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75935C28-58EB-4CE6-9E16-C7B204211643}" xr6:coauthVersionLast="45" xr6:coauthVersionMax="45" xr10:uidLastSave="{00000000-0000-0000-0000-000000000000}"/>
  <bookViews>
    <workbookView xWindow="43080" yWindow="-120" windowWidth="29040" windowHeight="15840" xr2:uid="{157D3683-6A13-4960-B303-5F9926F3055A}"/>
  </bookViews>
  <sheets>
    <sheet name="List of Tables" sheetId="6" r:id="rId1"/>
    <sheet name="AGE SEX" sheetId="1" r:id="rId2"/>
    <sheet name="AGE5 Sex" sheetId="2" r:id="rId3"/>
    <sheet name="Age1 Sex" sheetId="3" r:id="rId4"/>
    <sheet name="SMAM" sheetId="4" r:id="rId5"/>
    <sheet name="Fertility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6" l="1"/>
  <c r="A12" i="6"/>
  <c r="A11" i="6"/>
  <c r="A10" i="6"/>
  <c r="A9" i="6"/>
  <c r="F56" i="5" l="1"/>
  <c r="G56" i="5"/>
  <c r="H56" i="5"/>
  <c r="I56" i="5"/>
  <c r="R269" i="4" l="1"/>
  <c r="Q269" i="4"/>
  <c r="P269" i="4"/>
  <c r="R268" i="4"/>
  <c r="U264" i="4" s="1"/>
  <c r="Q268" i="4"/>
  <c r="P268" i="4"/>
  <c r="R267" i="4"/>
  <c r="Q267" i="4"/>
  <c r="P267" i="4"/>
  <c r="R266" i="4"/>
  <c r="Q266" i="4"/>
  <c r="P266" i="4"/>
  <c r="R265" i="4"/>
  <c r="Q265" i="4"/>
  <c r="P265" i="4"/>
  <c r="R264" i="4"/>
  <c r="Q264" i="4"/>
  <c r="P264" i="4"/>
  <c r="R263" i="4"/>
  <c r="Q263" i="4"/>
  <c r="P263" i="4"/>
  <c r="R262" i="4"/>
  <c r="Q262" i="4"/>
  <c r="P262" i="4"/>
  <c r="R258" i="4"/>
  <c r="Q258" i="4"/>
  <c r="P258" i="4"/>
  <c r="R257" i="4"/>
  <c r="U253" i="4" s="1"/>
  <c r="Q257" i="4"/>
  <c r="P257" i="4"/>
  <c r="R256" i="4"/>
  <c r="Q256" i="4"/>
  <c r="P256" i="4"/>
  <c r="R255" i="4"/>
  <c r="Q255" i="4"/>
  <c r="P255" i="4"/>
  <c r="R254" i="4"/>
  <c r="Q254" i="4"/>
  <c r="P254" i="4"/>
  <c r="R253" i="4"/>
  <c r="Q253" i="4"/>
  <c r="P253" i="4"/>
  <c r="R252" i="4"/>
  <c r="Q252" i="4"/>
  <c r="P252" i="4"/>
  <c r="R251" i="4"/>
  <c r="Q251" i="4"/>
  <c r="P251" i="4"/>
  <c r="R247" i="4"/>
  <c r="Q247" i="4"/>
  <c r="P247" i="4"/>
  <c r="R246" i="4"/>
  <c r="Q246" i="4"/>
  <c r="P246" i="4"/>
  <c r="R245" i="4"/>
  <c r="Q245" i="4"/>
  <c r="P245" i="4"/>
  <c r="R244" i="4"/>
  <c r="Q244" i="4"/>
  <c r="P244" i="4"/>
  <c r="R243" i="4"/>
  <c r="Q243" i="4"/>
  <c r="P243" i="4"/>
  <c r="R242" i="4"/>
  <c r="Q242" i="4"/>
  <c r="P242" i="4"/>
  <c r="R241" i="4"/>
  <c r="Q241" i="4"/>
  <c r="P241" i="4"/>
  <c r="R240" i="4"/>
  <c r="Q240" i="4"/>
  <c r="P240" i="4"/>
  <c r="R236" i="4"/>
  <c r="Q236" i="4"/>
  <c r="P236" i="4"/>
  <c r="R235" i="4"/>
  <c r="Q235" i="4"/>
  <c r="P235" i="4"/>
  <c r="R234" i="4"/>
  <c r="Q234" i="4"/>
  <c r="P234" i="4"/>
  <c r="R233" i="4"/>
  <c r="Q233" i="4"/>
  <c r="P233" i="4"/>
  <c r="R232" i="4"/>
  <c r="Q232" i="4"/>
  <c r="P232" i="4"/>
  <c r="R231" i="4"/>
  <c r="Q231" i="4"/>
  <c r="P231" i="4"/>
  <c r="R230" i="4"/>
  <c r="Q230" i="4"/>
  <c r="P230" i="4"/>
  <c r="R229" i="4"/>
  <c r="Q229" i="4"/>
  <c r="P229" i="4"/>
  <c r="R225" i="4"/>
  <c r="Q225" i="4"/>
  <c r="P225" i="4"/>
  <c r="R224" i="4"/>
  <c r="Q224" i="4"/>
  <c r="P224" i="4"/>
  <c r="R223" i="4"/>
  <c r="Q223" i="4"/>
  <c r="P223" i="4"/>
  <c r="R222" i="4"/>
  <c r="Q222" i="4"/>
  <c r="P222" i="4"/>
  <c r="R221" i="4"/>
  <c r="Q221" i="4"/>
  <c r="P221" i="4"/>
  <c r="R220" i="4"/>
  <c r="Q220" i="4"/>
  <c r="P220" i="4"/>
  <c r="R219" i="4"/>
  <c r="Q219" i="4"/>
  <c r="P219" i="4"/>
  <c r="R218" i="4"/>
  <c r="Q218" i="4"/>
  <c r="P218" i="4"/>
  <c r="R209" i="4"/>
  <c r="Q209" i="4"/>
  <c r="P209" i="4"/>
  <c r="R208" i="4"/>
  <c r="Q208" i="4"/>
  <c r="P208" i="4"/>
  <c r="R207" i="4"/>
  <c r="Q207" i="4"/>
  <c r="P207" i="4"/>
  <c r="R206" i="4"/>
  <c r="Q206" i="4"/>
  <c r="P206" i="4"/>
  <c r="R205" i="4"/>
  <c r="Q205" i="4"/>
  <c r="P205" i="4"/>
  <c r="R204" i="4"/>
  <c r="Q204" i="4"/>
  <c r="P204" i="4"/>
  <c r="R203" i="4"/>
  <c r="Q203" i="4"/>
  <c r="P203" i="4"/>
  <c r="R202" i="4"/>
  <c r="Q202" i="4"/>
  <c r="P202" i="4"/>
  <c r="R198" i="4"/>
  <c r="Q198" i="4"/>
  <c r="P198" i="4"/>
  <c r="R197" i="4"/>
  <c r="Q197" i="4"/>
  <c r="P197" i="4"/>
  <c r="R196" i="4"/>
  <c r="Q196" i="4"/>
  <c r="P196" i="4"/>
  <c r="R195" i="4"/>
  <c r="Q195" i="4"/>
  <c r="P195" i="4"/>
  <c r="R194" i="4"/>
  <c r="Q194" i="4"/>
  <c r="P194" i="4"/>
  <c r="R193" i="4"/>
  <c r="Q193" i="4"/>
  <c r="P193" i="4"/>
  <c r="R192" i="4"/>
  <c r="Q192" i="4"/>
  <c r="P192" i="4"/>
  <c r="R191" i="4"/>
  <c r="Q191" i="4"/>
  <c r="P191" i="4"/>
  <c r="R187" i="4"/>
  <c r="Q187" i="4"/>
  <c r="P187" i="4"/>
  <c r="R186" i="4"/>
  <c r="Q186" i="4"/>
  <c r="P186" i="4"/>
  <c r="R185" i="4"/>
  <c r="Q185" i="4"/>
  <c r="P185" i="4"/>
  <c r="R184" i="4"/>
  <c r="Q184" i="4"/>
  <c r="P184" i="4"/>
  <c r="R183" i="4"/>
  <c r="Q183" i="4"/>
  <c r="P183" i="4"/>
  <c r="R182" i="4"/>
  <c r="Q182" i="4"/>
  <c r="P182" i="4"/>
  <c r="R181" i="4"/>
  <c r="Q181" i="4"/>
  <c r="P181" i="4"/>
  <c r="R180" i="4"/>
  <c r="Q180" i="4"/>
  <c r="P180" i="4"/>
  <c r="R176" i="4"/>
  <c r="Q176" i="4"/>
  <c r="P176" i="4"/>
  <c r="R175" i="4"/>
  <c r="Q175" i="4"/>
  <c r="P175" i="4"/>
  <c r="R174" i="4"/>
  <c r="Q174" i="4"/>
  <c r="P174" i="4"/>
  <c r="R173" i="4"/>
  <c r="Q173" i="4"/>
  <c r="P173" i="4"/>
  <c r="R172" i="4"/>
  <c r="Q172" i="4"/>
  <c r="P172" i="4"/>
  <c r="R171" i="4"/>
  <c r="Q171" i="4"/>
  <c r="P171" i="4"/>
  <c r="R170" i="4"/>
  <c r="Q170" i="4"/>
  <c r="P170" i="4"/>
  <c r="R169" i="4"/>
  <c r="Q169" i="4"/>
  <c r="P169" i="4"/>
  <c r="R165" i="4"/>
  <c r="Q165" i="4"/>
  <c r="P165" i="4"/>
  <c r="R164" i="4"/>
  <c r="Q164" i="4"/>
  <c r="P164" i="4"/>
  <c r="R163" i="4"/>
  <c r="Q163" i="4"/>
  <c r="P163" i="4"/>
  <c r="R162" i="4"/>
  <c r="Q162" i="4"/>
  <c r="P162" i="4"/>
  <c r="R161" i="4"/>
  <c r="Q161" i="4"/>
  <c r="P161" i="4"/>
  <c r="R160" i="4"/>
  <c r="Q160" i="4"/>
  <c r="P160" i="4"/>
  <c r="R159" i="4"/>
  <c r="Q159" i="4"/>
  <c r="P159" i="4"/>
  <c r="R158" i="4"/>
  <c r="Q158" i="4"/>
  <c r="P158" i="4"/>
  <c r="R154" i="4"/>
  <c r="Q154" i="4"/>
  <c r="P154" i="4"/>
  <c r="R153" i="4"/>
  <c r="Q153" i="4"/>
  <c r="P153" i="4"/>
  <c r="R152" i="4"/>
  <c r="Q152" i="4"/>
  <c r="P152" i="4"/>
  <c r="R151" i="4"/>
  <c r="Q151" i="4"/>
  <c r="P151" i="4"/>
  <c r="R150" i="4"/>
  <c r="Q150" i="4"/>
  <c r="P150" i="4"/>
  <c r="R149" i="4"/>
  <c r="Q149" i="4"/>
  <c r="P149" i="4"/>
  <c r="R148" i="4"/>
  <c r="Q148" i="4"/>
  <c r="P148" i="4"/>
  <c r="R147" i="4"/>
  <c r="Q147" i="4"/>
  <c r="P147" i="4"/>
  <c r="R138" i="4"/>
  <c r="Q138" i="4"/>
  <c r="P138" i="4"/>
  <c r="R137" i="4"/>
  <c r="U133" i="4" s="1"/>
  <c r="U138" i="4" s="1"/>
  <c r="Q137" i="4"/>
  <c r="P137" i="4"/>
  <c r="R136" i="4"/>
  <c r="Q136" i="4"/>
  <c r="P136" i="4"/>
  <c r="R135" i="4"/>
  <c r="Q135" i="4"/>
  <c r="P135" i="4"/>
  <c r="R134" i="4"/>
  <c r="Q134" i="4"/>
  <c r="P134" i="4"/>
  <c r="R133" i="4"/>
  <c r="Q133" i="4"/>
  <c r="P133" i="4"/>
  <c r="R132" i="4"/>
  <c r="Q132" i="4"/>
  <c r="P132" i="4"/>
  <c r="R131" i="4"/>
  <c r="Q131" i="4"/>
  <c r="P131" i="4"/>
  <c r="R127" i="4"/>
  <c r="Q127" i="4"/>
  <c r="P127" i="4"/>
  <c r="R126" i="4"/>
  <c r="Q126" i="4"/>
  <c r="P126" i="4"/>
  <c r="R125" i="4"/>
  <c r="Q125" i="4"/>
  <c r="P125" i="4"/>
  <c r="R124" i="4"/>
  <c r="Q124" i="4"/>
  <c r="P124" i="4"/>
  <c r="R123" i="4"/>
  <c r="Q123" i="4"/>
  <c r="P123" i="4"/>
  <c r="R122" i="4"/>
  <c r="Q122" i="4"/>
  <c r="P122" i="4"/>
  <c r="R121" i="4"/>
  <c r="Q121" i="4"/>
  <c r="P121" i="4"/>
  <c r="R120" i="4"/>
  <c r="Q120" i="4"/>
  <c r="P120" i="4"/>
  <c r="R116" i="4"/>
  <c r="Q116" i="4"/>
  <c r="P116" i="4"/>
  <c r="R115" i="4"/>
  <c r="Q115" i="4"/>
  <c r="P115" i="4"/>
  <c r="R114" i="4"/>
  <c r="Q114" i="4"/>
  <c r="P114" i="4"/>
  <c r="R113" i="4"/>
  <c r="Q113" i="4"/>
  <c r="P113" i="4"/>
  <c r="R112" i="4"/>
  <c r="Q112" i="4"/>
  <c r="P112" i="4"/>
  <c r="R111" i="4"/>
  <c r="Q111" i="4"/>
  <c r="P111" i="4"/>
  <c r="R110" i="4"/>
  <c r="Q110" i="4"/>
  <c r="P110" i="4"/>
  <c r="R109" i="4"/>
  <c r="Q109" i="4"/>
  <c r="P109" i="4"/>
  <c r="R105" i="4"/>
  <c r="Q105" i="4"/>
  <c r="P105" i="4"/>
  <c r="R104" i="4"/>
  <c r="Q104" i="4"/>
  <c r="P104" i="4"/>
  <c r="R103" i="4"/>
  <c r="Q103" i="4"/>
  <c r="P103" i="4"/>
  <c r="R102" i="4"/>
  <c r="Q102" i="4"/>
  <c r="P102" i="4"/>
  <c r="R101" i="4"/>
  <c r="Q101" i="4"/>
  <c r="P101" i="4"/>
  <c r="R100" i="4"/>
  <c r="Q100" i="4"/>
  <c r="P100" i="4"/>
  <c r="R99" i="4"/>
  <c r="Q99" i="4"/>
  <c r="P99" i="4"/>
  <c r="R98" i="4"/>
  <c r="Q98" i="4"/>
  <c r="P98" i="4"/>
  <c r="R94" i="4"/>
  <c r="Q94" i="4"/>
  <c r="P94" i="4"/>
  <c r="R93" i="4"/>
  <c r="Q93" i="4"/>
  <c r="P93" i="4"/>
  <c r="R92" i="4"/>
  <c r="Q92" i="4"/>
  <c r="P92" i="4"/>
  <c r="R91" i="4"/>
  <c r="Q91" i="4"/>
  <c r="P91" i="4"/>
  <c r="R90" i="4"/>
  <c r="Q90" i="4"/>
  <c r="P90" i="4"/>
  <c r="R89" i="4"/>
  <c r="Q89" i="4"/>
  <c r="P89" i="4"/>
  <c r="R88" i="4"/>
  <c r="Q88" i="4"/>
  <c r="P88" i="4"/>
  <c r="R87" i="4"/>
  <c r="Q87" i="4"/>
  <c r="P87" i="4"/>
  <c r="R83" i="4"/>
  <c r="Q83" i="4"/>
  <c r="P83" i="4"/>
  <c r="R82" i="4"/>
  <c r="Q82" i="4"/>
  <c r="P82" i="4"/>
  <c r="R81" i="4"/>
  <c r="Q81" i="4"/>
  <c r="P81" i="4"/>
  <c r="R80" i="4"/>
  <c r="Q80" i="4"/>
  <c r="P80" i="4"/>
  <c r="R79" i="4"/>
  <c r="Q79" i="4"/>
  <c r="P79" i="4"/>
  <c r="R78" i="4"/>
  <c r="Q78" i="4"/>
  <c r="P78" i="4"/>
  <c r="R77" i="4"/>
  <c r="Q77" i="4"/>
  <c r="P77" i="4"/>
  <c r="R76" i="4"/>
  <c r="Q76" i="4"/>
  <c r="P76" i="4"/>
  <c r="R67" i="4"/>
  <c r="Q67" i="4"/>
  <c r="P67" i="4"/>
  <c r="R66" i="4"/>
  <c r="Q66" i="4"/>
  <c r="P66" i="4"/>
  <c r="R65" i="4"/>
  <c r="Q65" i="4"/>
  <c r="P65" i="4"/>
  <c r="R64" i="4"/>
  <c r="Q64" i="4"/>
  <c r="P64" i="4"/>
  <c r="R63" i="4"/>
  <c r="Q63" i="4"/>
  <c r="P63" i="4"/>
  <c r="R62" i="4"/>
  <c r="Q62" i="4"/>
  <c r="P62" i="4"/>
  <c r="R61" i="4"/>
  <c r="Q61" i="4"/>
  <c r="P61" i="4"/>
  <c r="R60" i="4"/>
  <c r="Q60" i="4"/>
  <c r="P60" i="4"/>
  <c r="R56" i="4"/>
  <c r="Q56" i="4"/>
  <c r="P56" i="4"/>
  <c r="R55" i="4"/>
  <c r="Q55" i="4"/>
  <c r="P55" i="4"/>
  <c r="R54" i="4"/>
  <c r="Q54" i="4"/>
  <c r="P54" i="4"/>
  <c r="R53" i="4"/>
  <c r="Q53" i="4"/>
  <c r="P53" i="4"/>
  <c r="R52" i="4"/>
  <c r="Q52" i="4"/>
  <c r="P52" i="4"/>
  <c r="R51" i="4"/>
  <c r="Q51" i="4"/>
  <c r="P51" i="4"/>
  <c r="R50" i="4"/>
  <c r="Q50" i="4"/>
  <c r="P50" i="4"/>
  <c r="R49" i="4"/>
  <c r="Q49" i="4"/>
  <c r="P49" i="4"/>
  <c r="R45" i="4"/>
  <c r="Q45" i="4"/>
  <c r="P45" i="4"/>
  <c r="R44" i="4"/>
  <c r="Q44" i="4"/>
  <c r="P44" i="4"/>
  <c r="R43" i="4"/>
  <c r="Q43" i="4"/>
  <c r="P43" i="4"/>
  <c r="R42" i="4"/>
  <c r="Q42" i="4"/>
  <c r="P42" i="4"/>
  <c r="R41" i="4"/>
  <c r="Q41" i="4"/>
  <c r="P41" i="4"/>
  <c r="R40" i="4"/>
  <c r="Q40" i="4"/>
  <c r="P40" i="4"/>
  <c r="R39" i="4"/>
  <c r="Q39" i="4"/>
  <c r="P39" i="4"/>
  <c r="R38" i="4"/>
  <c r="Q38" i="4"/>
  <c r="P38" i="4"/>
  <c r="R34" i="4"/>
  <c r="Q34" i="4"/>
  <c r="P34" i="4"/>
  <c r="R33" i="4"/>
  <c r="Q33" i="4"/>
  <c r="P33" i="4"/>
  <c r="R32" i="4"/>
  <c r="Q32" i="4"/>
  <c r="P32" i="4"/>
  <c r="R31" i="4"/>
  <c r="Q31" i="4"/>
  <c r="P31" i="4"/>
  <c r="R30" i="4"/>
  <c r="Q30" i="4"/>
  <c r="P30" i="4"/>
  <c r="R29" i="4"/>
  <c r="Q29" i="4"/>
  <c r="P29" i="4"/>
  <c r="R28" i="4"/>
  <c r="Q28" i="4"/>
  <c r="P28" i="4"/>
  <c r="R27" i="4"/>
  <c r="Q27" i="4"/>
  <c r="P27" i="4"/>
  <c r="R23" i="4"/>
  <c r="Q23" i="4"/>
  <c r="P23" i="4"/>
  <c r="R22" i="4"/>
  <c r="Q22" i="4"/>
  <c r="P22" i="4"/>
  <c r="R21" i="4"/>
  <c r="Q21" i="4"/>
  <c r="P21" i="4"/>
  <c r="R20" i="4"/>
  <c r="Q20" i="4"/>
  <c r="P20" i="4"/>
  <c r="R19" i="4"/>
  <c r="Q19" i="4"/>
  <c r="P19" i="4"/>
  <c r="R18" i="4"/>
  <c r="Q18" i="4"/>
  <c r="P18" i="4"/>
  <c r="R17" i="4"/>
  <c r="Q17" i="4"/>
  <c r="P17" i="4"/>
  <c r="R16" i="4"/>
  <c r="Q16" i="4"/>
  <c r="P16" i="4"/>
  <c r="R12" i="4"/>
  <c r="Q12" i="4"/>
  <c r="P12" i="4"/>
  <c r="R11" i="4"/>
  <c r="U7" i="4" s="1"/>
  <c r="Q11" i="4"/>
  <c r="P11" i="4"/>
  <c r="R10" i="4"/>
  <c r="Q10" i="4"/>
  <c r="P10" i="4"/>
  <c r="R9" i="4"/>
  <c r="Q9" i="4"/>
  <c r="P9" i="4"/>
  <c r="R8" i="4"/>
  <c r="Q8" i="4"/>
  <c r="P8" i="4"/>
  <c r="R7" i="4"/>
  <c r="Q7" i="4"/>
  <c r="P7" i="4"/>
  <c r="R6" i="4"/>
  <c r="Q6" i="4"/>
  <c r="P6" i="4"/>
  <c r="R5" i="4"/>
  <c r="Q5" i="4"/>
  <c r="P5" i="4"/>
  <c r="T7" i="4" l="1"/>
  <c r="T12" i="4" s="1"/>
  <c r="T40" i="4"/>
  <c r="T42" i="4" s="1"/>
  <c r="T51" i="4"/>
  <c r="T53" i="4" s="1"/>
  <c r="T62" i="4"/>
  <c r="T67" i="4" s="1"/>
  <c r="T78" i="4"/>
  <c r="T80" i="4" s="1"/>
  <c r="T89" i="4"/>
  <c r="T91" i="4" s="1"/>
  <c r="T100" i="4"/>
  <c r="T102" i="4" s="1"/>
  <c r="T149" i="4"/>
  <c r="T154" i="4" s="1"/>
  <c r="T160" i="4"/>
  <c r="T162" i="4" s="1"/>
  <c r="T182" i="4"/>
  <c r="T187" i="4" s="1"/>
  <c r="T193" i="4"/>
  <c r="T195" i="4" s="1"/>
  <c r="T204" i="4"/>
  <c r="T206" i="4" s="1"/>
  <c r="T253" i="4"/>
  <c r="T258" i="4" s="1"/>
  <c r="T264" i="4"/>
  <c r="T266" i="4" s="1"/>
  <c r="T18" i="4"/>
  <c r="T20" i="4" s="1"/>
  <c r="S18" i="4"/>
  <c r="S23" i="4" s="1"/>
  <c r="S51" i="4"/>
  <c r="S78" i="4"/>
  <c r="S111" i="4"/>
  <c r="S116" i="4" s="1"/>
  <c r="S122" i="4"/>
  <c r="S127" i="4" s="1"/>
  <c r="T122" i="4"/>
  <c r="T124" i="4" s="1"/>
  <c r="S220" i="4"/>
  <c r="S231" i="4"/>
  <c r="S236" i="4" s="1"/>
  <c r="S242" i="4"/>
  <c r="S247" i="4" s="1"/>
  <c r="P84" i="4"/>
  <c r="S76" i="4" s="1"/>
  <c r="R117" i="4"/>
  <c r="U109" i="4" s="1"/>
  <c r="T111" i="4"/>
  <c r="T113" i="4" s="1"/>
  <c r="P128" i="4"/>
  <c r="S120" i="4" s="1"/>
  <c r="S204" i="4"/>
  <c r="S206" i="4" s="1"/>
  <c r="U242" i="4"/>
  <c r="T220" i="4"/>
  <c r="T222" i="4" s="1"/>
  <c r="T231" i="4"/>
  <c r="T233" i="4" s="1"/>
  <c r="Q95" i="4"/>
  <c r="T87" i="4" s="1"/>
  <c r="P106" i="4"/>
  <c r="S98" i="4" s="1"/>
  <c r="P166" i="4"/>
  <c r="S158" i="4" s="1"/>
  <c r="Q24" i="4"/>
  <c r="T16" i="4" s="1"/>
  <c r="S62" i="4"/>
  <c r="S67" i="4" s="1"/>
  <c r="R84" i="4"/>
  <c r="U76" i="4" s="1"/>
  <c r="Q226" i="4"/>
  <c r="T218" i="4" s="1"/>
  <c r="T224" i="4" s="1"/>
  <c r="P259" i="4"/>
  <c r="S251" i="4" s="1"/>
  <c r="P270" i="4"/>
  <c r="S262" i="4" s="1"/>
  <c r="U18" i="4"/>
  <c r="U20" i="4" s="1"/>
  <c r="U29" i="4"/>
  <c r="U40" i="4"/>
  <c r="U42" i="4" s="1"/>
  <c r="U51" i="4"/>
  <c r="U56" i="4" s="1"/>
  <c r="U62" i="4"/>
  <c r="U182" i="4"/>
  <c r="U184" i="4" s="1"/>
  <c r="U193" i="4"/>
  <c r="U198" i="4" s="1"/>
  <c r="R270" i="4"/>
  <c r="U262" i="4" s="1"/>
  <c r="S264" i="4"/>
  <c r="S269" i="4" s="1"/>
  <c r="U78" i="4"/>
  <c r="S89" i="4"/>
  <c r="S91" i="4" s="1"/>
  <c r="Q117" i="4"/>
  <c r="T109" i="4" s="1"/>
  <c r="T115" i="4" s="1"/>
  <c r="S171" i="4"/>
  <c r="R199" i="4"/>
  <c r="U191" i="4" s="1"/>
  <c r="S253" i="4"/>
  <c r="S258" i="4" s="1"/>
  <c r="T29" i="4"/>
  <c r="T34" i="4" s="1"/>
  <c r="T171" i="4"/>
  <c r="T173" i="4" s="1"/>
  <c r="Q259" i="4"/>
  <c r="T251" i="4" s="1"/>
  <c r="U111" i="4"/>
  <c r="U116" i="4" s="1"/>
  <c r="Q166" i="4"/>
  <c r="T158" i="4" s="1"/>
  <c r="T164" i="4" s="1"/>
  <c r="P177" i="4"/>
  <c r="S169" i="4" s="1"/>
  <c r="T242" i="4"/>
  <c r="T244" i="4" s="1"/>
  <c r="T133" i="4"/>
  <c r="T138" i="4" s="1"/>
  <c r="S149" i="4"/>
  <c r="S151" i="4" s="1"/>
  <c r="P226" i="4"/>
  <c r="S218" i="4" s="1"/>
  <c r="S7" i="4"/>
  <c r="Q270" i="4"/>
  <c r="T262" i="4" s="1"/>
  <c r="T268" i="4" s="1"/>
  <c r="R259" i="4"/>
  <c r="U251" i="4" s="1"/>
  <c r="Q248" i="4"/>
  <c r="T240" i="4" s="1"/>
  <c r="P248" i="4"/>
  <c r="S240" i="4" s="1"/>
  <c r="R248" i="4"/>
  <c r="U240" i="4" s="1"/>
  <c r="P237" i="4"/>
  <c r="S229" i="4" s="1"/>
  <c r="Q237" i="4"/>
  <c r="T229" i="4" s="1"/>
  <c r="R237" i="4"/>
  <c r="U229" i="4" s="1"/>
  <c r="U231" i="4"/>
  <c r="U233" i="4" s="1"/>
  <c r="U235" i="4" s="1"/>
  <c r="R226" i="4"/>
  <c r="U218" i="4" s="1"/>
  <c r="U220" i="4"/>
  <c r="R210" i="4"/>
  <c r="U202" i="4" s="1"/>
  <c r="U204" i="4"/>
  <c r="U209" i="4" s="1"/>
  <c r="P210" i="4"/>
  <c r="S202" i="4" s="1"/>
  <c r="Q210" i="4"/>
  <c r="T202" i="4" s="1"/>
  <c r="T208" i="4" s="1"/>
  <c r="S193" i="4"/>
  <c r="S198" i="4" s="1"/>
  <c r="P199" i="4"/>
  <c r="S191" i="4" s="1"/>
  <c r="Q199" i="4"/>
  <c r="T191" i="4" s="1"/>
  <c r="Q188" i="4"/>
  <c r="T180" i="4" s="1"/>
  <c r="R188" i="4"/>
  <c r="U180" i="4" s="1"/>
  <c r="P188" i="4"/>
  <c r="S180" i="4" s="1"/>
  <c r="S182" i="4"/>
  <c r="S184" i="4" s="1"/>
  <c r="Q177" i="4"/>
  <c r="T169" i="4" s="1"/>
  <c r="R177" i="4"/>
  <c r="U169" i="4" s="1"/>
  <c r="U171" i="4"/>
  <c r="U176" i="4" s="1"/>
  <c r="R166" i="4"/>
  <c r="U158" i="4" s="1"/>
  <c r="U160" i="4"/>
  <c r="U162" i="4" s="1"/>
  <c r="S160" i="4"/>
  <c r="S154" i="4"/>
  <c r="U149" i="4"/>
  <c r="P155" i="4"/>
  <c r="S147" i="4" s="1"/>
  <c r="Q155" i="4"/>
  <c r="T147" i="4" s="1"/>
  <c r="R155" i="4"/>
  <c r="U147" i="4" s="1"/>
  <c r="R139" i="4"/>
  <c r="U131" i="4" s="1"/>
  <c r="P139" i="4"/>
  <c r="S131" i="4" s="1"/>
  <c r="Q139" i="4"/>
  <c r="T131" i="4" s="1"/>
  <c r="S133" i="4"/>
  <c r="S138" i="4" s="1"/>
  <c r="R128" i="4"/>
  <c r="U120" i="4" s="1"/>
  <c r="U122" i="4"/>
  <c r="U127" i="4" s="1"/>
  <c r="Q128" i="4"/>
  <c r="T120" i="4" s="1"/>
  <c r="T126" i="4" s="1"/>
  <c r="S113" i="4"/>
  <c r="P117" i="4"/>
  <c r="S109" i="4" s="1"/>
  <c r="S100" i="4"/>
  <c r="S105" i="4" s="1"/>
  <c r="Q106" i="4"/>
  <c r="T98" i="4" s="1"/>
  <c r="T104" i="4" s="1"/>
  <c r="R106" i="4"/>
  <c r="U98" i="4" s="1"/>
  <c r="U100" i="4"/>
  <c r="U102" i="4" s="1"/>
  <c r="P95" i="4"/>
  <c r="S87" i="4" s="1"/>
  <c r="R95" i="4"/>
  <c r="U87" i="4" s="1"/>
  <c r="Q84" i="4"/>
  <c r="T76" i="4" s="1"/>
  <c r="R68" i="4"/>
  <c r="U60" i="4" s="1"/>
  <c r="P68" i="4"/>
  <c r="S60" i="4" s="1"/>
  <c r="Q68" i="4"/>
  <c r="T60" i="4" s="1"/>
  <c r="Q57" i="4"/>
  <c r="T49" i="4" s="1"/>
  <c r="T55" i="4" s="1"/>
  <c r="R57" i="4"/>
  <c r="U49" i="4" s="1"/>
  <c r="P57" i="4"/>
  <c r="S49" i="4" s="1"/>
  <c r="Q46" i="4"/>
  <c r="T38" i="4" s="1"/>
  <c r="T44" i="4" s="1"/>
  <c r="R46" i="4"/>
  <c r="U38" i="4" s="1"/>
  <c r="P46" i="4"/>
  <c r="S38" i="4" s="1"/>
  <c r="S40" i="4"/>
  <c r="S45" i="4" s="1"/>
  <c r="R35" i="4"/>
  <c r="U27" i="4" s="1"/>
  <c r="Q35" i="4"/>
  <c r="T27" i="4" s="1"/>
  <c r="S29" i="4"/>
  <c r="S31" i="4" s="1"/>
  <c r="P35" i="4"/>
  <c r="S27" i="4" s="1"/>
  <c r="U266" i="4"/>
  <c r="U268" i="4" s="1"/>
  <c r="U269" i="4"/>
  <c r="T269" i="4"/>
  <c r="U255" i="4"/>
  <c r="U258" i="4"/>
  <c r="U244" i="4"/>
  <c r="U247" i="4"/>
  <c r="U222" i="4"/>
  <c r="U225" i="4"/>
  <c r="S225" i="4"/>
  <c r="S222" i="4"/>
  <c r="T198" i="4"/>
  <c r="S187" i="4"/>
  <c r="T184" i="4"/>
  <c r="U173" i="4"/>
  <c r="S176" i="4"/>
  <c r="S173" i="4"/>
  <c r="S175" i="4" s="1"/>
  <c r="S165" i="4"/>
  <c r="S162" i="4"/>
  <c r="S164" i="4" s="1"/>
  <c r="S166" i="4" s="1"/>
  <c r="T165" i="4"/>
  <c r="U151" i="4"/>
  <c r="U154" i="4"/>
  <c r="U135" i="4"/>
  <c r="T116" i="4"/>
  <c r="S102" i="4"/>
  <c r="S104" i="4" s="1"/>
  <c r="S106" i="4" s="1"/>
  <c r="T105" i="4"/>
  <c r="U89" i="4"/>
  <c r="T94" i="4"/>
  <c r="S83" i="4"/>
  <c r="S80" i="4"/>
  <c r="S82" i="4" s="1"/>
  <c r="S84" i="4" s="1"/>
  <c r="U80" i="4"/>
  <c r="U82" i="4" s="1"/>
  <c r="U83" i="4"/>
  <c r="T83" i="4"/>
  <c r="U64" i="4"/>
  <c r="U67" i="4"/>
  <c r="S56" i="4"/>
  <c r="S53" i="4"/>
  <c r="U53" i="4"/>
  <c r="T56" i="4"/>
  <c r="S42" i="4"/>
  <c r="T45" i="4"/>
  <c r="U31" i="4"/>
  <c r="U34" i="4"/>
  <c r="T31" i="4"/>
  <c r="R24" i="4"/>
  <c r="U16" i="4" s="1"/>
  <c r="P24" i="4"/>
  <c r="S16" i="4" s="1"/>
  <c r="U23" i="4"/>
  <c r="P13" i="4"/>
  <c r="S5" i="4" s="1"/>
  <c r="R13" i="4"/>
  <c r="U5" i="4" s="1"/>
  <c r="Q13" i="4"/>
  <c r="T5" i="4" s="1"/>
  <c r="S12" i="4"/>
  <c r="S9" i="4"/>
  <c r="U12" i="4"/>
  <c r="U9" i="4"/>
  <c r="T9" i="4"/>
  <c r="U186" i="4" l="1"/>
  <c r="T23" i="4"/>
  <c r="T22" i="4"/>
  <c r="T236" i="4"/>
  <c r="S233" i="4"/>
  <c r="S235" i="4" s="1"/>
  <c r="S237" i="4" s="1"/>
  <c r="T247" i="4"/>
  <c r="T33" i="4"/>
  <c r="T35" i="4" s="1"/>
  <c r="T197" i="4"/>
  <c r="T199" i="4" s="1"/>
  <c r="S209" i="4"/>
  <c r="U175" i="4"/>
  <c r="U177" i="4" s="1"/>
  <c r="T82" i="4"/>
  <c r="S64" i="4"/>
  <c r="S66" i="4" s="1"/>
  <c r="S68" i="4" s="1"/>
  <c r="U224" i="4"/>
  <c r="U226" i="4" s="1"/>
  <c r="S255" i="4"/>
  <c r="S257" i="4" s="1"/>
  <c r="S259" i="4" s="1"/>
  <c r="S55" i="4"/>
  <c r="S57" i="4" s="1"/>
  <c r="T127" i="4"/>
  <c r="T128" i="4" s="1"/>
  <c r="T64" i="4"/>
  <c r="T66" i="4" s="1"/>
  <c r="T68" i="4" s="1"/>
  <c r="T255" i="4"/>
  <c r="T257" i="4" s="1"/>
  <c r="T117" i="4"/>
  <c r="U165" i="4"/>
  <c r="U195" i="4"/>
  <c r="U197" i="4" s="1"/>
  <c r="U199" i="4" s="1"/>
  <c r="S20" i="4"/>
  <c r="S22" i="4" s="1"/>
  <c r="S24" i="4" s="1"/>
  <c r="T209" i="4"/>
  <c r="T210" i="4" s="1"/>
  <c r="S244" i="4"/>
  <c r="S246" i="4" s="1"/>
  <c r="S248" i="4" s="1"/>
  <c r="U45" i="4"/>
  <c r="T151" i="4"/>
  <c r="T153" i="4" s="1"/>
  <c r="T155" i="4" s="1"/>
  <c r="T93" i="4"/>
  <c r="T95" i="4" s="1"/>
  <c r="T24" i="4"/>
  <c r="U33" i="4"/>
  <c r="U35" i="4" s="1"/>
  <c r="S124" i="4"/>
  <c r="S126" i="4" s="1"/>
  <c r="S128" i="4" s="1"/>
  <c r="T225" i="4"/>
  <c r="T226" i="4" s="1"/>
  <c r="U236" i="4"/>
  <c r="U237" i="4" s="1"/>
  <c r="U187" i="4"/>
  <c r="U188" i="4" s="1"/>
  <c r="T270" i="4"/>
  <c r="U113" i="4"/>
  <c r="U115" i="4" s="1"/>
  <c r="U117" i="4" s="1"/>
  <c r="U124" i="4"/>
  <c r="U126" i="4" s="1"/>
  <c r="U128" i="4" s="1"/>
  <c r="S94" i="4"/>
  <c r="U105" i="4"/>
  <c r="U164" i="4"/>
  <c r="S33" i="4"/>
  <c r="T246" i="4"/>
  <c r="T248" i="4" s="1"/>
  <c r="S93" i="4"/>
  <c r="U44" i="4"/>
  <c r="U46" i="4" s="1"/>
  <c r="U55" i="4"/>
  <c r="S34" i="4"/>
  <c r="U66" i="4"/>
  <c r="U68" i="4" s="1"/>
  <c r="S115" i="4"/>
  <c r="T235" i="4"/>
  <c r="T237" i="4" s="1"/>
  <c r="U22" i="4"/>
  <c r="T46" i="4"/>
  <c r="S177" i="4"/>
  <c r="S44" i="4"/>
  <c r="S46" i="4" s="1"/>
  <c r="T186" i="4"/>
  <c r="T188" i="4" s="1"/>
  <c r="T259" i="4"/>
  <c r="T135" i="4"/>
  <c r="T137" i="4" s="1"/>
  <c r="T139" i="4" s="1"/>
  <c r="S186" i="4"/>
  <c r="S188" i="4" s="1"/>
  <c r="T57" i="4"/>
  <c r="U137" i="4"/>
  <c r="U139" i="4" s="1"/>
  <c r="U153" i="4"/>
  <c r="U155" i="4" s="1"/>
  <c r="U104" i="4"/>
  <c r="T176" i="4"/>
  <c r="U206" i="4"/>
  <c r="U208" i="4" s="1"/>
  <c r="U210" i="4" s="1"/>
  <c r="U246" i="4"/>
  <c r="U248" i="4" s="1"/>
  <c r="S153" i="4"/>
  <c r="S155" i="4" s="1"/>
  <c r="U57" i="4"/>
  <c r="S224" i="4"/>
  <c r="S226" i="4" s="1"/>
  <c r="S266" i="4"/>
  <c r="S268" i="4" s="1"/>
  <c r="S270" i="4" s="1"/>
  <c r="T175" i="4"/>
  <c r="T84" i="4"/>
  <c r="T166" i="4"/>
  <c r="S195" i="4"/>
  <c r="S197" i="4" s="1"/>
  <c r="S199" i="4" s="1"/>
  <c r="U257" i="4"/>
  <c r="U259" i="4" s="1"/>
  <c r="S208" i="4"/>
  <c r="S210" i="4" s="1"/>
  <c r="U11" i="4"/>
  <c r="U13" i="4" s="1"/>
  <c r="S11" i="4"/>
  <c r="S13" i="4" s="1"/>
  <c r="T11" i="4"/>
  <c r="T13" i="4" s="1"/>
  <c r="U270" i="4"/>
  <c r="S135" i="4"/>
  <c r="S137" i="4" s="1"/>
  <c r="S139" i="4" s="1"/>
  <c r="S117" i="4"/>
  <c r="U84" i="4"/>
  <c r="T106" i="4"/>
  <c r="U91" i="4"/>
  <c r="U93" i="4" s="1"/>
  <c r="U94" i="4"/>
  <c r="U24" i="4"/>
  <c r="T177" i="4" l="1"/>
  <c r="S35" i="4"/>
  <c r="U166" i="4"/>
  <c r="S95" i="4"/>
  <c r="U106" i="4"/>
  <c r="U95" i="4"/>
  <c r="I239" i="5" l="1"/>
  <c r="H239" i="5"/>
  <c r="G239" i="5"/>
  <c r="F239" i="5"/>
  <c r="I238" i="5"/>
  <c r="H238" i="5"/>
  <c r="G238" i="5"/>
  <c r="F238" i="5"/>
  <c r="I237" i="5"/>
  <c r="H237" i="5"/>
  <c r="G237" i="5"/>
  <c r="F237" i="5"/>
  <c r="I236" i="5"/>
  <c r="H236" i="5"/>
  <c r="G236" i="5"/>
  <c r="F236" i="5"/>
  <c r="I235" i="5"/>
  <c r="H235" i="5"/>
  <c r="G235" i="5"/>
  <c r="F235" i="5"/>
  <c r="I234" i="5"/>
  <c r="H234" i="5"/>
  <c r="G234" i="5"/>
  <c r="F234" i="5"/>
  <c r="I233" i="5"/>
  <c r="H233" i="5"/>
  <c r="G233" i="5"/>
  <c r="F233" i="5"/>
  <c r="I232" i="5"/>
  <c r="H232" i="5"/>
  <c r="G232" i="5"/>
  <c r="F232" i="5"/>
  <c r="I229" i="5"/>
  <c r="H229" i="5"/>
  <c r="G229" i="5"/>
  <c r="F229" i="5"/>
  <c r="I228" i="5"/>
  <c r="H228" i="5"/>
  <c r="G228" i="5"/>
  <c r="F228" i="5"/>
  <c r="I227" i="5"/>
  <c r="H227" i="5"/>
  <c r="G227" i="5"/>
  <c r="F227" i="5"/>
  <c r="I226" i="5"/>
  <c r="H226" i="5"/>
  <c r="G226" i="5"/>
  <c r="F226" i="5"/>
  <c r="I225" i="5"/>
  <c r="H225" i="5"/>
  <c r="G225" i="5"/>
  <c r="F225" i="5"/>
  <c r="I224" i="5"/>
  <c r="H224" i="5"/>
  <c r="G224" i="5"/>
  <c r="F224" i="5"/>
  <c r="I223" i="5"/>
  <c r="H223" i="5"/>
  <c r="G223" i="5"/>
  <c r="F223" i="5"/>
  <c r="I222" i="5"/>
  <c r="H222" i="5"/>
  <c r="G222" i="5"/>
  <c r="F222" i="5"/>
  <c r="I219" i="5"/>
  <c r="H219" i="5"/>
  <c r="G219" i="5"/>
  <c r="F219" i="5"/>
  <c r="I218" i="5"/>
  <c r="H218" i="5"/>
  <c r="G218" i="5"/>
  <c r="F218" i="5"/>
  <c r="I217" i="5"/>
  <c r="H217" i="5"/>
  <c r="G217" i="5"/>
  <c r="F217" i="5"/>
  <c r="I216" i="5"/>
  <c r="H216" i="5"/>
  <c r="G216" i="5"/>
  <c r="F216" i="5"/>
  <c r="I215" i="5"/>
  <c r="H215" i="5"/>
  <c r="G215" i="5"/>
  <c r="F215" i="5"/>
  <c r="I214" i="5"/>
  <c r="H214" i="5"/>
  <c r="G214" i="5"/>
  <c r="F214" i="5"/>
  <c r="I213" i="5"/>
  <c r="H213" i="5"/>
  <c r="G213" i="5"/>
  <c r="F213" i="5"/>
  <c r="I212" i="5"/>
  <c r="H212" i="5"/>
  <c r="G212" i="5"/>
  <c r="F212" i="5"/>
  <c r="I209" i="5"/>
  <c r="H209" i="5"/>
  <c r="G209" i="5"/>
  <c r="F209" i="5"/>
  <c r="I208" i="5"/>
  <c r="H208" i="5"/>
  <c r="G208" i="5"/>
  <c r="F208" i="5"/>
  <c r="I207" i="5"/>
  <c r="H207" i="5"/>
  <c r="G207" i="5"/>
  <c r="F207" i="5"/>
  <c r="I206" i="5"/>
  <c r="H206" i="5"/>
  <c r="G206" i="5"/>
  <c r="F206" i="5"/>
  <c r="I205" i="5"/>
  <c r="H205" i="5"/>
  <c r="G205" i="5"/>
  <c r="F205" i="5"/>
  <c r="I204" i="5"/>
  <c r="I210" i="5" s="1"/>
  <c r="H204" i="5"/>
  <c r="G204" i="5"/>
  <c r="F204" i="5"/>
  <c r="I203" i="5"/>
  <c r="H203" i="5"/>
  <c r="G203" i="5"/>
  <c r="F203" i="5"/>
  <c r="I202" i="5"/>
  <c r="H202" i="5"/>
  <c r="G202" i="5"/>
  <c r="F202" i="5"/>
  <c r="I199" i="5"/>
  <c r="H199" i="5"/>
  <c r="G199" i="5"/>
  <c r="F199" i="5"/>
  <c r="I198" i="5"/>
  <c r="H198" i="5"/>
  <c r="G198" i="5"/>
  <c r="F198" i="5"/>
  <c r="I197" i="5"/>
  <c r="H197" i="5"/>
  <c r="G197" i="5"/>
  <c r="F197" i="5"/>
  <c r="I196" i="5"/>
  <c r="H196" i="5"/>
  <c r="G196" i="5"/>
  <c r="F196" i="5"/>
  <c r="I195" i="5"/>
  <c r="H195" i="5"/>
  <c r="G195" i="5"/>
  <c r="F195" i="5"/>
  <c r="I194" i="5"/>
  <c r="H194" i="5"/>
  <c r="G194" i="5"/>
  <c r="F194" i="5"/>
  <c r="I193" i="5"/>
  <c r="H193" i="5"/>
  <c r="G193" i="5"/>
  <c r="F193" i="5"/>
  <c r="I192" i="5"/>
  <c r="H192" i="5"/>
  <c r="G192" i="5"/>
  <c r="F192" i="5"/>
  <c r="I186" i="5"/>
  <c r="H186" i="5"/>
  <c r="G186" i="5"/>
  <c r="F186" i="5"/>
  <c r="I185" i="5"/>
  <c r="H185" i="5"/>
  <c r="G185" i="5"/>
  <c r="F185" i="5"/>
  <c r="I184" i="5"/>
  <c r="H184" i="5"/>
  <c r="G184" i="5"/>
  <c r="F184" i="5"/>
  <c r="I183" i="5"/>
  <c r="H183" i="5"/>
  <c r="G183" i="5"/>
  <c r="F183" i="5"/>
  <c r="I182" i="5"/>
  <c r="H182" i="5"/>
  <c r="G182" i="5"/>
  <c r="F182" i="5"/>
  <c r="I181" i="5"/>
  <c r="H181" i="5"/>
  <c r="G181" i="5"/>
  <c r="F181" i="5"/>
  <c r="I180" i="5"/>
  <c r="H180" i="5"/>
  <c r="G180" i="5"/>
  <c r="F180" i="5"/>
  <c r="I179" i="5"/>
  <c r="H179" i="5"/>
  <c r="G179" i="5"/>
  <c r="F179" i="5"/>
  <c r="I176" i="5"/>
  <c r="H176" i="5"/>
  <c r="G176" i="5"/>
  <c r="F176" i="5"/>
  <c r="I175" i="5"/>
  <c r="H175" i="5"/>
  <c r="G175" i="5"/>
  <c r="F175" i="5"/>
  <c r="I174" i="5"/>
  <c r="H174" i="5"/>
  <c r="G174" i="5"/>
  <c r="F174" i="5"/>
  <c r="I173" i="5"/>
  <c r="H173" i="5"/>
  <c r="G173" i="5"/>
  <c r="F173" i="5"/>
  <c r="I172" i="5"/>
  <c r="H172" i="5"/>
  <c r="G172" i="5"/>
  <c r="F172" i="5"/>
  <c r="I171" i="5"/>
  <c r="H171" i="5"/>
  <c r="G171" i="5"/>
  <c r="F171" i="5"/>
  <c r="I170" i="5"/>
  <c r="H170" i="5"/>
  <c r="G170" i="5"/>
  <c r="F170" i="5"/>
  <c r="I169" i="5"/>
  <c r="H169" i="5"/>
  <c r="G169" i="5"/>
  <c r="F169" i="5"/>
  <c r="I166" i="5"/>
  <c r="H166" i="5"/>
  <c r="G166" i="5"/>
  <c r="F166" i="5"/>
  <c r="I165" i="5"/>
  <c r="H165" i="5"/>
  <c r="G165" i="5"/>
  <c r="F165" i="5"/>
  <c r="I164" i="5"/>
  <c r="H164" i="5"/>
  <c r="G164" i="5"/>
  <c r="F164" i="5"/>
  <c r="I163" i="5"/>
  <c r="H163" i="5"/>
  <c r="G163" i="5"/>
  <c r="F163" i="5"/>
  <c r="I162" i="5"/>
  <c r="H162" i="5"/>
  <c r="G162" i="5"/>
  <c r="F162" i="5"/>
  <c r="I161" i="5"/>
  <c r="H161" i="5"/>
  <c r="G161" i="5"/>
  <c r="F161" i="5"/>
  <c r="I160" i="5"/>
  <c r="H160" i="5"/>
  <c r="G160" i="5"/>
  <c r="F160" i="5"/>
  <c r="I159" i="5"/>
  <c r="H159" i="5"/>
  <c r="G159" i="5"/>
  <c r="F159" i="5"/>
  <c r="I156" i="5"/>
  <c r="H156" i="5"/>
  <c r="G156" i="5"/>
  <c r="F156" i="5"/>
  <c r="I155" i="5"/>
  <c r="H155" i="5"/>
  <c r="G155" i="5"/>
  <c r="F155" i="5"/>
  <c r="I154" i="5"/>
  <c r="H154" i="5"/>
  <c r="G154" i="5"/>
  <c r="F154" i="5"/>
  <c r="I153" i="5"/>
  <c r="H153" i="5"/>
  <c r="G153" i="5"/>
  <c r="F153" i="5"/>
  <c r="I152" i="5"/>
  <c r="H152" i="5"/>
  <c r="G152" i="5"/>
  <c r="F152" i="5"/>
  <c r="I151" i="5"/>
  <c r="H151" i="5"/>
  <c r="G151" i="5"/>
  <c r="F151" i="5"/>
  <c r="I150" i="5"/>
  <c r="H150" i="5"/>
  <c r="G150" i="5"/>
  <c r="F150" i="5"/>
  <c r="I149" i="5"/>
  <c r="H149" i="5"/>
  <c r="G149" i="5"/>
  <c r="F149" i="5"/>
  <c r="I146" i="5"/>
  <c r="H146" i="5"/>
  <c r="G146" i="5"/>
  <c r="F146" i="5"/>
  <c r="I145" i="5"/>
  <c r="H145" i="5"/>
  <c r="G145" i="5"/>
  <c r="F145" i="5"/>
  <c r="I144" i="5"/>
  <c r="H144" i="5"/>
  <c r="G144" i="5"/>
  <c r="F144" i="5"/>
  <c r="I143" i="5"/>
  <c r="H143" i="5"/>
  <c r="G143" i="5"/>
  <c r="F143" i="5"/>
  <c r="I142" i="5"/>
  <c r="H142" i="5"/>
  <c r="G142" i="5"/>
  <c r="F142" i="5"/>
  <c r="I141" i="5"/>
  <c r="H141" i="5"/>
  <c r="G141" i="5"/>
  <c r="F141" i="5"/>
  <c r="I140" i="5"/>
  <c r="H140" i="5"/>
  <c r="G140" i="5"/>
  <c r="F140" i="5"/>
  <c r="I139" i="5"/>
  <c r="H139" i="5"/>
  <c r="G139" i="5"/>
  <c r="F139" i="5"/>
  <c r="I136" i="5"/>
  <c r="H136" i="5"/>
  <c r="G136" i="5"/>
  <c r="F136" i="5"/>
  <c r="I135" i="5"/>
  <c r="H135" i="5"/>
  <c r="G135" i="5"/>
  <c r="F135" i="5"/>
  <c r="I134" i="5"/>
  <c r="H134" i="5"/>
  <c r="G134" i="5"/>
  <c r="F134" i="5"/>
  <c r="I133" i="5"/>
  <c r="H133" i="5"/>
  <c r="G133" i="5"/>
  <c r="F133" i="5"/>
  <c r="I132" i="5"/>
  <c r="H132" i="5"/>
  <c r="G132" i="5"/>
  <c r="F132" i="5"/>
  <c r="I131" i="5"/>
  <c r="H131" i="5"/>
  <c r="G131" i="5"/>
  <c r="F131" i="5"/>
  <c r="I130" i="5"/>
  <c r="H130" i="5"/>
  <c r="G130" i="5"/>
  <c r="F130" i="5"/>
  <c r="I129" i="5"/>
  <c r="H129" i="5"/>
  <c r="G129" i="5"/>
  <c r="F129" i="5"/>
  <c r="I123" i="5"/>
  <c r="H123" i="5"/>
  <c r="G123" i="5"/>
  <c r="F123" i="5"/>
  <c r="I122" i="5"/>
  <c r="H122" i="5"/>
  <c r="G122" i="5"/>
  <c r="F122" i="5"/>
  <c r="I121" i="5"/>
  <c r="H121" i="5"/>
  <c r="G121" i="5"/>
  <c r="F121" i="5"/>
  <c r="I120" i="5"/>
  <c r="H120" i="5"/>
  <c r="G120" i="5"/>
  <c r="F120" i="5"/>
  <c r="I119" i="5"/>
  <c r="H119" i="5"/>
  <c r="G119" i="5"/>
  <c r="F119" i="5"/>
  <c r="I118" i="5"/>
  <c r="H118" i="5"/>
  <c r="G118" i="5"/>
  <c r="F118" i="5"/>
  <c r="I117" i="5"/>
  <c r="H117" i="5"/>
  <c r="G117" i="5"/>
  <c r="F117" i="5"/>
  <c r="I116" i="5"/>
  <c r="H116" i="5"/>
  <c r="G116" i="5"/>
  <c r="F116" i="5"/>
  <c r="I113" i="5"/>
  <c r="H113" i="5"/>
  <c r="G113" i="5"/>
  <c r="F113" i="5"/>
  <c r="I112" i="5"/>
  <c r="H112" i="5"/>
  <c r="G112" i="5"/>
  <c r="F112" i="5"/>
  <c r="I111" i="5"/>
  <c r="H111" i="5"/>
  <c r="G111" i="5"/>
  <c r="F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I107" i="5"/>
  <c r="H107" i="5"/>
  <c r="G107" i="5"/>
  <c r="F107" i="5"/>
  <c r="I106" i="5"/>
  <c r="H106" i="5"/>
  <c r="G106" i="5"/>
  <c r="F106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H98" i="5"/>
  <c r="G98" i="5"/>
  <c r="F98" i="5"/>
  <c r="I97" i="5"/>
  <c r="H97" i="5"/>
  <c r="G97" i="5"/>
  <c r="F97" i="5"/>
  <c r="I96" i="5"/>
  <c r="H96" i="5"/>
  <c r="G96" i="5"/>
  <c r="F96" i="5"/>
  <c r="I93" i="5"/>
  <c r="H93" i="5"/>
  <c r="G93" i="5"/>
  <c r="F93" i="5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6" i="5"/>
  <c r="H86" i="5"/>
  <c r="G86" i="5"/>
  <c r="F86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6" i="5"/>
  <c r="H66" i="5"/>
  <c r="G66" i="5"/>
  <c r="F66" i="5"/>
  <c r="I60" i="5"/>
  <c r="H60" i="5"/>
  <c r="G60" i="5"/>
  <c r="F60" i="5"/>
  <c r="I59" i="5"/>
  <c r="H59" i="5"/>
  <c r="G59" i="5"/>
  <c r="F59" i="5"/>
  <c r="I58" i="5"/>
  <c r="H58" i="5"/>
  <c r="G58" i="5"/>
  <c r="F58" i="5"/>
  <c r="I57" i="5"/>
  <c r="H57" i="5"/>
  <c r="G57" i="5"/>
  <c r="F57" i="5"/>
  <c r="I55" i="5"/>
  <c r="H55" i="5"/>
  <c r="G55" i="5"/>
  <c r="F55" i="5"/>
  <c r="I54" i="5"/>
  <c r="H54" i="5"/>
  <c r="G54" i="5"/>
  <c r="F54" i="5"/>
  <c r="I53" i="5"/>
  <c r="H53" i="5"/>
  <c r="G53" i="5"/>
  <c r="F53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I43" i="5"/>
  <c r="H43" i="5"/>
  <c r="G43" i="5"/>
  <c r="F43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I41" i="5" s="1"/>
  <c r="H34" i="5"/>
  <c r="G34" i="5"/>
  <c r="F34" i="5"/>
  <c r="I33" i="5"/>
  <c r="H33" i="5"/>
  <c r="G33" i="5"/>
  <c r="F33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I31" i="5" s="1"/>
  <c r="H24" i="5"/>
  <c r="G24" i="5"/>
  <c r="F24" i="5"/>
  <c r="I23" i="5"/>
  <c r="H23" i="5"/>
  <c r="G23" i="5"/>
  <c r="F23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H14" i="5"/>
  <c r="G14" i="5"/>
  <c r="F14" i="5"/>
  <c r="I13" i="5"/>
  <c r="H13" i="5"/>
  <c r="G13" i="5"/>
  <c r="F13" i="5"/>
  <c r="F4" i="5"/>
  <c r="G4" i="5"/>
  <c r="H4" i="5"/>
  <c r="I4" i="5"/>
  <c r="F5" i="5"/>
  <c r="G5" i="5"/>
  <c r="H5" i="5"/>
  <c r="I5" i="5"/>
  <c r="F6" i="5"/>
  <c r="G6" i="5"/>
  <c r="H6" i="5"/>
  <c r="I6" i="5"/>
  <c r="F7" i="5"/>
  <c r="G7" i="5"/>
  <c r="H7" i="5"/>
  <c r="I7" i="5"/>
  <c r="F8" i="5"/>
  <c r="G8" i="5"/>
  <c r="H8" i="5"/>
  <c r="I8" i="5"/>
  <c r="F9" i="5"/>
  <c r="G9" i="5"/>
  <c r="H9" i="5"/>
  <c r="I9" i="5"/>
  <c r="F10" i="5"/>
  <c r="G10" i="5"/>
  <c r="H10" i="5"/>
  <c r="I10" i="5"/>
  <c r="I3" i="5"/>
  <c r="H3" i="5"/>
  <c r="G3" i="5"/>
  <c r="F3" i="5"/>
  <c r="I11" i="5" l="1"/>
  <c r="I84" i="5"/>
  <c r="I74" i="5"/>
  <c r="I51" i="5"/>
  <c r="I61" i="5"/>
  <c r="I220" i="5"/>
  <c r="I21" i="5"/>
  <c r="I94" i="5"/>
  <c r="I104" i="5"/>
  <c r="I114" i="5"/>
  <c r="I124" i="5"/>
  <c r="I137" i="5"/>
  <c r="I147" i="5"/>
  <c r="I157" i="5"/>
  <c r="I167" i="5"/>
  <c r="I177" i="5"/>
  <c r="I187" i="5"/>
  <c r="I200" i="5"/>
  <c r="I230" i="5"/>
  <c r="I240" i="5"/>
</calcChain>
</file>

<file path=xl/sharedStrings.xml><?xml version="1.0" encoding="utf-8"?>
<sst xmlns="http://schemas.openxmlformats.org/spreadsheetml/2006/main" count="1384" uniqueCount="113">
  <si>
    <t>Table 1. Sex of respondent and age5 by Province code</t>
  </si>
  <si>
    <t>Total</t>
  </si>
  <si>
    <t>Western</t>
  </si>
  <si>
    <t>Gulf</t>
  </si>
  <si>
    <t>Central</t>
  </si>
  <si>
    <t>National Capital District</t>
  </si>
  <si>
    <t>Milne Bay</t>
  </si>
  <si>
    <t>Northern</t>
  </si>
  <si>
    <t>Southern Highlands</t>
  </si>
  <si>
    <t>Enga</t>
  </si>
  <si>
    <t>Western Highlands</t>
  </si>
  <si>
    <t>Chimbu</t>
  </si>
  <si>
    <t>Eastern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</si>
  <si>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</si>
  <si>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</si>
  <si>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</si>
  <si>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</si>
  <si>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</si>
  <si>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</si>
  <si>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</si>
  <si>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</si>
  <si>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AR Bougainville</t>
  </si>
  <si>
    <t>Hela</t>
  </si>
  <si>
    <t>Jiwaka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</si>
  <si>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</si>
  <si>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</si>
  <si>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</si>
  <si>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</si>
  <si>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</si>
  <si>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</si>
  <si>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</si>
  <si>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</si>
  <si>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</si>
  <si>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</si>
  <si>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</si>
  <si>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</si>
  <si>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</si>
  <si>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</si>
  <si>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</si>
  <si>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</si>
  <si>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</si>
  <si>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</si>
  <si>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Table 3. age1 by Province code and Sex of respondent</t>
  </si>
  <si>
    <t>Never married</t>
  </si>
  <si>
    <t xml:space="preserve">   SMAM Ages</t>
  </si>
  <si>
    <t xml:space="preserve">   Western</t>
  </si>
  <si>
    <t xml:space="preserve">   Gulf</t>
  </si>
  <si>
    <t xml:space="preserve">   Central</t>
  </si>
  <si>
    <t xml:space="preserve">   National Capital District</t>
  </si>
  <si>
    <t xml:space="preserve">   Milne Bay</t>
  </si>
  <si>
    <t xml:space="preserve">   Northern</t>
  </si>
  <si>
    <t xml:space="preserve">   Southern Highlands</t>
  </si>
  <si>
    <t xml:space="preserve">   Enga</t>
  </si>
  <si>
    <t xml:space="preserve">   Western Highlands</t>
  </si>
  <si>
    <t xml:space="preserve">   Chimbu</t>
  </si>
  <si>
    <t xml:space="preserve">   Eastern Highlands</t>
  </si>
  <si>
    <t xml:space="preserve">   Morobe</t>
  </si>
  <si>
    <t xml:space="preserve">   Madang</t>
  </si>
  <si>
    <t xml:space="preserve">   East Sepik</t>
  </si>
  <si>
    <t xml:space="preserve">   West Sepik</t>
  </si>
  <si>
    <t xml:space="preserve">   Manus</t>
  </si>
  <si>
    <t xml:space="preserve">   New Ireland</t>
  </si>
  <si>
    <t xml:space="preserve">   East New Britain</t>
  </si>
  <si>
    <t xml:space="preserve">   West New Britain</t>
  </si>
  <si>
    <t xml:space="preserve">   AR Bougainville</t>
  </si>
  <si>
    <t xml:space="preserve">   Hela</t>
  </si>
  <si>
    <t xml:space="preserve">   Jiwaka</t>
  </si>
  <si>
    <t>CEB</t>
  </si>
  <si>
    <t>CS</t>
  </si>
  <si>
    <t>Birth LY</t>
  </si>
  <si>
    <t>CEB/W</t>
  </si>
  <si>
    <t>CS/W</t>
  </si>
  <si>
    <t>CS/CEB</t>
  </si>
  <si>
    <t>ASFR/TFR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</si>
  <si>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</si>
  <si>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</si>
  <si>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</si>
  <si>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</si>
  <si>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</si>
  <si>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</si>
  <si>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</si>
  <si>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</si>
  <si>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5 - 9</t>
  </si>
  <si>
    <t>10 - 14</t>
  </si>
  <si>
    <t xml:space="preserve">     Females</t>
  </si>
  <si>
    <t xml:space="preserve">     Males</t>
  </si>
  <si>
    <t>Natl Cap</t>
  </si>
  <si>
    <t>District</t>
  </si>
  <si>
    <t>Milne</t>
  </si>
  <si>
    <t>Bay</t>
  </si>
  <si>
    <t>Southern</t>
  </si>
  <si>
    <t>Highlands</t>
  </si>
  <si>
    <t>Eastern</t>
  </si>
  <si>
    <t>East</t>
  </si>
  <si>
    <t>West</t>
  </si>
  <si>
    <t>Sepik</t>
  </si>
  <si>
    <t>New</t>
  </si>
  <si>
    <t>Ireland</t>
  </si>
  <si>
    <t>East New</t>
  </si>
  <si>
    <t xml:space="preserve"> Britain</t>
  </si>
  <si>
    <t>West New</t>
  </si>
  <si>
    <t>AR Bou-</t>
  </si>
  <si>
    <t>gainville</t>
  </si>
  <si>
    <t xml:space="preserve">     Total</t>
  </si>
  <si>
    <t>Age</t>
  </si>
  <si>
    <t>Source: 2011 Papua New Guinea Census</t>
  </si>
  <si>
    <t>Table 4.Singulate Mean Age at Marriage by Province, Papua New Guinea: 2011</t>
  </si>
  <si>
    <t>Table 5. Fertility by Province, Papua New Guinea: 2011</t>
  </si>
  <si>
    <t xml:space="preserve">   Natl Cap District</t>
  </si>
  <si>
    <t>Table 2. Five Year Age Group by Sex and Province, Papua New Guinea: 2011</t>
  </si>
  <si>
    <t>Papua New Guinea</t>
  </si>
  <si>
    <t>2011 PNG Demography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</si>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</sst>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sz val="28"/>
      <color theme="1"/>
      <name val="Calibri"/>
      <family val="2"/>
      <scheme val="minor"/>
    </font>
    <font>
      <sz val="28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3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2" borderId="0" xfId="0" applyFont="1" applyFill="1"/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/>
    <xf numFmtId="165" fontId="4" fillId="3" borderId="0" xfId="0" applyNumberFormat="1" applyFont="1" applyFill="1"/>
    <xf numFmtId="49" fontId="2" fillId="0" borderId="0" xfId="0" applyNumberFormat="1" applyFont="1"/>
    <xf numFmtId="49" fontId="2" fillId="0" borderId="1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/>
    <xf numFmtId="3" fontId="2" fillId="0" borderId="3" xfId="0" applyNumberFormat="1" applyFont="1" applyBorder="1" applyAlignment="1">
      <alignment horizontal="right"/>
    </xf>
    <xf numFmtId="49" fontId="2" fillId="0" borderId="4" xfId="0" applyNumberFormat="1" applyFont="1" applyBorder="1"/>
    <xf numFmtId="3" fontId="2" fillId="0" borderId="5" xfId="0" applyNumberFormat="1" applyFont="1" applyBorder="1" applyAlignment="1">
      <alignment horizontal="right"/>
    </xf>
    <xf numFmtId="49" fontId="2" fillId="0" borderId="5" xfId="0" applyNumberFormat="1" applyFont="1" applyBorder="1"/>
    <xf numFmtId="3" fontId="2" fillId="0" borderId="6" xfId="0" applyNumberFormat="1" applyFont="1" applyBorder="1" applyAlignment="1">
      <alignment horizontal="right"/>
    </xf>
    <xf numFmtId="3" fontId="3" fillId="0" borderId="1" xfId="0" applyNumberFormat="1" applyFont="1" applyBorder="1"/>
    <xf numFmtId="3" fontId="3" fillId="0" borderId="4" xfId="0" applyNumberFormat="1" applyFont="1" applyBorder="1"/>
    <xf numFmtId="49" fontId="2" fillId="0" borderId="7" xfId="0" applyNumberFormat="1" applyFont="1" applyBorder="1"/>
    <xf numFmtId="3" fontId="2" fillId="0" borderId="7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4" borderId="0" xfId="0" applyFont="1" applyFill="1" applyAlignment="1">
      <alignment horizontal="center" textRotation="45"/>
    </xf>
    <xf numFmtId="0" fontId="7" fillId="0" borderId="0" xfId="2" applyAlignment="1">
      <alignment horizontal="left"/>
    </xf>
    <xf numFmtId="49" fontId="7" fillId="0" borderId="0" xfId="2" quotePrefix="1" applyNumberFormat="1" applyAlignment="1">
      <alignment horizontal="left"/>
    </xf>
    <xf numFmtId="3" fontId="7" fillId="0" borderId="0" xfId="2" quotePrefix="1" applyNumberFormat="1" applyAlignment="1">
      <alignment horizontal="left"/>
    </xf>
    <xf numFmtId="3" fontId="7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7099-9944-4D63-AABF-9A01CAF12486}">
  <dimension ref="A1:L23"/>
  <sheetViews>
    <sheetView tabSelected="1" workbookViewId="0">
      <selection activeCell="A14" sqref="A14:H14"/>
    </sheetView>
  </sheetViews>
  <sheetFormatPr defaultRowHeight="14.25" x14ac:dyDescent="0.45"/>
  <sheetData>
    <row r="1" spans="1:12" x14ac:dyDescent="0.45">
      <c r="A1" s="37" t="s">
        <v>111</v>
      </c>
      <c r="B1" s="37"/>
      <c r="C1" s="37"/>
      <c r="D1" s="37"/>
      <c r="E1" s="37"/>
      <c r="F1" s="37"/>
      <c r="G1" s="37"/>
      <c r="H1" s="37"/>
      <c r="I1" s="39" t="s">
        <v>110</v>
      </c>
      <c r="J1" s="39"/>
      <c r="K1" s="39"/>
      <c r="L1" s="39"/>
    </row>
    <row r="2" spans="1:12" x14ac:dyDescent="0.45">
      <c r="A2" s="37"/>
      <c r="B2" s="37"/>
      <c r="C2" s="37"/>
      <c r="D2" s="37"/>
      <c r="E2" s="37"/>
      <c r="F2" s="37"/>
      <c r="G2" s="37"/>
      <c r="H2" s="37"/>
      <c r="I2" s="39"/>
      <c r="J2" s="39"/>
      <c r="K2" s="39"/>
      <c r="L2" s="39"/>
    </row>
    <row r="3" spans="1:12" x14ac:dyDescent="0.45">
      <c r="A3" s="37"/>
      <c r="B3" s="37"/>
      <c r="C3" s="37"/>
      <c r="D3" s="37"/>
      <c r="E3" s="37"/>
      <c r="F3" s="37"/>
      <c r="G3" s="37"/>
      <c r="H3" s="37"/>
      <c r="I3" s="39"/>
      <c r="J3" s="39"/>
      <c r="K3" s="39"/>
      <c r="L3" s="39"/>
    </row>
    <row r="4" spans="1:12" x14ac:dyDescent="0.45">
      <c r="A4" s="37"/>
      <c r="B4" s="37"/>
      <c r="C4" s="37"/>
      <c r="D4" s="37"/>
      <c r="E4" s="37"/>
      <c r="F4" s="37"/>
      <c r="G4" s="37"/>
      <c r="H4" s="37"/>
      <c r="I4" s="39"/>
      <c r="J4" s="39"/>
      <c r="K4" s="39"/>
      <c r="L4" s="39"/>
    </row>
    <row r="5" spans="1:12" x14ac:dyDescent="0.45">
      <c r="A5" s="37" t="s">
        <v>112</v>
      </c>
      <c r="B5" s="37"/>
      <c r="C5" s="37"/>
      <c r="D5" s="37"/>
      <c r="E5" s="37"/>
      <c r="F5" s="37"/>
      <c r="G5" s="37"/>
      <c r="H5" s="37"/>
      <c r="I5" s="39"/>
      <c r="J5" s="39"/>
      <c r="K5" s="39"/>
      <c r="L5" s="39"/>
    </row>
    <row r="6" spans="1:12" x14ac:dyDescent="0.45">
      <c r="A6" s="37"/>
      <c r="B6" s="37"/>
      <c r="C6" s="37"/>
      <c r="D6" s="37"/>
      <c r="E6" s="37"/>
      <c r="F6" s="37"/>
      <c r="G6" s="37"/>
      <c r="H6" s="37"/>
      <c r="I6" s="39"/>
      <c r="J6" s="39"/>
      <c r="K6" s="39"/>
      <c r="L6" s="39"/>
    </row>
    <row r="7" spans="1:12" x14ac:dyDescent="0.45">
      <c r="A7" s="37"/>
      <c r="B7" s="37"/>
      <c r="C7" s="37"/>
      <c r="D7" s="37"/>
      <c r="E7" s="37"/>
      <c r="F7" s="37"/>
      <c r="G7" s="37"/>
      <c r="H7" s="37"/>
      <c r="I7" s="39"/>
      <c r="J7" s="39"/>
      <c r="K7" s="39"/>
      <c r="L7" s="39"/>
    </row>
    <row r="8" spans="1:12" x14ac:dyDescent="0.45">
      <c r="A8" s="37"/>
      <c r="B8" s="37"/>
      <c r="C8" s="37"/>
      <c r="D8" s="37"/>
      <c r="E8" s="37"/>
      <c r="F8" s="37"/>
      <c r="G8" s="37"/>
      <c r="H8" s="37"/>
      <c r="I8" s="39"/>
      <c r="J8" s="39"/>
      <c r="K8" s="39"/>
      <c r="L8" s="39"/>
    </row>
    <row r="9" spans="1:12" x14ac:dyDescent="0.45">
      <c r="A9" s="41" t="str">
        <f>'AGE SEX'!A1</f>
        <v>Table 1. Sex of respondent and age5 by Province code</v>
      </c>
      <c r="B9" s="40"/>
      <c r="C9" s="40"/>
      <c r="D9" s="40"/>
      <c r="E9" s="40"/>
      <c r="F9" s="40"/>
      <c r="G9" s="40"/>
      <c r="H9" s="40"/>
      <c r="I9" s="39"/>
      <c r="J9" s="39"/>
      <c r="K9" s="39"/>
      <c r="L9" s="39"/>
    </row>
    <row r="10" spans="1:12" x14ac:dyDescent="0.45">
      <c r="A10" s="41" t="str">
        <f>'AGE5 Sex'!A1</f>
        <v>Table 2. Five Year Age Group by Sex and Province, Papua New Guinea: 2011</v>
      </c>
      <c r="B10" s="40"/>
      <c r="C10" s="40"/>
      <c r="D10" s="40"/>
      <c r="E10" s="40"/>
      <c r="F10" s="40"/>
      <c r="G10" s="40"/>
      <c r="H10" s="40"/>
      <c r="I10" s="39"/>
      <c r="J10" s="39"/>
      <c r="K10" s="39"/>
      <c r="L10" s="39"/>
    </row>
    <row r="11" spans="1:12" x14ac:dyDescent="0.45">
      <c r="A11" s="42" t="str">
        <f>'Age1 Sex'!A1</f>
        <v>Table 3. age1 by Province code and Sex of respondent</v>
      </c>
      <c r="B11" s="40"/>
      <c r="C11" s="40"/>
      <c r="D11" s="40"/>
      <c r="E11" s="40"/>
      <c r="F11" s="40"/>
      <c r="G11" s="40"/>
      <c r="H11" s="40"/>
      <c r="I11" s="39"/>
      <c r="J11" s="39"/>
      <c r="K11" s="39"/>
      <c r="L11" s="39"/>
    </row>
    <row r="12" spans="1:12" x14ac:dyDescent="0.45">
      <c r="A12" s="43" t="str">
        <f>SMAM!A1</f>
        <v>Table 4.Singulate Mean Age at Marriage by Province, Papua New Guinea: 2011</v>
      </c>
      <c r="B12" s="40"/>
      <c r="C12" s="40"/>
      <c r="D12" s="40"/>
      <c r="E12" s="40"/>
      <c r="F12" s="40"/>
      <c r="G12" s="40"/>
      <c r="H12" s="40"/>
      <c r="I12" s="39"/>
      <c r="J12" s="39"/>
      <c r="K12" s="39"/>
      <c r="L12" s="39"/>
    </row>
    <row r="13" spans="1:12" x14ac:dyDescent="0.45">
      <c r="A13" s="43" t="str">
        <f>Fertility!A1</f>
        <v>Table 5. Fertility by Province, Papua New Guinea: 2011</v>
      </c>
      <c r="B13" s="40"/>
      <c r="C13" s="40"/>
      <c r="D13" s="40"/>
      <c r="E13" s="40"/>
      <c r="F13" s="40"/>
      <c r="G13" s="40"/>
      <c r="H13" s="40"/>
      <c r="I13" s="39"/>
      <c r="J13" s="39"/>
      <c r="K13" s="39"/>
      <c r="L13" s="39"/>
    </row>
    <row r="14" spans="1:12" x14ac:dyDescent="0.45">
      <c r="A14" s="38"/>
      <c r="B14" s="38"/>
      <c r="C14" s="38"/>
      <c r="D14" s="38"/>
      <c r="E14" s="38"/>
      <c r="F14" s="38"/>
      <c r="G14" s="38"/>
      <c r="H14" s="38"/>
    </row>
    <row r="15" spans="1:12" x14ac:dyDescent="0.45">
      <c r="A15" s="38"/>
      <c r="B15" s="38"/>
      <c r="C15" s="38"/>
      <c r="D15" s="38"/>
      <c r="E15" s="38"/>
      <c r="F15" s="38"/>
      <c r="G15" s="38"/>
      <c r="H15" s="38"/>
    </row>
    <row r="16" spans="1:12" x14ac:dyDescent="0.45">
      <c r="A16" s="38"/>
      <c r="B16" s="38"/>
      <c r="C16" s="38"/>
      <c r="D16" s="38"/>
      <c r="E16" s="38"/>
      <c r="F16" s="38"/>
      <c r="G16" s="38"/>
      <c r="H16" s="38"/>
    </row>
    <row r="17" spans="1:8" x14ac:dyDescent="0.45">
      <c r="A17" s="38"/>
      <c r="B17" s="38"/>
      <c r="C17" s="38"/>
      <c r="D17" s="38"/>
      <c r="E17" s="38"/>
      <c r="F17" s="38"/>
      <c r="G17" s="38"/>
      <c r="H17" s="38"/>
    </row>
    <row r="18" spans="1:8" x14ac:dyDescent="0.45">
      <c r="A18" s="38"/>
      <c r="B18" s="38"/>
      <c r="C18" s="38"/>
      <c r="D18" s="38"/>
      <c r="E18" s="38"/>
      <c r="F18" s="38"/>
      <c r="G18" s="38"/>
      <c r="H18" s="38"/>
    </row>
    <row r="19" spans="1:8" x14ac:dyDescent="0.45">
      <c r="A19" s="38"/>
      <c r="B19" s="38"/>
      <c r="C19" s="38"/>
      <c r="D19" s="38"/>
      <c r="E19" s="38"/>
      <c r="F19" s="38"/>
      <c r="G19" s="38"/>
      <c r="H19" s="38"/>
    </row>
    <row r="20" spans="1:8" x14ac:dyDescent="0.45">
      <c r="A20" s="38"/>
      <c r="B20" s="38"/>
      <c r="C20" s="38"/>
      <c r="D20" s="38"/>
      <c r="E20" s="38"/>
      <c r="F20" s="38"/>
      <c r="G20" s="38"/>
      <c r="H20" s="38"/>
    </row>
    <row r="21" spans="1:8" x14ac:dyDescent="0.45">
      <c r="A21" s="38"/>
      <c r="B21" s="38"/>
      <c r="C21" s="38"/>
      <c r="D21" s="38"/>
      <c r="E21" s="38"/>
      <c r="F21" s="38"/>
      <c r="G21" s="38"/>
      <c r="H21" s="38"/>
    </row>
    <row r="22" spans="1:8" x14ac:dyDescent="0.45">
      <c r="A22" s="38"/>
      <c r="B22" s="38"/>
      <c r="C22" s="38"/>
      <c r="D22" s="38"/>
      <c r="E22" s="38"/>
      <c r="F22" s="38"/>
      <c r="G22" s="38"/>
      <c r="H22" s="38"/>
    </row>
    <row r="23" spans="1:8" x14ac:dyDescent="0.45">
      <c r="A23" s="38"/>
      <c r="B23" s="38"/>
      <c r="C23" s="38"/>
      <c r="D23" s="38"/>
      <c r="E23" s="38"/>
      <c r="F23" s="38"/>
      <c r="G23" s="38"/>
      <c r="H23" s="38"/>
    </row>
  </sheetData>
  <mergeCells count="18">
    <mergeCell ref="A19:H19"/>
    <mergeCell ref="A20:H20"/>
    <mergeCell ref="A21:H21"/>
    <mergeCell ref="A22:H22"/>
    <mergeCell ref="A23:H23"/>
    <mergeCell ref="I1:L13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AGE SEX'!A1" display="'AGE SEX'!A1" xr:uid="{C76A31FE-A1C9-4A71-AE4D-C9A0FCA52CEA}"/>
    <hyperlink ref="A10:H10" location="'AGE5 Sex'!A1" display="'AGE5 Sex'!A1" xr:uid="{29E64D0A-A749-4709-9DAB-911A71EB1616}"/>
    <hyperlink ref="A11:H11" location="'Age1 Sex'!A1" display="'Age1 Sex'!A1" xr:uid="{FBFCD43D-826F-4041-BFA1-C9901E6C36C4}"/>
    <hyperlink ref="A12:H12" location="SMAM!A1" display="SMAM!A1" xr:uid="{2492CFCA-4F42-490C-87B3-9836BA1F0112}"/>
    <hyperlink ref="A13:H13" location="Fertility!A1" display="Fertility!A1" xr:uid="{19CEB7FF-FC8C-49B4-86E3-A316D77EEA55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75D5-CA04-4C73-889F-DFA4339B446F}">
  <dimension ref="A1:Y60"/>
  <sheetViews>
    <sheetView view="pageBreakPreview" zoomScale="125" zoomScaleNormal="125" zoomScaleSheetLayoutView="125" workbookViewId="0">
      <selection activeCell="E24" sqref="E24"/>
    </sheetView>
  </sheetViews>
  <sheetFormatPr defaultColWidth="8.86328125" defaultRowHeight="10.15" x14ac:dyDescent="0.3"/>
  <cols>
    <col min="1" max="1" width="6.86328125" style="12" customWidth="1"/>
    <col min="2" max="12" width="7.1328125" style="1" customWidth="1"/>
    <col min="13" max="13" width="6.86328125" style="12" customWidth="1"/>
    <col min="14" max="25" width="6.46484375" style="1" customWidth="1"/>
    <col min="26" max="16384" width="8.86328125" style="1"/>
  </cols>
  <sheetData>
    <row r="1" spans="1:25" x14ac:dyDescent="0.3">
      <c r="A1" s="12" t="s">
        <v>0</v>
      </c>
      <c r="M1" s="12" t="s">
        <v>0</v>
      </c>
    </row>
    <row r="2" spans="1:25" x14ac:dyDescent="0.3">
      <c r="A2" s="13"/>
      <c r="B2" s="14"/>
      <c r="C2" s="14"/>
      <c r="D2" s="14"/>
      <c r="E2" s="14"/>
      <c r="F2" s="15" t="s">
        <v>86</v>
      </c>
      <c r="G2" s="15" t="s">
        <v>88</v>
      </c>
      <c r="H2" s="15"/>
      <c r="I2" s="15" t="s">
        <v>90</v>
      </c>
      <c r="J2" s="15"/>
      <c r="K2" s="15" t="s">
        <v>2</v>
      </c>
      <c r="L2" s="15"/>
      <c r="M2" s="16"/>
      <c r="N2" s="15" t="s">
        <v>92</v>
      </c>
      <c r="O2" s="15"/>
      <c r="P2" s="15"/>
      <c r="Q2" s="15" t="s">
        <v>93</v>
      </c>
      <c r="R2" s="15" t="s">
        <v>94</v>
      </c>
      <c r="S2" s="15"/>
      <c r="T2" s="15" t="s">
        <v>96</v>
      </c>
      <c r="U2" s="15" t="s">
        <v>98</v>
      </c>
      <c r="V2" s="15" t="s">
        <v>100</v>
      </c>
      <c r="W2" s="15" t="s">
        <v>101</v>
      </c>
      <c r="X2" s="15"/>
      <c r="Y2" s="17"/>
    </row>
    <row r="3" spans="1:25" x14ac:dyDescent="0.3">
      <c r="A3" s="18" t="s">
        <v>104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87</v>
      </c>
      <c r="G3" s="19" t="s">
        <v>89</v>
      </c>
      <c r="H3" s="19" t="s">
        <v>7</v>
      </c>
      <c r="I3" s="19" t="s">
        <v>91</v>
      </c>
      <c r="J3" s="19" t="s">
        <v>9</v>
      </c>
      <c r="K3" s="19" t="s">
        <v>91</v>
      </c>
      <c r="L3" s="19" t="s">
        <v>11</v>
      </c>
      <c r="M3" s="20" t="s">
        <v>104</v>
      </c>
      <c r="N3" s="19" t="s">
        <v>91</v>
      </c>
      <c r="O3" s="19" t="s">
        <v>13</v>
      </c>
      <c r="P3" s="19" t="s">
        <v>14</v>
      </c>
      <c r="Q3" s="19" t="s">
        <v>95</v>
      </c>
      <c r="R3" s="19" t="s">
        <v>95</v>
      </c>
      <c r="S3" s="19" t="s">
        <v>17</v>
      </c>
      <c r="T3" s="19" t="s">
        <v>97</v>
      </c>
      <c r="U3" s="19" t="s">
        <v>99</v>
      </c>
      <c r="V3" s="19" t="s">
        <v>99</v>
      </c>
      <c r="W3" s="19" t="s">
        <v>102</v>
      </c>
      <c r="X3" s="19" t="s">
        <v>22</v>
      </c>
      <c r="Y3" s="21" t="s">
        <v>23</v>
      </c>
    </row>
    <row r="4" spans="1:25" x14ac:dyDescent="0.3">
      <c r="A4" s="12" t="s">
        <v>103</v>
      </c>
      <c r="B4" s="1">
        <v>7248096</v>
      </c>
      <c r="C4" s="1">
        <v>199979</v>
      </c>
      <c r="D4" s="1">
        <v>157038</v>
      </c>
      <c r="E4" s="1">
        <v>269313</v>
      </c>
      <c r="F4" s="1">
        <v>361139</v>
      </c>
      <c r="G4" s="1">
        <v>275312</v>
      </c>
      <c r="H4" s="1">
        <v>186020</v>
      </c>
      <c r="I4" s="1">
        <v>509686</v>
      </c>
      <c r="J4" s="1">
        <v>431499</v>
      </c>
      <c r="K4" s="1">
        <v>362264</v>
      </c>
      <c r="L4" s="1">
        <v>376259</v>
      </c>
      <c r="M4" s="12" t="s">
        <v>103</v>
      </c>
      <c r="N4" s="1">
        <v>578567</v>
      </c>
      <c r="O4" s="1">
        <v>671521</v>
      </c>
      <c r="P4" s="1">
        <v>492360</v>
      </c>
      <c r="Q4" s="1">
        <v>449722</v>
      </c>
      <c r="R4" s="1">
        <v>246268</v>
      </c>
      <c r="S4" s="1">
        <v>60060</v>
      </c>
      <c r="T4" s="1">
        <v>192119</v>
      </c>
      <c r="U4" s="1">
        <v>324609</v>
      </c>
      <c r="V4" s="1">
        <v>263019</v>
      </c>
      <c r="W4" s="1">
        <v>248639</v>
      </c>
      <c r="X4" s="1">
        <v>248874</v>
      </c>
      <c r="Y4" s="1">
        <v>343829</v>
      </c>
    </row>
    <row r="5" spans="1:25" x14ac:dyDescent="0.3">
      <c r="A5" s="12" t="s">
        <v>25</v>
      </c>
      <c r="B5" s="1">
        <v>868081</v>
      </c>
      <c r="C5" s="1">
        <v>30353</v>
      </c>
      <c r="D5" s="1">
        <v>22982</v>
      </c>
      <c r="E5" s="1">
        <v>38088</v>
      </c>
      <c r="F5" s="1">
        <v>39722</v>
      </c>
      <c r="G5" s="1">
        <v>39378</v>
      </c>
      <c r="H5" s="1">
        <v>28449</v>
      </c>
      <c r="I5" s="1">
        <v>41196</v>
      </c>
      <c r="J5" s="1">
        <v>34507</v>
      </c>
      <c r="K5" s="1">
        <v>34432</v>
      </c>
      <c r="L5" s="1">
        <v>30976</v>
      </c>
      <c r="M5" s="12" t="s">
        <v>25</v>
      </c>
      <c r="N5" s="1">
        <v>62416</v>
      </c>
      <c r="O5" s="1">
        <v>86603</v>
      </c>
      <c r="P5" s="1">
        <v>72382</v>
      </c>
      <c r="Q5" s="1">
        <v>64955</v>
      </c>
      <c r="R5" s="1">
        <v>36804</v>
      </c>
      <c r="S5" s="1">
        <v>8357</v>
      </c>
      <c r="T5" s="1">
        <v>27152</v>
      </c>
      <c r="U5" s="1">
        <v>46404</v>
      </c>
      <c r="V5" s="1">
        <v>39126</v>
      </c>
      <c r="W5" s="1">
        <v>35758</v>
      </c>
      <c r="X5" s="1">
        <v>19918</v>
      </c>
      <c r="Y5" s="1">
        <v>28123</v>
      </c>
    </row>
    <row r="6" spans="1:25" x14ac:dyDescent="0.3">
      <c r="A6" s="12" t="s">
        <v>82</v>
      </c>
      <c r="B6" s="1">
        <v>906965</v>
      </c>
      <c r="C6" s="1">
        <v>28426</v>
      </c>
      <c r="D6" s="1">
        <v>23607</v>
      </c>
      <c r="E6" s="1">
        <v>37239</v>
      </c>
      <c r="F6" s="1">
        <v>38935</v>
      </c>
      <c r="G6" s="1">
        <v>37741</v>
      </c>
      <c r="H6" s="1">
        <v>25265</v>
      </c>
      <c r="I6" s="1">
        <v>54515</v>
      </c>
      <c r="J6" s="1">
        <v>45772</v>
      </c>
      <c r="K6" s="1">
        <v>38019</v>
      </c>
      <c r="L6" s="1">
        <v>38963</v>
      </c>
      <c r="M6" s="12" t="s">
        <v>82</v>
      </c>
      <c r="N6" s="1">
        <v>71720</v>
      </c>
      <c r="O6" s="1">
        <v>87674</v>
      </c>
      <c r="P6" s="1">
        <v>70104</v>
      </c>
      <c r="Q6" s="1">
        <v>63554</v>
      </c>
      <c r="R6" s="1">
        <v>34993</v>
      </c>
      <c r="S6" s="1">
        <v>8708</v>
      </c>
      <c r="T6" s="1">
        <v>29160</v>
      </c>
      <c r="U6" s="1">
        <v>46477</v>
      </c>
      <c r="V6" s="1">
        <v>35973</v>
      </c>
      <c r="W6" s="1">
        <v>31810</v>
      </c>
      <c r="X6" s="1">
        <v>25142</v>
      </c>
      <c r="Y6" s="1">
        <v>33168</v>
      </c>
    </row>
    <row r="7" spans="1:25" x14ac:dyDescent="0.3">
      <c r="A7" s="12" t="s">
        <v>83</v>
      </c>
      <c r="B7" s="1">
        <v>810981</v>
      </c>
      <c r="C7" s="1">
        <v>25047</v>
      </c>
      <c r="D7" s="1">
        <v>20713</v>
      </c>
      <c r="E7" s="1">
        <v>32381</v>
      </c>
      <c r="F7" s="1">
        <v>36652</v>
      </c>
      <c r="G7" s="1">
        <v>32589</v>
      </c>
      <c r="H7" s="1">
        <v>21708</v>
      </c>
      <c r="I7" s="1">
        <v>55228</v>
      </c>
      <c r="J7" s="1">
        <v>44956</v>
      </c>
      <c r="K7" s="1">
        <v>33791</v>
      </c>
      <c r="L7" s="1">
        <v>37645</v>
      </c>
      <c r="M7" s="12" t="s">
        <v>83</v>
      </c>
      <c r="N7" s="1">
        <v>59866</v>
      </c>
      <c r="O7" s="1">
        <v>76933</v>
      </c>
      <c r="P7" s="1">
        <v>60768</v>
      </c>
      <c r="Q7" s="1">
        <v>55254</v>
      </c>
      <c r="R7" s="1">
        <v>30036</v>
      </c>
      <c r="S7" s="1">
        <v>7691</v>
      </c>
      <c r="T7" s="1">
        <v>24840</v>
      </c>
      <c r="U7" s="1">
        <v>41390</v>
      </c>
      <c r="V7" s="1">
        <v>30190</v>
      </c>
      <c r="W7" s="1">
        <v>30359</v>
      </c>
      <c r="X7" s="1">
        <v>21281</v>
      </c>
      <c r="Y7" s="1">
        <v>31663</v>
      </c>
    </row>
    <row r="8" spans="1:25" x14ac:dyDescent="0.3">
      <c r="A8" s="12" t="s">
        <v>26</v>
      </c>
      <c r="B8" s="1">
        <v>851703</v>
      </c>
      <c r="C8" s="1">
        <v>22500</v>
      </c>
      <c r="D8" s="1">
        <v>18450</v>
      </c>
      <c r="E8" s="1">
        <v>28985</v>
      </c>
      <c r="F8" s="1">
        <v>42353</v>
      </c>
      <c r="G8" s="1">
        <v>27902</v>
      </c>
      <c r="H8" s="1">
        <v>19476</v>
      </c>
      <c r="I8" s="1">
        <v>75748</v>
      </c>
      <c r="J8" s="1">
        <v>57133</v>
      </c>
      <c r="K8" s="1">
        <v>43626</v>
      </c>
      <c r="L8" s="1">
        <v>49887</v>
      </c>
      <c r="M8" s="12" t="s">
        <v>26</v>
      </c>
      <c r="N8" s="1">
        <v>67079</v>
      </c>
      <c r="O8" s="1">
        <v>73191</v>
      </c>
      <c r="P8" s="1">
        <v>54295</v>
      </c>
      <c r="Q8" s="1">
        <v>49009</v>
      </c>
      <c r="R8" s="1">
        <v>26219</v>
      </c>
      <c r="S8" s="1">
        <v>6813</v>
      </c>
      <c r="T8" s="1">
        <v>21771</v>
      </c>
      <c r="U8" s="1">
        <v>37270</v>
      </c>
      <c r="V8" s="1">
        <v>26869</v>
      </c>
      <c r="W8" s="1">
        <v>26596</v>
      </c>
      <c r="X8" s="1">
        <v>27071</v>
      </c>
      <c r="Y8" s="1">
        <v>49460</v>
      </c>
    </row>
    <row r="9" spans="1:25" x14ac:dyDescent="0.3">
      <c r="A9" s="12" t="s">
        <v>27</v>
      </c>
      <c r="B9" s="1">
        <v>691874</v>
      </c>
      <c r="C9" s="1">
        <v>18088</v>
      </c>
      <c r="D9" s="1">
        <v>13963</v>
      </c>
      <c r="E9" s="1">
        <v>23327</v>
      </c>
      <c r="F9" s="1">
        <v>42507</v>
      </c>
      <c r="G9" s="1">
        <v>23252</v>
      </c>
      <c r="H9" s="1">
        <v>15843</v>
      </c>
      <c r="I9" s="1">
        <v>59971</v>
      </c>
      <c r="J9" s="1">
        <v>47062</v>
      </c>
      <c r="K9" s="1">
        <v>36560</v>
      </c>
      <c r="L9" s="1">
        <v>38046</v>
      </c>
      <c r="M9" s="12" t="s">
        <v>27</v>
      </c>
      <c r="N9" s="1">
        <v>52448</v>
      </c>
      <c r="O9" s="1">
        <v>60007</v>
      </c>
      <c r="P9" s="1">
        <v>43522</v>
      </c>
      <c r="Q9" s="1">
        <v>36689</v>
      </c>
      <c r="R9" s="1">
        <v>21412</v>
      </c>
      <c r="S9" s="1">
        <v>4624</v>
      </c>
      <c r="T9" s="1">
        <v>16221</v>
      </c>
      <c r="U9" s="1">
        <v>27495</v>
      </c>
      <c r="V9" s="1">
        <v>22161</v>
      </c>
      <c r="W9" s="1">
        <v>22790</v>
      </c>
      <c r="X9" s="1">
        <v>23868</v>
      </c>
      <c r="Y9" s="1">
        <v>42018</v>
      </c>
    </row>
    <row r="10" spans="1:25" x14ac:dyDescent="0.3">
      <c r="A10" s="12" t="s">
        <v>28</v>
      </c>
      <c r="B10" s="1">
        <v>630884</v>
      </c>
      <c r="C10" s="1">
        <v>16539</v>
      </c>
      <c r="D10" s="1">
        <v>12254</v>
      </c>
      <c r="E10" s="1">
        <v>21273</v>
      </c>
      <c r="F10" s="1">
        <v>37938</v>
      </c>
      <c r="G10" s="1">
        <v>21322</v>
      </c>
      <c r="H10" s="1">
        <v>14856</v>
      </c>
      <c r="I10" s="1">
        <v>47347</v>
      </c>
      <c r="J10" s="1">
        <v>40922</v>
      </c>
      <c r="K10" s="1">
        <v>32673</v>
      </c>
      <c r="L10" s="1">
        <v>32810</v>
      </c>
      <c r="M10" s="12" t="s">
        <v>28</v>
      </c>
      <c r="N10" s="1">
        <v>54211</v>
      </c>
      <c r="O10" s="1">
        <v>58247</v>
      </c>
      <c r="P10" s="1">
        <v>41182</v>
      </c>
      <c r="Q10" s="1">
        <v>34539</v>
      </c>
      <c r="R10" s="1">
        <v>19777</v>
      </c>
      <c r="S10" s="1">
        <v>4163</v>
      </c>
      <c r="T10" s="1">
        <v>14955</v>
      </c>
      <c r="U10" s="1">
        <v>25214</v>
      </c>
      <c r="V10" s="1">
        <v>23999</v>
      </c>
      <c r="W10" s="1">
        <v>20732</v>
      </c>
      <c r="X10" s="1">
        <v>22846</v>
      </c>
      <c r="Y10" s="1">
        <v>33085</v>
      </c>
    </row>
    <row r="11" spans="1:25" x14ac:dyDescent="0.3">
      <c r="A11" s="12" t="s">
        <v>29</v>
      </c>
      <c r="B11" s="1">
        <v>514944</v>
      </c>
      <c r="C11" s="1">
        <v>12942</v>
      </c>
      <c r="D11" s="1">
        <v>9764</v>
      </c>
      <c r="E11" s="1">
        <v>17943</v>
      </c>
      <c r="F11" s="1">
        <v>28736</v>
      </c>
      <c r="G11" s="1">
        <v>18170</v>
      </c>
      <c r="H11" s="1">
        <v>12591</v>
      </c>
      <c r="I11" s="1">
        <v>36715</v>
      </c>
      <c r="J11" s="1">
        <v>33756</v>
      </c>
      <c r="K11" s="1">
        <v>28948</v>
      </c>
      <c r="L11" s="1">
        <v>26486</v>
      </c>
      <c r="M11" s="12" t="s">
        <v>29</v>
      </c>
      <c r="N11" s="1">
        <v>42442</v>
      </c>
      <c r="O11" s="1">
        <v>48675</v>
      </c>
      <c r="P11" s="1">
        <v>33600</v>
      </c>
      <c r="Q11" s="1">
        <v>29022</v>
      </c>
      <c r="R11" s="1">
        <v>16717</v>
      </c>
      <c r="S11" s="1">
        <v>3536</v>
      </c>
      <c r="T11" s="1">
        <v>11626</v>
      </c>
      <c r="U11" s="1">
        <v>20111</v>
      </c>
      <c r="V11" s="1">
        <v>19441</v>
      </c>
      <c r="W11" s="1">
        <v>16750</v>
      </c>
      <c r="X11" s="1">
        <v>21154</v>
      </c>
      <c r="Y11" s="1">
        <v>25819</v>
      </c>
    </row>
    <row r="12" spans="1:25" x14ac:dyDescent="0.3">
      <c r="A12" s="12" t="s">
        <v>30</v>
      </c>
      <c r="B12" s="1">
        <v>508144</v>
      </c>
      <c r="C12" s="1">
        <v>12783</v>
      </c>
      <c r="D12" s="1">
        <v>9844</v>
      </c>
      <c r="E12" s="1">
        <v>17611</v>
      </c>
      <c r="F12" s="1">
        <v>27014</v>
      </c>
      <c r="G12" s="1">
        <v>18235</v>
      </c>
      <c r="H12" s="1">
        <v>12918</v>
      </c>
      <c r="I12" s="1">
        <v>34533</v>
      </c>
      <c r="J12" s="1">
        <v>32874</v>
      </c>
      <c r="K12" s="1">
        <v>28336</v>
      </c>
      <c r="L12" s="1">
        <v>28838</v>
      </c>
      <c r="M12" s="12" t="s">
        <v>30</v>
      </c>
      <c r="N12" s="1">
        <v>43407</v>
      </c>
      <c r="O12" s="1">
        <v>48435</v>
      </c>
      <c r="P12" s="1">
        <v>31669</v>
      </c>
      <c r="Q12" s="1">
        <v>30397</v>
      </c>
      <c r="R12" s="1">
        <v>15029</v>
      </c>
      <c r="S12" s="1">
        <v>3838</v>
      </c>
      <c r="T12" s="1">
        <v>11422</v>
      </c>
      <c r="U12" s="1">
        <v>19240</v>
      </c>
      <c r="V12" s="1">
        <v>18559</v>
      </c>
      <c r="W12" s="1">
        <v>16255</v>
      </c>
      <c r="X12" s="1">
        <v>22263</v>
      </c>
      <c r="Y12" s="1">
        <v>24644</v>
      </c>
    </row>
    <row r="13" spans="1:25" x14ac:dyDescent="0.3">
      <c r="A13" s="12" t="s">
        <v>31</v>
      </c>
      <c r="B13" s="1">
        <v>385909</v>
      </c>
      <c r="C13" s="1">
        <v>9353</v>
      </c>
      <c r="D13" s="1">
        <v>6950</v>
      </c>
      <c r="E13" s="1">
        <v>13330</v>
      </c>
      <c r="F13" s="1">
        <v>19964</v>
      </c>
      <c r="G13" s="1">
        <v>14775</v>
      </c>
      <c r="H13" s="1">
        <v>9065</v>
      </c>
      <c r="I13" s="1">
        <v>27047</v>
      </c>
      <c r="J13" s="1">
        <v>25104</v>
      </c>
      <c r="K13" s="1">
        <v>22648</v>
      </c>
      <c r="L13" s="1">
        <v>22995</v>
      </c>
      <c r="M13" s="12" t="s">
        <v>31</v>
      </c>
      <c r="N13" s="1">
        <v>31068</v>
      </c>
      <c r="O13" s="1">
        <v>35060</v>
      </c>
      <c r="P13" s="1">
        <v>23763</v>
      </c>
      <c r="Q13" s="1">
        <v>22030</v>
      </c>
      <c r="R13" s="1">
        <v>11919</v>
      </c>
      <c r="S13" s="1">
        <v>3023</v>
      </c>
      <c r="T13" s="1">
        <v>8900</v>
      </c>
      <c r="U13" s="1">
        <v>15089</v>
      </c>
      <c r="V13" s="1">
        <v>13333</v>
      </c>
      <c r="W13" s="1">
        <v>12254</v>
      </c>
      <c r="X13" s="1">
        <v>18938</v>
      </c>
      <c r="Y13" s="1">
        <v>19301</v>
      </c>
    </row>
    <row r="14" spans="1:25" x14ac:dyDescent="0.3">
      <c r="A14" s="12" t="s">
        <v>32</v>
      </c>
      <c r="B14" s="1">
        <v>344338</v>
      </c>
      <c r="C14" s="1">
        <v>7742</v>
      </c>
      <c r="D14" s="1">
        <v>6259</v>
      </c>
      <c r="E14" s="1">
        <v>11706</v>
      </c>
      <c r="F14" s="1">
        <v>16745</v>
      </c>
      <c r="G14" s="1">
        <v>12701</v>
      </c>
      <c r="H14" s="1">
        <v>7846</v>
      </c>
      <c r="I14" s="1">
        <v>25140</v>
      </c>
      <c r="J14" s="1">
        <v>23141</v>
      </c>
      <c r="K14" s="1">
        <v>19895</v>
      </c>
      <c r="L14" s="1">
        <v>22034</v>
      </c>
      <c r="M14" s="12" t="s">
        <v>32</v>
      </c>
      <c r="N14" s="1">
        <v>29788</v>
      </c>
      <c r="O14" s="1">
        <v>30338</v>
      </c>
      <c r="P14" s="1">
        <v>19548</v>
      </c>
      <c r="Q14" s="1">
        <v>19201</v>
      </c>
      <c r="R14" s="1">
        <v>10094</v>
      </c>
      <c r="S14" s="1">
        <v>2730</v>
      </c>
      <c r="T14" s="1">
        <v>8144</v>
      </c>
      <c r="U14" s="1">
        <v>14653</v>
      </c>
      <c r="V14" s="1">
        <v>11117</v>
      </c>
      <c r="W14" s="1">
        <v>11477</v>
      </c>
      <c r="X14" s="1">
        <v>16228</v>
      </c>
      <c r="Y14" s="1">
        <v>17811</v>
      </c>
    </row>
    <row r="15" spans="1:25" x14ac:dyDescent="0.3">
      <c r="A15" s="12" t="s">
        <v>33</v>
      </c>
      <c r="B15" s="1">
        <v>242106</v>
      </c>
      <c r="C15" s="1">
        <v>5632</v>
      </c>
      <c r="D15" s="1">
        <v>4076</v>
      </c>
      <c r="E15" s="1">
        <v>8487</v>
      </c>
      <c r="F15" s="1">
        <v>12066</v>
      </c>
      <c r="G15" s="1">
        <v>9216</v>
      </c>
      <c r="H15" s="1">
        <v>5511</v>
      </c>
      <c r="I15" s="1">
        <v>17293</v>
      </c>
      <c r="J15" s="1">
        <v>15381</v>
      </c>
      <c r="K15" s="1">
        <v>14588</v>
      </c>
      <c r="L15" s="1">
        <v>15306</v>
      </c>
      <c r="M15" s="12" t="s">
        <v>33</v>
      </c>
      <c r="N15" s="1">
        <v>20050</v>
      </c>
      <c r="O15" s="1">
        <v>21005</v>
      </c>
      <c r="P15" s="1">
        <v>13926</v>
      </c>
      <c r="Q15" s="1">
        <v>13715</v>
      </c>
      <c r="R15" s="1">
        <v>7542</v>
      </c>
      <c r="S15" s="1">
        <v>2081</v>
      </c>
      <c r="T15" s="1">
        <v>5779</v>
      </c>
      <c r="U15" s="1">
        <v>10850</v>
      </c>
      <c r="V15" s="1">
        <v>7519</v>
      </c>
      <c r="W15" s="1">
        <v>8160</v>
      </c>
      <c r="X15" s="1">
        <v>11064</v>
      </c>
      <c r="Y15" s="1">
        <v>12859</v>
      </c>
    </row>
    <row r="16" spans="1:25" x14ac:dyDescent="0.3">
      <c r="A16" s="12" t="s">
        <v>34</v>
      </c>
      <c r="B16" s="1">
        <v>174351</v>
      </c>
      <c r="C16" s="1">
        <v>3714</v>
      </c>
      <c r="D16" s="1">
        <v>3090</v>
      </c>
      <c r="E16" s="1">
        <v>6524</v>
      </c>
      <c r="F16" s="1">
        <v>8245</v>
      </c>
      <c r="G16" s="1">
        <v>6940</v>
      </c>
      <c r="H16" s="1">
        <v>4375</v>
      </c>
      <c r="I16" s="1">
        <v>12047</v>
      </c>
      <c r="J16" s="1">
        <v>10775</v>
      </c>
      <c r="K16" s="1">
        <v>9777</v>
      </c>
      <c r="L16" s="1">
        <v>11393</v>
      </c>
      <c r="M16" s="12" t="s">
        <v>34</v>
      </c>
      <c r="N16" s="1">
        <v>15880</v>
      </c>
      <c r="O16" s="1">
        <v>16192</v>
      </c>
      <c r="P16" s="1">
        <v>9846</v>
      </c>
      <c r="Q16" s="1">
        <v>10027</v>
      </c>
      <c r="R16" s="1">
        <v>5589</v>
      </c>
      <c r="S16" s="1">
        <v>1602</v>
      </c>
      <c r="T16" s="1">
        <v>4256</v>
      </c>
      <c r="U16" s="1">
        <v>7587</v>
      </c>
      <c r="V16" s="1">
        <v>5183</v>
      </c>
      <c r="W16" s="1">
        <v>5715</v>
      </c>
      <c r="X16" s="1">
        <v>6596</v>
      </c>
      <c r="Y16" s="1">
        <v>8998</v>
      </c>
    </row>
    <row r="17" spans="1:25" x14ac:dyDescent="0.3">
      <c r="A17" s="12" t="s">
        <v>35</v>
      </c>
      <c r="B17" s="1">
        <v>131084</v>
      </c>
      <c r="C17" s="1">
        <v>2724</v>
      </c>
      <c r="D17" s="1">
        <v>1993</v>
      </c>
      <c r="E17" s="1">
        <v>4642</v>
      </c>
      <c r="F17" s="1">
        <v>4908</v>
      </c>
      <c r="G17" s="1">
        <v>5054</v>
      </c>
      <c r="H17" s="1">
        <v>3195</v>
      </c>
      <c r="I17" s="1">
        <v>9916</v>
      </c>
      <c r="J17" s="1">
        <v>8585</v>
      </c>
      <c r="K17" s="1">
        <v>8197</v>
      </c>
      <c r="L17" s="1">
        <v>8825</v>
      </c>
      <c r="M17" s="12" t="s">
        <v>35</v>
      </c>
      <c r="N17" s="1">
        <v>11794</v>
      </c>
      <c r="O17" s="1">
        <v>11774</v>
      </c>
      <c r="P17" s="1">
        <v>7233</v>
      </c>
      <c r="Q17" s="1">
        <v>7595</v>
      </c>
      <c r="R17" s="1">
        <v>4345</v>
      </c>
      <c r="S17" s="1">
        <v>1101</v>
      </c>
      <c r="T17" s="1">
        <v>3071</v>
      </c>
      <c r="U17" s="1">
        <v>4900</v>
      </c>
      <c r="V17" s="1">
        <v>3803</v>
      </c>
      <c r="W17" s="1">
        <v>4047</v>
      </c>
      <c r="X17" s="1">
        <v>5904</v>
      </c>
      <c r="Y17" s="1">
        <v>7478</v>
      </c>
    </row>
    <row r="18" spans="1:25" x14ac:dyDescent="0.3">
      <c r="A18" s="12" t="s">
        <v>36</v>
      </c>
      <c r="B18" s="1">
        <v>88596</v>
      </c>
      <c r="C18" s="1">
        <v>1797</v>
      </c>
      <c r="D18" s="1">
        <v>1443</v>
      </c>
      <c r="E18" s="1">
        <v>3238</v>
      </c>
      <c r="F18" s="1">
        <v>2636</v>
      </c>
      <c r="G18" s="1">
        <v>3562</v>
      </c>
      <c r="H18" s="1">
        <v>2121</v>
      </c>
      <c r="I18" s="1">
        <v>6694</v>
      </c>
      <c r="J18" s="1">
        <v>5973</v>
      </c>
      <c r="K18" s="1">
        <v>5303</v>
      </c>
      <c r="L18" s="1">
        <v>6386</v>
      </c>
      <c r="M18" s="12" t="s">
        <v>36</v>
      </c>
      <c r="N18" s="1">
        <v>8677</v>
      </c>
      <c r="O18" s="1">
        <v>8433</v>
      </c>
      <c r="P18" s="1">
        <v>4812</v>
      </c>
      <c r="Q18" s="1">
        <v>5844</v>
      </c>
      <c r="R18" s="1">
        <v>2715</v>
      </c>
      <c r="S18" s="1">
        <v>758</v>
      </c>
      <c r="T18" s="1">
        <v>2012</v>
      </c>
      <c r="U18" s="1">
        <v>3290</v>
      </c>
      <c r="V18" s="1">
        <v>2502</v>
      </c>
      <c r="W18" s="1">
        <v>2385</v>
      </c>
      <c r="X18" s="1">
        <v>3328</v>
      </c>
      <c r="Y18" s="1">
        <v>4687</v>
      </c>
    </row>
    <row r="19" spans="1:25" x14ac:dyDescent="0.3">
      <c r="A19" s="12" t="s">
        <v>37</v>
      </c>
      <c r="B19" s="1">
        <v>49809</v>
      </c>
      <c r="C19" s="1">
        <v>1142</v>
      </c>
      <c r="D19" s="1">
        <v>872</v>
      </c>
      <c r="E19" s="1">
        <v>1994</v>
      </c>
      <c r="F19" s="1">
        <v>1381</v>
      </c>
      <c r="G19" s="1">
        <v>1997</v>
      </c>
      <c r="H19" s="1">
        <v>1291</v>
      </c>
      <c r="I19" s="1">
        <v>3343</v>
      </c>
      <c r="J19" s="1">
        <v>3001</v>
      </c>
      <c r="K19" s="1">
        <v>2762</v>
      </c>
      <c r="L19" s="1">
        <v>3034</v>
      </c>
      <c r="M19" s="12" t="s">
        <v>37</v>
      </c>
      <c r="N19" s="1">
        <v>4015</v>
      </c>
      <c r="O19" s="1">
        <v>4538</v>
      </c>
      <c r="P19" s="1">
        <v>2994</v>
      </c>
      <c r="Q19" s="1">
        <v>4053</v>
      </c>
      <c r="R19" s="1">
        <v>1685</v>
      </c>
      <c r="S19" s="1">
        <v>492</v>
      </c>
      <c r="T19" s="1">
        <v>1311</v>
      </c>
      <c r="U19" s="1">
        <v>2268</v>
      </c>
      <c r="V19" s="1">
        <v>1519</v>
      </c>
      <c r="W19" s="1">
        <v>1712</v>
      </c>
      <c r="X19" s="1">
        <v>1871</v>
      </c>
      <c r="Y19" s="1">
        <v>2534</v>
      </c>
    </row>
    <row r="20" spans="1:25" x14ac:dyDescent="0.3">
      <c r="A20" s="12" t="s">
        <v>38</v>
      </c>
      <c r="B20" s="1">
        <v>48327</v>
      </c>
      <c r="C20" s="1">
        <v>1197</v>
      </c>
      <c r="D20" s="1">
        <v>778</v>
      </c>
      <c r="E20" s="1">
        <v>2545</v>
      </c>
      <c r="F20" s="1">
        <v>1337</v>
      </c>
      <c r="G20" s="1">
        <v>2478</v>
      </c>
      <c r="H20" s="1">
        <v>1510</v>
      </c>
      <c r="I20" s="1">
        <v>2953</v>
      </c>
      <c r="J20" s="1">
        <v>2557</v>
      </c>
      <c r="K20" s="1">
        <v>2709</v>
      </c>
      <c r="L20" s="1">
        <v>2635</v>
      </c>
      <c r="M20" s="12" t="s">
        <v>38</v>
      </c>
      <c r="N20" s="1">
        <v>3706</v>
      </c>
      <c r="O20" s="1">
        <v>4416</v>
      </c>
      <c r="P20" s="1">
        <v>2716</v>
      </c>
      <c r="Q20" s="1">
        <v>3838</v>
      </c>
      <c r="R20" s="1">
        <v>1392</v>
      </c>
      <c r="S20" s="1">
        <v>543</v>
      </c>
      <c r="T20" s="1">
        <v>1499</v>
      </c>
      <c r="U20" s="1">
        <v>2371</v>
      </c>
      <c r="V20" s="1">
        <v>1725</v>
      </c>
      <c r="W20" s="1">
        <v>1839</v>
      </c>
      <c r="X20" s="1">
        <v>1402</v>
      </c>
      <c r="Y20" s="1">
        <v>2181</v>
      </c>
    </row>
    <row r="21" spans="1:25" x14ac:dyDescent="0.3">
      <c r="A21" s="12" t="s">
        <v>39</v>
      </c>
      <c r="B21" s="2">
        <v>21.3</v>
      </c>
      <c r="C21" s="2">
        <v>18.600000000000001</v>
      </c>
      <c r="D21" s="2">
        <v>18</v>
      </c>
      <c r="E21" s="2">
        <v>19.600000000000001</v>
      </c>
      <c r="F21" s="2">
        <v>22.7</v>
      </c>
      <c r="G21" s="2">
        <v>20</v>
      </c>
      <c r="H21" s="2">
        <v>19.5</v>
      </c>
      <c r="I21" s="2">
        <v>22.3</v>
      </c>
      <c r="J21" s="2">
        <v>23.5</v>
      </c>
      <c r="K21" s="2">
        <v>24.3</v>
      </c>
      <c r="L21" s="2">
        <v>24</v>
      </c>
      <c r="M21" s="12" t="s">
        <v>39</v>
      </c>
      <c r="N21" s="2">
        <v>22.7</v>
      </c>
      <c r="O21" s="2">
        <v>20.9</v>
      </c>
      <c r="P21" s="2">
        <v>19</v>
      </c>
      <c r="Q21" s="2">
        <v>19.2</v>
      </c>
      <c r="R21" s="2">
        <v>19.100000000000001</v>
      </c>
      <c r="S21" s="2">
        <v>18.899999999999999</v>
      </c>
      <c r="T21" s="2">
        <v>18.399999999999999</v>
      </c>
      <c r="U21" s="2">
        <v>18.8</v>
      </c>
      <c r="V21" s="2">
        <v>19.899999999999999</v>
      </c>
      <c r="W21" s="2">
        <v>20</v>
      </c>
      <c r="X21" s="2">
        <v>26.6</v>
      </c>
      <c r="Y21" s="2">
        <v>23.5</v>
      </c>
    </row>
    <row r="23" spans="1:25" x14ac:dyDescent="0.3">
      <c r="A23" s="12" t="s">
        <v>85</v>
      </c>
      <c r="B23" s="1">
        <v>3754512</v>
      </c>
      <c r="C23" s="1">
        <v>102852</v>
      </c>
      <c r="D23" s="1">
        <v>80866</v>
      </c>
      <c r="E23" s="1">
        <v>141926</v>
      </c>
      <c r="F23" s="1">
        <v>192809</v>
      </c>
      <c r="G23" s="1">
        <v>143163</v>
      </c>
      <c r="H23" s="1">
        <v>96984</v>
      </c>
      <c r="I23" s="1">
        <v>263102</v>
      </c>
      <c r="J23" s="1">
        <v>224277</v>
      </c>
      <c r="K23" s="1">
        <v>183319</v>
      </c>
      <c r="L23" s="1">
        <v>197169</v>
      </c>
      <c r="M23" s="12" t="s">
        <v>85</v>
      </c>
      <c r="N23" s="1">
        <v>300219</v>
      </c>
      <c r="O23" s="1">
        <v>348928</v>
      </c>
      <c r="P23" s="1">
        <v>256521</v>
      </c>
      <c r="Q23" s="1">
        <v>225507</v>
      </c>
      <c r="R23" s="1">
        <v>126322</v>
      </c>
      <c r="S23" s="1">
        <v>30887</v>
      </c>
      <c r="T23" s="1">
        <v>101149</v>
      </c>
      <c r="U23" s="1">
        <v>166235</v>
      </c>
      <c r="V23" s="1">
        <v>138069</v>
      </c>
      <c r="W23" s="1">
        <v>127539</v>
      </c>
      <c r="X23" s="1">
        <v>128366</v>
      </c>
      <c r="Y23" s="1">
        <v>178303</v>
      </c>
    </row>
    <row r="24" spans="1:25" x14ac:dyDescent="0.3">
      <c r="A24" s="12" t="s">
        <v>25</v>
      </c>
      <c r="B24" s="1">
        <v>453818</v>
      </c>
      <c r="C24" s="1">
        <v>15802</v>
      </c>
      <c r="D24" s="1">
        <v>11922</v>
      </c>
      <c r="E24" s="1">
        <v>20186</v>
      </c>
      <c r="F24" s="1">
        <v>21034</v>
      </c>
      <c r="G24" s="1">
        <v>21019</v>
      </c>
      <c r="H24" s="1">
        <v>14616</v>
      </c>
      <c r="I24" s="1">
        <v>21537</v>
      </c>
      <c r="J24" s="1">
        <v>18099</v>
      </c>
      <c r="K24" s="1">
        <v>17895</v>
      </c>
      <c r="L24" s="1">
        <v>16254</v>
      </c>
      <c r="M24" s="12" t="s">
        <v>25</v>
      </c>
      <c r="N24" s="1">
        <v>32906</v>
      </c>
      <c r="O24" s="1">
        <v>44946</v>
      </c>
      <c r="P24" s="1">
        <v>37820</v>
      </c>
      <c r="Q24" s="1">
        <v>33367</v>
      </c>
      <c r="R24" s="1">
        <v>19077</v>
      </c>
      <c r="S24" s="1">
        <v>4442</v>
      </c>
      <c r="T24" s="1">
        <v>14298</v>
      </c>
      <c r="U24" s="1">
        <v>24523</v>
      </c>
      <c r="V24" s="1">
        <v>20590</v>
      </c>
      <c r="W24" s="1">
        <v>18669</v>
      </c>
      <c r="X24" s="1">
        <v>10163</v>
      </c>
      <c r="Y24" s="1">
        <v>14653</v>
      </c>
    </row>
    <row r="25" spans="1:25" x14ac:dyDescent="0.3">
      <c r="A25" s="12" t="s">
        <v>82</v>
      </c>
      <c r="B25" s="1">
        <v>471651</v>
      </c>
      <c r="C25" s="1">
        <v>14596</v>
      </c>
      <c r="D25" s="1">
        <v>12251</v>
      </c>
      <c r="E25" s="1">
        <v>19640</v>
      </c>
      <c r="F25" s="1">
        <v>20385</v>
      </c>
      <c r="G25" s="1">
        <v>19663</v>
      </c>
      <c r="H25" s="1">
        <v>13112</v>
      </c>
      <c r="I25" s="1">
        <v>28655</v>
      </c>
      <c r="J25" s="1">
        <v>24069</v>
      </c>
      <c r="K25" s="1">
        <v>19559</v>
      </c>
      <c r="L25" s="1">
        <v>20358</v>
      </c>
      <c r="M25" s="12" t="s">
        <v>82</v>
      </c>
      <c r="N25" s="1">
        <v>37694</v>
      </c>
      <c r="O25" s="1">
        <v>45155</v>
      </c>
      <c r="P25" s="1">
        <v>36439</v>
      </c>
      <c r="Q25" s="1">
        <v>32468</v>
      </c>
      <c r="R25" s="1">
        <v>18125</v>
      </c>
      <c r="S25" s="1">
        <v>4562</v>
      </c>
      <c r="T25" s="1">
        <v>15226</v>
      </c>
      <c r="U25" s="1">
        <v>24232</v>
      </c>
      <c r="V25" s="1">
        <v>18531</v>
      </c>
      <c r="W25" s="1">
        <v>16660</v>
      </c>
      <c r="X25" s="1">
        <v>12951</v>
      </c>
      <c r="Y25" s="1">
        <v>17320</v>
      </c>
    </row>
    <row r="26" spans="1:25" x14ac:dyDescent="0.3">
      <c r="A26" s="12" t="s">
        <v>83</v>
      </c>
      <c r="B26" s="1">
        <v>432051</v>
      </c>
      <c r="C26" s="1">
        <v>13091</v>
      </c>
      <c r="D26" s="1">
        <v>10948</v>
      </c>
      <c r="E26" s="1">
        <v>17354</v>
      </c>
      <c r="F26" s="1">
        <v>19385</v>
      </c>
      <c r="G26" s="1">
        <v>17268</v>
      </c>
      <c r="H26" s="1">
        <v>11450</v>
      </c>
      <c r="I26" s="1">
        <v>29776</v>
      </c>
      <c r="J26" s="1">
        <v>24468</v>
      </c>
      <c r="K26" s="1">
        <v>17863</v>
      </c>
      <c r="L26" s="1">
        <v>20351</v>
      </c>
      <c r="M26" s="12" t="s">
        <v>83</v>
      </c>
      <c r="N26" s="1">
        <v>32594</v>
      </c>
      <c r="O26" s="1">
        <v>41171</v>
      </c>
      <c r="P26" s="1">
        <v>32335</v>
      </c>
      <c r="Q26" s="1">
        <v>28696</v>
      </c>
      <c r="R26" s="1">
        <v>15833</v>
      </c>
      <c r="S26" s="1">
        <v>4031</v>
      </c>
      <c r="T26" s="1">
        <v>13242</v>
      </c>
      <c r="U26" s="1">
        <v>22073</v>
      </c>
      <c r="V26" s="1">
        <v>16144</v>
      </c>
      <c r="W26" s="1">
        <v>15903</v>
      </c>
      <c r="X26" s="1">
        <v>11247</v>
      </c>
      <c r="Y26" s="1">
        <v>16828</v>
      </c>
    </row>
    <row r="27" spans="1:25" x14ac:dyDescent="0.3">
      <c r="A27" s="12" t="s">
        <v>26</v>
      </c>
      <c r="B27" s="1">
        <v>448303</v>
      </c>
      <c r="C27" s="1">
        <v>11725</v>
      </c>
      <c r="D27" s="1">
        <v>9495</v>
      </c>
      <c r="E27" s="1">
        <v>15529</v>
      </c>
      <c r="F27" s="1">
        <v>22104</v>
      </c>
      <c r="G27" s="1">
        <v>14704</v>
      </c>
      <c r="H27" s="1">
        <v>10244</v>
      </c>
      <c r="I27" s="1">
        <v>40770</v>
      </c>
      <c r="J27" s="1">
        <v>30902</v>
      </c>
      <c r="K27" s="1">
        <v>22691</v>
      </c>
      <c r="L27" s="1">
        <v>26444</v>
      </c>
      <c r="M27" s="12" t="s">
        <v>26</v>
      </c>
      <c r="N27" s="1">
        <v>35205</v>
      </c>
      <c r="O27" s="1">
        <v>38697</v>
      </c>
      <c r="P27" s="1">
        <v>28496</v>
      </c>
      <c r="Q27" s="1">
        <v>25172</v>
      </c>
      <c r="R27" s="1">
        <v>13775</v>
      </c>
      <c r="S27" s="1">
        <v>3571</v>
      </c>
      <c r="T27" s="1">
        <v>11531</v>
      </c>
      <c r="U27" s="1">
        <v>19169</v>
      </c>
      <c r="V27" s="1">
        <v>14060</v>
      </c>
      <c r="W27" s="1">
        <v>13943</v>
      </c>
      <c r="X27" s="1">
        <v>14466</v>
      </c>
      <c r="Y27" s="1">
        <v>25610</v>
      </c>
    </row>
    <row r="28" spans="1:25" x14ac:dyDescent="0.3">
      <c r="A28" s="12" t="s">
        <v>27</v>
      </c>
      <c r="B28" s="1">
        <v>356709</v>
      </c>
      <c r="C28" s="1">
        <v>9125</v>
      </c>
      <c r="D28" s="1">
        <v>7055</v>
      </c>
      <c r="E28" s="1">
        <v>12206</v>
      </c>
      <c r="F28" s="1">
        <v>22456</v>
      </c>
      <c r="G28" s="1">
        <v>11774</v>
      </c>
      <c r="H28" s="1">
        <v>8018</v>
      </c>
      <c r="I28" s="1">
        <v>31803</v>
      </c>
      <c r="J28" s="1">
        <v>24757</v>
      </c>
      <c r="K28" s="1">
        <v>18770</v>
      </c>
      <c r="L28" s="1">
        <v>20124</v>
      </c>
      <c r="M28" s="12" t="s">
        <v>27</v>
      </c>
      <c r="N28" s="1">
        <v>26753</v>
      </c>
      <c r="O28" s="1">
        <v>31071</v>
      </c>
      <c r="P28" s="1">
        <v>22149</v>
      </c>
      <c r="Q28" s="1">
        <v>17905</v>
      </c>
      <c r="R28" s="1">
        <v>10957</v>
      </c>
      <c r="S28" s="1">
        <v>2364</v>
      </c>
      <c r="T28" s="1">
        <v>8484</v>
      </c>
      <c r="U28" s="1">
        <v>13544</v>
      </c>
      <c r="V28" s="1">
        <v>11208</v>
      </c>
      <c r="W28" s="1">
        <v>11419</v>
      </c>
      <c r="X28" s="1">
        <v>12438</v>
      </c>
      <c r="Y28" s="1">
        <v>22329</v>
      </c>
    </row>
    <row r="29" spans="1:25" x14ac:dyDescent="0.3">
      <c r="A29" s="12" t="s">
        <v>28</v>
      </c>
      <c r="B29" s="1">
        <v>309120</v>
      </c>
      <c r="C29" s="1">
        <v>8062</v>
      </c>
      <c r="D29" s="1">
        <v>5881</v>
      </c>
      <c r="E29" s="1">
        <v>10922</v>
      </c>
      <c r="F29" s="1">
        <v>19950</v>
      </c>
      <c r="G29" s="1">
        <v>10595</v>
      </c>
      <c r="H29" s="1">
        <v>7362</v>
      </c>
      <c r="I29" s="1">
        <v>23206</v>
      </c>
      <c r="J29" s="1">
        <v>19804</v>
      </c>
      <c r="K29" s="1">
        <v>15096</v>
      </c>
      <c r="L29" s="1">
        <v>15803</v>
      </c>
      <c r="M29" s="12" t="s">
        <v>28</v>
      </c>
      <c r="N29" s="1">
        <v>25932</v>
      </c>
      <c r="O29" s="1">
        <v>28839</v>
      </c>
      <c r="P29" s="1">
        <v>20300</v>
      </c>
      <c r="Q29" s="1">
        <v>16350</v>
      </c>
      <c r="R29" s="1">
        <v>9560</v>
      </c>
      <c r="S29" s="1">
        <v>2035</v>
      </c>
      <c r="T29" s="1">
        <v>7517</v>
      </c>
      <c r="U29" s="1">
        <v>12001</v>
      </c>
      <c r="V29" s="1">
        <v>12130</v>
      </c>
      <c r="W29" s="1">
        <v>10273</v>
      </c>
      <c r="X29" s="1">
        <v>10997</v>
      </c>
      <c r="Y29" s="1">
        <v>16505</v>
      </c>
    </row>
    <row r="30" spans="1:25" x14ac:dyDescent="0.3">
      <c r="A30" s="12" t="s">
        <v>29</v>
      </c>
      <c r="B30" s="1">
        <v>253336</v>
      </c>
      <c r="C30" s="1">
        <v>6571</v>
      </c>
      <c r="D30" s="1">
        <v>4869</v>
      </c>
      <c r="E30" s="1">
        <v>9364</v>
      </c>
      <c r="F30" s="1">
        <v>15067</v>
      </c>
      <c r="G30" s="1">
        <v>9171</v>
      </c>
      <c r="H30" s="1">
        <v>6472</v>
      </c>
      <c r="I30" s="1">
        <v>16923</v>
      </c>
      <c r="J30" s="1">
        <v>15836</v>
      </c>
      <c r="K30" s="1">
        <v>13221</v>
      </c>
      <c r="L30" s="1">
        <v>12632</v>
      </c>
      <c r="M30" s="12" t="s">
        <v>29</v>
      </c>
      <c r="N30" s="1">
        <v>20855</v>
      </c>
      <c r="O30" s="1">
        <v>24512</v>
      </c>
      <c r="P30" s="1">
        <v>17149</v>
      </c>
      <c r="Q30" s="1">
        <v>13861</v>
      </c>
      <c r="R30" s="1">
        <v>8330</v>
      </c>
      <c r="S30" s="1">
        <v>1770</v>
      </c>
      <c r="T30" s="1">
        <v>5957</v>
      </c>
      <c r="U30" s="1">
        <v>9674</v>
      </c>
      <c r="V30" s="1">
        <v>10124</v>
      </c>
      <c r="W30" s="1">
        <v>8425</v>
      </c>
      <c r="X30" s="1">
        <v>9973</v>
      </c>
      <c r="Y30" s="1">
        <v>12580</v>
      </c>
    </row>
    <row r="31" spans="1:25" x14ac:dyDescent="0.3">
      <c r="A31" s="12" t="s">
        <v>30</v>
      </c>
      <c r="B31" s="1">
        <v>251453</v>
      </c>
      <c r="C31" s="1">
        <v>6720</v>
      </c>
      <c r="D31" s="1">
        <v>4868</v>
      </c>
      <c r="E31" s="1">
        <v>9003</v>
      </c>
      <c r="F31" s="1">
        <v>14047</v>
      </c>
      <c r="G31" s="1">
        <v>9297</v>
      </c>
      <c r="H31" s="1">
        <v>6784</v>
      </c>
      <c r="I31" s="1">
        <v>16198</v>
      </c>
      <c r="J31" s="1">
        <v>15733</v>
      </c>
      <c r="K31" s="1">
        <v>13242</v>
      </c>
      <c r="L31" s="1">
        <v>13488</v>
      </c>
      <c r="M31" s="12" t="s">
        <v>30</v>
      </c>
      <c r="N31" s="1">
        <v>21185</v>
      </c>
      <c r="O31" s="1">
        <v>24734</v>
      </c>
      <c r="P31" s="1">
        <v>16251</v>
      </c>
      <c r="Q31" s="1">
        <v>14904</v>
      </c>
      <c r="R31" s="1">
        <v>7625</v>
      </c>
      <c r="S31" s="1">
        <v>1904</v>
      </c>
      <c r="T31" s="1">
        <v>5967</v>
      </c>
      <c r="U31" s="1">
        <v>9431</v>
      </c>
      <c r="V31" s="1">
        <v>9696</v>
      </c>
      <c r="W31" s="1">
        <v>7923</v>
      </c>
      <c r="X31" s="1">
        <v>10591</v>
      </c>
      <c r="Y31" s="1">
        <v>11862</v>
      </c>
    </row>
    <row r="32" spans="1:25" x14ac:dyDescent="0.3">
      <c r="A32" s="12" t="s">
        <v>31</v>
      </c>
      <c r="B32" s="1">
        <v>196852</v>
      </c>
      <c r="C32" s="1">
        <v>4892</v>
      </c>
      <c r="D32" s="1">
        <v>3726</v>
      </c>
      <c r="E32" s="1">
        <v>7013</v>
      </c>
      <c r="F32" s="1">
        <v>11006</v>
      </c>
      <c r="G32" s="1">
        <v>7588</v>
      </c>
      <c r="H32" s="1">
        <v>4837</v>
      </c>
      <c r="I32" s="1">
        <v>12746</v>
      </c>
      <c r="J32" s="1">
        <v>12337</v>
      </c>
      <c r="K32" s="1">
        <v>10858</v>
      </c>
      <c r="L32" s="1">
        <v>11714</v>
      </c>
      <c r="M32" s="12" t="s">
        <v>31</v>
      </c>
      <c r="N32" s="1">
        <v>15791</v>
      </c>
      <c r="O32" s="1">
        <v>18566</v>
      </c>
      <c r="P32" s="1">
        <v>12637</v>
      </c>
      <c r="Q32" s="1">
        <v>10859</v>
      </c>
      <c r="R32" s="1">
        <v>6032</v>
      </c>
      <c r="S32" s="1">
        <v>1508</v>
      </c>
      <c r="T32" s="1">
        <v>4720</v>
      </c>
      <c r="U32" s="1">
        <v>7561</v>
      </c>
      <c r="V32" s="1">
        <v>7197</v>
      </c>
      <c r="W32" s="1">
        <v>6070</v>
      </c>
      <c r="X32" s="1">
        <v>9597</v>
      </c>
      <c r="Y32" s="1">
        <v>9597</v>
      </c>
    </row>
    <row r="33" spans="1:25" x14ac:dyDescent="0.3">
      <c r="A33" s="12" t="s">
        <v>32</v>
      </c>
      <c r="B33" s="1">
        <v>179924</v>
      </c>
      <c r="C33" s="1">
        <v>4002</v>
      </c>
      <c r="D33" s="1">
        <v>3427</v>
      </c>
      <c r="E33" s="1">
        <v>6169</v>
      </c>
      <c r="F33" s="1">
        <v>9402</v>
      </c>
      <c r="G33" s="1">
        <v>6687</v>
      </c>
      <c r="H33" s="1">
        <v>4231</v>
      </c>
      <c r="I33" s="1">
        <v>12442</v>
      </c>
      <c r="J33" s="1">
        <v>11990</v>
      </c>
      <c r="K33" s="1">
        <v>10299</v>
      </c>
      <c r="L33" s="1">
        <v>11910</v>
      </c>
      <c r="M33" s="12" t="s">
        <v>32</v>
      </c>
      <c r="N33" s="1">
        <v>15677</v>
      </c>
      <c r="O33" s="1">
        <v>15939</v>
      </c>
      <c r="P33" s="1">
        <v>10196</v>
      </c>
      <c r="Q33" s="1">
        <v>9581</v>
      </c>
      <c r="R33" s="1">
        <v>5172</v>
      </c>
      <c r="S33" s="1">
        <v>1387</v>
      </c>
      <c r="T33" s="1">
        <v>4283</v>
      </c>
      <c r="U33" s="1">
        <v>7569</v>
      </c>
      <c r="V33" s="1">
        <v>6069</v>
      </c>
      <c r="W33" s="1">
        <v>5729</v>
      </c>
      <c r="X33" s="1">
        <v>8541</v>
      </c>
      <c r="Y33" s="1">
        <v>9222</v>
      </c>
    </row>
    <row r="34" spans="1:25" x14ac:dyDescent="0.3">
      <c r="A34" s="12" t="s">
        <v>33</v>
      </c>
      <c r="B34" s="1">
        <v>129577</v>
      </c>
      <c r="C34" s="1">
        <v>2984</v>
      </c>
      <c r="D34" s="1">
        <v>2162</v>
      </c>
      <c r="E34" s="1">
        <v>4469</v>
      </c>
      <c r="F34" s="1">
        <v>6901</v>
      </c>
      <c r="G34" s="1">
        <v>4874</v>
      </c>
      <c r="H34" s="1">
        <v>2968</v>
      </c>
      <c r="I34" s="1">
        <v>9262</v>
      </c>
      <c r="J34" s="1">
        <v>8239</v>
      </c>
      <c r="K34" s="1">
        <v>7589</v>
      </c>
      <c r="L34" s="1">
        <v>8629</v>
      </c>
      <c r="M34" s="12" t="s">
        <v>33</v>
      </c>
      <c r="N34" s="1">
        <v>10786</v>
      </c>
      <c r="O34" s="1">
        <v>11009</v>
      </c>
      <c r="P34" s="1">
        <v>7383</v>
      </c>
      <c r="Q34" s="1">
        <v>6842</v>
      </c>
      <c r="R34" s="1">
        <v>3872</v>
      </c>
      <c r="S34" s="1">
        <v>1071</v>
      </c>
      <c r="T34" s="1">
        <v>3181</v>
      </c>
      <c r="U34" s="1">
        <v>5652</v>
      </c>
      <c r="V34" s="1">
        <v>4198</v>
      </c>
      <c r="W34" s="1">
        <v>4297</v>
      </c>
      <c r="X34" s="1">
        <v>6186</v>
      </c>
      <c r="Y34" s="1">
        <v>7023</v>
      </c>
    </row>
    <row r="35" spans="1:25" x14ac:dyDescent="0.3">
      <c r="A35" s="12" t="s">
        <v>34</v>
      </c>
      <c r="B35" s="1">
        <v>94553</v>
      </c>
      <c r="C35" s="1">
        <v>1957</v>
      </c>
      <c r="D35" s="1">
        <v>1605</v>
      </c>
      <c r="E35" s="1">
        <v>3447</v>
      </c>
      <c r="F35" s="1">
        <v>4976</v>
      </c>
      <c r="G35" s="1">
        <v>3694</v>
      </c>
      <c r="H35" s="1">
        <v>2403</v>
      </c>
      <c r="I35" s="1">
        <v>6510</v>
      </c>
      <c r="J35" s="1">
        <v>5978</v>
      </c>
      <c r="K35" s="1">
        <v>5424</v>
      </c>
      <c r="L35" s="1">
        <v>6630</v>
      </c>
      <c r="M35" s="12" t="s">
        <v>34</v>
      </c>
      <c r="N35" s="1">
        <v>8628</v>
      </c>
      <c r="O35" s="1">
        <v>8586</v>
      </c>
      <c r="P35" s="1">
        <v>5451</v>
      </c>
      <c r="Q35" s="1">
        <v>4931</v>
      </c>
      <c r="R35" s="1">
        <v>2816</v>
      </c>
      <c r="S35" s="1">
        <v>758</v>
      </c>
      <c r="T35" s="1">
        <v>2324</v>
      </c>
      <c r="U35" s="1">
        <v>3985</v>
      </c>
      <c r="V35" s="1">
        <v>2877</v>
      </c>
      <c r="W35" s="1">
        <v>2987</v>
      </c>
      <c r="X35" s="1">
        <v>3615</v>
      </c>
      <c r="Y35" s="1">
        <v>4971</v>
      </c>
    </row>
    <row r="36" spans="1:25" x14ac:dyDescent="0.3">
      <c r="A36" s="12" t="s">
        <v>35</v>
      </c>
      <c r="B36" s="1">
        <v>71591</v>
      </c>
      <c r="C36" s="1">
        <v>1297</v>
      </c>
      <c r="D36" s="1">
        <v>1093</v>
      </c>
      <c r="E36" s="1">
        <v>2426</v>
      </c>
      <c r="F36" s="1">
        <v>2984</v>
      </c>
      <c r="G36" s="1">
        <v>2628</v>
      </c>
      <c r="H36" s="1">
        <v>1740</v>
      </c>
      <c r="I36" s="1">
        <v>5470</v>
      </c>
      <c r="J36" s="1">
        <v>4897</v>
      </c>
      <c r="K36" s="1">
        <v>4473</v>
      </c>
      <c r="L36" s="1">
        <v>5128</v>
      </c>
      <c r="M36" s="12" t="s">
        <v>35</v>
      </c>
      <c r="N36" s="1">
        <v>6597</v>
      </c>
      <c r="O36" s="1">
        <v>6264</v>
      </c>
      <c r="P36" s="1">
        <v>4011</v>
      </c>
      <c r="Q36" s="1">
        <v>3715</v>
      </c>
      <c r="R36" s="1">
        <v>2142</v>
      </c>
      <c r="S36" s="1">
        <v>560</v>
      </c>
      <c r="T36" s="1">
        <v>1744</v>
      </c>
      <c r="U36" s="1">
        <v>2669</v>
      </c>
      <c r="V36" s="1">
        <v>2024</v>
      </c>
      <c r="W36" s="1">
        <v>2078</v>
      </c>
      <c r="X36" s="1">
        <v>3501</v>
      </c>
      <c r="Y36" s="1">
        <v>4150</v>
      </c>
    </row>
    <row r="37" spans="1:25" x14ac:dyDescent="0.3">
      <c r="A37" s="12" t="s">
        <v>36</v>
      </c>
      <c r="B37" s="1">
        <v>49710</v>
      </c>
      <c r="C37" s="1">
        <v>899</v>
      </c>
      <c r="D37" s="1">
        <v>734</v>
      </c>
      <c r="E37" s="1">
        <v>1787</v>
      </c>
      <c r="F37" s="1">
        <v>1546</v>
      </c>
      <c r="G37" s="1">
        <v>1870</v>
      </c>
      <c r="H37" s="1">
        <v>1160</v>
      </c>
      <c r="I37" s="1">
        <v>3890</v>
      </c>
      <c r="J37" s="1">
        <v>3629</v>
      </c>
      <c r="K37" s="1">
        <v>3094</v>
      </c>
      <c r="L37" s="1">
        <v>3964</v>
      </c>
      <c r="M37" s="12" t="s">
        <v>36</v>
      </c>
      <c r="N37" s="1">
        <v>4974</v>
      </c>
      <c r="O37" s="1">
        <v>4621</v>
      </c>
      <c r="P37" s="1">
        <v>2640</v>
      </c>
      <c r="Q37" s="1">
        <v>2853</v>
      </c>
      <c r="R37" s="1">
        <v>1391</v>
      </c>
      <c r="S37" s="1">
        <v>392</v>
      </c>
      <c r="T37" s="1">
        <v>1090</v>
      </c>
      <c r="U37" s="1">
        <v>1751</v>
      </c>
      <c r="V37" s="1">
        <v>1400</v>
      </c>
      <c r="W37" s="1">
        <v>1276</v>
      </c>
      <c r="X37" s="1">
        <v>1990</v>
      </c>
      <c r="Y37" s="1">
        <v>2759</v>
      </c>
    </row>
    <row r="38" spans="1:25" x14ac:dyDescent="0.3">
      <c r="A38" s="12" t="s">
        <v>37</v>
      </c>
      <c r="B38" s="1">
        <v>28335</v>
      </c>
      <c r="C38" s="1">
        <v>579</v>
      </c>
      <c r="D38" s="1">
        <v>434</v>
      </c>
      <c r="E38" s="1">
        <v>1059</v>
      </c>
      <c r="F38" s="1">
        <v>830</v>
      </c>
      <c r="G38" s="1">
        <v>1047</v>
      </c>
      <c r="H38" s="1">
        <v>758</v>
      </c>
      <c r="I38" s="1">
        <v>2022</v>
      </c>
      <c r="J38" s="1">
        <v>1892</v>
      </c>
      <c r="K38" s="1">
        <v>1605</v>
      </c>
      <c r="L38" s="1">
        <v>1966</v>
      </c>
      <c r="M38" s="12" t="s">
        <v>37</v>
      </c>
      <c r="N38" s="1">
        <v>2429</v>
      </c>
      <c r="O38" s="1">
        <v>2427</v>
      </c>
      <c r="P38" s="1">
        <v>1723</v>
      </c>
      <c r="Q38" s="1">
        <v>2007</v>
      </c>
      <c r="R38" s="1">
        <v>895</v>
      </c>
      <c r="S38" s="1">
        <v>257</v>
      </c>
      <c r="T38" s="1">
        <v>747</v>
      </c>
      <c r="U38" s="1">
        <v>1184</v>
      </c>
      <c r="V38" s="1">
        <v>823</v>
      </c>
      <c r="W38" s="1">
        <v>903</v>
      </c>
      <c r="X38" s="1">
        <v>1183</v>
      </c>
      <c r="Y38" s="1">
        <v>1565</v>
      </c>
    </row>
    <row r="39" spans="1:25" x14ac:dyDescent="0.3">
      <c r="A39" s="12" t="s">
        <v>38</v>
      </c>
      <c r="B39" s="1">
        <v>27529</v>
      </c>
      <c r="C39" s="1">
        <v>550</v>
      </c>
      <c r="D39" s="1">
        <v>396</v>
      </c>
      <c r="E39" s="1">
        <v>1352</v>
      </c>
      <c r="F39" s="1">
        <v>736</v>
      </c>
      <c r="G39" s="1">
        <v>1284</v>
      </c>
      <c r="H39" s="1">
        <v>829</v>
      </c>
      <c r="I39" s="1">
        <v>1892</v>
      </c>
      <c r="J39" s="1">
        <v>1647</v>
      </c>
      <c r="K39" s="1">
        <v>1640</v>
      </c>
      <c r="L39" s="1">
        <v>1774</v>
      </c>
      <c r="M39" s="12" t="s">
        <v>38</v>
      </c>
      <c r="N39" s="1">
        <v>2213</v>
      </c>
      <c r="O39" s="1">
        <v>2391</v>
      </c>
      <c r="P39" s="1">
        <v>1541</v>
      </c>
      <c r="Q39" s="1">
        <v>1996</v>
      </c>
      <c r="R39" s="1">
        <v>720</v>
      </c>
      <c r="S39" s="1">
        <v>275</v>
      </c>
      <c r="T39" s="1">
        <v>838</v>
      </c>
      <c r="U39" s="1">
        <v>1217</v>
      </c>
      <c r="V39" s="1">
        <v>998</v>
      </c>
      <c r="W39" s="1">
        <v>984</v>
      </c>
      <c r="X39" s="1">
        <v>927</v>
      </c>
      <c r="Y39" s="1">
        <v>1329</v>
      </c>
    </row>
    <row r="40" spans="1:25" x14ac:dyDescent="0.3">
      <c r="A40" s="12" t="s">
        <v>39</v>
      </c>
      <c r="B40" s="2">
        <v>21</v>
      </c>
      <c r="C40" s="2">
        <v>18.399999999999999</v>
      </c>
      <c r="D40" s="2">
        <v>17.8</v>
      </c>
      <c r="E40" s="2">
        <v>19.399999999999999</v>
      </c>
      <c r="F40" s="2">
        <v>23</v>
      </c>
      <c r="G40" s="2">
        <v>19.600000000000001</v>
      </c>
      <c r="H40" s="2">
        <v>19.5</v>
      </c>
      <c r="I40" s="2">
        <v>21.7</v>
      </c>
      <c r="J40" s="2">
        <v>22.9</v>
      </c>
      <c r="K40" s="2">
        <v>23.6</v>
      </c>
      <c r="L40" s="2">
        <v>23.8</v>
      </c>
      <c r="M40" s="12" t="s">
        <v>39</v>
      </c>
      <c r="N40" s="2">
        <v>22.2</v>
      </c>
      <c r="O40" s="2">
        <v>20.7</v>
      </c>
      <c r="P40" s="2">
        <v>18.8</v>
      </c>
      <c r="Q40" s="2">
        <v>18.600000000000001</v>
      </c>
      <c r="R40" s="2">
        <v>18.7</v>
      </c>
      <c r="S40" s="2">
        <v>18.399999999999999</v>
      </c>
      <c r="T40" s="2">
        <v>18.399999999999999</v>
      </c>
      <c r="U40" s="2">
        <v>18.2</v>
      </c>
      <c r="V40" s="2">
        <v>19.899999999999999</v>
      </c>
      <c r="W40" s="2">
        <v>19.5</v>
      </c>
      <c r="X40" s="2">
        <v>26.3</v>
      </c>
      <c r="Y40" s="2">
        <v>23.3</v>
      </c>
    </row>
    <row r="42" spans="1:25" x14ac:dyDescent="0.3">
      <c r="A42" s="12" t="s">
        <v>84</v>
      </c>
      <c r="B42" s="1">
        <v>3493584</v>
      </c>
      <c r="C42" s="1">
        <v>97127</v>
      </c>
      <c r="D42" s="1">
        <v>76172</v>
      </c>
      <c r="E42" s="1">
        <v>127387</v>
      </c>
      <c r="F42" s="1">
        <v>168330</v>
      </c>
      <c r="G42" s="1">
        <v>132149</v>
      </c>
      <c r="H42" s="1">
        <v>89036</v>
      </c>
      <c r="I42" s="1">
        <v>246584</v>
      </c>
      <c r="J42" s="1">
        <v>207222</v>
      </c>
      <c r="K42" s="1">
        <v>178945</v>
      </c>
      <c r="L42" s="1">
        <v>179090</v>
      </c>
      <c r="M42" s="12" t="s">
        <v>84</v>
      </c>
      <c r="N42" s="1">
        <v>278348</v>
      </c>
      <c r="O42" s="1">
        <v>322593</v>
      </c>
      <c r="P42" s="1">
        <v>235839</v>
      </c>
      <c r="Q42" s="1">
        <v>224215</v>
      </c>
      <c r="R42" s="1">
        <v>119946</v>
      </c>
      <c r="S42" s="1">
        <v>29173</v>
      </c>
      <c r="T42" s="1">
        <v>90970</v>
      </c>
      <c r="U42" s="1">
        <v>158374</v>
      </c>
      <c r="V42" s="1">
        <v>124950</v>
      </c>
      <c r="W42" s="1">
        <v>121100</v>
      </c>
      <c r="X42" s="1">
        <v>120508</v>
      </c>
      <c r="Y42" s="1">
        <v>165526</v>
      </c>
    </row>
    <row r="43" spans="1:25" x14ac:dyDescent="0.3">
      <c r="A43" s="12" t="s">
        <v>25</v>
      </c>
      <c r="B43" s="1">
        <v>414263</v>
      </c>
      <c r="C43" s="1">
        <v>14551</v>
      </c>
      <c r="D43" s="1">
        <v>11060</v>
      </c>
      <c r="E43" s="1">
        <v>17902</v>
      </c>
      <c r="F43" s="1">
        <v>18688</v>
      </c>
      <c r="G43" s="1">
        <v>18359</v>
      </c>
      <c r="H43" s="1">
        <v>13833</v>
      </c>
      <c r="I43" s="1">
        <v>19659</v>
      </c>
      <c r="J43" s="1">
        <v>16408</v>
      </c>
      <c r="K43" s="1">
        <v>16537</v>
      </c>
      <c r="L43" s="1">
        <v>14722</v>
      </c>
      <c r="M43" s="12" t="s">
        <v>25</v>
      </c>
      <c r="N43" s="1">
        <v>29510</v>
      </c>
      <c r="O43" s="1">
        <v>41657</v>
      </c>
      <c r="P43" s="1">
        <v>34562</v>
      </c>
      <c r="Q43" s="1">
        <v>31588</v>
      </c>
      <c r="R43" s="1">
        <v>17727</v>
      </c>
      <c r="S43" s="1">
        <v>3915</v>
      </c>
      <c r="T43" s="1">
        <v>12854</v>
      </c>
      <c r="U43" s="1">
        <v>21881</v>
      </c>
      <c r="V43" s="1">
        <v>18536</v>
      </c>
      <c r="W43" s="1">
        <v>17089</v>
      </c>
      <c r="X43" s="1">
        <v>9755</v>
      </c>
      <c r="Y43" s="1">
        <v>13470</v>
      </c>
    </row>
    <row r="44" spans="1:25" x14ac:dyDescent="0.3">
      <c r="A44" s="12" t="s">
        <v>82</v>
      </c>
      <c r="B44" s="1">
        <v>435314</v>
      </c>
      <c r="C44" s="1">
        <v>13830</v>
      </c>
      <c r="D44" s="1">
        <v>11356</v>
      </c>
      <c r="E44" s="1">
        <v>17599</v>
      </c>
      <c r="F44" s="1">
        <v>18550</v>
      </c>
      <c r="G44" s="1">
        <v>18078</v>
      </c>
      <c r="H44" s="1">
        <v>12153</v>
      </c>
      <c r="I44" s="1">
        <v>25860</v>
      </c>
      <c r="J44" s="1">
        <v>21703</v>
      </c>
      <c r="K44" s="1">
        <v>18460</v>
      </c>
      <c r="L44" s="1">
        <v>18605</v>
      </c>
      <c r="M44" s="12" t="s">
        <v>82</v>
      </c>
      <c r="N44" s="1">
        <v>34026</v>
      </c>
      <c r="O44" s="1">
        <v>42519</v>
      </c>
      <c r="P44" s="1">
        <v>33665</v>
      </c>
      <c r="Q44" s="1">
        <v>31086</v>
      </c>
      <c r="R44" s="1">
        <v>16868</v>
      </c>
      <c r="S44" s="1">
        <v>4146</v>
      </c>
      <c r="T44" s="1">
        <v>13934</v>
      </c>
      <c r="U44" s="1">
        <v>22245</v>
      </c>
      <c r="V44" s="1">
        <v>17442</v>
      </c>
      <c r="W44" s="1">
        <v>15150</v>
      </c>
      <c r="X44" s="1">
        <v>12191</v>
      </c>
      <c r="Y44" s="1">
        <v>15848</v>
      </c>
    </row>
    <row r="45" spans="1:25" x14ac:dyDescent="0.3">
      <c r="A45" s="12" t="s">
        <v>83</v>
      </c>
      <c r="B45" s="1">
        <v>378930</v>
      </c>
      <c r="C45" s="1">
        <v>11956</v>
      </c>
      <c r="D45" s="1">
        <v>9765</v>
      </c>
      <c r="E45" s="1">
        <v>15027</v>
      </c>
      <c r="F45" s="1">
        <v>17267</v>
      </c>
      <c r="G45" s="1">
        <v>15321</v>
      </c>
      <c r="H45" s="1">
        <v>10258</v>
      </c>
      <c r="I45" s="1">
        <v>25452</v>
      </c>
      <c r="J45" s="1">
        <v>20488</v>
      </c>
      <c r="K45" s="1">
        <v>15928</v>
      </c>
      <c r="L45" s="1">
        <v>17294</v>
      </c>
      <c r="M45" s="12" t="s">
        <v>83</v>
      </c>
      <c r="N45" s="1">
        <v>27272</v>
      </c>
      <c r="O45" s="1">
        <v>35762</v>
      </c>
      <c r="P45" s="1">
        <v>28433</v>
      </c>
      <c r="Q45" s="1">
        <v>26558</v>
      </c>
      <c r="R45" s="1">
        <v>14203</v>
      </c>
      <c r="S45" s="1">
        <v>3660</v>
      </c>
      <c r="T45" s="1">
        <v>11598</v>
      </c>
      <c r="U45" s="1">
        <v>19317</v>
      </c>
      <c r="V45" s="1">
        <v>14046</v>
      </c>
      <c r="W45" s="1">
        <v>14456</v>
      </c>
      <c r="X45" s="1">
        <v>10034</v>
      </c>
      <c r="Y45" s="1">
        <v>14835</v>
      </c>
    </row>
    <row r="46" spans="1:25" x14ac:dyDescent="0.3">
      <c r="A46" s="12" t="s">
        <v>26</v>
      </c>
      <c r="B46" s="1">
        <v>403400</v>
      </c>
      <c r="C46" s="1">
        <v>10775</v>
      </c>
      <c r="D46" s="1">
        <v>8955</v>
      </c>
      <c r="E46" s="1">
        <v>13456</v>
      </c>
      <c r="F46" s="1">
        <v>20249</v>
      </c>
      <c r="G46" s="1">
        <v>13198</v>
      </c>
      <c r="H46" s="1">
        <v>9232</v>
      </c>
      <c r="I46" s="1">
        <v>34978</v>
      </c>
      <c r="J46" s="1">
        <v>26231</v>
      </c>
      <c r="K46" s="1">
        <v>20935</v>
      </c>
      <c r="L46" s="1">
        <v>23443</v>
      </c>
      <c r="M46" s="12" t="s">
        <v>26</v>
      </c>
      <c r="N46" s="1">
        <v>31874</v>
      </c>
      <c r="O46" s="1">
        <v>34494</v>
      </c>
      <c r="P46" s="1">
        <v>25799</v>
      </c>
      <c r="Q46" s="1">
        <v>23837</v>
      </c>
      <c r="R46" s="1">
        <v>12444</v>
      </c>
      <c r="S46" s="1">
        <v>3242</v>
      </c>
      <c r="T46" s="1">
        <v>10240</v>
      </c>
      <c r="U46" s="1">
        <v>18101</v>
      </c>
      <c r="V46" s="1">
        <v>12809</v>
      </c>
      <c r="W46" s="1">
        <v>12653</v>
      </c>
      <c r="X46" s="1">
        <v>12605</v>
      </c>
      <c r="Y46" s="1">
        <v>23850</v>
      </c>
    </row>
    <row r="47" spans="1:25" x14ac:dyDescent="0.3">
      <c r="A47" s="12" t="s">
        <v>27</v>
      </c>
      <c r="B47" s="1">
        <v>335165</v>
      </c>
      <c r="C47" s="1">
        <v>8963</v>
      </c>
      <c r="D47" s="1">
        <v>6908</v>
      </c>
      <c r="E47" s="1">
        <v>11121</v>
      </c>
      <c r="F47" s="1">
        <v>20051</v>
      </c>
      <c r="G47" s="1">
        <v>11478</v>
      </c>
      <c r="H47" s="1">
        <v>7825</v>
      </c>
      <c r="I47" s="1">
        <v>28168</v>
      </c>
      <c r="J47" s="1">
        <v>22305</v>
      </c>
      <c r="K47" s="1">
        <v>17790</v>
      </c>
      <c r="L47" s="1">
        <v>17922</v>
      </c>
      <c r="M47" s="12" t="s">
        <v>27</v>
      </c>
      <c r="N47" s="1">
        <v>25695</v>
      </c>
      <c r="O47" s="1">
        <v>28936</v>
      </c>
      <c r="P47" s="1">
        <v>21373</v>
      </c>
      <c r="Q47" s="1">
        <v>18784</v>
      </c>
      <c r="R47" s="1">
        <v>10455</v>
      </c>
      <c r="S47" s="1">
        <v>2260</v>
      </c>
      <c r="T47" s="1">
        <v>7737</v>
      </c>
      <c r="U47" s="1">
        <v>13951</v>
      </c>
      <c r="V47" s="1">
        <v>10953</v>
      </c>
      <c r="W47" s="1">
        <v>11371</v>
      </c>
      <c r="X47" s="1">
        <v>11430</v>
      </c>
      <c r="Y47" s="1">
        <v>19689</v>
      </c>
    </row>
    <row r="48" spans="1:25" x14ac:dyDescent="0.3">
      <c r="A48" s="12" t="s">
        <v>28</v>
      </c>
      <c r="B48" s="1">
        <v>321764</v>
      </c>
      <c r="C48" s="1">
        <v>8477</v>
      </c>
      <c r="D48" s="1">
        <v>6373</v>
      </c>
      <c r="E48" s="1">
        <v>10351</v>
      </c>
      <c r="F48" s="1">
        <v>17988</v>
      </c>
      <c r="G48" s="1">
        <v>10727</v>
      </c>
      <c r="H48" s="1">
        <v>7494</v>
      </c>
      <c r="I48" s="1">
        <v>24141</v>
      </c>
      <c r="J48" s="1">
        <v>21118</v>
      </c>
      <c r="K48" s="1">
        <v>17577</v>
      </c>
      <c r="L48" s="1">
        <v>17007</v>
      </c>
      <c r="M48" s="12" t="s">
        <v>28</v>
      </c>
      <c r="N48" s="1">
        <v>28279</v>
      </c>
      <c r="O48" s="1">
        <v>29408</v>
      </c>
      <c r="P48" s="1">
        <v>20882</v>
      </c>
      <c r="Q48" s="1">
        <v>18189</v>
      </c>
      <c r="R48" s="1">
        <v>10217</v>
      </c>
      <c r="S48" s="1">
        <v>2128</v>
      </c>
      <c r="T48" s="1">
        <v>7438</v>
      </c>
      <c r="U48" s="1">
        <v>13213</v>
      </c>
      <c r="V48" s="1">
        <v>11869</v>
      </c>
      <c r="W48" s="1">
        <v>10459</v>
      </c>
      <c r="X48" s="1">
        <v>11849</v>
      </c>
      <c r="Y48" s="1">
        <v>16580</v>
      </c>
    </row>
    <row r="49" spans="1:25" x14ac:dyDescent="0.3">
      <c r="A49" s="12" t="s">
        <v>29</v>
      </c>
      <c r="B49" s="1">
        <v>261608</v>
      </c>
      <c r="C49" s="1">
        <v>6371</v>
      </c>
      <c r="D49" s="1">
        <v>4895</v>
      </c>
      <c r="E49" s="1">
        <v>8579</v>
      </c>
      <c r="F49" s="1">
        <v>13669</v>
      </c>
      <c r="G49" s="1">
        <v>8999</v>
      </c>
      <c r="H49" s="1">
        <v>6119</v>
      </c>
      <c r="I49" s="1">
        <v>19792</v>
      </c>
      <c r="J49" s="1">
        <v>17920</v>
      </c>
      <c r="K49" s="1">
        <v>15727</v>
      </c>
      <c r="L49" s="1">
        <v>13854</v>
      </c>
      <c r="M49" s="12" t="s">
        <v>29</v>
      </c>
      <c r="N49" s="1">
        <v>21587</v>
      </c>
      <c r="O49" s="1">
        <v>24163</v>
      </c>
      <c r="P49" s="1">
        <v>16451</v>
      </c>
      <c r="Q49" s="1">
        <v>15161</v>
      </c>
      <c r="R49" s="1">
        <v>8387</v>
      </c>
      <c r="S49" s="1">
        <v>1766</v>
      </c>
      <c r="T49" s="1">
        <v>5669</v>
      </c>
      <c r="U49" s="1">
        <v>10437</v>
      </c>
      <c r="V49" s="1">
        <v>9317</v>
      </c>
      <c r="W49" s="1">
        <v>8325</v>
      </c>
      <c r="X49" s="1">
        <v>11181</v>
      </c>
      <c r="Y49" s="1">
        <v>13239</v>
      </c>
    </row>
    <row r="50" spans="1:25" x14ac:dyDescent="0.3">
      <c r="A50" s="12" t="s">
        <v>30</v>
      </c>
      <c r="B50" s="1">
        <v>256691</v>
      </c>
      <c r="C50" s="1">
        <v>6063</v>
      </c>
      <c r="D50" s="1">
        <v>4976</v>
      </c>
      <c r="E50" s="1">
        <v>8608</v>
      </c>
      <c r="F50" s="1">
        <v>12967</v>
      </c>
      <c r="G50" s="1">
        <v>8938</v>
      </c>
      <c r="H50" s="1">
        <v>6134</v>
      </c>
      <c r="I50" s="1">
        <v>18335</v>
      </c>
      <c r="J50" s="1">
        <v>17141</v>
      </c>
      <c r="K50" s="1">
        <v>15094</v>
      </c>
      <c r="L50" s="1">
        <v>15350</v>
      </c>
      <c r="M50" s="12" t="s">
        <v>30</v>
      </c>
      <c r="N50" s="1">
        <v>22222</v>
      </c>
      <c r="O50" s="1">
        <v>23701</v>
      </c>
      <c r="P50" s="1">
        <v>15418</v>
      </c>
      <c r="Q50" s="1">
        <v>15493</v>
      </c>
      <c r="R50" s="1">
        <v>7404</v>
      </c>
      <c r="S50" s="1">
        <v>1934</v>
      </c>
      <c r="T50" s="1">
        <v>5455</v>
      </c>
      <c r="U50" s="1">
        <v>9809</v>
      </c>
      <c r="V50" s="1">
        <v>8863</v>
      </c>
      <c r="W50" s="1">
        <v>8332</v>
      </c>
      <c r="X50" s="1">
        <v>11672</v>
      </c>
      <c r="Y50" s="1">
        <v>12782</v>
      </c>
    </row>
    <row r="51" spans="1:25" x14ac:dyDescent="0.3">
      <c r="A51" s="12" t="s">
        <v>31</v>
      </c>
      <c r="B51" s="1">
        <v>189057</v>
      </c>
      <c r="C51" s="1">
        <v>4461</v>
      </c>
      <c r="D51" s="1">
        <v>3224</v>
      </c>
      <c r="E51" s="1">
        <v>6317</v>
      </c>
      <c r="F51" s="1">
        <v>8958</v>
      </c>
      <c r="G51" s="1">
        <v>7187</v>
      </c>
      <c r="H51" s="1">
        <v>4228</v>
      </c>
      <c r="I51" s="1">
        <v>14301</v>
      </c>
      <c r="J51" s="1">
        <v>12767</v>
      </c>
      <c r="K51" s="1">
        <v>11790</v>
      </c>
      <c r="L51" s="1">
        <v>11281</v>
      </c>
      <c r="M51" s="12" t="s">
        <v>31</v>
      </c>
      <c r="N51" s="1">
        <v>15277</v>
      </c>
      <c r="O51" s="1">
        <v>16494</v>
      </c>
      <c r="P51" s="1">
        <v>11126</v>
      </c>
      <c r="Q51" s="1">
        <v>11171</v>
      </c>
      <c r="R51" s="1">
        <v>5887</v>
      </c>
      <c r="S51" s="1">
        <v>1515</v>
      </c>
      <c r="T51" s="1">
        <v>4180</v>
      </c>
      <c r="U51" s="1">
        <v>7528</v>
      </c>
      <c r="V51" s="1">
        <v>6136</v>
      </c>
      <c r="W51" s="1">
        <v>6184</v>
      </c>
      <c r="X51" s="1">
        <v>9341</v>
      </c>
      <c r="Y51" s="1">
        <v>9704</v>
      </c>
    </row>
    <row r="52" spans="1:25" x14ac:dyDescent="0.3">
      <c r="A52" s="12" t="s">
        <v>32</v>
      </c>
      <c r="B52" s="1">
        <v>164414</v>
      </c>
      <c r="C52" s="1">
        <v>3740</v>
      </c>
      <c r="D52" s="1">
        <v>2832</v>
      </c>
      <c r="E52" s="1">
        <v>5537</v>
      </c>
      <c r="F52" s="1">
        <v>7343</v>
      </c>
      <c r="G52" s="1">
        <v>6014</v>
      </c>
      <c r="H52" s="1">
        <v>3615</v>
      </c>
      <c r="I52" s="1">
        <v>12698</v>
      </c>
      <c r="J52" s="1">
        <v>11151</v>
      </c>
      <c r="K52" s="1">
        <v>9596</v>
      </c>
      <c r="L52" s="1">
        <v>10124</v>
      </c>
      <c r="M52" s="12" t="s">
        <v>32</v>
      </c>
      <c r="N52" s="1">
        <v>14111</v>
      </c>
      <c r="O52" s="1">
        <v>14399</v>
      </c>
      <c r="P52" s="1">
        <v>9352</v>
      </c>
      <c r="Q52" s="1">
        <v>9620</v>
      </c>
      <c r="R52" s="1">
        <v>4922</v>
      </c>
      <c r="S52" s="1">
        <v>1343</v>
      </c>
      <c r="T52" s="1">
        <v>3861</v>
      </c>
      <c r="U52" s="1">
        <v>7084</v>
      </c>
      <c r="V52" s="1">
        <v>5048</v>
      </c>
      <c r="W52" s="1">
        <v>5748</v>
      </c>
      <c r="X52" s="1">
        <v>7687</v>
      </c>
      <c r="Y52" s="1">
        <v>8589</v>
      </c>
    </row>
    <row r="53" spans="1:25" x14ac:dyDescent="0.3">
      <c r="A53" s="12" t="s">
        <v>33</v>
      </c>
      <c r="B53" s="1">
        <v>112529</v>
      </c>
      <c r="C53" s="1">
        <v>2648</v>
      </c>
      <c r="D53" s="1">
        <v>1914</v>
      </c>
      <c r="E53" s="1">
        <v>4018</v>
      </c>
      <c r="F53" s="1">
        <v>5165</v>
      </c>
      <c r="G53" s="1">
        <v>4342</v>
      </c>
      <c r="H53" s="1">
        <v>2543</v>
      </c>
      <c r="I53" s="1">
        <v>8031</v>
      </c>
      <c r="J53" s="1">
        <v>7142</v>
      </c>
      <c r="K53" s="1">
        <v>6999</v>
      </c>
      <c r="L53" s="1">
        <v>6677</v>
      </c>
      <c r="M53" s="12" t="s">
        <v>33</v>
      </c>
      <c r="N53" s="1">
        <v>9264</v>
      </c>
      <c r="O53" s="1">
        <v>9996</v>
      </c>
      <c r="P53" s="1">
        <v>6543</v>
      </c>
      <c r="Q53" s="1">
        <v>6873</v>
      </c>
      <c r="R53" s="1">
        <v>3670</v>
      </c>
      <c r="S53" s="1">
        <v>1010</v>
      </c>
      <c r="T53" s="1">
        <v>2598</v>
      </c>
      <c r="U53" s="1">
        <v>5198</v>
      </c>
      <c r="V53" s="1">
        <v>3321</v>
      </c>
      <c r="W53" s="1">
        <v>3863</v>
      </c>
      <c r="X53" s="1">
        <v>4878</v>
      </c>
      <c r="Y53" s="1">
        <v>5836</v>
      </c>
    </row>
    <row r="54" spans="1:25" x14ac:dyDescent="0.3">
      <c r="A54" s="12" t="s">
        <v>34</v>
      </c>
      <c r="B54" s="1">
        <v>79798</v>
      </c>
      <c r="C54" s="1">
        <v>1757</v>
      </c>
      <c r="D54" s="1">
        <v>1485</v>
      </c>
      <c r="E54" s="1">
        <v>3077</v>
      </c>
      <c r="F54" s="1">
        <v>3269</v>
      </c>
      <c r="G54" s="1">
        <v>3246</v>
      </c>
      <c r="H54" s="1">
        <v>1972</v>
      </c>
      <c r="I54" s="1">
        <v>5537</v>
      </c>
      <c r="J54" s="1">
        <v>4797</v>
      </c>
      <c r="K54" s="1">
        <v>4353</v>
      </c>
      <c r="L54" s="1">
        <v>4763</v>
      </c>
      <c r="M54" s="12" t="s">
        <v>34</v>
      </c>
      <c r="N54" s="1">
        <v>7252</v>
      </c>
      <c r="O54" s="1">
        <v>7606</v>
      </c>
      <c r="P54" s="1">
        <v>4395</v>
      </c>
      <c r="Q54" s="1">
        <v>5096</v>
      </c>
      <c r="R54" s="1">
        <v>2773</v>
      </c>
      <c r="S54" s="1">
        <v>844</v>
      </c>
      <c r="T54" s="1">
        <v>1932</v>
      </c>
      <c r="U54" s="1">
        <v>3602</v>
      </c>
      <c r="V54" s="1">
        <v>2306</v>
      </c>
      <c r="W54" s="1">
        <v>2728</v>
      </c>
      <c r="X54" s="1">
        <v>2981</v>
      </c>
      <c r="Y54" s="1">
        <v>4027</v>
      </c>
    </row>
    <row r="55" spans="1:25" x14ac:dyDescent="0.3">
      <c r="A55" s="12" t="s">
        <v>35</v>
      </c>
      <c r="B55" s="1">
        <v>59493</v>
      </c>
      <c r="C55" s="1">
        <v>1427</v>
      </c>
      <c r="D55" s="1">
        <v>900</v>
      </c>
      <c r="E55" s="1">
        <v>2216</v>
      </c>
      <c r="F55" s="1">
        <v>1924</v>
      </c>
      <c r="G55" s="1">
        <v>2426</v>
      </c>
      <c r="H55" s="1">
        <v>1455</v>
      </c>
      <c r="I55" s="1">
        <v>4446</v>
      </c>
      <c r="J55" s="1">
        <v>3688</v>
      </c>
      <c r="K55" s="1">
        <v>3724</v>
      </c>
      <c r="L55" s="1">
        <v>3697</v>
      </c>
      <c r="M55" s="12" t="s">
        <v>35</v>
      </c>
      <c r="N55" s="1">
        <v>5197</v>
      </c>
      <c r="O55" s="1">
        <v>5510</v>
      </c>
      <c r="P55" s="1">
        <v>3222</v>
      </c>
      <c r="Q55" s="1">
        <v>3880</v>
      </c>
      <c r="R55" s="1">
        <v>2203</v>
      </c>
      <c r="S55" s="1">
        <v>541</v>
      </c>
      <c r="T55" s="1">
        <v>1327</v>
      </c>
      <c r="U55" s="1">
        <v>2231</v>
      </c>
      <c r="V55" s="1">
        <v>1779</v>
      </c>
      <c r="W55" s="1">
        <v>1969</v>
      </c>
      <c r="X55" s="1">
        <v>2403</v>
      </c>
      <c r="Y55" s="1">
        <v>3328</v>
      </c>
    </row>
    <row r="56" spans="1:25" x14ac:dyDescent="0.3">
      <c r="A56" s="12" t="s">
        <v>36</v>
      </c>
      <c r="B56" s="1">
        <v>38886</v>
      </c>
      <c r="C56" s="1">
        <v>898</v>
      </c>
      <c r="D56" s="1">
        <v>709</v>
      </c>
      <c r="E56" s="1">
        <v>1451</v>
      </c>
      <c r="F56" s="1">
        <v>1090</v>
      </c>
      <c r="G56" s="1">
        <v>1692</v>
      </c>
      <c r="H56" s="1">
        <v>961</v>
      </c>
      <c r="I56" s="1">
        <v>2804</v>
      </c>
      <c r="J56" s="1">
        <v>2344</v>
      </c>
      <c r="K56" s="1">
        <v>2209</v>
      </c>
      <c r="L56" s="1">
        <v>2422</v>
      </c>
      <c r="M56" s="12" t="s">
        <v>36</v>
      </c>
      <c r="N56" s="1">
        <v>3703</v>
      </c>
      <c r="O56" s="1">
        <v>3812</v>
      </c>
      <c r="P56" s="1">
        <v>2172</v>
      </c>
      <c r="Q56" s="1">
        <v>2991</v>
      </c>
      <c r="R56" s="1">
        <v>1324</v>
      </c>
      <c r="S56" s="1">
        <v>366</v>
      </c>
      <c r="T56" s="1">
        <v>922</v>
      </c>
      <c r="U56" s="1">
        <v>1539</v>
      </c>
      <c r="V56" s="1">
        <v>1102</v>
      </c>
      <c r="W56" s="1">
        <v>1109</v>
      </c>
      <c r="X56" s="1">
        <v>1338</v>
      </c>
      <c r="Y56" s="1">
        <v>1928</v>
      </c>
    </row>
    <row r="57" spans="1:25" x14ac:dyDescent="0.3">
      <c r="A57" s="12" t="s">
        <v>37</v>
      </c>
      <c r="B57" s="1">
        <v>21474</v>
      </c>
      <c r="C57" s="1">
        <v>563</v>
      </c>
      <c r="D57" s="1">
        <v>438</v>
      </c>
      <c r="E57" s="1">
        <v>935</v>
      </c>
      <c r="F57" s="1">
        <v>551</v>
      </c>
      <c r="G57" s="1">
        <v>950</v>
      </c>
      <c r="H57" s="1">
        <v>533</v>
      </c>
      <c r="I57" s="1">
        <v>1321</v>
      </c>
      <c r="J57" s="1">
        <v>1109</v>
      </c>
      <c r="K57" s="1">
        <v>1157</v>
      </c>
      <c r="L57" s="1">
        <v>1068</v>
      </c>
      <c r="M57" s="12" t="s">
        <v>37</v>
      </c>
      <c r="N57" s="1">
        <v>1586</v>
      </c>
      <c r="O57" s="1">
        <v>2111</v>
      </c>
      <c r="P57" s="1">
        <v>1271</v>
      </c>
      <c r="Q57" s="1">
        <v>2046</v>
      </c>
      <c r="R57" s="1">
        <v>790</v>
      </c>
      <c r="S57" s="1">
        <v>235</v>
      </c>
      <c r="T57" s="1">
        <v>564</v>
      </c>
      <c r="U57" s="1">
        <v>1084</v>
      </c>
      <c r="V57" s="1">
        <v>696</v>
      </c>
      <c r="W57" s="1">
        <v>809</v>
      </c>
      <c r="X57" s="1">
        <v>688</v>
      </c>
      <c r="Y57" s="1">
        <v>969</v>
      </c>
    </row>
    <row r="58" spans="1:25" x14ac:dyDescent="0.3">
      <c r="A58" s="12" t="s">
        <v>38</v>
      </c>
      <c r="B58" s="1">
        <v>20798</v>
      </c>
      <c r="C58" s="1">
        <v>647</v>
      </c>
      <c r="D58" s="1">
        <v>382</v>
      </c>
      <c r="E58" s="1">
        <v>1193</v>
      </c>
      <c r="F58" s="1">
        <v>601</v>
      </c>
      <c r="G58" s="1">
        <v>1194</v>
      </c>
      <c r="H58" s="1">
        <v>681</v>
      </c>
      <c r="I58" s="1">
        <v>1061</v>
      </c>
      <c r="J58" s="1">
        <v>910</v>
      </c>
      <c r="K58" s="1">
        <v>1069</v>
      </c>
      <c r="L58" s="1">
        <v>861</v>
      </c>
      <c r="M58" s="12" t="s">
        <v>38</v>
      </c>
      <c r="N58" s="1">
        <v>1493</v>
      </c>
      <c r="O58" s="1">
        <v>2025</v>
      </c>
      <c r="P58" s="1">
        <v>1175</v>
      </c>
      <c r="Q58" s="1">
        <v>1842</v>
      </c>
      <c r="R58" s="1">
        <v>672</v>
      </c>
      <c r="S58" s="1">
        <v>268</v>
      </c>
      <c r="T58" s="1">
        <v>661</v>
      </c>
      <c r="U58" s="1">
        <v>1154</v>
      </c>
      <c r="V58" s="1">
        <v>727</v>
      </c>
      <c r="W58" s="1">
        <v>855</v>
      </c>
      <c r="X58" s="1">
        <v>475</v>
      </c>
      <c r="Y58" s="1">
        <v>852</v>
      </c>
    </row>
    <row r="59" spans="1:25" x14ac:dyDescent="0.3">
      <c r="A59" s="12" t="s">
        <v>39</v>
      </c>
      <c r="B59" s="2">
        <v>21.7</v>
      </c>
      <c r="C59" s="2">
        <v>18.8</v>
      </c>
      <c r="D59" s="2">
        <v>18.3</v>
      </c>
      <c r="E59" s="2">
        <v>19.899999999999999</v>
      </c>
      <c r="F59" s="2">
        <v>22.3</v>
      </c>
      <c r="G59" s="2">
        <v>20.5</v>
      </c>
      <c r="H59" s="2">
        <v>19.5</v>
      </c>
      <c r="I59" s="2">
        <v>23.1</v>
      </c>
      <c r="J59" s="2">
        <v>24.2</v>
      </c>
      <c r="K59" s="2">
        <v>25</v>
      </c>
      <c r="L59" s="2">
        <v>24.3</v>
      </c>
      <c r="M59" s="12" t="s">
        <v>39</v>
      </c>
      <c r="N59" s="2">
        <v>23.2</v>
      </c>
      <c r="O59" s="2">
        <v>21.2</v>
      </c>
      <c r="P59" s="2">
        <v>19.100000000000001</v>
      </c>
      <c r="Q59" s="2">
        <v>19.8</v>
      </c>
      <c r="R59" s="2">
        <v>19.5</v>
      </c>
      <c r="S59" s="2">
        <v>19.399999999999999</v>
      </c>
      <c r="T59" s="2">
        <v>18.5</v>
      </c>
      <c r="U59" s="2">
        <v>19.3</v>
      </c>
      <c r="V59" s="2">
        <v>19.899999999999999</v>
      </c>
      <c r="W59" s="2">
        <v>20.5</v>
      </c>
      <c r="X59" s="2">
        <v>26.8</v>
      </c>
      <c r="Y59" s="2">
        <v>23.7</v>
      </c>
    </row>
    <row r="60" spans="1:25" x14ac:dyDescent="0.3">
      <c r="A60" s="24" t="s">
        <v>105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4" t="s">
        <v>105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546A-1BF1-4478-9A1C-E7882010BDB9}">
  <dimension ref="A1:BW58"/>
  <sheetViews>
    <sheetView view="pageBreakPreview" zoomScale="125" zoomScaleNormal="125" zoomScaleSheetLayoutView="125" workbookViewId="0">
      <selection activeCell="B26" sqref="B26"/>
    </sheetView>
  </sheetViews>
  <sheetFormatPr defaultColWidth="8.86328125" defaultRowHeight="10.15" x14ac:dyDescent="0.3"/>
  <cols>
    <col min="1" max="1" width="7.33203125" style="12" customWidth="1"/>
    <col min="2" max="4" width="7.19921875" style="1" customWidth="1"/>
    <col min="5" max="13" width="6.53125" style="1" customWidth="1"/>
    <col min="14" max="14" width="7.33203125" style="12" customWidth="1"/>
    <col min="15" max="25" width="6.46484375" style="1" customWidth="1"/>
    <col min="26" max="26" width="7.33203125" style="1" customWidth="1"/>
    <col min="27" max="27" width="7.33203125" style="12" customWidth="1"/>
    <col min="28" max="39" width="6.86328125" style="1" customWidth="1"/>
    <col min="40" max="40" width="7.33203125" style="12" customWidth="1"/>
    <col min="41" max="52" width="6.46484375" style="1" customWidth="1"/>
    <col min="53" max="53" width="7.33203125" style="12" customWidth="1"/>
    <col min="54" max="65" width="6.6640625" style="1" customWidth="1"/>
    <col min="66" max="66" width="7.33203125" style="12" customWidth="1"/>
    <col min="67" max="75" width="7.33203125" style="1" customWidth="1"/>
    <col min="76" max="16384" width="8.86328125" style="1"/>
  </cols>
  <sheetData>
    <row r="1" spans="1:75" x14ac:dyDescent="0.3">
      <c r="A1" s="12" t="s">
        <v>109</v>
      </c>
      <c r="N1" s="12" t="s">
        <v>109</v>
      </c>
      <c r="AA1" s="12" t="s">
        <v>109</v>
      </c>
      <c r="AN1" s="12" t="s">
        <v>109</v>
      </c>
      <c r="BA1" s="12" t="s">
        <v>109</v>
      </c>
      <c r="BN1" s="12" t="s">
        <v>109</v>
      </c>
    </row>
    <row r="2" spans="1:75" x14ac:dyDescent="0.3">
      <c r="A2" s="13"/>
      <c r="B2" s="32" t="s">
        <v>1</v>
      </c>
      <c r="C2" s="32"/>
      <c r="D2" s="32"/>
      <c r="E2" s="32" t="s">
        <v>2</v>
      </c>
      <c r="F2" s="32"/>
      <c r="G2" s="32"/>
      <c r="H2" s="32" t="s">
        <v>3</v>
      </c>
      <c r="I2" s="32"/>
      <c r="J2" s="32"/>
      <c r="K2" s="32" t="s">
        <v>4</v>
      </c>
      <c r="L2" s="32"/>
      <c r="M2" s="32"/>
      <c r="N2" s="13"/>
      <c r="O2" s="32" t="s">
        <v>5</v>
      </c>
      <c r="P2" s="32"/>
      <c r="Q2" s="32"/>
      <c r="R2" s="32" t="s">
        <v>6</v>
      </c>
      <c r="S2" s="32"/>
      <c r="T2" s="32"/>
      <c r="U2" s="32" t="s">
        <v>7</v>
      </c>
      <c r="V2" s="32"/>
      <c r="W2" s="32"/>
      <c r="X2" s="32" t="s">
        <v>8</v>
      </c>
      <c r="Y2" s="32"/>
      <c r="Z2" s="32"/>
      <c r="AA2" s="13"/>
      <c r="AB2" s="32" t="s">
        <v>9</v>
      </c>
      <c r="AC2" s="32"/>
      <c r="AD2" s="32"/>
      <c r="AE2" s="32" t="s">
        <v>10</v>
      </c>
      <c r="AF2" s="32"/>
      <c r="AG2" s="32"/>
      <c r="AH2" s="32" t="s">
        <v>11</v>
      </c>
      <c r="AI2" s="32"/>
      <c r="AJ2" s="32"/>
      <c r="AK2" s="32" t="s">
        <v>12</v>
      </c>
      <c r="AL2" s="32"/>
      <c r="AM2" s="32"/>
      <c r="AN2" s="13"/>
      <c r="AO2" s="32" t="s">
        <v>13</v>
      </c>
      <c r="AP2" s="32"/>
      <c r="AQ2" s="32"/>
      <c r="AR2" s="32" t="s">
        <v>14</v>
      </c>
      <c r="AS2" s="32"/>
      <c r="AT2" s="32"/>
      <c r="AU2" s="32" t="s">
        <v>15</v>
      </c>
      <c r="AV2" s="32"/>
      <c r="AW2" s="32"/>
      <c r="AX2" s="32" t="s">
        <v>16</v>
      </c>
      <c r="AY2" s="32"/>
      <c r="AZ2" s="32"/>
      <c r="BA2" s="13"/>
      <c r="BB2" s="32" t="s">
        <v>17</v>
      </c>
      <c r="BC2" s="32"/>
      <c r="BD2" s="32"/>
      <c r="BE2" s="32" t="s">
        <v>18</v>
      </c>
      <c r="BF2" s="32"/>
      <c r="BG2" s="32"/>
      <c r="BH2" s="32" t="s">
        <v>19</v>
      </c>
      <c r="BI2" s="32"/>
      <c r="BJ2" s="32"/>
      <c r="BK2" s="32" t="s">
        <v>20</v>
      </c>
      <c r="BL2" s="32"/>
      <c r="BM2" s="32"/>
      <c r="BN2" s="13"/>
      <c r="BO2" s="32" t="s">
        <v>21</v>
      </c>
      <c r="BP2" s="32"/>
      <c r="BQ2" s="32"/>
      <c r="BR2" s="32" t="s">
        <v>22</v>
      </c>
      <c r="BS2" s="32"/>
      <c r="BT2" s="32"/>
      <c r="BU2" s="32" t="s">
        <v>23</v>
      </c>
      <c r="BV2" s="32"/>
      <c r="BW2" s="33"/>
    </row>
    <row r="3" spans="1:75" s="4" customFormat="1" x14ac:dyDescent="0.3">
      <c r="A3" s="30" t="s">
        <v>104</v>
      </c>
      <c r="B3" s="26" t="s">
        <v>1</v>
      </c>
      <c r="C3" s="26" t="s">
        <v>40</v>
      </c>
      <c r="D3" s="26" t="s">
        <v>41</v>
      </c>
      <c r="E3" s="26" t="s">
        <v>1</v>
      </c>
      <c r="F3" s="26" t="s">
        <v>40</v>
      </c>
      <c r="G3" s="26" t="s">
        <v>41</v>
      </c>
      <c r="H3" s="26" t="s">
        <v>1</v>
      </c>
      <c r="I3" s="26" t="s">
        <v>40</v>
      </c>
      <c r="J3" s="26" t="s">
        <v>41</v>
      </c>
      <c r="K3" s="26" t="s">
        <v>1</v>
      </c>
      <c r="L3" s="26" t="s">
        <v>40</v>
      </c>
      <c r="M3" s="26" t="s">
        <v>41</v>
      </c>
      <c r="N3" s="30" t="s">
        <v>104</v>
      </c>
      <c r="O3" s="26" t="s">
        <v>1</v>
      </c>
      <c r="P3" s="26" t="s">
        <v>40</v>
      </c>
      <c r="Q3" s="26" t="s">
        <v>41</v>
      </c>
      <c r="R3" s="26" t="s">
        <v>1</v>
      </c>
      <c r="S3" s="26" t="s">
        <v>40</v>
      </c>
      <c r="T3" s="26" t="s">
        <v>41</v>
      </c>
      <c r="U3" s="26" t="s">
        <v>1</v>
      </c>
      <c r="V3" s="26" t="s">
        <v>40</v>
      </c>
      <c r="W3" s="26" t="s">
        <v>41</v>
      </c>
      <c r="X3" s="26" t="s">
        <v>1</v>
      </c>
      <c r="Y3" s="26" t="s">
        <v>40</v>
      </c>
      <c r="Z3" s="26" t="s">
        <v>41</v>
      </c>
      <c r="AA3" s="30" t="s">
        <v>104</v>
      </c>
      <c r="AB3" s="26" t="s">
        <v>1</v>
      </c>
      <c r="AC3" s="26" t="s">
        <v>40</v>
      </c>
      <c r="AD3" s="26" t="s">
        <v>41</v>
      </c>
      <c r="AE3" s="26" t="s">
        <v>1</v>
      </c>
      <c r="AF3" s="26" t="s">
        <v>40</v>
      </c>
      <c r="AG3" s="26" t="s">
        <v>41</v>
      </c>
      <c r="AH3" s="26" t="s">
        <v>1</v>
      </c>
      <c r="AI3" s="26" t="s">
        <v>40</v>
      </c>
      <c r="AJ3" s="26" t="s">
        <v>41</v>
      </c>
      <c r="AK3" s="26" t="s">
        <v>1</v>
      </c>
      <c r="AL3" s="26" t="s">
        <v>40</v>
      </c>
      <c r="AM3" s="26" t="s">
        <v>41</v>
      </c>
      <c r="AN3" s="30" t="s">
        <v>104</v>
      </c>
      <c r="AO3" s="26" t="s">
        <v>1</v>
      </c>
      <c r="AP3" s="26" t="s">
        <v>40</v>
      </c>
      <c r="AQ3" s="26" t="s">
        <v>41</v>
      </c>
      <c r="AR3" s="26" t="s">
        <v>1</v>
      </c>
      <c r="AS3" s="26" t="s">
        <v>40</v>
      </c>
      <c r="AT3" s="26" t="s">
        <v>41</v>
      </c>
      <c r="AU3" s="26" t="s">
        <v>1</v>
      </c>
      <c r="AV3" s="26" t="s">
        <v>40</v>
      </c>
      <c r="AW3" s="26" t="s">
        <v>41</v>
      </c>
      <c r="AX3" s="26" t="s">
        <v>1</v>
      </c>
      <c r="AY3" s="26" t="s">
        <v>40</v>
      </c>
      <c r="AZ3" s="26" t="s">
        <v>41</v>
      </c>
      <c r="BA3" s="30" t="s">
        <v>104</v>
      </c>
      <c r="BB3" s="26" t="s">
        <v>1</v>
      </c>
      <c r="BC3" s="26" t="s">
        <v>40</v>
      </c>
      <c r="BD3" s="26" t="s">
        <v>41</v>
      </c>
      <c r="BE3" s="26" t="s">
        <v>1</v>
      </c>
      <c r="BF3" s="26" t="s">
        <v>40</v>
      </c>
      <c r="BG3" s="26" t="s">
        <v>41</v>
      </c>
      <c r="BH3" s="26" t="s">
        <v>1</v>
      </c>
      <c r="BI3" s="26" t="s">
        <v>40</v>
      </c>
      <c r="BJ3" s="26" t="s">
        <v>41</v>
      </c>
      <c r="BK3" s="26" t="s">
        <v>1</v>
      </c>
      <c r="BL3" s="26" t="s">
        <v>40</v>
      </c>
      <c r="BM3" s="26" t="s">
        <v>41</v>
      </c>
      <c r="BN3" s="30" t="s">
        <v>104</v>
      </c>
      <c r="BO3" s="26" t="s">
        <v>1</v>
      </c>
      <c r="BP3" s="26" t="s">
        <v>40</v>
      </c>
      <c r="BQ3" s="26" t="s">
        <v>41</v>
      </c>
      <c r="BR3" s="26" t="s">
        <v>1</v>
      </c>
      <c r="BS3" s="26" t="s">
        <v>40</v>
      </c>
      <c r="BT3" s="26" t="s">
        <v>41</v>
      </c>
      <c r="BU3" s="26" t="s">
        <v>1</v>
      </c>
      <c r="BV3" s="26" t="s">
        <v>40</v>
      </c>
      <c r="BW3" s="27" t="s">
        <v>41</v>
      </c>
    </row>
    <row r="4" spans="1:75" x14ac:dyDescent="0.3">
      <c r="A4" s="12" t="s">
        <v>1</v>
      </c>
      <c r="B4" s="1">
        <v>7248096</v>
      </c>
      <c r="C4" s="1">
        <v>3754512</v>
      </c>
      <c r="D4" s="1">
        <v>3493584</v>
      </c>
      <c r="E4" s="1">
        <v>199979</v>
      </c>
      <c r="F4" s="1">
        <v>102852</v>
      </c>
      <c r="G4" s="1">
        <v>97127</v>
      </c>
      <c r="H4" s="1">
        <v>157038</v>
      </c>
      <c r="I4" s="1">
        <v>80866</v>
      </c>
      <c r="J4" s="1">
        <v>76172</v>
      </c>
      <c r="K4" s="1">
        <v>269313</v>
      </c>
      <c r="L4" s="1">
        <v>141926</v>
      </c>
      <c r="M4" s="1">
        <v>127387</v>
      </c>
      <c r="N4" s="12" t="s">
        <v>1</v>
      </c>
      <c r="O4" s="1">
        <v>361139</v>
      </c>
      <c r="P4" s="1">
        <v>192809</v>
      </c>
      <c r="Q4" s="1">
        <v>168330</v>
      </c>
      <c r="R4" s="1">
        <v>275312</v>
      </c>
      <c r="S4" s="1">
        <v>143163</v>
      </c>
      <c r="T4" s="1">
        <v>132149</v>
      </c>
      <c r="U4" s="1">
        <v>186020</v>
      </c>
      <c r="V4" s="1">
        <v>96984</v>
      </c>
      <c r="W4" s="1">
        <v>89036</v>
      </c>
      <c r="X4" s="1">
        <v>509686</v>
      </c>
      <c r="Y4" s="1">
        <v>263102</v>
      </c>
      <c r="Z4" s="1">
        <v>246584</v>
      </c>
      <c r="AA4" s="12" t="s">
        <v>1</v>
      </c>
      <c r="AB4" s="1">
        <v>431499</v>
      </c>
      <c r="AC4" s="1">
        <v>224277</v>
      </c>
      <c r="AD4" s="1">
        <v>207222</v>
      </c>
      <c r="AE4" s="1">
        <v>362264</v>
      </c>
      <c r="AF4" s="1">
        <v>183319</v>
      </c>
      <c r="AG4" s="1">
        <v>178945</v>
      </c>
      <c r="AH4" s="1">
        <v>376259</v>
      </c>
      <c r="AI4" s="1">
        <v>197169</v>
      </c>
      <c r="AJ4" s="1">
        <v>179090</v>
      </c>
      <c r="AK4" s="1">
        <v>578567</v>
      </c>
      <c r="AL4" s="1">
        <v>300219</v>
      </c>
      <c r="AM4" s="1">
        <v>278348</v>
      </c>
      <c r="AN4" s="12" t="s">
        <v>1</v>
      </c>
      <c r="AO4" s="1">
        <v>671521</v>
      </c>
      <c r="AP4" s="1">
        <v>348928</v>
      </c>
      <c r="AQ4" s="1">
        <v>322593</v>
      </c>
      <c r="AR4" s="1">
        <v>492360</v>
      </c>
      <c r="AS4" s="1">
        <v>256521</v>
      </c>
      <c r="AT4" s="1">
        <v>235839</v>
      </c>
      <c r="AU4" s="1">
        <v>449722</v>
      </c>
      <c r="AV4" s="1">
        <v>225507</v>
      </c>
      <c r="AW4" s="1">
        <v>224215</v>
      </c>
      <c r="AX4" s="1">
        <v>246268</v>
      </c>
      <c r="AY4" s="1">
        <v>126322</v>
      </c>
      <c r="AZ4" s="1">
        <v>119946</v>
      </c>
      <c r="BA4" s="12" t="s">
        <v>1</v>
      </c>
      <c r="BB4" s="1">
        <v>60060</v>
      </c>
      <c r="BC4" s="1">
        <v>30887</v>
      </c>
      <c r="BD4" s="1">
        <v>29173</v>
      </c>
      <c r="BE4" s="1">
        <v>192119</v>
      </c>
      <c r="BF4" s="1">
        <v>101149</v>
      </c>
      <c r="BG4" s="1">
        <v>90970</v>
      </c>
      <c r="BH4" s="1">
        <v>324609</v>
      </c>
      <c r="BI4" s="1">
        <v>166235</v>
      </c>
      <c r="BJ4" s="1">
        <v>158374</v>
      </c>
      <c r="BK4" s="1">
        <v>263019</v>
      </c>
      <c r="BL4" s="1">
        <v>138069</v>
      </c>
      <c r="BM4" s="1">
        <v>124950</v>
      </c>
      <c r="BN4" s="12" t="s">
        <v>1</v>
      </c>
      <c r="BO4" s="1">
        <v>248639</v>
      </c>
      <c r="BP4" s="1">
        <v>127539</v>
      </c>
      <c r="BQ4" s="1">
        <v>121100</v>
      </c>
      <c r="BR4" s="1">
        <v>248874</v>
      </c>
      <c r="BS4" s="1">
        <v>128366</v>
      </c>
      <c r="BT4" s="1">
        <v>120508</v>
      </c>
      <c r="BU4" s="1">
        <v>343829</v>
      </c>
      <c r="BV4" s="1">
        <v>178303</v>
      </c>
      <c r="BW4" s="1">
        <v>165526</v>
      </c>
    </row>
    <row r="5" spans="1:75" x14ac:dyDescent="0.3">
      <c r="A5" s="12" t="s">
        <v>25</v>
      </c>
      <c r="B5" s="1">
        <v>868081</v>
      </c>
      <c r="C5" s="1">
        <v>453818</v>
      </c>
      <c r="D5" s="1">
        <v>414263</v>
      </c>
      <c r="E5" s="1">
        <v>30353</v>
      </c>
      <c r="F5" s="1">
        <v>15802</v>
      </c>
      <c r="G5" s="1">
        <v>14551</v>
      </c>
      <c r="H5" s="1">
        <v>22982</v>
      </c>
      <c r="I5" s="1">
        <v>11922</v>
      </c>
      <c r="J5" s="1">
        <v>11060</v>
      </c>
      <c r="K5" s="1">
        <v>38088</v>
      </c>
      <c r="L5" s="1">
        <v>20186</v>
      </c>
      <c r="M5" s="1">
        <v>17902</v>
      </c>
      <c r="N5" s="12" t="s">
        <v>25</v>
      </c>
      <c r="O5" s="1">
        <v>39722</v>
      </c>
      <c r="P5" s="1">
        <v>21034</v>
      </c>
      <c r="Q5" s="1">
        <v>18688</v>
      </c>
      <c r="R5" s="1">
        <v>39378</v>
      </c>
      <c r="S5" s="1">
        <v>21019</v>
      </c>
      <c r="T5" s="1">
        <v>18359</v>
      </c>
      <c r="U5" s="1">
        <v>28449</v>
      </c>
      <c r="V5" s="1">
        <v>14616</v>
      </c>
      <c r="W5" s="1">
        <v>13833</v>
      </c>
      <c r="X5" s="1">
        <v>41196</v>
      </c>
      <c r="Y5" s="1">
        <v>21537</v>
      </c>
      <c r="Z5" s="1">
        <v>19659</v>
      </c>
      <c r="AA5" s="12" t="s">
        <v>25</v>
      </c>
      <c r="AB5" s="1">
        <v>34507</v>
      </c>
      <c r="AC5" s="1">
        <v>18099</v>
      </c>
      <c r="AD5" s="1">
        <v>16408</v>
      </c>
      <c r="AE5" s="1">
        <v>34432</v>
      </c>
      <c r="AF5" s="1">
        <v>17895</v>
      </c>
      <c r="AG5" s="1">
        <v>16537</v>
      </c>
      <c r="AH5" s="1">
        <v>30976</v>
      </c>
      <c r="AI5" s="1">
        <v>16254</v>
      </c>
      <c r="AJ5" s="1">
        <v>14722</v>
      </c>
      <c r="AK5" s="1">
        <v>62416</v>
      </c>
      <c r="AL5" s="1">
        <v>32906</v>
      </c>
      <c r="AM5" s="1">
        <v>29510</v>
      </c>
      <c r="AN5" s="12" t="s">
        <v>25</v>
      </c>
      <c r="AO5" s="1">
        <v>86603</v>
      </c>
      <c r="AP5" s="1">
        <v>44946</v>
      </c>
      <c r="AQ5" s="1">
        <v>41657</v>
      </c>
      <c r="AR5" s="1">
        <v>72382</v>
      </c>
      <c r="AS5" s="1">
        <v>37820</v>
      </c>
      <c r="AT5" s="1">
        <v>34562</v>
      </c>
      <c r="AU5" s="1">
        <v>64955</v>
      </c>
      <c r="AV5" s="1">
        <v>33367</v>
      </c>
      <c r="AW5" s="1">
        <v>31588</v>
      </c>
      <c r="AX5" s="1">
        <v>36804</v>
      </c>
      <c r="AY5" s="1">
        <v>19077</v>
      </c>
      <c r="AZ5" s="1">
        <v>17727</v>
      </c>
      <c r="BA5" s="12" t="s">
        <v>25</v>
      </c>
      <c r="BB5" s="1">
        <v>8357</v>
      </c>
      <c r="BC5" s="1">
        <v>4442</v>
      </c>
      <c r="BD5" s="1">
        <v>3915</v>
      </c>
      <c r="BE5" s="1">
        <v>27152</v>
      </c>
      <c r="BF5" s="1">
        <v>14298</v>
      </c>
      <c r="BG5" s="1">
        <v>12854</v>
      </c>
      <c r="BH5" s="1">
        <v>46404</v>
      </c>
      <c r="BI5" s="1">
        <v>24523</v>
      </c>
      <c r="BJ5" s="1">
        <v>21881</v>
      </c>
      <c r="BK5" s="1">
        <v>39126</v>
      </c>
      <c r="BL5" s="1">
        <v>20590</v>
      </c>
      <c r="BM5" s="1">
        <v>18536</v>
      </c>
      <c r="BN5" s="12" t="s">
        <v>25</v>
      </c>
      <c r="BO5" s="1">
        <v>35758</v>
      </c>
      <c r="BP5" s="1">
        <v>18669</v>
      </c>
      <c r="BQ5" s="1">
        <v>17089</v>
      </c>
      <c r="BR5" s="1">
        <v>19918</v>
      </c>
      <c r="BS5" s="1">
        <v>10163</v>
      </c>
      <c r="BT5" s="1">
        <v>9755</v>
      </c>
      <c r="BU5" s="1">
        <v>28123</v>
      </c>
      <c r="BV5" s="1">
        <v>14653</v>
      </c>
      <c r="BW5" s="1">
        <v>13470</v>
      </c>
    </row>
    <row r="6" spans="1:75" x14ac:dyDescent="0.3">
      <c r="A6" s="12" t="s">
        <v>82</v>
      </c>
      <c r="B6" s="1">
        <v>906965</v>
      </c>
      <c r="C6" s="1">
        <v>471651</v>
      </c>
      <c r="D6" s="1">
        <v>435314</v>
      </c>
      <c r="E6" s="1">
        <v>28426</v>
      </c>
      <c r="F6" s="1">
        <v>14596</v>
      </c>
      <c r="G6" s="1">
        <v>13830</v>
      </c>
      <c r="H6" s="1">
        <v>23607</v>
      </c>
      <c r="I6" s="1">
        <v>12251</v>
      </c>
      <c r="J6" s="1">
        <v>11356</v>
      </c>
      <c r="K6" s="1">
        <v>37239</v>
      </c>
      <c r="L6" s="1">
        <v>19640</v>
      </c>
      <c r="M6" s="1">
        <v>17599</v>
      </c>
      <c r="N6" s="12" t="s">
        <v>82</v>
      </c>
      <c r="O6" s="1">
        <v>38935</v>
      </c>
      <c r="P6" s="1">
        <v>20385</v>
      </c>
      <c r="Q6" s="1">
        <v>18550</v>
      </c>
      <c r="R6" s="1">
        <v>37741</v>
      </c>
      <c r="S6" s="1">
        <v>19663</v>
      </c>
      <c r="T6" s="1">
        <v>18078</v>
      </c>
      <c r="U6" s="1">
        <v>25265</v>
      </c>
      <c r="V6" s="1">
        <v>13112</v>
      </c>
      <c r="W6" s="1">
        <v>12153</v>
      </c>
      <c r="X6" s="1">
        <v>54515</v>
      </c>
      <c r="Y6" s="1">
        <v>28655</v>
      </c>
      <c r="Z6" s="1">
        <v>25860</v>
      </c>
      <c r="AA6" s="12" t="s">
        <v>82</v>
      </c>
      <c r="AB6" s="1">
        <v>45772</v>
      </c>
      <c r="AC6" s="1">
        <v>24069</v>
      </c>
      <c r="AD6" s="1">
        <v>21703</v>
      </c>
      <c r="AE6" s="1">
        <v>38019</v>
      </c>
      <c r="AF6" s="1">
        <v>19559</v>
      </c>
      <c r="AG6" s="1">
        <v>18460</v>
      </c>
      <c r="AH6" s="1">
        <v>38963</v>
      </c>
      <c r="AI6" s="1">
        <v>20358</v>
      </c>
      <c r="AJ6" s="1">
        <v>18605</v>
      </c>
      <c r="AK6" s="1">
        <v>71720</v>
      </c>
      <c r="AL6" s="1">
        <v>37694</v>
      </c>
      <c r="AM6" s="1">
        <v>34026</v>
      </c>
      <c r="AN6" s="12" t="s">
        <v>82</v>
      </c>
      <c r="AO6" s="1">
        <v>87674</v>
      </c>
      <c r="AP6" s="1">
        <v>45155</v>
      </c>
      <c r="AQ6" s="1">
        <v>42519</v>
      </c>
      <c r="AR6" s="1">
        <v>70104</v>
      </c>
      <c r="AS6" s="1">
        <v>36439</v>
      </c>
      <c r="AT6" s="1">
        <v>33665</v>
      </c>
      <c r="AU6" s="1">
        <v>63554</v>
      </c>
      <c r="AV6" s="1">
        <v>32468</v>
      </c>
      <c r="AW6" s="1">
        <v>31086</v>
      </c>
      <c r="AX6" s="1">
        <v>34993</v>
      </c>
      <c r="AY6" s="1">
        <v>18125</v>
      </c>
      <c r="AZ6" s="1">
        <v>16868</v>
      </c>
      <c r="BA6" s="12" t="s">
        <v>82</v>
      </c>
      <c r="BB6" s="1">
        <v>8708</v>
      </c>
      <c r="BC6" s="1">
        <v>4562</v>
      </c>
      <c r="BD6" s="1">
        <v>4146</v>
      </c>
      <c r="BE6" s="1">
        <v>29160</v>
      </c>
      <c r="BF6" s="1">
        <v>15226</v>
      </c>
      <c r="BG6" s="1">
        <v>13934</v>
      </c>
      <c r="BH6" s="1">
        <v>46477</v>
      </c>
      <c r="BI6" s="1">
        <v>24232</v>
      </c>
      <c r="BJ6" s="1">
        <v>22245</v>
      </c>
      <c r="BK6" s="1">
        <v>35973</v>
      </c>
      <c r="BL6" s="1">
        <v>18531</v>
      </c>
      <c r="BM6" s="1">
        <v>17442</v>
      </c>
      <c r="BN6" s="12" t="s">
        <v>82</v>
      </c>
      <c r="BO6" s="1">
        <v>31810</v>
      </c>
      <c r="BP6" s="1">
        <v>16660</v>
      </c>
      <c r="BQ6" s="1">
        <v>15150</v>
      </c>
      <c r="BR6" s="1">
        <v>25142</v>
      </c>
      <c r="BS6" s="1">
        <v>12951</v>
      </c>
      <c r="BT6" s="1">
        <v>12191</v>
      </c>
      <c r="BU6" s="1">
        <v>33168</v>
      </c>
      <c r="BV6" s="1">
        <v>17320</v>
      </c>
      <c r="BW6" s="1">
        <v>15848</v>
      </c>
    </row>
    <row r="7" spans="1:75" x14ac:dyDescent="0.3">
      <c r="A7" s="12" t="s">
        <v>83</v>
      </c>
      <c r="B7" s="1">
        <v>810981</v>
      </c>
      <c r="C7" s="1">
        <v>432051</v>
      </c>
      <c r="D7" s="1">
        <v>378930</v>
      </c>
      <c r="E7" s="1">
        <v>25047</v>
      </c>
      <c r="F7" s="1">
        <v>13091</v>
      </c>
      <c r="G7" s="1">
        <v>11956</v>
      </c>
      <c r="H7" s="1">
        <v>20713</v>
      </c>
      <c r="I7" s="1">
        <v>10948</v>
      </c>
      <c r="J7" s="1">
        <v>9765</v>
      </c>
      <c r="K7" s="1">
        <v>32381</v>
      </c>
      <c r="L7" s="1">
        <v>17354</v>
      </c>
      <c r="M7" s="1">
        <v>15027</v>
      </c>
      <c r="N7" s="12" t="s">
        <v>83</v>
      </c>
      <c r="O7" s="1">
        <v>36652</v>
      </c>
      <c r="P7" s="1">
        <v>19385</v>
      </c>
      <c r="Q7" s="1">
        <v>17267</v>
      </c>
      <c r="R7" s="1">
        <v>32589</v>
      </c>
      <c r="S7" s="1">
        <v>17268</v>
      </c>
      <c r="T7" s="1">
        <v>15321</v>
      </c>
      <c r="U7" s="1">
        <v>21708</v>
      </c>
      <c r="V7" s="1">
        <v>11450</v>
      </c>
      <c r="W7" s="1">
        <v>10258</v>
      </c>
      <c r="X7" s="1">
        <v>55228</v>
      </c>
      <c r="Y7" s="1">
        <v>29776</v>
      </c>
      <c r="Z7" s="1">
        <v>25452</v>
      </c>
      <c r="AA7" s="12" t="s">
        <v>83</v>
      </c>
      <c r="AB7" s="1">
        <v>44956</v>
      </c>
      <c r="AC7" s="1">
        <v>24468</v>
      </c>
      <c r="AD7" s="1">
        <v>20488</v>
      </c>
      <c r="AE7" s="1">
        <v>33791</v>
      </c>
      <c r="AF7" s="1">
        <v>17863</v>
      </c>
      <c r="AG7" s="1">
        <v>15928</v>
      </c>
      <c r="AH7" s="1">
        <v>37645</v>
      </c>
      <c r="AI7" s="1">
        <v>20351</v>
      </c>
      <c r="AJ7" s="1">
        <v>17294</v>
      </c>
      <c r="AK7" s="1">
        <v>59866</v>
      </c>
      <c r="AL7" s="1">
        <v>32594</v>
      </c>
      <c r="AM7" s="1">
        <v>27272</v>
      </c>
      <c r="AN7" s="12" t="s">
        <v>83</v>
      </c>
      <c r="AO7" s="1">
        <v>76933</v>
      </c>
      <c r="AP7" s="1">
        <v>41171</v>
      </c>
      <c r="AQ7" s="1">
        <v>35762</v>
      </c>
      <c r="AR7" s="1">
        <v>60768</v>
      </c>
      <c r="AS7" s="1">
        <v>32335</v>
      </c>
      <c r="AT7" s="1">
        <v>28433</v>
      </c>
      <c r="AU7" s="1">
        <v>55254</v>
      </c>
      <c r="AV7" s="1">
        <v>28696</v>
      </c>
      <c r="AW7" s="1">
        <v>26558</v>
      </c>
      <c r="AX7" s="1">
        <v>30036</v>
      </c>
      <c r="AY7" s="1">
        <v>15833</v>
      </c>
      <c r="AZ7" s="1">
        <v>14203</v>
      </c>
      <c r="BA7" s="12" t="s">
        <v>83</v>
      </c>
      <c r="BB7" s="1">
        <v>7691</v>
      </c>
      <c r="BC7" s="1">
        <v>4031</v>
      </c>
      <c r="BD7" s="1">
        <v>3660</v>
      </c>
      <c r="BE7" s="1">
        <v>24840</v>
      </c>
      <c r="BF7" s="1">
        <v>13242</v>
      </c>
      <c r="BG7" s="1">
        <v>11598</v>
      </c>
      <c r="BH7" s="1">
        <v>41390</v>
      </c>
      <c r="BI7" s="1">
        <v>22073</v>
      </c>
      <c r="BJ7" s="1">
        <v>19317</v>
      </c>
      <c r="BK7" s="1">
        <v>30190</v>
      </c>
      <c r="BL7" s="1">
        <v>16144</v>
      </c>
      <c r="BM7" s="1">
        <v>14046</v>
      </c>
      <c r="BN7" s="12" t="s">
        <v>83</v>
      </c>
      <c r="BO7" s="1">
        <v>30359</v>
      </c>
      <c r="BP7" s="1">
        <v>15903</v>
      </c>
      <c r="BQ7" s="1">
        <v>14456</v>
      </c>
      <c r="BR7" s="1">
        <v>21281</v>
      </c>
      <c r="BS7" s="1">
        <v>11247</v>
      </c>
      <c r="BT7" s="1">
        <v>10034</v>
      </c>
      <c r="BU7" s="1">
        <v>31663</v>
      </c>
      <c r="BV7" s="1">
        <v>16828</v>
      </c>
      <c r="BW7" s="1">
        <v>14835</v>
      </c>
    </row>
    <row r="8" spans="1:75" x14ac:dyDescent="0.3">
      <c r="A8" s="12" t="s">
        <v>26</v>
      </c>
      <c r="B8" s="1">
        <v>851703</v>
      </c>
      <c r="C8" s="1">
        <v>448303</v>
      </c>
      <c r="D8" s="1">
        <v>403400</v>
      </c>
      <c r="E8" s="1">
        <v>22500</v>
      </c>
      <c r="F8" s="1">
        <v>11725</v>
      </c>
      <c r="G8" s="1">
        <v>10775</v>
      </c>
      <c r="H8" s="1">
        <v>18450</v>
      </c>
      <c r="I8" s="1">
        <v>9495</v>
      </c>
      <c r="J8" s="1">
        <v>8955</v>
      </c>
      <c r="K8" s="1">
        <v>28985</v>
      </c>
      <c r="L8" s="1">
        <v>15529</v>
      </c>
      <c r="M8" s="1">
        <v>13456</v>
      </c>
      <c r="N8" s="12" t="s">
        <v>26</v>
      </c>
      <c r="O8" s="1">
        <v>42353</v>
      </c>
      <c r="P8" s="1">
        <v>22104</v>
      </c>
      <c r="Q8" s="1">
        <v>20249</v>
      </c>
      <c r="R8" s="1">
        <v>27902</v>
      </c>
      <c r="S8" s="1">
        <v>14704</v>
      </c>
      <c r="T8" s="1">
        <v>13198</v>
      </c>
      <c r="U8" s="1">
        <v>19476</v>
      </c>
      <c r="V8" s="1">
        <v>10244</v>
      </c>
      <c r="W8" s="1">
        <v>9232</v>
      </c>
      <c r="X8" s="1">
        <v>75748</v>
      </c>
      <c r="Y8" s="1">
        <v>40770</v>
      </c>
      <c r="Z8" s="1">
        <v>34978</v>
      </c>
      <c r="AA8" s="12" t="s">
        <v>26</v>
      </c>
      <c r="AB8" s="1">
        <v>57133</v>
      </c>
      <c r="AC8" s="1">
        <v>30902</v>
      </c>
      <c r="AD8" s="1">
        <v>26231</v>
      </c>
      <c r="AE8" s="1">
        <v>43626</v>
      </c>
      <c r="AF8" s="1">
        <v>22691</v>
      </c>
      <c r="AG8" s="1">
        <v>20935</v>
      </c>
      <c r="AH8" s="1">
        <v>49887</v>
      </c>
      <c r="AI8" s="1">
        <v>26444</v>
      </c>
      <c r="AJ8" s="1">
        <v>23443</v>
      </c>
      <c r="AK8" s="1">
        <v>67079</v>
      </c>
      <c r="AL8" s="1">
        <v>35205</v>
      </c>
      <c r="AM8" s="1">
        <v>31874</v>
      </c>
      <c r="AN8" s="12" t="s">
        <v>26</v>
      </c>
      <c r="AO8" s="1">
        <v>73191</v>
      </c>
      <c r="AP8" s="1">
        <v>38697</v>
      </c>
      <c r="AQ8" s="1">
        <v>34494</v>
      </c>
      <c r="AR8" s="1">
        <v>54295</v>
      </c>
      <c r="AS8" s="1">
        <v>28496</v>
      </c>
      <c r="AT8" s="1">
        <v>25799</v>
      </c>
      <c r="AU8" s="1">
        <v>49009</v>
      </c>
      <c r="AV8" s="1">
        <v>25172</v>
      </c>
      <c r="AW8" s="1">
        <v>23837</v>
      </c>
      <c r="AX8" s="1">
        <v>26219</v>
      </c>
      <c r="AY8" s="1">
        <v>13775</v>
      </c>
      <c r="AZ8" s="1">
        <v>12444</v>
      </c>
      <c r="BA8" s="12" t="s">
        <v>26</v>
      </c>
      <c r="BB8" s="1">
        <v>6813</v>
      </c>
      <c r="BC8" s="1">
        <v>3571</v>
      </c>
      <c r="BD8" s="1">
        <v>3242</v>
      </c>
      <c r="BE8" s="1">
        <v>21771</v>
      </c>
      <c r="BF8" s="1">
        <v>11531</v>
      </c>
      <c r="BG8" s="1">
        <v>10240</v>
      </c>
      <c r="BH8" s="1">
        <v>37270</v>
      </c>
      <c r="BI8" s="1">
        <v>19169</v>
      </c>
      <c r="BJ8" s="1">
        <v>18101</v>
      </c>
      <c r="BK8" s="1">
        <v>26869</v>
      </c>
      <c r="BL8" s="1">
        <v>14060</v>
      </c>
      <c r="BM8" s="1">
        <v>12809</v>
      </c>
      <c r="BN8" s="12" t="s">
        <v>26</v>
      </c>
      <c r="BO8" s="1">
        <v>26596</v>
      </c>
      <c r="BP8" s="1">
        <v>13943</v>
      </c>
      <c r="BQ8" s="1">
        <v>12653</v>
      </c>
      <c r="BR8" s="1">
        <v>27071</v>
      </c>
      <c r="BS8" s="1">
        <v>14466</v>
      </c>
      <c r="BT8" s="1">
        <v>12605</v>
      </c>
      <c r="BU8" s="1">
        <v>49460</v>
      </c>
      <c r="BV8" s="1">
        <v>25610</v>
      </c>
      <c r="BW8" s="1">
        <v>23850</v>
      </c>
    </row>
    <row r="9" spans="1:75" x14ac:dyDescent="0.3">
      <c r="A9" s="12" t="s">
        <v>27</v>
      </c>
      <c r="B9" s="1">
        <v>691874</v>
      </c>
      <c r="C9" s="1">
        <v>356709</v>
      </c>
      <c r="D9" s="1">
        <v>335165</v>
      </c>
      <c r="E9" s="1">
        <v>18088</v>
      </c>
      <c r="F9" s="1">
        <v>9125</v>
      </c>
      <c r="G9" s="1">
        <v>8963</v>
      </c>
      <c r="H9" s="1">
        <v>13963</v>
      </c>
      <c r="I9" s="1">
        <v>7055</v>
      </c>
      <c r="J9" s="1">
        <v>6908</v>
      </c>
      <c r="K9" s="1">
        <v>23327</v>
      </c>
      <c r="L9" s="1">
        <v>12206</v>
      </c>
      <c r="M9" s="1">
        <v>11121</v>
      </c>
      <c r="N9" s="12" t="s">
        <v>27</v>
      </c>
      <c r="O9" s="1">
        <v>42507</v>
      </c>
      <c r="P9" s="1">
        <v>22456</v>
      </c>
      <c r="Q9" s="1">
        <v>20051</v>
      </c>
      <c r="R9" s="1">
        <v>23252</v>
      </c>
      <c r="S9" s="1">
        <v>11774</v>
      </c>
      <c r="T9" s="1">
        <v>11478</v>
      </c>
      <c r="U9" s="1">
        <v>15843</v>
      </c>
      <c r="V9" s="1">
        <v>8018</v>
      </c>
      <c r="W9" s="1">
        <v>7825</v>
      </c>
      <c r="X9" s="1">
        <v>59971</v>
      </c>
      <c r="Y9" s="1">
        <v>31803</v>
      </c>
      <c r="Z9" s="1">
        <v>28168</v>
      </c>
      <c r="AA9" s="12" t="s">
        <v>27</v>
      </c>
      <c r="AB9" s="1">
        <v>47062</v>
      </c>
      <c r="AC9" s="1">
        <v>24757</v>
      </c>
      <c r="AD9" s="1">
        <v>22305</v>
      </c>
      <c r="AE9" s="1">
        <v>36560</v>
      </c>
      <c r="AF9" s="1">
        <v>18770</v>
      </c>
      <c r="AG9" s="1">
        <v>17790</v>
      </c>
      <c r="AH9" s="1">
        <v>38046</v>
      </c>
      <c r="AI9" s="1">
        <v>20124</v>
      </c>
      <c r="AJ9" s="1">
        <v>17922</v>
      </c>
      <c r="AK9" s="1">
        <v>52448</v>
      </c>
      <c r="AL9" s="1">
        <v>26753</v>
      </c>
      <c r="AM9" s="1">
        <v>25695</v>
      </c>
      <c r="AN9" s="12" t="s">
        <v>27</v>
      </c>
      <c r="AO9" s="1">
        <v>60007</v>
      </c>
      <c r="AP9" s="1">
        <v>31071</v>
      </c>
      <c r="AQ9" s="1">
        <v>28936</v>
      </c>
      <c r="AR9" s="1">
        <v>43522</v>
      </c>
      <c r="AS9" s="1">
        <v>22149</v>
      </c>
      <c r="AT9" s="1">
        <v>21373</v>
      </c>
      <c r="AU9" s="1">
        <v>36689</v>
      </c>
      <c r="AV9" s="1">
        <v>17905</v>
      </c>
      <c r="AW9" s="1">
        <v>18784</v>
      </c>
      <c r="AX9" s="1">
        <v>21412</v>
      </c>
      <c r="AY9" s="1">
        <v>10957</v>
      </c>
      <c r="AZ9" s="1">
        <v>10455</v>
      </c>
      <c r="BA9" s="12" t="s">
        <v>27</v>
      </c>
      <c r="BB9" s="1">
        <v>4624</v>
      </c>
      <c r="BC9" s="1">
        <v>2364</v>
      </c>
      <c r="BD9" s="1">
        <v>2260</v>
      </c>
      <c r="BE9" s="1">
        <v>16221</v>
      </c>
      <c r="BF9" s="1">
        <v>8484</v>
      </c>
      <c r="BG9" s="1">
        <v>7737</v>
      </c>
      <c r="BH9" s="1">
        <v>27495</v>
      </c>
      <c r="BI9" s="1">
        <v>13544</v>
      </c>
      <c r="BJ9" s="1">
        <v>13951</v>
      </c>
      <c r="BK9" s="1">
        <v>22161</v>
      </c>
      <c r="BL9" s="1">
        <v>11208</v>
      </c>
      <c r="BM9" s="1">
        <v>10953</v>
      </c>
      <c r="BN9" s="12" t="s">
        <v>27</v>
      </c>
      <c r="BO9" s="1">
        <v>22790</v>
      </c>
      <c r="BP9" s="1">
        <v>11419</v>
      </c>
      <c r="BQ9" s="1">
        <v>11371</v>
      </c>
      <c r="BR9" s="1">
        <v>23868</v>
      </c>
      <c r="BS9" s="1">
        <v>12438</v>
      </c>
      <c r="BT9" s="1">
        <v>11430</v>
      </c>
      <c r="BU9" s="1">
        <v>42018</v>
      </c>
      <c r="BV9" s="1">
        <v>22329</v>
      </c>
      <c r="BW9" s="1">
        <v>19689</v>
      </c>
    </row>
    <row r="10" spans="1:75" x14ac:dyDescent="0.3">
      <c r="A10" s="12" t="s">
        <v>28</v>
      </c>
      <c r="B10" s="1">
        <v>630884</v>
      </c>
      <c r="C10" s="1">
        <v>309120</v>
      </c>
      <c r="D10" s="1">
        <v>321764</v>
      </c>
      <c r="E10" s="1">
        <v>16539</v>
      </c>
      <c r="F10" s="1">
        <v>8062</v>
      </c>
      <c r="G10" s="1">
        <v>8477</v>
      </c>
      <c r="H10" s="1">
        <v>12254</v>
      </c>
      <c r="I10" s="1">
        <v>5881</v>
      </c>
      <c r="J10" s="1">
        <v>6373</v>
      </c>
      <c r="K10" s="1">
        <v>21273</v>
      </c>
      <c r="L10" s="1">
        <v>10922</v>
      </c>
      <c r="M10" s="1">
        <v>10351</v>
      </c>
      <c r="N10" s="12" t="s">
        <v>28</v>
      </c>
      <c r="O10" s="1">
        <v>37938</v>
      </c>
      <c r="P10" s="1">
        <v>19950</v>
      </c>
      <c r="Q10" s="1">
        <v>17988</v>
      </c>
      <c r="R10" s="1">
        <v>21322</v>
      </c>
      <c r="S10" s="1">
        <v>10595</v>
      </c>
      <c r="T10" s="1">
        <v>10727</v>
      </c>
      <c r="U10" s="1">
        <v>14856</v>
      </c>
      <c r="V10" s="1">
        <v>7362</v>
      </c>
      <c r="W10" s="1">
        <v>7494</v>
      </c>
      <c r="X10" s="1">
        <v>47347</v>
      </c>
      <c r="Y10" s="1">
        <v>23206</v>
      </c>
      <c r="Z10" s="1">
        <v>24141</v>
      </c>
      <c r="AA10" s="12" t="s">
        <v>28</v>
      </c>
      <c r="AB10" s="1">
        <v>40922</v>
      </c>
      <c r="AC10" s="1">
        <v>19804</v>
      </c>
      <c r="AD10" s="1">
        <v>21118</v>
      </c>
      <c r="AE10" s="1">
        <v>32673</v>
      </c>
      <c r="AF10" s="1">
        <v>15096</v>
      </c>
      <c r="AG10" s="1">
        <v>17577</v>
      </c>
      <c r="AH10" s="1">
        <v>32810</v>
      </c>
      <c r="AI10" s="1">
        <v>15803</v>
      </c>
      <c r="AJ10" s="1">
        <v>17007</v>
      </c>
      <c r="AK10" s="1">
        <v>54211</v>
      </c>
      <c r="AL10" s="1">
        <v>25932</v>
      </c>
      <c r="AM10" s="1">
        <v>28279</v>
      </c>
      <c r="AN10" s="12" t="s">
        <v>28</v>
      </c>
      <c r="AO10" s="1">
        <v>58247</v>
      </c>
      <c r="AP10" s="1">
        <v>28839</v>
      </c>
      <c r="AQ10" s="1">
        <v>29408</v>
      </c>
      <c r="AR10" s="1">
        <v>41182</v>
      </c>
      <c r="AS10" s="1">
        <v>20300</v>
      </c>
      <c r="AT10" s="1">
        <v>20882</v>
      </c>
      <c r="AU10" s="1">
        <v>34539</v>
      </c>
      <c r="AV10" s="1">
        <v>16350</v>
      </c>
      <c r="AW10" s="1">
        <v>18189</v>
      </c>
      <c r="AX10" s="1">
        <v>19777</v>
      </c>
      <c r="AY10" s="1">
        <v>9560</v>
      </c>
      <c r="AZ10" s="1">
        <v>10217</v>
      </c>
      <c r="BA10" s="12" t="s">
        <v>28</v>
      </c>
      <c r="BB10" s="1">
        <v>4163</v>
      </c>
      <c r="BC10" s="1">
        <v>2035</v>
      </c>
      <c r="BD10" s="1">
        <v>2128</v>
      </c>
      <c r="BE10" s="1">
        <v>14955</v>
      </c>
      <c r="BF10" s="1">
        <v>7517</v>
      </c>
      <c r="BG10" s="1">
        <v>7438</v>
      </c>
      <c r="BH10" s="1">
        <v>25214</v>
      </c>
      <c r="BI10" s="1">
        <v>12001</v>
      </c>
      <c r="BJ10" s="1">
        <v>13213</v>
      </c>
      <c r="BK10" s="1">
        <v>23999</v>
      </c>
      <c r="BL10" s="1">
        <v>12130</v>
      </c>
      <c r="BM10" s="1">
        <v>11869</v>
      </c>
      <c r="BN10" s="12" t="s">
        <v>28</v>
      </c>
      <c r="BO10" s="1">
        <v>20732</v>
      </c>
      <c r="BP10" s="1">
        <v>10273</v>
      </c>
      <c r="BQ10" s="1">
        <v>10459</v>
      </c>
      <c r="BR10" s="1">
        <v>22846</v>
      </c>
      <c r="BS10" s="1">
        <v>10997</v>
      </c>
      <c r="BT10" s="1">
        <v>11849</v>
      </c>
      <c r="BU10" s="1">
        <v>33085</v>
      </c>
      <c r="BV10" s="1">
        <v>16505</v>
      </c>
      <c r="BW10" s="1">
        <v>16580</v>
      </c>
    </row>
    <row r="11" spans="1:75" x14ac:dyDescent="0.3">
      <c r="A11" s="12" t="s">
        <v>29</v>
      </c>
      <c r="B11" s="1">
        <v>514944</v>
      </c>
      <c r="C11" s="1">
        <v>253336</v>
      </c>
      <c r="D11" s="1">
        <v>261608</v>
      </c>
      <c r="E11" s="1">
        <v>12942</v>
      </c>
      <c r="F11" s="1">
        <v>6571</v>
      </c>
      <c r="G11" s="1">
        <v>6371</v>
      </c>
      <c r="H11" s="1">
        <v>9764</v>
      </c>
      <c r="I11" s="1">
        <v>4869</v>
      </c>
      <c r="J11" s="1">
        <v>4895</v>
      </c>
      <c r="K11" s="1">
        <v>17943</v>
      </c>
      <c r="L11" s="1">
        <v>9364</v>
      </c>
      <c r="M11" s="1">
        <v>8579</v>
      </c>
      <c r="N11" s="12" t="s">
        <v>29</v>
      </c>
      <c r="O11" s="1">
        <v>28736</v>
      </c>
      <c r="P11" s="1">
        <v>15067</v>
      </c>
      <c r="Q11" s="1">
        <v>13669</v>
      </c>
      <c r="R11" s="1">
        <v>18170</v>
      </c>
      <c r="S11" s="1">
        <v>9171</v>
      </c>
      <c r="T11" s="1">
        <v>8999</v>
      </c>
      <c r="U11" s="1">
        <v>12591</v>
      </c>
      <c r="V11" s="1">
        <v>6472</v>
      </c>
      <c r="W11" s="1">
        <v>6119</v>
      </c>
      <c r="X11" s="1">
        <v>36715</v>
      </c>
      <c r="Y11" s="1">
        <v>16923</v>
      </c>
      <c r="Z11" s="1">
        <v>19792</v>
      </c>
      <c r="AA11" s="12" t="s">
        <v>29</v>
      </c>
      <c r="AB11" s="1">
        <v>33756</v>
      </c>
      <c r="AC11" s="1">
        <v>15836</v>
      </c>
      <c r="AD11" s="1">
        <v>17920</v>
      </c>
      <c r="AE11" s="1">
        <v>28948</v>
      </c>
      <c r="AF11" s="1">
        <v>13221</v>
      </c>
      <c r="AG11" s="1">
        <v>15727</v>
      </c>
      <c r="AH11" s="1">
        <v>26486</v>
      </c>
      <c r="AI11" s="1">
        <v>12632</v>
      </c>
      <c r="AJ11" s="1">
        <v>13854</v>
      </c>
      <c r="AK11" s="1">
        <v>42442</v>
      </c>
      <c r="AL11" s="1">
        <v>20855</v>
      </c>
      <c r="AM11" s="1">
        <v>21587</v>
      </c>
      <c r="AN11" s="12" t="s">
        <v>29</v>
      </c>
      <c r="AO11" s="1">
        <v>48675</v>
      </c>
      <c r="AP11" s="1">
        <v>24512</v>
      </c>
      <c r="AQ11" s="1">
        <v>24163</v>
      </c>
      <c r="AR11" s="1">
        <v>33600</v>
      </c>
      <c r="AS11" s="1">
        <v>17149</v>
      </c>
      <c r="AT11" s="1">
        <v>16451</v>
      </c>
      <c r="AU11" s="1">
        <v>29022</v>
      </c>
      <c r="AV11" s="1">
        <v>13861</v>
      </c>
      <c r="AW11" s="1">
        <v>15161</v>
      </c>
      <c r="AX11" s="1">
        <v>16717</v>
      </c>
      <c r="AY11" s="1">
        <v>8330</v>
      </c>
      <c r="AZ11" s="1">
        <v>8387</v>
      </c>
      <c r="BA11" s="12" t="s">
        <v>29</v>
      </c>
      <c r="BB11" s="1">
        <v>3536</v>
      </c>
      <c r="BC11" s="1">
        <v>1770</v>
      </c>
      <c r="BD11" s="1">
        <v>1766</v>
      </c>
      <c r="BE11" s="1">
        <v>11626</v>
      </c>
      <c r="BF11" s="1">
        <v>5957</v>
      </c>
      <c r="BG11" s="1">
        <v>5669</v>
      </c>
      <c r="BH11" s="1">
        <v>20111</v>
      </c>
      <c r="BI11" s="1">
        <v>9674</v>
      </c>
      <c r="BJ11" s="1">
        <v>10437</v>
      </c>
      <c r="BK11" s="1">
        <v>19441</v>
      </c>
      <c r="BL11" s="1">
        <v>10124</v>
      </c>
      <c r="BM11" s="1">
        <v>9317</v>
      </c>
      <c r="BN11" s="12" t="s">
        <v>29</v>
      </c>
      <c r="BO11" s="1">
        <v>16750</v>
      </c>
      <c r="BP11" s="1">
        <v>8425</v>
      </c>
      <c r="BQ11" s="1">
        <v>8325</v>
      </c>
      <c r="BR11" s="1">
        <v>21154</v>
      </c>
      <c r="BS11" s="1">
        <v>9973</v>
      </c>
      <c r="BT11" s="1">
        <v>11181</v>
      </c>
      <c r="BU11" s="1">
        <v>25819</v>
      </c>
      <c r="BV11" s="1">
        <v>12580</v>
      </c>
      <c r="BW11" s="1">
        <v>13239</v>
      </c>
    </row>
    <row r="12" spans="1:75" x14ac:dyDescent="0.3">
      <c r="A12" s="12" t="s">
        <v>30</v>
      </c>
      <c r="B12" s="1">
        <v>508144</v>
      </c>
      <c r="C12" s="1">
        <v>251453</v>
      </c>
      <c r="D12" s="1">
        <v>256691</v>
      </c>
      <c r="E12" s="1">
        <v>12783</v>
      </c>
      <c r="F12" s="1">
        <v>6720</v>
      </c>
      <c r="G12" s="1">
        <v>6063</v>
      </c>
      <c r="H12" s="1">
        <v>9844</v>
      </c>
      <c r="I12" s="1">
        <v>4868</v>
      </c>
      <c r="J12" s="1">
        <v>4976</v>
      </c>
      <c r="K12" s="1">
        <v>17611</v>
      </c>
      <c r="L12" s="1">
        <v>9003</v>
      </c>
      <c r="M12" s="1">
        <v>8608</v>
      </c>
      <c r="N12" s="12" t="s">
        <v>30</v>
      </c>
      <c r="O12" s="1">
        <v>27014</v>
      </c>
      <c r="P12" s="1">
        <v>14047</v>
      </c>
      <c r="Q12" s="1">
        <v>12967</v>
      </c>
      <c r="R12" s="1">
        <v>18235</v>
      </c>
      <c r="S12" s="1">
        <v>9297</v>
      </c>
      <c r="T12" s="1">
        <v>8938</v>
      </c>
      <c r="U12" s="1">
        <v>12918</v>
      </c>
      <c r="V12" s="1">
        <v>6784</v>
      </c>
      <c r="W12" s="1">
        <v>6134</v>
      </c>
      <c r="X12" s="1">
        <v>34533</v>
      </c>
      <c r="Y12" s="1">
        <v>16198</v>
      </c>
      <c r="Z12" s="1">
        <v>18335</v>
      </c>
      <c r="AA12" s="12" t="s">
        <v>30</v>
      </c>
      <c r="AB12" s="1">
        <v>32874</v>
      </c>
      <c r="AC12" s="1">
        <v>15733</v>
      </c>
      <c r="AD12" s="1">
        <v>17141</v>
      </c>
      <c r="AE12" s="1">
        <v>28336</v>
      </c>
      <c r="AF12" s="1">
        <v>13242</v>
      </c>
      <c r="AG12" s="1">
        <v>15094</v>
      </c>
      <c r="AH12" s="1">
        <v>28838</v>
      </c>
      <c r="AI12" s="1">
        <v>13488</v>
      </c>
      <c r="AJ12" s="1">
        <v>15350</v>
      </c>
      <c r="AK12" s="1">
        <v>43407</v>
      </c>
      <c r="AL12" s="1">
        <v>21185</v>
      </c>
      <c r="AM12" s="1">
        <v>22222</v>
      </c>
      <c r="AN12" s="12" t="s">
        <v>30</v>
      </c>
      <c r="AO12" s="1">
        <v>48435</v>
      </c>
      <c r="AP12" s="1">
        <v>24734</v>
      </c>
      <c r="AQ12" s="1">
        <v>23701</v>
      </c>
      <c r="AR12" s="1">
        <v>31669</v>
      </c>
      <c r="AS12" s="1">
        <v>16251</v>
      </c>
      <c r="AT12" s="1">
        <v>15418</v>
      </c>
      <c r="AU12" s="1">
        <v>30397</v>
      </c>
      <c r="AV12" s="1">
        <v>14904</v>
      </c>
      <c r="AW12" s="1">
        <v>15493</v>
      </c>
      <c r="AX12" s="1">
        <v>15029</v>
      </c>
      <c r="AY12" s="1">
        <v>7625</v>
      </c>
      <c r="AZ12" s="1">
        <v>7404</v>
      </c>
      <c r="BA12" s="12" t="s">
        <v>30</v>
      </c>
      <c r="BB12" s="1">
        <v>3838</v>
      </c>
      <c r="BC12" s="1">
        <v>1904</v>
      </c>
      <c r="BD12" s="1">
        <v>1934</v>
      </c>
      <c r="BE12" s="1">
        <v>11422</v>
      </c>
      <c r="BF12" s="1">
        <v>5967</v>
      </c>
      <c r="BG12" s="1">
        <v>5455</v>
      </c>
      <c r="BH12" s="1">
        <v>19240</v>
      </c>
      <c r="BI12" s="1">
        <v>9431</v>
      </c>
      <c r="BJ12" s="1">
        <v>9809</v>
      </c>
      <c r="BK12" s="1">
        <v>18559</v>
      </c>
      <c r="BL12" s="1">
        <v>9696</v>
      </c>
      <c r="BM12" s="1">
        <v>8863</v>
      </c>
      <c r="BN12" s="12" t="s">
        <v>30</v>
      </c>
      <c r="BO12" s="1">
        <v>16255</v>
      </c>
      <c r="BP12" s="1">
        <v>7923</v>
      </c>
      <c r="BQ12" s="1">
        <v>8332</v>
      </c>
      <c r="BR12" s="1">
        <v>22263</v>
      </c>
      <c r="BS12" s="1">
        <v>10591</v>
      </c>
      <c r="BT12" s="1">
        <v>11672</v>
      </c>
      <c r="BU12" s="1">
        <v>24644</v>
      </c>
      <c r="BV12" s="1">
        <v>11862</v>
      </c>
      <c r="BW12" s="1">
        <v>12782</v>
      </c>
    </row>
    <row r="13" spans="1:75" x14ac:dyDescent="0.3">
      <c r="A13" s="12" t="s">
        <v>31</v>
      </c>
      <c r="B13" s="1">
        <v>385909</v>
      </c>
      <c r="C13" s="1">
        <v>196852</v>
      </c>
      <c r="D13" s="1">
        <v>189057</v>
      </c>
      <c r="E13" s="1">
        <v>9353</v>
      </c>
      <c r="F13" s="1">
        <v>4892</v>
      </c>
      <c r="G13" s="1">
        <v>4461</v>
      </c>
      <c r="H13" s="1">
        <v>6950</v>
      </c>
      <c r="I13" s="1">
        <v>3726</v>
      </c>
      <c r="J13" s="1">
        <v>3224</v>
      </c>
      <c r="K13" s="1">
        <v>13330</v>
      </c>
      <c r="L13" s="1">
        <v>7013</v>
      </c>
      <c r="M13" s="1">
        <v>6317</v>
      </c>
      <c r="N13" s="12" t="s">
        <v>31</v>
      </c>
      <c r="O13" s="1">
        <v>19964</v>
      </c>
      <c r="P13" s="1">
        <v>11006</v>
      </c>
      <c r="Q13" s="1">
        <v>8958</v>
      </c>
      <c r="R13" s="1">
        <v>14775</v>
      </c>
      <c r="S13" s="1">
        <v>7588</v>
      </c>
      <c r="T13" s="1">
        <v>7187</v>
      </c>
      <c r="U13" s="1">
        <v>9065</v>
      </c>
      <c r="V13" s="1">
        <v>4837</v>
      </c>
      <c r="W13" s="1">
        <v>4228</v>
      </c>
      <c r="X13" s="1">
        <v>27047</v>
      </c>
      <c r="Y13" s="1">
        <v>12746</v>
      </c>
      <c r="Z13" s="1">
        <v>14301</v>
      </c>
      <c r="AA13" s="12" t="s">
        <v>31</v>
      </c>
      <c r="AB13" s="1">
        <v>25104</v>
      </c>
      <c r="AC13" s="1">
        <v>12337</v>
      </c>
      <c r="AD13" s="1">
        <v>12767</v>
      </c>
      <c r="AE13" s="1">
        <v>22648</v>
      </c>
      <c r="AF13" s="1">
        <v>10858</v>
      </c>
      <c r="AG13" s="1">
        <v>11790</v>
      </c>
      <c r="AH13" s="1">
        <v>22995</v>
      </c>
      <c r="AI13" s="1">
        <v>11714</v>
      </c>
      <c r="AJ13" s="1">
        <v>11281</v>
      </c>
      <c r="AK13" s="1">
        <v>31068</v>
      </c>
      <c r="AL13" s="1">
        <v>15791</v>
      </c>
      <c r="AM13" s="1">
        <v>15277</v>
      </c>
      <c r="AN13" s="12" t="s">
        <v>31</v>
      </c>
      <c r="AO13" s="1">
        <v>35060</v>
      </c>
      <c r="AP13" s="1">
        <v>18566</v>
      </c>
      <c r="AQ13" s="1">
        <v>16494</v>
      </c>
      <c r="AR13" s="1">
        <v>23763</v>
      </c>
      <c r="AS13" s="1">
        <v>12637</v>
      </c>
      <c r="AT13" s="1">
        <v>11126</v>
      </c>
      <c r="AU13" s="1">
        <v>22030</v>
      </c>
      <c r="AV13" s="1">
        <v>10859</v>
      </c>
      <c r="AW13" s="1">
        <v>11171</v>
      </c>
      <c r="AX13" s="1">
        <v>11919</v>
      </c>
      <c r="AY13" s="1">
        <v>6032</v>
      </c>
      <c r="AZ13" s="1">
        <v>5887</v>
      </c>
      <c r="BA13" s="12" t="s">
        <v>31</v>
      </c>
      <c r="BB13" s="1">
        <v>3023</v>
      </c>
      <c r="BC13" s="1">
        <v>1508</v>
      </c>
      <c r="BD13" s="1">
        <v>1515</v>
      </c>
      <c r="BE13" s="1">
        <v>8900</v>
      </c>
      <c r="BF13" s="1">
        <v>4720</v>
      </c>
      <c r="BG13" s="1">
        <v>4180</v>
      </c>
      <c r="BH13" s="1">
        <v>15089</v>
      </c>
      <c r="BI13" s="1">
        <v>7561</v>
      </c>
      <c r="BJ13" s="1">
        <v>7528</v>
      </c>
      <c r="BK13" s="1">
        <v>13333</v>
      </c>
      <c r="BL13" s="1">
        <v>7197</v>
      </c>
      <c r="BM13" s="1">
        <v>6136</v>
      </c>
      <c r="BN13" s="12" t="s">
        <v>31</v>
      </c>
      <c r="BO13" s="1">
        <v>12254</v>
      </c>
      <c r="BP13" s="1">
        <v>6070</v>
      </c>
      <c r="BQ13" s="1">
        <v>6184</v>
      </c>
      <c r="BR13" s="1">
        <v>18938</v>
      </c>
      <c r="BS13" s="1">
        <v>9597</v>
      </c>
      <c r="BT13" s="1">
        <v>9341</v>
      </c>
      <c r="BU13" s="1">
        <v>19301</v>
      </c>
      <c r="BV13" s="1">
        <v>9597</v>
      </c>
      <c r="BW13" s="1">
        <v>9704</v>
      </c>
    </row>
    <row r="14" spans="1:75" x14ac:dyDescent="0.3">
      <c r="A14" s="12" t="s">
        <v>32</v>
      </c>
      <c r="B14" s="1">
        <v>344338</v>
      </c>
      <c r="C14" s="1">
        <v>179924</v>
      </c>
      <c r="D14" s="1">
        <v>164414</v>
      </c>
      <c r="E14" s="1">
        <v>7742</v>
      </c>
      <c r="F14" s="1">
        <v>4002</v>
      </c>
      <c r="G14" s="1">
        <v>3740</v>
      </c>
      <c r="H14" s="1">
        <v>6259</v>
      </c>
      <c r="I14" s="1">
        <v>3427</v>
      </c>
      <c r="J14" s="1">
        <v>2832</v>
      </c>
      <c r="K14" s="1">
        <v>11706</v>
      </c>
      <c r="L14" s="1">
        <v>6169</v>
      </c>
      <c r="M14" s="1">
        <v>5537</v>
      </c>
      <c r="N14" s="12" t="s">
        <v>32</v>
      </c>
      <c r="O14" s="1">
        <v>16745</v>
      </c>
      <c r="P14" s="1">
        <v>9402</v>
      </c>
      <c r="Q14" s="1">
        <v>7343</v>
      </c>
      <c r="R14" s="1">
        <v>12701</v>
      </c>
      <c r="S14" s="1">
        <v>6687</v>
      </c>
      <c r="T14" s="1">
        <v>6014</v>
      </c>
      <c r="U14" s="1">
        <v>7846</v>
      </c>
      <c r="V14" s="1">
        <v>4231</v>
      </c>
      <c r="W14" s="1">
        <v>3615</v>
      </c>
      <c r="X14" s="1">
        <v>25140</v>
      </c>
      <c r="Y14" s="1">
        <v>12442</v>
      </c>
      <c r="Z14" s="1">
        <v>12698</v>
      </c>
      <c r="AA14" s="12" t="s">
        <v>32</v>
      </c>
      <c r="AB14" s="1">
        <v>23141</v>
      </c>
      <c r="AC14" s="1">
        <v>11990</v>
      </c>
      <c r="AD14" s="1">
        <v>11151</v>
      </c>
      <c r="AE14" s="1">
        <v>19895</v>
      </c>
      <c r="AF14" s="1">
        <v>10299</v>
      </c>
      <c r="AG14" s="1">
        <v>9596</v>
      </c>
      <c r="AH14" s="1">
        <v>22034</v>
      </c>
      <c r="AI14" s="1">
        <v>11910</v>
      </c>
      <c r="AJ14" s="1">
        <v>10124</v>
      </c>
      <c r="AK14" s="1">
        <v>29788</v>
      </c>
      <c r="AL14" s="1">
        <v>15677</v>
      </c>
      <c r="AM14" s="1">
        <v>14111</v>
      </c>
      <c r="AN14" s="12" t="s">
        <v>32</v>
      </c>
      <c r="AO14" s="1">
        <v>30338</v>
      </c>
      <c r="AP14" s="1">
        <v>15939</v>
      </c>
      <c r="AQ14" s="1">
        <v>14399</v>
      </c>
      <c r="AR14" s="1">
        <v>19548</v>
      </c>
      <c r="AS14" s="1">
        <v>10196</v>
      </c>
      <c r="AT14" s="1">
        <v>9352</v>
      </c>
      <c r="AU14" s="1">
        <v>19201</v>
      </c>
      <c r="AV14" s="1">
        <v>9581</v>
      </c>
      <c r="AW14" s="1">
        <v>9620</v>
      </c>
      <c r="AX14" s="1">
        <v>10094</v>
      </c>
      <c r="AY14" s="1">
        <v>5172</v>
      </c>
      <c r="AZ14" s="1">
        <v>4922</v>
      </c>
      <c r="BA14" s="12" t="s">
        <v>32</v>
      </c>
      <c r="BB14" s="1">
        <v>2730</v>
      </c>
      <c r="BC14" s="1">
        <v>1387</v>
      </c>
      <c r="BD14" s="1">
        <v>1343</v>
      </c>
      <c r="BE14" s="1">
        <v>8144</v>
      </c>
      <c r="BF14" s="1">
        <v>4283</v>
      </c>
      <c r="BG14" s="1">
        <v>3861</v>
      </c>
      <c r="BH14" s="1">
        <v>14653</v>
      </c>
      <c r="BI14" s="1">
        <v>7569</v>
      </c>
      <c r="BJ14" s="1">
        <v>7084</v>
      </c>
      <c r="BK14" s="1">
        <v>11117</v>
      </c>
      <c r="BL14" s="1">
        <v>6069</v>
      </c>
      <c r="BM14" s="1">
        <v>5048</v>
      </c>
      <c r="BN14" s="12" t="s">
        <v>32</v>
      </c>
      <c r="BO14" s="1">
        <v>11477</v>
      </c>
      <c r="BP14" s="1">
        <v>5729</v>
      </c>
      <c r="BQ14" s="1">
        <v>5748</v>
      </c>
      <c r="BR14" s="1">
        <v>16228</v>
      </c>
      <c r="BS14" s="1">
        <v>8541</v>
      </c>
      <c r="BT14" s="1">
        <v>7687</v>
      </c>
      <c r="BU14" s="1">
        <v>17811</v>
      </c>
      <c r="BV14" s="1">
        <v>9222</v>
      </c>
      <c r="BW14" s="1">
        <v>8589</v>
      </c>
    </row>
    <row r="15" spans="1:75" x14ac:dyDescent="0.3">
      <c r="A15" s="12" t="s">
        <v>33</v>
      </c>
      <c r="B15" s="1">
        <v>242106</v>
      </c>
      <c r="C15" s="1">
        <v>129577</v>
      </c>
      <c r="D15" s="1">
        <v>112529</v>
      </c>
      <c r="E15" s="1">
        <v>5632</v>
      </c>
      <c r="F15" s="1">
        <v>2984</v>
      </c>
      <c r="G15" s="1">
        <v>2648</v>
      </c>
      <c r="H15" s="1">
        <v>4076</v>
      </c>
      <c r="I15" s="1">
        <v>2162</v>
      </c>
      <c r="J15" s="1">
        <v>1914</v>
      </c>
      <c r="K15" s="1">
        <v>8487</v>
      </c>
      <c r="L15" s="1">
        <v>4469</v>
      </c>
      <c r="M15" s="1">
        <v>4018</v>
      </c>
      <c r="N15" s="12" t="s">
        <v>33</v>
      </c>
      <c r="O15" s="1">
        <v>12066</v>
      </c>
      <c r="P15" s="1">
        <v>6901</v>
      </c>
      <c r="Q15" s="1">
        <v>5165</v>
      </c>
      <c r="R15" s="1">
        <v>9216</v>
      </c>
      <c r="S15" s="1">
        <v>4874</v>
      </c>
      <c r="T15" s="1">
        <v>4342</v>
      </c>
      <c r="U15" s="1">
        <v>5511</v>
      </c>
      <c r="V15" s="1">
        <v>2968</v>
      </c>
      <c r="W15" s="1">
        <v>2543</v>
      </c>
      <c r="X15" s="1">
        <v>17293</v>
      </c>
      <c r="Y15" s="1">
        <v>9262</v>
      </c>
      <c r="Z15" s="1">
        <v>8031</v>
      </c>
      <c r="AA15" s="12" t="s">
        <v>33</v>
      </c>
      <c r="AB15" s="1">
        <v>15381</v>
      </c>
      <c r="AC15" s="1">
        <v>8239</v>
      </c>
      <c r="AD15" s="1">
        <v>7142</v>
      </c>
      <c r="AE15" s="1">
        <v>14588</v>
      </c>
      <c r="AF15" s="1">
        <v>7589</v>
      </c>
      <c r="AG15" s="1">
        <v>6999</v>
      </c>
      <c r="AH15" s="1">
        <v>15306</v>
      </c>
      <c r="AI15" s="1">
        <v>8629</v>
      </c>
      <c r="AJ15" s="1">
        <v>6677</v>
      </c>
      <c r="AK15" s="1">
        <v>20050</v>
      </c>
      <c r="AL15" s="1">
        <v>10786</v>
      </c>
      <c r="AM15" s="1">
        <v>9264</v>
      </c>
      <c r="AN15" s="12" t="s">
        <v>33</v>
      </c>
      <c r="AO15" s="1">
        <v>21005</v>
      </c>
      <c r="AP15" s="1">
        <v>11009</v>
      </c>
      <c r="AQ15" s="1">
        <v>9996</v>
      </c>
      <c r="AR15" s="1">
        <v>13926</v>
      </c>
      <c r="AS15" s="1">
        <v>7383</v>
      </c>
      <c r="AT15" s="1">
        <v>6543</v>
      </c>
      <c r="AU15" s="1">
        <v>13715</v>
      </c>
      <c r="AV15" s="1">
        <v>6842</v>
      </c>
      <c r="AW15" s="1">
        <v>6873</v>
      </c>
      <c r="AX15" s="1">
        <v>7542</v>
      </c>
      <c r="AY15" s="1">
        <v>3872</v>
      </c>
      <c r="AZ15" s="1">
        <v>3670</v>
      </c>
      <c r="BA15" s="12" t="s">
        <v>33</v>
      </c>
      <c r="BB15" s="1">
        <v>2081</v>
      </c>
      <c r="BC15" s="1">
        <v>1071</v>
      </c>
      <c r="BD15" s="1">
        <v>1010</v>
      </c>
      <c r="BE15" s="1">
        <v>5779</v>
      </c>
      <c r="BF15" s="1">
        <v>3181</v>
      </c>
      <c r="BG15" s="1">
        <v>2598</v>
      </c>
      <c r="BH15" s="1">
        <v>10850</v>
      </c>
      <c r="BI15" s="1">
        <v>5652</v>
      </c>
      <c r="BJ15" s="1">
        <v>5198</v>
      </c>
      <c r="BK15" s="1">
        <v>7519</v>
      </c>
      <c r="BL15" s="1">
        <v>4198</v>
      </c>
      <c r="BM15" s="1">
        <v>3321</v>
      </c>
      <c r="BN15" s="12" t="s">
        <v>33</v>
      </c>
      <c r="BO15" s="1">
        <v>8160</v>
      </c>
      <c r="BP15" s="1">
        <v>4297</v>
      </c>
      <c r="BQ15" s="1">
        <v>3863</v>
      </c>
      <c r="BR15" s="1">
        <v>11064</v>
      </c>
      <c r="BS15" s="1">
        <v>6186</v>
      </c>
      <c r="BT15" s="1">
        <v>4878</v>
      </c>
      <c r="BU15" s="1">
        <v>12859</v>
      </c>
      <c r="BV15" s="1">
        <v>7023</v>
      </c>
      <c r="BW15" s="1">
        <v>5836</v>
      </c>
    </row>
    <row r="16" spans="1:75" x14ac:dyDescent="0.3">
      <c r="A16" s="12" t="s">
        <v>34</v>
      </c>
      <c r="B16" s="1">
        <v>174351</v>
      </c>
      <c r="C16" s="1">
        <v>94553</v>
      </c>
      <c r="D16" s="1">
        <v>79798</v>
      </c>
      <c r="E16" s="1">
        <v>3714</v>
      </c>
      <c r="F16" s="1">
        <v>1957</v>
      </c>
      <c r="G16" s="1">
        <v>1757</v>
      </c>
      <c r="H16" s="1">
        <v>3090</v>
      </c>
      <c r="I16" s="1">
        <v>1605</v>
      </c>
      <c r="J16" s="1">
        <v>1485</v>
      </c>
      <c r="K16" s="1">
        <v>6524</v>
      </c>
      <c r="L16" s="1">
        <v>3447</v>
      </c>
      <c r="M16" s="1">
        <v>3077</v>
      </c>
      <c r="N16" s="12" t="s">
        <v>34</v>
      </c>
      <c r="O16" s="1">
        <v>8245</v>
      </c>
      <c r="P16" s="1">
        <v>4976</v>
      </c>
      <c r="Q16" s="1">
        <v>3269</v>
      </c>
      <c r="R16" s="1">
        <v>6940</v>
      </c>
      <c r="S16" s="1">
        <v>3694</v>
      </c>
      <c r="T16" s="1">
        <v>3246</v>
      </c>
      <c r="U16" s="1">
        <v>4375</v>
      </c>
      <c r="V16" s="1">
        <v>2403</v>
      </c>
      <c r="W16" s="1">
        <v>1972</v>
      </c>
      <c r="X16" s="1">
        <v>12047</v>
      </c>
      <c r="Y16" s="1">
        <v>6510</v>
      </c>
      <c r="Z16" s="1">
        <v>5537</v>
      </c>
      <c r="AA16" s="12" t="s">
        <v>34</v>
      </c>
      <c r="AB16" s="1">
        <v>10775</v>
      </c>
      <c r="AC16" s="1">
        <v>5978</v>
      </c>
      <c r="AD16" s="1">
        <v>4797</v>
      </c>
      <c r="AE16" s="1">
        <v>9777</v>
      </c>
      <c r="AF16" s="1">
        <v>5424</v>
      </c>
      <c r="AG16" s="1">
        <v>4353</v>
      </c>
      <c r="AH16" s="1">
        <v>11393</v>
      </c>
      <c r="AI16" s="1">
        <v>6630</v>
      </c>
      <c r="AJ16" s="1">
        <v>4763</v>
      </c>
      <c r="AK16" s="1">
        <v>15880</v>
      </c>
      <c r="AL16" s="1">
        <v>8628</v>
      </c>
      <c r="AM16" s="1">
        <v>7252</v>
      </c>
      <c r="AN16" s="12" t="s">
        <v>34</v>
      </c>
      <c r="AO16" s="1">
        <v>16192</v>
      </c>
      <c r="AP16" s="1">
        <v>8586</v>
      </c>
      <c r="AQ16" s="1">
        <v>7606</v>
      </c>
      <c r="AR16" s="1">
        <v>9846</v>
      </c>
      <c r="AS16" s="1">
        <v>5451</v>
      </c>
      <c r="AT16" s="1">
        <v>4395</v>
      </c>
      <c r="AU16" s="1">
        <v>10027</v>
      </c>
      <c r="AV16" s="1">
        <v>4931</v>
      </c>
      <c r="AW16" s="1">
        <v>5096</v>
      </c>
      <c r="AX16" s="1">
        <v>5589</v>
      </c>
      <c r="AY16" s="1">
        <v>2816</v>
      </c>
      <c r="AZ16" s="1">
        <v>2773</v>
      </c>
      <c r="BA16" s="12" t="s">
        <v>34</v>
      </c>
      <c r="BB16" s="1">
        <v>1602</v>
      </c>
      <c r="BC16" s="1">
        <v>758</v>
      </c>
      <c r="BD16" s="1">
        <v>844</v>
      </c>
      <c r="BE16" s="1">
        <v>4256</v>
      </c>
      <c r="BF16" s="1">
        <v>2324</v>
      </c>
      <c r="BG16" s="1">
        <v>1932</v>
      </c>
      <c r="BH16" s="1">
        <v>7587</v>
      </c>
      <c r="BI16" s="1">
        <v>3985</v>
      </c>
      <c r="BJ16" s="1">
        <v>3602</v>
      </c>
      <c r="BK16" s="1">
        <v>5183</v>
      </c>
      <c r="BL16" s="1">
        <v>2877</v>
      </c>
      <c r="BM16" s="1">
        <v>2306</v>
      </c>
      <c r="BN16" s="12" t="s">
        <v>34</v>
      </c>
      <c r="BO16" s="1">
        <v>5715</v>
      </c>
      <c r="BP16" s="1">
        <v>2987</v>
      </c>
      <c r="BQ16" s="1">
        <v>2728</v>
      </c>
      <c r="BR16" s="1">
        <v>6596</v>
      </c>
      <c r="BS16" s="1">
        <v>3615</v>
      </c>
      <c r="BT16" s="1">
        <v>2981</v>
      </c>
      <c r="BU16" s="1">
        <v>8998</v>
      </c>
      <c r="BV16" s="1">
        <v>4971</v>
      </c>
      <c r="BW16" s="1">
        <v>4027</v>
      </c>
    </row>
    <row r="17" spans="1:75" x14ac:dyDescent="0.3">
      <c r="A17" s="12" t="s">
        <v>35</v>
      </c>
      <c r="B17" s="1">
        <v>131084</v>
      </c>
      <c r="C17" s="1">
        <v>71591</v>
      </c>
      <c r="D17" s="1">
        <v>59493</v>
      </c>
      <c r="E17" s="1">
        <v>2724</v>
      </c>
      <c r="F17" s="1">
        <v>1297</v>
      </c>
      <c r="G17" s="1">
        <v>1427</v>
      </c>
      <c r="H17" s="1">
        <v>1993</v>
      </c>
      <c r="I17" s="1">
        <v>1093</v>
      </c>
      <c r="J17" s="1">
        <v>900</v>
      </c>
      <c r="K17" s="1">
        <v>4642</v>
      </c>
      <c r="L17" s="1">
        <v>2426</v>
      </c>
      <c r="M17" s="1">
        <v>2216</v>
      </c>
      <c r="N17" s="12" t="s">
        <v>35</v>
      </c>
      <c r="O17" s="1">
        <v>4908</v>
      </c>
      <c r="P17" s="1">
        <v>2984</v>
      </c>
      <c r="Q17" s="1">
        <v>1924</v>
      </c>
      <c r="R17" s="1">
        <v>5054</v>
      </c>
      <c r="S17" s="1">
        <v>2628</v>
      </c>
      <c r="T17" s="1">
        <v>2426</v>
      </c>
      <c r="U17" s="1">
        <v>3195</v>
      </c>
      <c r="V17" s="1">
        <v>1740</v>
      </c>
      <c r="W17" s="1">
        <v>1455</v>
      </c>
      <c r="X17" s="1">
        <v>9916</v>
      </c>
      <c r="Y17" s="1">
        <v>5470</v>
      </c>
      <c r="Z17" s="1">
        <v>4446</v>
      </c>
      <c r="AA17" s="12" t="s">
        <v>35</v>
      </c>
      <c r="AB17" s="1">
        <v>8585</v>
      </c>
      <c r="AC17" s="1">
        <v>4897</v>
      </c>
      <c r="AD17" s="1">
        <v>3688</v>
      </c>
      <c r="AE17" s="1">
        <v>8197</v>
      </c>
      <c r="AF17" s="1">
        <v>4473</v>
      </c>
      <c r="AG17" s="1">
        <v>3724</v>
      </c>
      <c r="AH17" s="1">
        <v>8825</v>
      </c>
      <c r="AI17" s="1">
        <v>5128</v>
      </c>
      <c r="AJ17" s="1">
        <v>3697</v>
      </c>
      <c r="AK17" s="1">
        <v>11794</v>
      </c>
      <c r="AL17" s="1">
        <v>6597</v>
      </c>
      <c r="AM17" s="1">
        <v>5197</v>
      </c>
      <c r="AN17" s="12" t="s">
        <v>35</v>
      </c>
      <c r="AO17" s="1">
        <v>11774</v>
      </c>
      <c r="AP17" s="1">
        <v>6264</v>
      </c>
      <c r="AQ17" s="1">
        <v>5510</v>
      </c>
      <c r="AR17" s="1">
        <v>7233</v>
      </c>
      <c r="AS17" s="1">
        <v>4011</v>
      </c>
      <c r="AT17" s="1">
        <v>3222</v>
      </c>
      <c r="AU17" s="1">
        <v>7595</v>
      </c>
      <c r="AV17" s="1">
        <v>3715</v>
      </c>
      <c r="AW17" s="1">
        <v>3880</v>
      </c>
      <c r="AX17" s="1">
        <v>4345</v>
      </c>
      <c r="AY17" s="1">
        <v>2142</v>
      </c>
      <c r="AZ17" s="1">
        <v>2203</v>
      </c>
      <c r="BA17" s="12" t="s">
        <v>35</v>
      </c>
      <c r="BB17" s="1">
        <v>1101</v>
      </c>
      <c r="BC17" s="1">
        <v>560</v>
      </c>
      <c r="BD17" s="1">
        <v>541</v>
      </c>
      <c r="BE17" s="1">
        <v>3071</v>
      </c>
      <c r="BF17" s="1">
        <v>1744</v>
      </c>
      <c r="BG17" s="1">
        <v>1327</v>
      </c>
      <c r="BH17" s="1">
        <v>4900</v>
      </c>
      <c r="BI17" s="1">
        <v>2669</v>
      </c>
      <c r="BJ17" s="1">
        <v>2231</v>
      </c>
      <c r="BK17" s="1">
        <v>3803</v>
      </c>
      <c r="BL17" s="1">
        <v>2024</v>
      </c>
      <c r="BM17" s="1">
        <v>1779</v>
      </c>
      <c r="BN17" s="12" t="s">
        <v>35</v>
      </c>
      <c r="BO17" s="1">
        <v>4047</v>
      </c>
      <c r="BP17" s="1">
        <v>2078</v>
      </c>
      <c r="BQ17" s="1">
        <v>1969</v>
      </c>
      <c r="BR17" s="1">
        <v>5904</v>
      </c>
      <c r="BS17" s="1">
        <v>3501</v>
      </c>
      <c r="BT17" s="1">
        <v>2403</v>
      </c>
      <c r="BU17" s="1">
        <v>7478</v>
      </c>
      <c r="BV17" s="1">
        <v>4150</v>
      </c>
      <c r="BW17" s="1">
        <v>3328</v>
      </c>
    </row>
    <row r="18" spans="1:75" x14ac:dyDescent="0.3">
      <c r="A18" s="12" t="s">
        <v>36</v>
      </c>
      <c r="B18" s="1">
        <v>88596</v>
      </c>
      <c r="C18" s="1">
        <v>49710</v>
      </c>
      <c r="D18" s="1">
        <v>38886</v>
      </c>
      <c r="E18" s="1">
        <v>1797</v>
      </c>
      <c r="F18" s="1">
        <v>899</v>
      </c>
      <c r="G18" s="1">
        <v>898</v>
      </c>
      <c r="H18" s="1">
        <v>1443</v>
      </c>
      <c r="I18" s="1">
        <v>734</v>
      </c>
      <c r="J18" s="1">
        <v>709</v>
      </c>
      <c r="K18" s="1">
        <v>3238</v>
      </c>
      <c r="L18" s="1">
        <v>1787</v>
      </c>
      <c r="M18" s="1">
        <v>1451</v>
      </c>
      <c r="N18" s="12" t="s">
        <v>36</v>
      </c>
      <c r="O18" s="1">
        <v>2636</v>
      </c>
      <c r="P18" s="1">
        <v>1546</v>
      </c>
      <c r="Q18" s="1">
        <v>1090</v>
      </c>
      <c r="R18" s="1">
        <v>3562</v>
      </c>
      <c r="S18" s="1">
        <v>1870</v>
      </c>
      <c r="T18" s="1">
        <v>1692</v>
      </c>
      <c r="U18" s="1">
        <v>2121</v>
      </c>
      <c r="V18" s="1">
        <v>1160</v>
      </c>
      <c r="W18" s="1">
        <v>961</v>
      </c>
      <c r="X18" s="1">
        <v>6694</v>
      </c>
      <c r="Y18" s="1">
        <v>3890</v>
      </c>
      <c r="Z18" s="1">
        <v>2804</v>
      </c>
      <c r="AA18" s="12" t="s">
        <v>36</v>
      </c>
      <c r="AB18" s="1">
        <v>5973</v>
      </c>
      <c r="AC18" s="1">
        <v>3629</v>
      </c>
      <c r="AD18" s="1">
        <v>2344</v>
      </c>
      <c r="AE18" s="1">
        <v>5303</v>
      </c>
      <c r="AF18" s="1">
        <v>3094</v>
      </c>
      <c r="AG18" s="1">
        <v>2209</v>
      </c>
      <c r="AH18" s="1">
        <v>6386</v>
      </c>
      <c r="AI18" s="1">
        <v>3964</v>
      </c>
      <c r="AJ18" s="1">
        <v>2422</v>
      </c>
      <c r="AK18" s="1">
        <v>8677</v>
      </c>
      <c r="AL18" s="1">
        <v>4974</v>
      </c>
      <c r="AM18" s="1">
        <v>3703</v>
      </c>
      <c r="AN18" s="12" t="s">
        <v>36</v>
      </c>
      <c r="AO18" s="1">
        <v>8433</v>
      </c>
      <c r="AP18" s="1">
        <v>4621</v>
      </c>
      <c r="AQ18" s="1">
        <v>3812</v>
      </c>
      <c r="AR18" s="1">
        <v>4812</v>
      </c>
      <c r="AS18" s="1">
        <v>2640</v>
      </c>
      <c r="AT18" s="1">
        <v>2172</v>
      </c>
      <c r="AU18" s="1">
        <v>5844</v>
      </c>
      <c r="AV18" s="1">
        <v>2853</v>
      </c>
      <c r="AW18" s="1">
        <v>2991</v>
      </c>
      <c r="AX18" s="1">
        <v>2715</v>
      </c>
      <c r="AY18" s="1">
        <v>1391</v>
      </c>
      <c r="AZ18" s="1">
        <v>1324</v>
      </c>
      <c r="BA18" s="12" t="s">
        <v>36</v>
      </c>
      <c r="BB18" s="1">
        <v>758</v>
      </c>
      <c r="BC18" s="1">
        <v>392</v>
      </c>
      <c r="BD18" s="1">
        <v>366</v>
      </c>
      <c r="BE18" s="1">
        <v>2012</v>
      </c>
      <c r="BF18" s="1">
        <v>1090</v>
      </c>
      <c r="BG18" s="1">
        <v>922</v>
      </c>
      <c r="BH18" s="1">
        <v>3290</v>
      </c>
      <c r="BI18" s="1">
        <v>1751</v>
      </c>
      <c r="BJ18" s="1">
        <v>1539</v>
      </c>
      <c r="BK18" s="1">
        <v>2502</v>
      </c>
      <c r="BL18" s="1">
        <v>1400</v>
      </c>
      <c r="BM18" s="1">
        <v>1102</v>
      </c>
      <c r="BN18" s="12" t="s">
        <v>36</v>
      </c>
      <c r="BO18" s="1">
        <v>2385</v>
      </c>
      <c r="BP18" s="1">
        <v>1276</v>
      </c>
      <c r="BQ18" s="1">
        <v>1109</v>
      </c>
      <c r="BR18" s="1">
        <v>3328</v>
      </c>
      <c r="BS18" s="1">
        <v>1990</v>
      </c>
      <c r="BT18" s="1">
        <v>1338</v>
      </c>
      <c r="BU18" s="1">
        <v>4687</v>
      </c>
      <c r="BV18" s="1">
        <v>2759</v>
      </c>
      <c r="BW18" s="1">
        <v>1928</v>
      </c>
    </row>
    <row r="19" spans="1:75" x14ac:dyDescent="0.3">
      <c r="A19" s="12" t="s">
        <v>37</v>
      </c>
      <c r="B19" s="1">
        <v>49809</v>
      </c>
      <c r="C19" s="1">
        <v>28335</v>
      </c>
      <c r="D19" s="1">
        <v>21474</v>
      </c>
      <c r="E19" s="1">
        <v>1142</v>
      </c>
      <c r="F19" s="1">
        <v>579</v>
      </c>
      <c r="G19" s="1">
        <v>563</v>
      </c>
      <c r="H19" s="1">
        <v>872</v>
      </c>
      <c r="I19" s="1">
        <v>434</v>
      </c>
      <c r="J19" s="1">
        <v>438</v>
      </c>
      <c r="K19" s="1">
        <v>1994</v>
      </c>
      <c r="L19" s="1">
        <v>1059</v>
      </c>
      <c r="M19" s="1">
        <v>935</v>
      </c>
      <c r="N19" s="12" t="s">
        <v>37</v>
      </c>
      <c r="O19" s="1">
        <v>1381</v>
      </c>
      <c r="P19" s="1">
        <v>830</v>
      </c>
      <c r="Q19" s="1">
        <v>551</v>
      </c>
      <c r="R19" s="1">
        <v>1997</v>
      </c>
      <c r="S19" s="1">
        <v>1047</v>
      </c>
      <c r="T19" s="1">
        <v>950</v>
      </c>
      <c r="U19" s="1">
        <v>1291</v>
      </c>
      <c r="V19" s="1">
        <v>758</v>
      </c>
      <c r="W19" s="1">
        <v>533</v>
      </c>
      <c r="X19" s="1">
        <v>3343</v>
      </c>
      <c r="Y19" s="1">
        <v>2022</v>
      </c>
      <c r="Z19" s="1">
        <v>1321</v>
      </c>
      <c r="AA19" s="12" t="s">
        <v>37</v>
      </c>
      <c r="AB19" s="1">
        <v>3001</v>
      </c>
      <c r="AC19" s="1">
        <v>1892</v>
      </c>
      <c r="AD19" s="1">
        <v>1109</v>
      </c>
      <c r="AE19" s="1">
        <v>2762</v>
      </c>
      <c r="AF19" s="1">
        <v>1605</v>
      </c>
      <c r="AG19" s="1">
        <v>1157</v>
      </c>
      <c r="AH19" s="1">
        <v>3034</v>
      </c>
      <c r="AI19" s="1">
        <v>1966</v>
      </c>
      <c r="AJ19" s="1">
        <v>1068</v>
      </c>
      <c r="AK19" s="1">
        <v>4015</v>
      </c>
      <c r="AL19" s="1">
        <v>2429</v>
      </c>
      <c r="AM19" s="1">
        <v>1586</v>
      </c>
      <c r="AN19" s="12" t="s">
        <v>37</v>
      </c>
      <c r="AO19" s="1">
        <v>4538</v>
      </c>
      <c r="AP19" s="1">
        <v>2427</v>
      </c>
      <c r="AQ19" s="1">
        <v>2111</v>
      </c>
      <c r="AR19" s="1">
        <v>2994</v>
      </c>
      <c r="AS19" s="1">
        <v>1723</v>
      </c>
      <c r="AT19" s="1">
        <v>1271</v>
      </c>
      <c r="AU19" s="1">
        <v>4053</v>
      </c>
      <c r="AV19" s="1">
        <v>2007</v>
      </c>
      <c r="AW19" s="1">
        <v>2046</v>
      </c>
      <c r="AX19" s="1">
        <v>1685</v>
      </c>
      <c r="AY19" s="1">
        <v>895</v>
      </c>
      <c r="AZ19" s="1">
        <v>790</v>
      </c>
      <c r="BA19" s="12" t="s">
        <v>37</v>
      </c>
      <c r="BB19" s="1">
        <v>492</v>
      </c>
      <c r="BC19" s="1">
        <v>257</v>
      </c>
      <c r="BD19" s="1">
        <v>235</v>
      </c>
      <c r="BE19" s="1">
        <v>1311</v>
      </c>
      <c r="BF19" s="1">
        <v>747</v>
      </c>
      <c r="BG19" s="1">
        <v>564</v>
      </c>
      <c r="BH19" s="1">
        <v>2268</v>
      </c>
      <c r="BI19" s="1">
        <v>1184</v>
      </c>
      <c r="BJ19" s="1">
        <v>1084</v>
      </c>
      <c r="BK19" s="1">
        <v>1519</v>
      </c>
      <c r="BL19" s="1">
        <v>823</v>
      </c>
      <c r="BM19" s="1">
        <v>696</v>
      </c>
      <c r="BN19" s="12" t="s">
        <v>37</v>
      </c>
      <c r="BO19" s="1">
        <v>1712</v>
      </c>
      <c r="BP19" s="1">
        <v>903</v>
      </c>
      <c r="BQ19" s="1">
        <v>809</v>
      </c>
      <c r="BR19" s="1">
        <v>1871</v>
      </c>
      <c r="BS19" s="1">
        <v>1183</v>
      </c>
      <c r="BT19" s="1">
        <v>688</v>
      </c>
      <c r="BU19" s="1">
        <v>2534</v>
      </c>
      <c r="BV19" s="1">
        <v>1565</v>
      </c>
      <c r="BW19" s="1">
        <v>969</v>
      </c>
    </row>
    <row r="20" spans="1:75" x14ac:dyDescent="0.3">
      <c r="A20" s="12" t="s">
        <v>38</v>
      </c>
      <c r="B20" s="1">
        <v>48327</v>
      </c>
      <c r="C20" s="1">
        <v>27529</v>
      </c>
      <c r="D20" s="1">
        <v>20798</v>
      </c>
      <c r="E20" s="1">
        <v>1197</v>
      </c>
      <c r="F20" s="1">
        <v>550</v>
      </c>
      <c r="G20" s="1">
        <v>647</v>
      </c>
      <c r="H20" s="1">
        <v>778</v>
      </c>
      <c r="I20" s="1">
        <v>396</v>
      </c>
      <c r="J20" s="1">
        <v>382</v>
      </c>
      <c r="K20" s="1">
        <v>2545</v>
      </c>
      <c r="L20" s="1">
        <v>1352</v>
      </c>
      <c r="M20" s="1">
        <v>1193</v>
      </c>
      <c r="N20" s="12" t="s">
        <v>38</v>
      </c>
      <c r="O20" s="1">
        <v>1337</v>
      </c>
      <c r="P20" s="1">
        <v>736</v>
      </c>
      <c r="Q20" s="1">
        <v>601</v>
      </c>
      <c r="R20" s="1">
        <v>2478</v>
      </c>
      <c r="S20" s="1">
        <v>1284</v>
      </c>
      <c r="T20" s="1">
        <v>1194</v>
      </c>
      <c r="U20" s="1">
        <v>1510</v>
      </c>
      <c r="V20" s="1">
        <v>829</v>
      </c>
      <c r="W20" s="1">
        <v>681</v>
      </c>
      <c r="X20" s="1">
        <v>2953</v>
      </c>
      <c r="Y20" s="1">
        <v>1892</v>
      </c>
      <c r="Z20" s="1">
        <v>1061</v>
      </c>
      <c r="AA20" s="12" t="s">
        <v>38</v>
      </c>
      <c r="AB20" s="1">
        <v>2557</v>
      </c>
      <c r="AC20" s="1">
        <v>1647</v>
      </c>
      <c r="AD20" s="1">
        <v>910</v>
      </c>
      <c r="AE20" s="1">
        <v>2709</v>
      </c>
      <c r="AF20" s="1">
        <v>1640</v>
      </c>
      <c r="AG20" s="1">
        <v>1069</v>
      </c>
      <c r="AH20" s="1">
        <v>2635</v>
      </c>
      <c r="AI20" s="1">
        <v>1774</v>
      </c>
      <c r="AJ20" s="1">
        <v>861</v>
      </c>
      <c r="AK20" s="1">
        <v>3706</v>
      </c>
      <c r="AL20" s="1">
        <v>2213</v>
      </c>
      <c r="AM20" s="1">
        <v>1493</v>
      </c>
      <c r="AN20" s="12" t="s">
        <v>38</v>
      </c>
      <c r="AO20" s="1">
        <v>4416</v>
      </c>
      <c r="AP20" s="1">
        <v>2391</v>
      </c>
      <c r="AQ20" s="1">
        <v>2025</v>
      </c>
      <c r="AR20" s="1">
        <v>2716</v>
      </c>
      <c r="AS20" s="1">
        <v>1541</v>
      </c>
      <c r="AT20" s="1">
        <v>1175</v>
      </c>
      <c r="AU20" s="1">
        <v>3838</v>
      </c>
      <c r="AV20" s="1">
        <v>1996</v>
      </c>
      <c r="AW20" s="1">
        <v>1842</v>
      </c>
      <c r="AX20" s="1">
        <v>1392</v>
      </c>
      <c r="AY20" s="1">
        <v>720</v>
      </c>
      <c r="AZ20" s="1">
        <v>672</v>
      </c>
      <c r="BA20" s="12" t="s">
        <v>38</v>
      </c>
      <c r="BB20" s="1">
        <v>543</v>
      </c>
      <c r="BC20" s="1">
        <v>275</v>
      </c>
      <c r="BD20" s="1">
        <v>268</v>
      </c>
      <c r="BE20" s="1">
        <v>1499</v>
      </c>
      <c r="BF20" s="1">
        <v>838</v>
      </c>
      <c r="BG20" s="1">
        <v>661</v>
      </c>
      <c r="BH20" s="1">
        <v>2371</v>
      </c>
      <c r="BI20" s="1">
        <v>1217</v>
      </c>
      <c r="BJ20" s="1">
        <v>1154</v>
      </c>
      <c r="BK20" s="1">
        <v>1725</v>
      </c>
      <c r="BL20" s="1">
        <v>998</v>
      </c>
      <c r="BM20" s="1">
        <v>727</v>
      </c>
      <c r="BN20" s="12" t="s">
        <v>38</v>
      </c>
      <c r="BO20" s="1">
        <v>1839</v>
      </c>
      <c r="BP20" s="1">
        <v>984</v>
      </c>
      <c r="BQ20" s="1">
        <v>855</v>
      </c>
      <c r="BR20" s="1">
        <v>1402</v>
      </c>
      <c r="BS20" s="1">
        <v>927</v>
      </c>
      <c r="BT20" s="1">
        <v>475</v>
      </c>
      <c r="BU20" s="1">
        <v>2181</v>
      </c>
      <c r="BV20" s="1">
        <v>1329</v>
      </c>
      <c r="BW20" s="1">
        <v>852</v>
      </c>
    </row>
    <row r="21" spans="1:75" x14ac:dyDescent="0.3">
      <c r="A21" s="12" t="s">
        <v>39</v>
      </c>
      <c r="B21" s="2">
        <v>21.3</v>
      </c>
      <c r="C21" s="2">
        <v>21</v>
      </c>
      <c r="D21" s="2">
        <v>21.7</v>
      </c>
      <c r="E21" s="2">
        <v>18.600000000000001</v>
      </c>
      <c r="F21" s="2">
        <v>18.399999999999999</v>
      </c>
      <c r="G21" s="2">
        <v>18.8</v>
      </c>
      <c r="H21" s="2">
        <v>18</v>
      </c>
      <c r="I21" s="2">
        <v>17.8</v>
      </c>
      <c r="J21" s="2">
        <v>18.3</v>
      </c>
      <c r="K21" s="2">
        <v>19.600000000000001</v>
      </c>
      <c r="L21" s="2">
        <v>19.399999999999999</v>
      </c>
      <c r="M21" s="2">
        <v>19.899999999999999</v>
      </c>
      <c r="N21" s="12" t="s">
        <v>39</v>
      </c>
      <c r="O21" s="2">
        <v>22.7</v>
      </c>
      <c r="P21" s="2">
        <v>23</v>
      </c>
      <c r="Q21" s="2">
        <v>22.3</v>
      </c>
      <c r="R21" s="2">
        <v>20</v>
      </c>
      <c r="S21" s="2">
        <v>19.600000000000001</v>
      </c>
      <c r="T21" s="2">
        <v>20.5</v>
      </c>
      <c r="U21" s="2">
        <v>19.5</v>
      </c>
      <c r="V21" s="2">
        <v>19.5</v>
      </c>
      <c r="W21" s="2">
        <v>19.5</v>
      </c>
      <c r="X21" s="2">
        <v>22.3</v>
      </c>
      <c r="Y21" s="2">
        <v>21.7</v>
      </c>
      <c r="Z21" s="2">
        <v>23.1</v>
      </c>
      <c r="AA21" s="12" t="s">
        <v>39</v>
      </c>
      <c r="AB21" s="2">
        <v>23.5</v>
      </c>
      <c r="AC21" s="2">
        <v>22.9</v>
      </c>
      <c r="AD21" s="2">
        <v>24.2</v>
      </c>
      <c r="AE21" s="2">
        <v>24.3</v>
      </c>
      <c r="AF21" s="2">
        <v>23.6</v>
      </c>
      <c r="AG21" s="2">
        <v>25</v>
      </c>
      <c r="AH21" s="2">
        <v>24</v>
      </c>
      <c r="AI21" s="2">
        <v>23.8</v>
      </c>
      <c r="AJ21" s="2">
        <v>24.3</v>
      </c>
      <c r="AK21" s="2">
        <v>22.7</v>
      </c>
      <c r="AL21" s="2">
        <v>22.2</v>
      </c>
      <c r="AM21" s="2">
        <v>23.2</v>
      </c>
      <c r="AN21" s="12" t="s">
        <v>39</v>
      </c>
      <c r="AO21" s="2">
        <v>20.9</v>
      </c>
      <c r="AP21" s="2">
        <v>20.7</v>
      </c>
      <c r="AQ21" s="2">
        <v>21.2</v>
      </c>
      <c r="AR21" s="2">
        <v>19</v>
      </c>
      <c r="AS21" s="2">
        <v>18.8</v>
      </c>
      <c r="AT21" s="2">
        <v>19.100000000000001</v>
      </c>
      <c r="AU21" s="2">
        <v>19.2</v>
      </c>
      <c r="AV21" s="2">
        <v>18.600000000000001</v>
      </c>
      <c r="AW21" s="2">
        <v>19.8</v>
      </c>
      <c r="AX21" s="2">
        <v>19.100000000000001</v>
      </c>
      <c r="AY21" s="2">
        <v>18.7</v>
      </c>
      <c r="AZ21" s="2">
        <v>19.5</v>
      </c>
      <c r="BA21" s="12" t="s">
        <v>39</v>
      </c>
      <c r="BB21" s="2">
        <v>18.899999999999999</v>
      </c>
      <c r="BC21" s="2">
        <v>18.399999999999999</v>
      </c>
      <c r="BD21" s="2">
        <v>19.399999999999999</v>
      </c>
      <c r="BE21" s="2">
        <v>18.399999999999999</v>
      </c>
      <c r="BF21" s="2">
        <v>18.399999999999999</v>
      </c>
      <c r="BG21" s="2">
        <v>18.5</v>
      </c>
      <c r="BH21" s="2">
        <v>18.8</v>
      </c>
      <c r="BI21" s="2">
        <v>18.2</v>
      </c>
      <c r="BJ21" s="2">
        <v>19.3</v>
      </c>
      <c r="BK21" s="2">
        <v>19.899999999999999</v>
      </c>
      <c r="BL21" s="2">
        <v>19.899999999999999</v>
      </c>
      <c r="BM21" s="2">
        <v>19.899999999999999</v>
      </c>
      <c r="BN21" s="12" t="s">
        <v>39</v>
      </c>
      <c r="BO21" s="2">
        <v>20</v>
      </c>
      <c r="BP21" s="2">
        <v>19.5</v>
      </c>
      <c r="BQ21" s="2">
        <v>20.5</v>
      </c>
      <c r="BR21" s="2">
        <v>26.6</v>
      </c>
      <c r="BS21" s="2">
        <v>26.3</v>
      </c>
      <c r="BT21" s="2">
        <v>26.8</v>
      </c>
      <c r="BU21" s="2">
        <v>23.5</v>
      </c>
      <c r="BV21" s="2">
        <v>23.3</v>
      </c>
      <c r="BW21" s="2">
        <v>23.7</v>
      </c>
    </row>
    <row r="22" spans="1:75" x14ac:dyDescent="0.3">
      <c r="A22" s="24" t="s">
        <v>105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4" t="s">
        <v>105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4" t="s">
        <v>105</v>
      </c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4" t="s">
        <v>105</v>
      </c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4" t="s">
        <v>105</v>
      </c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4" t="s">
        <v>105</v>
      </c>
      <c r="BO22" s="25"/>
      <c r="BP22" s="25"/>
      <c r="BQ22" s="25"/>
      <c r="BR22" s="25"/>
      <c r="BS22" s="25"/>
      <c r="BT22" s="25"/>
      <c r="BU22" s="25"/>
      <c r="BV22" s="25"/>
      <c r="BW22" s="25"/>
    </row>
    <row r="58" spans="1:66" x14ac:dyDescent="0.3">
      <c r="A58" s="12" t="s">
        <v>105</v>
      </c>
      <c r="N58" s="12" t="s">
        <v>105</v>
      </c>
      <c r="AA58" s="12" t="s">
        <v>105</v>
      </c>
      <c r="AN58" s="12" t="s">
        <v>105</v>
      </c>
      <c r="BA58" s="12" t="s">
        <v>105</v>
      </c>
      <c r="BN58" s="12" t="s">
        <v>105</v>
      </c>
    </row>
  </sheetData>
  <mergeCells count="23">
    <mergeCell ref="BU2:BW2"/>
    <mergeCell ref="AK2:AM2"/>
    <mergeCell ref="AO2:AQ2"/>
    <mergeCell ref="AR2:AT2"/>
    <mergeCell ref="AU2:AW2"/>
    <mergeCell ref="AX2:AZ2"/>
    <mergeCell ref="BB2:BD2"/>
    <mergeCell ref="BE2:BG2"/>
    <mergeCell ref="BH2:BJ2"/>
    <mergeCell ref="BK2:BM2"/>
    <mergeCell ref="BO2:BQ2"/>
    <mergeCell ref="BR2:BT2"/>
    <mergeCell ref="AH2:AJ2"/>
    <mergeCell ref="B2:D2"/>
    <mergeCell ref="E2:G2"/>
    <mergeCell ref="H2:J2"/>
    <mergeCell ref="K2:M2"/>
    <mergeCell ref="O2:Q2"/>
    <mergeCell ref="R2:T2"/>
    <mergeCell ref="U2:W2"/>
    <mergeCell ref="X2:Z2"/>
    <mergeCell ref="AB2:AD2"/>
    <mergeCell ref="AE2:A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5078-4A01-4AD5-9D24-A23828DEA617}">
  <dimension ref="A1:BW106"/>
  <sheetViews>
    <sheetView view="pageBreakPreview" zoomScale="125" zoomScaleNormal="125" zoomScaleSheetLayoutView="125" workbookViewId="0">
      <selection activeCell="C10" sqref="C10"/>
    </sheetView>
  </sheetViews>
  <sheetFormatPr defaultColWidth="8.86328125" defaultRowHeight="10.15" x14ac:dyDescent="0.3"/>
  <cols>
    <col min="1" max="1" width="5.1328125" style="31" customWidth="1"/>
    <col min="2" max="13" width="7" style="1" customWidth="1"/>
    <col min="14" max="14" width="5.1328125" style="31" customWidth="1"/>
    <col min="15" max="26" width="6.796875" style="1" customWidth="1"/>
    <col min="27" max="27" width="5.1328125" style="31" customWidth="1"/>
    <col min="28" max="39" width="6.796875" style="1" customWidth="1"/>
    <col min="40" max="40" width="5.1328125" style="31" customWidth="1"/>
    <col min="41" max="52" width="7.1328125" style="1" customWidth="1"/>
    <col min="53" max="53" width="5.1328125" style="31" customWidth="1"/>
    <col min="54" max="65" width="6.796875" style="1" customWidth="1"/>
    <col min="66" max="66" width="5.1328125" style="31" customWidth="1"/>
    <col min="67" max="16384" width="8.86328125" style="1"/>
  </cols>
  <sheetData>
    <row r="1" spans="1:75" x14ac:dyDescent="0.3">
      <c r="A1" s="31" t="s">
        <v>42</v>
      </c>
      <c r="N1" s="31" t="s">
        <v>42</v>
      </c>
      <c r="AA1" s="31" t="s">
        <v>42</v>
      </c>
      <c r="AN1" s="31" t="s">
        <v>42</v>
      </c>
      <c r="BA1" s="31" t="s">
        <v>42</v>
      </c>
      <c r="BN1" s="31" t="s">
        <v>42</v>
      </c>
    </row>
    <row r="2" spans="1:75" x14ac:dyDescent="0.3">
      <c r="A2" s="13"/>
      <c r="B2" s="32" t="s">
        <v>1</v>
      </c>
      <c r="C2" s="32"/>
      <c r="D2" s="32"/>
      <c r="E2" s="32" t="s">
        <v>2</v>
      </c>
      <c r="F2" s="32"/>
      <c r="G2" s="32"/>
      <c r="H2" s="32" t="s">
        <v>3</v>
      </c>
      <c r="I2" s="32"/>
      <c r="J2" s="32"/>
      <c r="K2" s="32" t="s">
        <v>4</v>
      </c>
      <c r="L2" s="32"/>
      <c r="M2" s="32"/>
      <c r="N2" s="13"/>
      <c r="O2" s="32" t="s">
        <v>5</v>
      </c>
      <c r="P2" s="32"/>
      <c r="Q2" s="32"/>
      <c r="R2" s="32" t="s">
        <v>6</v>
      </c>
      <c r="S2" s="32"/>
      <c r="T2" s="32"/>
      <c r="U2" s="32" t="s">
        <v>7</v>
      </c>
      <c r="V2" s="32"/>
      <c r="W2" s="32"/>
      <c r="X2" s="32" t="s">
        <v>8</v>
      </c>
      <c r="Y2" s="32"/>
      <c r="Z2" s="32"/>
      <c r="AA2" s="13"/>
      <c r="AB2" s="32" t="s">
        <v>9</v>
      </c>
      <c r="AC2" s="32"/>
      <c r="AD2" s="32"/>
      <c r="AE2" s="32" t="s">
        <v>10</v>
      </c>
      <c r="AF2" s="32"/>
      <c r="AG2" s="32"/>
      <c r="AH2" s="32" t="s">
        <v>11</v>
      </c>
      <c r="AI2" s="32"/>
      <c r="AJ2" s="32"/>
      <c r="AK2" s="32" t="s">
        <v>12</v>
      </c>
      <c r="AL2" s="32"/>
      <c r="AM2" s="32"/>
      <c r="AN2" s="13"/>
      <c r="AO2" s="32" t="s">
        <v>13</v>
      </c>
      <c r="AP2" s="32"/>
      <c r="AQ2" s="32"/>
      <c r="AR2" s="32" t="s">
        <v>14</v>
      </c>
      <c r="AS2" s="32"/>
      <c r="AT2" s="32"/>
      <c r="AU2" s="32" t="s">
        <v>15</v>
      </c>
      <c r="AV2" s="32"/>
      <c r="AW2" s="32"/>
      <c r="AX2" s="32" t="s">
        <v>16</v>
      </c>
      <c r="AY2" s="32"/>
      <c r="AZ2" s="32"/>
      <c r="BA2" s="13"/>
      <c r="BB2" s="32" t="s">
        <v>17</v>
      </c>
      <c r="BC2" s="32"/>
      <c r="BD2" s="32"/>
      <c r="BE2" s="32" t="s">
        <v>18</v>
      </c>
      <c r="BF2" s="32"/>
      <c r="BG2" s="32"/>
      <c r="BH2" s="32" t="s">
        <v>19</v>
      </c>
      <c r="BI2" s="32"/>
      <c r="BJ2" s="32"/>
      <c r="BK2" s="32" t="s">
        <v>20</v>
      </c>
      <c r="BL2" s="32"/>
      <c r="BM2" s="32"/>
      <c r="BN2" s="13"/>
      <c r="BO2" s="32" t="s">
        <v>21</v>
      </c>
      <c r="BP2" s="32"/>
      <c r="BQ2" s="32"/>
      <c r="BR2" s="32" t="s">
        <v>22</v>
      </c>
      <c r="BS2" s="32"/>
      <c r="BT2" s="32"/>
      <c r="BU2" s="32" t="s">
        <v>23</v>
      </c>
      <c r="BV2" s="32"/>
      <c r="BW2" s="33"/>
    </row>
    <row r="3" spans="1:75" s="4" customFormat="1" x14ac:dyDescent="0.3">
      <c r="A3" s="30" t="s">
        <v>104</v>
      </c>
      <c r="B3" s="26" t="s">
        <v>1</v>
      </c>
      <c r="C3" s="26" t="s">
        <v>40</v>
      </c>
      <c r="D3" s="26" t="s">
        <v>41</v>
      </c>
      <c r="E3" s="26" t="s">
        <v>1</v>
      </c>
      <c r="F3" s="26" t="s">
        <v>40</v>
      </c>
      <c r="G3" s="26" t="s">
        <v>41</v>
      </c>
      <c r="H3" s="26" t="s">
        <v>1</v>
      </c>
      <c r="I3" s="26" t="s">
        <v>40</v>
      </c>
      <c r="J3" s="26" t="s">
        <v>41</v>
      </c>
      <c r="K3" s="26" t="s">
        <v>1</v>
      </c>
      <c r="L3" s="26" t="s">
        <v>40</v>
      </c>
      <c r="M3" s="26" t="s">
        <v>41</v>
      </c>
      <c r="N3" s="30" t="s">
        <v>104</v>
      </c>
      <c r="O3" s="26" t="s">
        <v>1</v>
      </c>
      <c r="P3" s="26" t="s">
        <v>40</v>
      </c>
      <c r="Q3" s="26" t="s">
        <v>41</v>
      </c>
      <c r="R3" s="26" t="s">
        <v>1</v>
      </c>
      <c r="S3" s="26" t="s">
        <v>40</v>
      </c>
      <c r="T3" s="26" t="s">
        <v>41</v>
      </c>
      <c r="U3" s="26" t="s">
        <v>1</v>
      </c>
      <c r="V3" s="26" t="s">
        <v>40</v>
      </c>
      <c r="W3" s="26" t="s">
        <v>41</v>
      </c>
      <c r="X3" s="26" t="s">
        <v>1</v>
      </c>
      <c r="Y3" s="26" t="s">
        <v>40</v>
      </c>
      <c r="Z3" s="26" t="s">
        <v>41</v>
      </c>
      <c r="AA3" s="30" t="s">
        <v>104</v>
      </c>
      <c r="AB3" s="26" t="s">
        <v>1</v>
      </c>
      <c r="AC3" s="26" t="s">
        <v>40</v>
      </c>
      <c r="AD3" s="26" t="s">
        <v>41</v>
      </c>
      <c r="AE3" s="26" t="s">
        <v>1</v>
      </c>
      <c r="AF3" s="26" t="s">
        <v>40</v>
      </c>
      <c r="AG3" s="26" t="s">
        <v>41</v>
      </c>
      <c r="AH3" s="26" t="s">
        <v>1</v>
      </c>
      <c r="AI3" s="26" t="s">
        <v>40</v>
      </c>
      <c r="AJ3" s="26" t="s">
        <v>41</v>
      </c>
      <c r="AK3" s="26" t="s">
        <v>1</v>
      </c>
      <c r="AL3" s="26" t="s">
        <v>40</v>
      </c>
      <c r="AM3" s="26" t="s">
        <v>41</v>
      </c>
      <c r="AN3" s="30" t="s">
        <v>104</v>
      </c>
      <c r="AO3" s="26" t="s">
        <v>1</v>
      </c>
      <c r="AP3" s="26" t="s">
        <v>40</v>
      </c>
      <c r="AQ3" s="26" t="s">
        <v>41</v>
      </c>
      <c r="AR3" s="26" t="s">
        <v>1</v>
      </c>
      <c r="AS3" s="26" t="s">
        <v>40</v>
      </c>
      <c r="AT3" s="26" t="s">
        <v>41</v>
      </c>
      <c r="AU3" s="26" t="s">
        <v>1</v>
      </c>
      <c r="AV3" s="26" t="s">
        <v>40</v>
      </c>
      <c r="AW3" s="26" t="s">
        <v>41</v>
      </c>
      <c r="AX3" s="26" t="s">
        <v>1</v>
      </c>
      <c r="AY3" s="26" t="s">
        <v>40</v>
      </c>
      <c r="AZ3" s="26" t="s">
        <v>41</v>
      </c>
      <c r="BA3" s="30" t="s">
        <v>104</v>
      </c>
      <c r="BB3" s="26" t="s">
        <v>1</v>
      </c>
      <c r="BC3" s="26" t="s">
        <v>40</v>
      </c>
      <c r="BD3" s="26" t="s">
        <v>41</v>
      </c>
      <c r="BE3" s="26" t="s">
        <v>1</v>
      </c>
      <c r="BF3" s="26" t="s">
        <v>40</v>
      </c>
      <c r="BG3" s="26" t="s">
        <v>41</v>
      </c>
      <c r="BH3" s="26" t="s">
        <v>1</v>
      </c>
      <c r="BI3" s="26" t="s">
        <v>40</v>
      </c>
      <c r="BJ3" s="26" t="s">
        <v>41</v>
      </c>
      <c r="BK3" s="26" t="s">
        <v>1</v>
      </c>
      <c r="BL3" s="26" t="s">
        <v>40</v>
      </c>
      <c r="BM3" s="26" t="s">
        <v>41</v>
      </c>
      <c r="BN3" s="30" t="s">
        <v>104</v>
      </c>
      <c r="BO3" s="26" t="s">
        <v>1</v>
      </c>
      <c r="BP3" s="26" t="s">
        <v>40</v>
      </c>
      <c r="BQ3" s="26" t="s">
        <v>41</v>
      </c>
      <c r="BR3" s="26" t="s">
        <v>1</v>
      </c>
      <c r="BS3" s="26" t="s">
        <v>40</v>
      </c>
      <c r="BT3" s="26" t="s">
        <v>41</v>
      </c>
      <c r="BU3" s="26" t="s">
        <v>1</v>
      </c>
      <c r="BV3" s="26" t="s">
        <v>40</v>
      </c>
      <c r="BW3" s="27" t="s">
        <v>41</v>
      </c>
    </row>
    <row r="4" spans="1:75" x14ac:dyDescent="0.3">
      <c r="A4" s="31" t="s">
        <v>1</v>
      </c>
      <c r="B4" s="1">
        <v>7248096</v>
      </c>
      <c r="C4" s="1">
        <v>3754512</v>
      </c>
      <c r="D4" s="1">
        <v>3493584</v>
      </c>
      <c r="E4" s="1">
        <v>199979</v>
      </c>
      <c r="F4" s="1">
        <v>102852</v>
      </c>
      <c r="G4" s="1">
        <v>97127</v>
      </c>
      <c r="H4" s="1">
        <v>157038</v>
      </c>
      <c r="I4" s="1">
        <v>80866</v>
      </c>
      <c r="J4" s="1">
        <v>76172</v>
      </c>
      <c r="K4" s="1">
        <v>269313</v>
      </c>
      <c r="L4" s="1">
        <v>141926</v>
      </c>
      <c r="M4" s="1">
        <v>127387</v>
      </c>
      <c r="N4" s="31" t="s">
        <v>1</v>
      </c>
      <c r="O4" s="1">
        <v>361139</v>
      </c>
      <c r="P4" s="1">
        <v>192809</v>
      </c>
      <c r="Q4" s="1">
        <v>168330</v>
      </c>
      <c r="R4" s="1">
        <v>275312</v>
      </c>
      <c r="S4" s="1">
        <v>143163</v>
      </c>
      <c r="T4" s="1">
        <v>132149</v>
      </c>
      <c r="U4" s="1">
        <v>186020</v>
      </c>
      <c r="V4" s="1">
        <v>96984</v>
      </c>
      <c r="W4" s="1">
        <v>89036</v>
      </c>
      <c r="X4" s="1">
        <v>509686</v>
      </c>
      <c r="Y4" s="1">
        <v>263102</v>
      </c>
      <c r="Z4" s="1">
        <v>246584</v>
      </c>
      <c r="AA4" s="31" t="s">
        <v>1</v>
      </c>
      <c r="AB4" s="1">
        <v>431499</v>
      </c>
      <c r="AC4" s="1">
        <v>224277</v>
      </c>
      <c r="AD4" s="1">
        <v>207222</v>
      </c>
      <c r="AE4" s="1">
        <v>362264</v>
      </c>
      <c r="AF4" s="1">
        <v>183319</v>
      </c>
      <c r="AG4" s="1">
        <v>178945</v>
      </c>
      <c r="AH4" s="1">
        <v>376259</v>
      </c>
      <c r="AI4" s="1">
        <v>197169</v>
      </c>
      <c r="AJ4" s="1">
        <v>179090</v>
      </c>
      <c r="AK4" s="1">
        <v>578567</v>
      </c>
      <c r="AL4" s="1">
        <v>300219</v>
      </c>
      <c r="AM4" s="1">
        <v>278348</v>
      </c>
      <c r="AN4" s="31" t="s">
        <v>1</v>
      </c>
      <c r="AO4" s="1">
        <v>671521</v>
      </c>
      <c r="AP4" s="1">
        <v>348928</v>
      </c>
      <c r="AQ4" s="1">
        <v>322593</v>
      </c>
      <c r="AR4" s="1">
        <v>492360</v>
      </c>
      <c r="AS4" s="1">
        <v>256521</v>
      </c>
      <c r="AT4" s="1">
        <v>235839</v>
      </c>
      <c r="AU4" s="1">
        <v>449722</v>
      </c>
      <c r="AV4" s="1">
        <v>225507</v>
      </c>
      <c r="AW4" s="1">
        <v>224215</v>
      </c>
      <c r="AX4" s="1">
        <v>246268</v>
      </c>
      <c r="AY4" s="1">
        <v>126322</v>
      </c>
      <c r="AZ4" s="1">
        <v>119946</v>
      </c>
      <c r="BA4" s="31" t="s">
        <v>1</v>
      </c>
      <c r="BB4" s="1">
        <v>60060</v>
      </c>
      <c r="BC4" s="1">
        <v>30887</v>
      </c>
      <c r="BD4" s="1">
        <v>29173</v>
      </c>
      <c r="BE4" s="1">
        <v>192119</v>
      </c>
      <c r="BF4" s="1">
        <v>101149</v>
      </c>
      <c r="BG4" s="1">
        <v>90970</v>
      </c>
      <c r="BH4" s="1">
        <v>324609</v>
      </c>
      <c r="BI4" s="1">
        <v>166235</v>
      </c>
      <c r="BJ4" s="1">
        <v>158374</v>
      </c>
      <c r="BK4" s="1">
        <v>263019</v>
      </c>
      <c r="BL4" s="1">
        <v>138069</v>
      </c>
      <c r="BM4" s="1">
        <v>124950</v>
      </c>
      <c r="BN4" s="31" t="s">
        <v>1</v>
      </c>
      <c r="BO4" s="1">
        <v>248639</v>
      </c>
      <c r="BP4" s="1">
        <v>127539</v>
      </c>
      <c r="BQ4" s="1">
        <v>121100</v>
      </c>
      <c r="BR4" s="1">
        <v>248874</v>
      </c>
      <c r="BS4" s="1">
        <v>128366</v>
      </c>
      <c r="BT4" s="1">
        <v>120508</v>
      </c>
      <c r="BU4" s="1">
        <v>343829</v>
      </c>
      <c r="BV4" s="1">
        <v>178303</v>
      </c>
      <c r="BW4" s="1">
        <v>165526</v>
      </c>
    </row>
    <row r="5" spans="1:75" x14ac:dyDescent="0.3">
      <c r="A5" s="31">
        <v>0</v>
      </c>
      <c r="B5" s="1">
        <v>105491</v>
      </c>
      <c r="C5" s="1">
        <v>55597</v>
      </c>
      <c r="D5" s="1">
        <v>49894</v>
      </c>
      <c r="E5" s="1">
        <v>5021</v>
      </c>
      <c r="F5" s="1">
        <v>2622</v>
      </c>
      <c r="G5" s="1">
        <v>2399</v>
      </c>
      <c r="H5" s="1">
        <v>3620</v>
      </c>
      <c r="I5" s="1">
        <v>1901</v>
      </c>
      <c r="J5" s="1">
        <v>1719</v>
      </c>
      <c r="K5" s="1">
        <v>6217</v>
      </c>
      <c r="L5" s="1">
        <v>3370</v>
      </c>
      <c r="M5" s="1">
        <v>2847</v>
      </c>
      <c r="N5" s="31">
        <v>0</v>
      </c>
      <c r="O5" s="1">
        <v>6308</v>
      </c>
      <c r="P5" s="1">
        <v>3399</v>
      </c>
      <c r="Q5" s="1">
        <v>2909</v>
      </c>
      <c r="R5" s="1">
        <v>6548</v>
      </c>
      <c r="S5" s="1">
        <v>3553</v>
      </c>
      <c r="T5" s="1">
        <v>2995</v>
      </c>
      <c r="U5" s="1">
        <v>4893</v>
      </c>
      <c r="V5" s="1">
        <v>2533</v>
      </c>
      <c r="W5" s="1">
        <v>2360</v>
      </c>
      <c r="X5" s="1">
        <v>2059</v>
      </c>
      <c r="Y5" s="1">
        <v>1072</v>
      </c>
      <c r="Z5" s="1">
        <v>987</v>
      </c>
      <c r="AA5" s="31">
        <v>0</v>
      </c>
      <c r="AB5" s="1">
        <v>1557</v>
      </c>
      <c r="AC5" s="1">
        <v>817</v>
      </c>
      <c r="AD5" s="1">
        <v>740</v>
      </c>
      <c r="AE5" s="1">
        <v>2387</v>
      </c>
      <c r="AF5" s="1">
        <v>1226</v>
      </c>
      <c r="AG5" s="1">
        <v>1161</v>
      </c>
      <c r="AH5" s="1">
        <v>1746</v>
      </c>
      <c r="AI5" s="1">
        <v>951</v>
      </c>
      <c r="AJ5" s="1">
        <v>795</v>
      </c>
      <c r="AK5" s="1">
        <v>4284</v>
      </c>
      <c r="AL5" s="1">
        <v>2318</v>
      </c>
      <c r="AM5" s="1">
        <v>1966</v>
      </c>
      <c r="AN5" s="31">
        <v>0</v>
      </c>
      <c r="AO5" s="1">
        <v>10215</v>
      </c>
      <c r="AP5" s="1">
        <v>5340</v>
      </c>
      <c r="AQ5" s="1">
        <v>4875</v>
      </c>
      <c r="AR5" s="1">
        <v>9052</v>
      </c>
      <c r="AS5" s="1">
        <v>4744</v>
      </c>
      <c r="AT5" s="1">
        <v>4308</v>
      </c>
      <c r="AU5" s="1">
        <v>8093</v>
      </c>
      <c r="AV5" s="1">
        <v>4206</v>
      </c>
      <c r="AW5" s="1">
        <v>3887</v>
      </c>
      <c r="AX5" s="1">
        <v>6187</v>
      </c>
      <c r="AY5" s="1">
        <v>3283</v>
      </c>
      <c r="AZ5" s="1">
        <v>2904</v>
      </c>
      <c r="BA5" s="31">
        <v>0</v>
      </c>
      <c r="BB5" s="1">
        <v>1284</v>
      </c>
      <c r="BC5" s="1">
        <v>703</v>
      </c>
      <c r="BD5" s="1">
        <v>581</v>
      </c>
      <c r="BE5" s="1">
        <v>3912</v>
      </c>
      <c r="BF5" s="1">
        <v>2126</v>
      </c>
      <c r="BG5" s="1">
        <v>1786</v>
      </c>
      <c r="BH5" s="1">
        <v>7199</v>
      </c>
      <c r="BI5" s="1">
        <v>3710</v>
      </c>
      <c r="BJ5" s="1">
        <v>3489</v>
      </c>
      <c r="BK5" s="1">
        <v>6348</v>
      </c>
      <c r="BL5" s="1">
        <v>3382</v>
      </c>
      <c r="BM5" s="1">
        <v>2966</v>
      </c>
      <c r="BN5" s="31">
        <v>0</v>
      </c>
      <c r="BO5" s="1">
        <v>5740</v>
      </c>
      <c r="BP5" s="1">
        <v>2931</v>
      </c>
      <c r="BQ5" s="1">
        <v>2809</v>
      </c>
      <c r="BR5" s="1">
        <v>1041</v>
      </c>
      <c r="BS5" s="1">
        <v>484</v>
      </c>
      <c r="BT5" s="1">
        <v>557</v>
      </c>
      <c r="BU5" s="1">
        <v>1780</v>
      </c>
      <c r="BV5" s="1">
        <v>926</v>
      </c>
      <c r="BW5" s="1">
        <v>854</v>
      </c>
    </row>
    <row r="6" spans="1:75" x14ac:dyDescent="0.3">
      <c r="A6" s="31">
        <v>1</v>
      </c>
      <c r="B6" s="1">
        <v>187429</v>
      </c>
      <c r="C6" s="1">
        <v>98277</v>
      </c>
      <c r="D6" s="1">
        <v>89152</v>
      </c>
      <c r="E6" s="1">
        <v>6605</v>
      </c>
      <c r="F6" s="1">
        <v>3462</v>
      </c>
      <c r="G6" s="1">
        <v>3143</v>
      </c>
      <c r="H6" s="1">
        <v>4535</v>
      </c>
      <c r="I6" s="1">
        <v>2325</v>
      </c>
      <c r="J6" s="1">
        <v>2210</v>
      </c>
      <c r="K6" s="1">
        <v>8161</v>
      </c>
      <c r="L6" s="1">
        <v>4316</v>
      </c>
      <c r="M6" s="1">
        <v>3845</v>
      </c>
      <c r="N6" s="31">
        <v>1</v>
      </c>
      <c r="O6" s="1">
        <v>8663</v>
      </c>
      <c r="P6" s="1">
        <v>4580</v>
      </c>
      <c r="Q6" s="1">
        <v>4083</v>
      </c>
      <c r="R6" s="1">
        <v>8284</v>
      </c>
      <c r="S6" s="1">
        <v>4440</v>
      </c>
      <c r="T6" s="1">
        <v>3844</v>
      </c>
      <c r="U6" s="1">
        <v>6115</v>
      </c>
      <c r="V6" s="1">
        <v>3141</v>
      </c>
      <c r="W6" s="1">
        <v>2974</v>
      </c>
      <c r="X6" s="1">
        <v>8133</v>
      </c>
      <c r="Y6" s="1">
        <v>4322</v>
      </c>
      <c r="Z6" s="1">
        <v>3811</v>
      </c>
      <c r="AA6" s="31">
        <v>1</v>
      </c>
      <c r="AB6" s="1">
        <v>6491</v>
      </c>
      <c r="AC6" s="1">
        <v>3408</v>
      </c>
      <c r="AD6" s="1">
        <v>3083</v>
      </c>
      <c r="AE6" s="1">
        <v>6619</v>
      </c>
      <c r="AF6" s="1">
        <v>3453</v>
      </c>
      <c r="AG6" s="1">
        <v>3166</v>
      </c>
      <c r="AH6" s="1">
        <v>6329</v>
      </c>
      <c r="AI6" s="1">
        <v>3348</v>
      </c>
      <c r="AJ6" s="1">
        <v>2981</v>
      </c>
      <c r="AK6" s="1">
        <v>12804</v>
      </c>
      <c r="AL6" s="1">
        <v>6681</v>
      </c>
      <c r="AM6" s="1">
        <v>6123</v>
      </c>
      <c r="AN6" s="31">
        <v>1</v>
      </c>
      <c r="AO6" s="1">
        <v>20991</v>
      </c>
      <c r="AP6" s="1">
        <v>10927</v>
      </c>
      <c r="AQ6" s="1">
        <v>10064</v>
      </c>
      <c r="AR6" s="1">
        <v>17211</v>
      </c>
      <c r="AS6" s="1">
        <v>9049</v>
      </c>
      <c r="AT6" s="1">
        <v>8162</v>
      </c>
      <c r="AU6" s="1">
        <v>15625</v>
      </c>
      <c r="AV6" s="1">
        <v>8022</v>
      </c>
      <c r="AW6" s="1">
        <v>7603</v>
      </c>
      <c r="AX6" s="1">
        <v>8249</v>
      </c>
      <c r="AY6" s="1">
        <v>4243</v>
      </c>
      <c r="AZ6" s="1">
        <v>4006</v>
      </c>
      <c r="BA6" s="31">
        <v>1</v>
      </c>
      <c r="BB6" s="1">
        <v>1660</v>
      </c>
      <c r="BC6" s="1">
        <v>880</v>
      </c>
      <c r="BD6" s="1">
        <v>780</v>
      </c>
      <c r="BE6" s="1">
        <v>5521</v>
      </c>
      <c r="BF6" s="1">
        <v>2901</v>
      </c>
      <c r="BG6" s="1">
        <v>2620</v>
      </c>
      <c r="BH6" s="1">
        <v>9893</v>
      </c>
      <c r="BI6" s="1">
        <v>5328</v>
      </c>
      <c r="BJ6" s="1">
        <v>4565</v>
      </c>
      <c r="BK6" s="1">
        <v>8395</v>
      </c>
      <c r="BL6" s="1">
        <v>4422</v>
      </c>
      <c r="BM6" s="1">
        <v>3973</v>
      </c>
      <c r="BN6" s="31">
        <v>1</v>
      </c>
      <c r="BO6" s="1">
        <v>7779</v>
      </c>
      <c r="BP6" s="1">
        <v>4049</v>
      </c>
      <c r="BQ6" s="1">
        <v>3730</v>
      </c>
      <c r="BR6" s="1">
        <v>3687</v>
      </c>
      <c r="BS6" s="1">
        <v>1915</v>
      </c>
      <c r="BT6" s="1">
        <v>1772</v>
      </c>
      <c r="BU6" s="1">
        <v>5679</v>
      </c>
      <c r="BV6" s="1">
        <v>3065</v>
      </c>
      <c r="BW6" s="1">
        <v>2614</v>
      </c>
    </row>
    <row r="7" spans="1:75" x14ac:dyDescent="0.3">
      <c r="A7" s="31">
        <v>2</v>
      </c>
      <c r="B7" s="1">
        <v>187809</v>
      </c>
      <c r="C7" s="1">
        <v>97606</v>
      </c>
      <c r="D7" s="1">
        <v>90203</v>
      </c>
      <c r="E7" s="1">
        <v>6348</v>
      </c>
      <c r="F7" s="1">
        <v>3255</v>
      </c>
      <c r="G7" s="1">
        <v>3093</v>
      </c>
      <c r="H7" s="1">
        <v>4940</v>
      </c>
      <c r="I7" s="1">
        <v>2539</v>
      </c>
      <c r="J7" s="1">
        <v>2401</v>
      </c>
      <c r="K7" s="1">
        <v>7936</v>
      </c>
      <c r="L7" s="1">
        <v>4163</v>
      </c>
      <c r="M7" s="1">
        <v>3773</v>
      </c>
      <c r="N7" s="31">
        <v>2</v>
      </c>
      <c r="O7" s="1">
        <v>8298</v>
      </c>
      <c r="P7" s="1">
        <v>4366</v>
      </c>
      <c r="Q7" s="1">
        <v>3932</v>
      </c>
      <c r="R7" s="1">
        <v>8222</v>
      </c>
      <c r="S7" s="1">
        <v>4341</v>
      </c>
      <c r="T7" s="1">
        <v>3881</v>
      </c>
      <c r="U7" s="1">
        <v>5901</v>
      </c>
      <c r="V7" s="1">
        <v>2999</v>
      </c>
      <c r="W7" s="1">
        <v>2902</v>
      </c>
      <c r="X7" s="1">
        <v>9386</v>
      </c>
      <c r="Y7" s="1">
        <v>4856</v>
      </c>
      <c r="Z7" s="1">
        <v>4530</v>
      </c>
      <c r="AA7" s="31">
        <v>2</v>
      </c>
      <c r="AB7" s="1">
        <v>8089</v>
      </c>
      <c r="AC7" s="1">
        <v>4210</v>
      </c>
      <c r="AD7" s="1">
        <v>3879</v>
      </c>
      <c r="AE7" s="1">
        <v>7924</v>
      </c>
      <c r="AF7" s="1">
        <v>4103</v>
      </c>
      <c r="AG7" s="1">
        <v>3821</v>
      </c>
      <c r="AH7" s="1">
        <v>7088</v>
      </c>
      <c r="AI7" s="1">
        <v>3723</v>
      </c>
      <c r="AJ7" s="1">
        <v>3365</v>
      </c>
      <c r="AK7" s="1">
        <v>13885</v>
      </c>
      <c r="AL7" s="1">
        <v>7260</v>
      </c>
      <c r="AM7" s="1">
        <v>6625</v>
      </c>
      <c r="AN7" s="31">
        <v>2</v>
      </c>
      <c r="AO7" s="1">
        <v>18397</v>
      </c>
      <c r="AP7" s="1">
        <v>9429</v>
      </c>
      <c r="AQ7" s="1">
        <v>8968</v>
      </c>
      <c r="AR7" s="1">
        <v>15485</v>
      </c>
      <c r="AS7" s="1">
        <v>8103</v>
      </c>
      <c r="AT7" s="1">
        <v>7382</v>
      </c>
      <c r="AU7" s="1">
        <v>13716</v>
      </c>
      <c r="AV7" s="1">
        <v>7062</v>
      </c>
      <c r="AW7" s="1">
        <v>6654</v>
      </c>
      <c r="AX7" s="1">
        <v>7780</v>
      </c>
      <c r="AY7" s="1">
        <v>4057</v>
      </c>
      <c r="AZ7" s="1">
        <v>3723</v>
      </c>
      <c r="BA7" s="31">
        <v>2</v>
      </c>
      <c r="BB7" s="1">
        <v>1788</v>
      </c>
      <c r="BC7" s="1">
        <v>955</v>
      </c>
      <c r="BD7" s="1">
        <v>833</v>
      </c>
      <c r="BE7" s="1">
        <v>5731</v>
      </c>
      <c r="BF7" s="1">
        <v>3001</v>
      </c>
      <c r="BG7" s="1">
        <v>2730</v>
      </c>
      <c r="BH7" s="1">
        <v>9778</v>
      </c>
      <c r="BI7" s="1">
        <v>5157</v>
      </c>
      <c r="BJ7" s="1">
        <v>4621</v>
      </c>
      <c r="BK7" s="1">
        <v>8265</v>
      </c>
      <c r="BL7" s="1">
        <v>4329</v>
      </c>
      <c r="BM7" s="1">
        <v>3936</v>
      </c>
      <c r="BN7" s="31">
        <v>2</v>
      </c>
      <c r="BO7" s="1">
        <v>7670</v>
      </c>
      <c r="BP7" s="1">
        <v>4046</v>
      </c>
      <c r="BQ7" s="1">
        <v>3624</v>
      </c>
      <c r="BR7" s="1">
        <v>4695</v>
      </c>
      <c r="BS7" s="1">
        <v>2365</v>
      </c>
      <c r="BT7" s="1">
        <v>2330</v>
      </c>
      <c r="BU7" s="1">
        <v>6487</v>
      </c>
      <c r="BV7" s="1">
        <v>3287</v>
      </c>
      <c r="BW7" s="1">
        <v>3200</v>
      </c>
    </row>
    <row r="8" spans="1:75" x14ac:dyDescent="0.3">
      <c r="A8" s="31">
        <v>3</v>
      </c>
      <c r="B8" s="1">
        <v>192571</v>
      </c>
      <c r="C8" s="1">
        <v>100271</v>
      </c>
      <c r="D8" s="1">
        <v>92300</v>
      </c>
      <c r="E8" s="1">
        <v>6279</v>
      </c>
      <c r="F8" s="1">
        <v>3264</v>
      </c>
      <c r="G8" s="1">
        <v>3015</v>
      </c>
      <c r="H8" s="1">
        <v>4911</v>
      </c>
      <c r="I8" s="1">
        <v>2626</v>
      </c>
      <c r="J8" s="1">
        <v>2285</v>
      </c>
      <c r="K8" s="1">
        <v>7819</v>
      </c>
      <c r="L8" s="1">
        <v>4147</v>
      </c>
      <c r="M8" s="1">
        <v>3672</v>
      </c>
      <c r="N8" s="31">
        <v>3</v>
      </c>
      <c r="O8" s="1">
        <v>8271</v>
      </c>
      <c r="P8" s="1">
        <v>4296</v>
      </c>
      <c r="Q8" s="1">
        <v>3975</v>
      </c>
      <c r="R8" s="1">
        <v>8256</v>
      </c>
      <c r="S8" s="1">
        <v>4423</v>
      </c>
      <c r="T8" s="1">
        <v>3833</v>
      </c>
      <c r="U8" s="1">
        <v>5902</v>
      </c>
      <c r="V8" s="1">
        <v>3063</v>
      </c>
      <c r="W8" s="1">
        <v>2839</v>
      </c>
      <c r="X8" s="1">
        <v>10120</v>
      </c>
      <c r="Y8" s="1">
        <v>5283</v>
      </c>
      <c r="Z8" s="1">
        <v>4837</v>
      </c>
      <c r="AA8" s="31">
        <v>3</v>
      </c>
      <c r="AB8" s="1">
        <v>8666</v>
      </c>
      <c r="AC8" s="1">
        <v>4485</v>
      </c>
      <c r="AD8" s="1">
        <v>4181</v>
      </c>
      <c r="AE8" s="1">
        <v>8265</v>
      </c>
      <c r="AF8" s="1">
        <v>4327</v>
      </c>
      <c r="AG8" s="1">
        <v>3938</v>
      </c>
      <c r="AH8" s="1">
        <v>7603</v>
      </c>
      <c r="AI8" s="1">
        <v>3855</v>
      </c>
      <c r="AJ8" s="1">
        <v>3748</v>
      </c>
      <c r="AK8" s="1">
        <v>15537</v>
      </c>
      <c r="AL8" s="1">
        <v>8213</v>
      </c>
      <c r="AM8" s="1">
        <v>7324</v>
      </c>
      <c r="AN8" s="31">
        <v>3</v>
      </c>
      <c r="AO8" s="1">
        <v>18683</v>
      </c>
      <c r="AP8" s="1">
        <v>9671</v>
      </c>
      <c r="AQ8" s="1">
        <v>9012</v>
      </c>
      <c r="AR8" s="1">
        <v>15637</v>
      </c>
      <c r="AS8" s="1">
        <v>8055</v>
      </c>
      <c r="AT8" s="1">
        <v>7582</v>
      </c>
      <c r="AU8" s="1">
        <v>14089</v>
      </c>
      <c r="AV8" s="1">
        <v>7191</v>
      </c>
      <c r="AW8" s="1">
        <v>6898</v>
      </c>
      <c r="AX8" s="1">
        <v>7459</v>
      </c>
      <c r="AY8" s="1">
        <v>3816</v>
      </c>
      <c r="AZ8" s="1">
        <v>3643</v>
      </c>
      <c r="BA8" s="31">
        <v>3</v>
      </c>
      <c r="BB8" s="1">
        <v>1793</v>
      </c>
      <c r="BC8" s="1">
        <v>967</v>
      </c>
      <c r="BD8" s="1">
        <v>826</v>
      </c>
      <c r="BE8" s="1">
        <v>6003</v>
      </c>
      <c r="BF8" s="1">
        <v>3135</v>
      </c>
      <c r="BG8" s="1">
        <v>2868</v>
      </c>
      <c r="BH8" s="1">
        <v>9970</v>
      </c>
      <c r="BI8" s="1">
        <v>5280</v>
      </c>
      <c r="BJ8" s="1">
        <v>4690</v>
      </c>
      <c r="BK8" s="1">
        <v>8269</v>
      </c>
      <c r="BL8" s="1">
        <v>4295</v>
      </c>
      <c r="BM8" s="1">
        <v>3974</v>
      </c>
      <c r="BN8" s="31">
        <v>3</v>
      </c>
      <c r="BO8" s="1">
        <v>7580</v>
      </c>
      <c r="BP8" s="1">
        <v>3943</v>
      </c>
      <c r="BQ8" s="1">
        <v>3637</v>
      </c>
      <c r="BR8" s="1">
        <v>4734</v>
      </c>
      <c r="BS8" s="1">
        <v>2449</v>
      </c>
      <c r="BT8" s="1">
        <v>2285</v>
      </c>
      <c r="BU8" s="1">
        <v>6725</v>
      </c>
      <c r="BV8" s="1">
        <v>3487</v>
      </c>
      <c r="BW8" s="1">
        <v>3238</v>
      </c>
    </row>
    <row r="9" spans="1:75" x14ac:dyDescent="0.3">
      <c r="A9" s="31">
        <v>4</v>
      </c>
      <c r="B9" s="1">
        <v>194781</v>
      </c>
      <c r="C9" s="1">
        <v>102067</v>
      </c>
      <c r="D9" s="1">
        <v>92714</v>
      </c>
      <c r="E9" s="1">
        <v>6100</v>
      </c>
      <c r="F9" s="1">
        <v>3199</v>
      </c>
      <c r="G9" s="1">
        <v>2901</v>
      </c>
      <c r="H9" s="1">
        <v>4976</v>
      </c>
      <c r="I9" s="1">
        <v>2531</v>
      </c>
      <c r="J9" s="1">
        <v>2445</v>
      </c>
      <c r="K9" s="1">
        <v>7955</v>
      </c>
      <c r="L9" s="1">
        <v>4190</v>
      </c>
      <c r="M9" s="1">
        <v>3765</v>
      </c>
      <c r="N9" s="31">
        <v>4</v>
      </c>
      <c r="O9" s="1">
        <v>8182</v>
      </c>
      <c r="P9" s="1">
        <v>4393</v>
      </c>
      <c r="Q9" s="1">
        <v>3789</v>
      </c>
      <c r="R9" s="1">
        <v>8068</v>
      </c>
      <c r="S9" s="1">
        <v>4262</v>
      </c>
      <c r="T9" s="1">
        <v>3806</v>
      </c>
      <c r="U9" s="1">
        <v>5638</v>
      </c>
      <c r="V9" s="1">
        <v>2880</v>
      </c>
      <c r="W9" s="1">
        <v>2758</v>
      </c>
      <c r="X9" s="1">
        <v>11498</v>
      </c>
      <c r="Y9" s="1">
        <v>6004</v>
      </c>
      <c r="Z9" s="1">
        <v>5494</v>
      </c>
      <c r="AA9" s="31">
        <v>4</v>
      </c>
      <c r="AB9" s="1">
        <v>9704</v>
      </c>
      <c r="AC9" s="1">
        <v>5179</v>
      </c>
      <c r="AD9" s="1">
        <v>4525</v>
      </c>
      <c r="AE9" s="1">
        <v>9237</v>
      </c>
      <c r="AF9" s="1">
        <v>4786</v>
      </c>
      <c r="AG9" s="1">
        <v>4451</v>
      </c>
      <c r="AH9" s="1">
        <v>8210</v>
      </c>
      <c r="AI9" s="1">
        <v>4377</v>
      </c>
      <c r="AJ9" s="1">
        <v>3833</v>
      </c>
      <c r="AK9" s="1">
        <v>15906</v>
      </c>
      <c r="AL9" s="1">
        <v>8434</v>
      </c>
      <c r="AM9" s="1">
        <v>7472</v>
      </c>
      <c r="AN9" s="31">
        <v>4</v>
      </c>
      <c r="AO9" s="1">
        <v>18317</v>
      </c>
      <c r="AP9" s="1">
        <v>9579</v>
      </c>
      <c r="AQ9" s="1">
        <v>8738</v>
      </c>
      <c r="AR9" s="1">
        <v>14997</v>
      </c>
      <c r="AS9" s="1">
        <v>7869</v>
      </c>
      <c r="AT9" s="1">
        <v>7128</v>
      </c>
      <c r="AU9" s="1">
        <v>13432</v>
      </c>
      <c r="AV9" s="1">
        <v>6886</v>
      </c>
      <c r="AW9" s="1">
        <v>6546</v>
      </c>
      <c r="AX9" s="1">
        <v>7129</v>
      </c>
      <c r="AY9" s="1">
        <v>3678</v>
      </c>
      <c r="AZ9" s="1">
        <v>3451</v>
      </c>
      <c r="BA9" s="31">
        <v>4</v>
      </c>
      <c r="BB9" s="1">
        <v>1832</v>
      </c>
      <c r="BC9" s="1">
        <v>937</v>
      </c>
      <c r="BD9" s="1">
        <v>895</v>
      </c>
      <c r="BE9" s="1">
        <v>5985</v>
      </c>
      <c r="BF9" s="1">
        <v>3135</v>
      </c>
      <c r="BG9" s="1">
        <v>2850</v>
      </c>
      <c r="BH9" s="1">
        <v>9564</v>
      </c>
      <c r="BI9" s="1">
        <v>5048</v>
      </c>
      <c r="BJ9" s="1">
        <v>4516</v>
      </c>
      <c r="BK9" s="1">
        <v>7849</v>
      </c>
      <c r="BL9" s="1">
        <v>4162</v>
      </c>
      <c r="BM9" s="1">
        <v>3687</v>
      </c>
      <c r="BN9" s="31">
        <v>4</v>
      </c>
      <c r="BO9" s="1">
        <v>6989</v>
      </c>
      <c r="BP9" s="1">
        <v>3700</v>
      </c>
      <c r="BQ9" s="1">
        <v>3289</v>
      </c>
      <c r="BR9" s="1">
        <v>5761</v>
      </c>
      <c r="BS9" s="1">
        <v>2950</v>
      </c>
      <c r="BT9" s="1">
        <v>2811</v>
      </c>
      <c r="BU9" s="1">
        <v>7452</v>
      </c>
      <c r="BV9" s="1">
        <v>3888</v>
      </c>
      <c r="BW9" s="1">
        <v>3564</v>
      </c>
    </row>
    <row r="10" spans="1:75" x14ac:dyDescent="0.3">
      <c r="A10" s="31">
        <v>5</v>
      </c>
      <c r="B10" s="1">
        <v>192412</v>
      </c>
      <c r="C10" s="1">
        <v>99807</v>
      </c>
      <c r="D10" s="1">
        <v>92605</v>
      </c>
      <c r="E10" s="1">
        <v>6172</v>
      </c>
      <c r="F10" s="1">
        <v>3135</v>
      </c>
      <c r="G10" s="1">
        <v>3037</v>
      </c>
      <c r="H10" s="1">
        <v>4808</v>
      </c>
      <c r="I10" s="1">
        <v>2451</v>
      </c>
      <c r="J10" s="1">
        <v>2357</v>
      </c>
      <c r="K10" s="1">
        <v>7992</v>
      </c>
      <c r="L10" s="1">
        <v>4190</v>
      </c>
      <c r="M10" s="1">
        <v>3802</v>
      </c>
      <c r="N10" s="31">
        <v>5</v>
      </c>
      <c r="O10" s="1">
        <v>8140</v>
      </c>
      <c r="P10" s="1">
        <v>4209</v>
      </c>
      <c r="Q10" s="1">
        <v>3931</v>
      </c>
      <c r="R10" s="1">
        <v>8092</v>
      </c>
      <c r="S10" s="1">
        <v>4225</v>
      </c>
      <c r="T10" s="1">
        <v>3867</v>
      </c>
      <c r="U10" s="1">
        <v>5552</v>
      </c>
      <c r="V10" s="1">
        <v>2883</v>
      </c>
      <c r="W10" s="1">
        <v>2669</v>
      </c>
      <c r="X10" s="1">
        <v>11624</v>
      </c>
      <c r="Y10" s="1">
        <v>6137</v>
      </c>
      <c r="Z10" s="1">
        <v>5487</v>
      </c>
      <c r="AA10" s="31">
        <v>5</v>
      </c>
      <c r="AB10" s="1">
        <v>9331</v>
      </c>
      <c r="AC10" s="1">
        <v>4790</v>
      </c>
      <c r="AD10" s="1">
        <v>4541</v>
      </c>
      <c r="AE10" s="1">
        <v>8158</v>
      </c>
      <c r="AF10" s="1">
        <v>4218</v>
      </c>
      <c r="AG10" s="1">
        <v>3940</v>
      </c>
      <c r="AH10" s="1">
        <v>7875</v>
      </c>
      <c r="AI10" s="1">
        <v>4131</v>
      </c>
      <c r="AJ10" s="1">
        <v>3744</v>
      </c>
      <c r="AK10" s="1">
        <v>15266</v>
      </c>
      <c r="AL10" s="1">
        <v>7961</v>
      </c>
      <c r="AM10" s="1">
        <v>7305</v>
      </c>
      <c r="AN10" s="31">
        <v>5</v>
      </c>
      <c r="AO10" s="1">
        <v>18831</v>
      </c>
      <c r="AP10" s="1">
        <v>9642</v>
      </c>
      <c r="AQ10" s="1">
        <v>9189</v>
      </c>
      <c r="AR10" s="1">
        <v>14864</v>
      </c>
      <c r="AS10" s="1">
        <v>7803</v>
      </c>
      <c r="AT10" s="1">
        <v>7061</v>
      </c>
      <c r="AU10" s="1">
        <v>13556</v>
      </c>
      <c r="AV10" s="1">
        <v>6947</v>
      </c>
      <c r="AW10" s="1">
        <v>6609</v>
      </c>
      <c r="AX10" s="1">
        <v>7266</v>
      </c>
      <c r="AY10" s="1">
        <v>3752</v>
      </c>
      <c r="AZ10" s="1">
        <v>3514</v>
      </c>
      <c r="BA10" s="31">
        <v>5</v>
      </c>
      <c r="BB10" s="1">
        <v>1797</v>
      </c>
      <c r="BC10" s="1">
        <v>903</v>
      </c>
      <c r="BD10" s="1">
        <v>894</v>
      </c>
      <c r="BE10" s="1">
        <v>6375</v>
      </c>
      <c r="BF10" s="1">
        <v>3332</v>
      </c>
      <c r="BG10" s="1">
        <v>3043</v>
      </c>
      <c r="BH10" s="1">
        <v>9878</v>
      </c>
      <c r="BI10" s="1">
        <v>5177</v>
      </c>
      <c r="BJ10" s="1">
        <v>4701</v>
      </c>
      <c r="BK10" s="1">
        <v>7647</v>
      </c>
      <c r="BL10" s="1">
        <v>3914</v>
      </c>
      <c r="BM10" s="1">
        <v>3733</v>
      </c>
      <c r="BN10" s="31">
        <v>5</v>
      </c>
      <c r="BO10" s="1">
        <v>6766</v>
      </c>
      <c r="BP10" s="1">
        <v>3570</v>
      </c>
      <c r="BQ10" s="1">
        <v>3196</v>
      </c>
      <c r="BR10" s="1">
        <v>5337</v>
      </c>
      <c r="BS10" s="1">
        <v>2753</v>
      </c>
      <c r="BT10" s="1">
        <v>2584</v>
      </c>
      <c r="BU10" s="1">
        <v>7085</v>
      </c>
      <c r="BV10" s="1">
        <v>3684</v>
      </c>
      <c r="BW10" s="1">
        <v>3401</v>
      </c>
    </row>
    <row r="11" spans="1:75" x14ac:dyDescent="0.3">
      <c r="A11" s="31">
        <v>6</v>
      </c>
      <c r="B11" s="1">
        <v>186782</v>
      </c>
      <c r="C11" s="1">
        <v>96509</v>
      </c>
      <c r="D11" s="1">
        <v>90273</v>
      </c>
      <c r="E11" s="1">
        <v>5842</v>
      </c>
      <c r="F11" s="1">
        <v>2949</v>
      </c>
      <c r="G11" s="1">
        <v>2893</v>
      </c>
      <c r="H11" s="1">
        <v>5010</v>
      </c>
      <c r="I11" s="1">
        <v>2666</v>
      </c>
      <c r="J11" s="1">
        <v>2344</v>
      </c>
      <c r="K11" s="1">
        <v>7717</v>
      </c>
      <c r="L11" s="1">
        <v>4106</v>
      </c>
      <c r="M11" s="1">
        <v>3611</v>
      </c>
      <c r="N11" s="31">
        <v>6</v>
      </c>
      <c r="O11" s="1">
        <v>8165</v>
      </c>
      <c r="P11" s="1">
        <v>4233</v>
      </c>
      <c r="Q11" s="1">
        <v>3932</v>
      </c>
      <c r="R11" s="1">
        <v>7673</v>
      </c>
      <c r="S11" s="1">
        <v>3970</v>
      </c>
      <c r="T11" s="1">
        <v>3703</v>
      </c>
      <c r="U11" s="1">
        <v>5117</v>
      </c>
      <c r="V11" s="1">
        <v>2633</v>
      </c>
      <c r="W11" s="1">
        <v>2484</v>
      </c>
      <c r="X11" s="1">
        <v>11440</v>
      </c>
      <c r="Y11" s="1">
        <v>5931</v>
      </c>
      <c r="Z11" s="1">
        <v>5509</v>
      </c>
      <c r="AA11" s="31">
        <v>6</v>
      </c>
      <c r="AB11" s="1">
        <v>9700</v>
      </c>
      <c r="AC11" s="1">
        <v>5097</v>
      </c>
      <c r="AD11" s="1">
        <v>4603</v>
      </c>
      <c r="AE11" s="1">
        <v>7839</v>
      </c>
      <c r="AF11" s="1">
        <v>4031</v>
      </c>
      <c r="AG11" s="1">
        <v>3808</v>
      </c>
      <c r="AH11" s="1">
        <v>7953</v>
      </c>
      <c r="AI11" s="1">
        <v>4108</v>
      </c>
      <c r="AJ11" s="1">
        <v>3845</v>
      </c>
      <c r="AK11" s="1">
        <v>14546</v>
      </c>
      <c r="AL11" s="1">
        <v>7442</v>
      </c>
      <c r="AM11" s="1">
        <v>7104</v>
      </c>
      <c r="AN11" s="31">
        <v>6</v>
      </c>
      <c r="AO11" s="1">
        <v>17736</v>
      </c>
      <c r="AP11" s="1">
        <v>9012</v>
      </c>
      <c r="AQ11" s="1">
        <v>8724</v>
      </c>
      <c r="AR11" s="1">
        <v>14366</v>
      </c>
      <c r="AS11" s="1">
        <v>7477</v>
      </c>
      <c r="AT11" s="1">
        <v>6889</v>
      </c>
      <c r="AU11" s="1">
        <v>12981</v>
      </c>
      <c r="AV11" s="1">
        <v>6555</v>
      </c>
      <c r="AW11" s="1">
        <v>6426</v>
      </c>
      <c r="AX11" s="1">
        <v>7148</v>
      </c>
      <c r="AY11" s="1">
        <v>3734</v>
      </c>
      <c r="AZ11" s="1">
        <v>3414</v>
      </c>
      <c r="BA11" s="31">
        <v>6</v>
      </c>
      <c r="BB11" s="1">
        <v>1931</v>
      </c>
      <c r="BC11" s="1">
        <v>1026</v>
      </c>
      <c r="BD11" s="1">
        <v>905</v>
      </c>
      <c r="BE11" s="1">
        <v>6123</v>
      </c>
      <c r="BF11" s="1">
        <v>3141</v>
      </c>
      <c r="BG11" s="1">
        <v>2982</v>
      </c>
      <c r="BH11" s="1">
        <v>9595</v>
      </c>
      <c r="BI11" s="1">
        <v>4984</v>
      </c>
      <c r="BJ11" s="1">
        <v>4611</v>
      </c>
      <c r="BK11" s="1">
        <v>7532</v>
      </c>
      <c r="BL11" s="1">
        <v>3921</v>
      </c>
      <c r="BM11" s="1">
        <v>3611</v>
      </c>
      <c r="BN11" s="31">
        <v>6</v>
      </c>
      <c r="BO11" s="1">
        <v>6421</v>
      </c>
      <c r="BP11" s="1">
        <v>3351</v>
      </c>
      <c r="BQ11" s="1">
        <v>3070</v>
      </c>
      <c r="BR11" s="1">
        <v>5317</v>
      </c>
      <c r="BS11" s="1">
        <v>2762</v>
      </c>
      <c r="BT11" s="1">
        <v>2555</v>
      </c>
      <c r="BU11" s="1">
        <v>6630</v>
      </c>
      <c r="BV11" s="1">
        <v>3380</v>
      </c>
      <c r="BW11" s="1">
        <v>3250</v>
      </c>
    </row>
    <row r="12" spans="1:75" x14ac:dyDescent="0.3">
      <c r="A12" s="31">
        <v>7</v>
      </c>
      <c r="B12" s="1">
        <v>174961</v>
      </c>
      <c r="C12" s="1">
        <v>91754</v>
      </c>
      <c r="D12" s="1">
        <v>83207</v>
      </c>
      <c r="E12" s="1">
        <v>5469</v>
      </c>
      <c r="F12" s="1">
        <v>2880</v>
      </c>
      <c r="G12" s="1">
        <v>2589</v>
      </c>
      <c r="H12" s="1">
        <v>4390</v>
      </c>
      <c r="I12" s="1">
        <v>2246</v>
      </c>
      <c r="J12" s="1">
        <v>2144</v>
      </c>
      <c r="K12" s="1">
        <v>7380</v>
      </c>
      <c r="L12" s="1">
        <v>3855</v>
      </c>
      <c r="M12" s="1">
        <v>3525</v>
      </c>
      <c r="N12" s="31">
        <v>7</v>
      </c>
      <c r="O12" s="1">
        <v>7930</v>
      </c>
      <c r="P12" s="1">
        <v>4200</v>
      </c>
      <c r="Q12" s="1">
        <v>3730</v>
      </c>
      <c r="R12" s="1">
        <v>7651</v>
      </c>
      <c r="S12" s="1">
        <v>4025</v>
      </c>
      <c r="T12" s="1">
        <v>3626</v>
      </c>
      <c r="U12" s="1">
        <v>5107</v>
      </c>
      <c r="V12" s="1">
        <v>2655</v>
      </c>
      <c r="W12" s="1">
        <v>2452</v>
      </c>
      <c r="X12" s="1">
        <v>9339</v>
      </c>
      <c r="Y12" s="1">
        <v>4925</v>
      </c>
      <c r="Z12" s="1">
        <v>4414</v>
      </c>
      <c r="AA12" s="31">
        <v>7</v>
      </c>
      <c r="AB12" s="1">
        <v>8155</v>
      </c>
      <c r="AC12" s="1">
        <v>4368</v>
      </c>
      <c r="AD12" s="1">
        <v>3787</v>
      </c>
      <c r="AE12" s="1">
        <v>7129</v>
      </c>
      <c r="AF12" s="1">
        <v>3681</v>
      </c>
      <c r="AG12" s="1">
        <v>3448</v>
      </c>
      <c r="AH12" s="1">
        <v>6854</v>
      </c>
      <c r="AI12" s="1">
        <v>3633</v>
      </c>
      <c r="AJ12" s="1">
        <v>3221</v>
      </c>
      <c r="AK12" s="1">
        <v>13695</v>
      </c>
      <c r="AL12" s="1">
        <v>7294</v>
      </c>
      <c r="AM12" s="1">
        <v>6401</v>
      </c>
      <c r="AN12" s="31">
        <v>7</v>
      </c>
      <c r="AO12" s="1">
        <v>17387</v>
      </c>
      <c r="AP12" s="1">
        <v>9111</v>
      </c>
      <c r="AQ12" s="1">
        <v>8276</v>
      </c>
      <c r="AR12" s="1">
        <v>13909</v>
      </c>
      <c r="AS12" s="1">
        <v>7291</v>
      </c>
      <c r="AT12" s="1">
        <v>6618</v>
      </c>
      <c r="AU12" s="1">
        <v>12833</v>
      </c>
      <c r="AV12" s="1">
        <v>6647</v>
      </c>
      <c r="AW12" s="1">
        <v>6186</v>
      </c>
      <c r="AX12" s="1">
        <v>6956</v>
      </c>
      <c r="AY12" s="1">
        <v>3563</v>
      </c>
      <c r="AZ12" s="1">
        <v>3393</v>
      </c>
      <c r="BA12" s="31">
        <v>7</v>
      </c>
      <c r="BB12" s="1">
        <v>1723</v>
      </c>
      <c r="BC12" s="1">
        <v>921</v>
      </c>
      <c r="BD12" s="1">
        <v>802</v>
      </c>
      <c r="BE12" s="1">
        <v>5810</v>
      </c>
      <c r="BF12" s="1">
        <v>3053</v>
      </c>
      <c r="BG12" s="1">
        <v>2757</v>
      </c>
      <c r="BH12" s="1">
        <v>9292</v>
      </c>
      <c r="BI12" s="1">
        <v>4845</v>
      </c>
      <c r="BJ12" s="1">
        <v>4447</v>
      </c>
      <c r="BK12" s="1">
        <v>7201</v>
      </c>
      <c r="BL12" s="1">
        <v>3725</v>
      </c>
      <c r="BM12" s="1">
        <v>3476</v>
      </c>
      <c r="BN12" s="31">
        <v>7</v>
      </c>
      <c r="BO12" s="1">
        <v>6131</v>
      </c>
      <c r="BP12" s="1">
        <v>3266</v>
      </c>
      <c r="BQ12" s="1">
        <v>2865</v>
      </c>
      <c r="BR12" s="1">
        <v>4460</v>
      </c>
      <c r="BS12" s="1">
        <v>2329</v>
      </c>
      <c r="BT12" s="1">
        <v>2131</v>
      </c>
      <c r="BU12" s="1">
        <v>6160</v>
      </c>
      <c r="BV12" s="1">
        <v>3241</v>
      </c>
      <c r="BW12" s="1">
        <v>2919</v>
      </c>
    </row>
    <row r="13" spans="1:75" x14ac:dyDescent="0.3">
      <c r="A13" s="31">
        <v>8</v>
      </c>
      <c r="B13" s="1">
        <v>178847</v>
      </c>
      <c r="C13" s="1">
        <v>92649</v>
      </c>
      <c r="D13" s="1">
        <v>86198</v>
      </c>
      <c r="E13" s="1">
        <v>5756</v>
      </c>
      <c r="F13" s="1">
        <v>2972</v>
      </c>
      <c r="G13" s="1">
        <v>2784</v>
      </c>
      <c r="H13" s="1">
        <v>4692</v>
      </c>
      <c r="I13" s="1">
        <v>2416</v>
      </c>
      <c r="J13" s="1">
        <v>2276</v>
      </c>
      <c r="K13" s="1">
        <v>7189</v>
      </c>
      <c r="L13" s="1">
        <v>3812</v>
      </c>
      <c r="M13" s="1">
        <v>3377</v>
      </c>
      <c r="N13" s="31">
        <v>8</v>
      </c>
      <c r="O13" s="1">
        <v>7322</v>
      </c>
      <c r="P13" s="1">
        <v>3825</v>
      </c>
      <c r="Q13" s="1">
        <v>3497</v>
      </c>
      <c r="R13" s="1">
        <v>7439</v>
      </c>
      <c r="S13" s="1">
        <v>3792</v>
      </c>
      <c r="T13" s="1">
        <v>3647</v>
      </c>
      <c r="U13" s="1">
        <v>4902</v>
      </c>
      <c r="V13" s="1">
        <v>2562</v>
      </c>
      <c r="W13" s="1">
        <v>2340</v>
      </c>
      <c r="X13" s="1">
        <v>11031</v>
      </c>
      <c r="Y13" s="1">
        <v>5839</v>
      </c>
      <c r="Z13" s="1">
        <v>5192</v>
      </c>
      <c r="AA13" s="31">
        <v>8</v>
      </c>
      <c r="AB13" s="1">
        <v>9267</v>
      </c>
      <c r="AC13" s="1">
        <v>4848</v>
      </c>
      <c r="AD13" s="1">
        <v>4419</v>
      </c>
      <c r="AE13" s="1">
        <v>7498</v>
      </c>
      <c r="AF13" s="1">
        <v>3719</v>
      </c>
      <c r="AG13" s="1">
        <v>3779</v>
      </c>
      <c r="AH13" s="1">
        <v>7996</v>
      </c>
      <c r="AI13" s="1">
        <v>4185</v>
      </c>
      <c r="AJ13" s="1">
        <v>3811</v>
      </c>
      <c r="AK13" s="1">
        <v>14054</v>
      </c>
      <c r="AL13" s="1">
        <v>7447</v>
      </c>
      <c r="AM13" s="1">
        <v>6607</v>
      </c>
      <c r="AN13" s="31">
        <v>8</v>
      </c>
      <c r="AO13" s="1">
        <v>17337</v>
      </c>
      <c r="AP13" s="1">
        <v>8894</v>
      </c>
      <c r="AQ13" s="1">
        <v>8443</v>
      </c>
      <c r="AR13" s="1">
        <v>13644</v>
      </c>
      <c r="AS13" s="1">
        <v>6975</v>
      </c>
      <c r="AT13" s="1">
        <v>6669</v>
      </c>
      <c r="AU13" s="1">
        <v>12501</v>
      </c>
      <c r="AV13" s="1">
        <v>6323</v>
      </c>
      <c r="AW13" s="1">
        <v>6178</v>
      </c>
      <c r="AX13" s="1">
        <v>6851</v>
      </c>
      <c r="AY13" s="1">
        <v>3486</v>
      </c>
      <c r="AZ13" s="1">
        <v>3365</v>
      </c>
      <c r="BA13" s="31">
        <v>8</v>
      </c>
      <c r="BB13" s="1">
        <v>1620</v>
      </c>
      <c r="BC13" s="1">
        <v>834</v>
      </c>
      <c r="BD13" s="1">
        <v>786</v>
      </c>
      <c r="BE13" s="1">
        <v>5631</v>
      </c>
      <c r="BF13" s="1">
        <v>2968</v>
      </c>
      <c r="BG13" s="1">
        <v>2663</v>
      </c>
      <c r="BH13" s="1">
        <v>9119</v>
      </c>
      <c r="BI13" s="1">
        <v>4805</v>
      </c>
      <c r="BJ13" s="1">
        <v>4314</v>
      </c>
      <c r="BK13" s="1">
        <v>7022</v>
      </c>
      <c r="BL13" s="1">
        <v>3588</v>
      </c>
      <c r="BM13" s="1">
        <v>3434</v>
      </c>
      <c r="BN13" s="31">
        <v>8</v>
      </c>
      <c r="BO13" s="1">
        <v>6431</v>
      </c>
      <c r="BP13" s="1">
        <v>3344</v>
      </c>
      <c r="BQ13" s="1">
        <v>3087</v>
      </c>
      <c r="BR13" s="1">
        <v>4864</v>
      </c>
      <c r="BS13" s="1">
        <v>2494</v>
      </c>
      <c r="BT13" s="1">
        <v>2370</v>
      </c>
      <c r="BU13" s="1">
        <v>6681</v>
      </c>
      <c r="BV13" s="1">
        <v>3521</v>
      </c>
      <c r="BW13" s="1">
        <v>3160</v>
      </c>
    </row>
    <row r="14" spans="1:75" x14ac:dyDescent="0.3">
      <c r="A14" s="31">
        <v>9</v>
      </c>
      <c r="B14" s="1">
        <v>173963</v>
      </c>
      <c r="C14" s="1">
        <v>90932</v>
      </c>
      <c r="D14" s="1">
        <v>83031</v>
      </c>
      <c r="E14" s="1">
        <v>5187</v>
      </c>
      <c r="F14" s="1">
        <v>2660</v>
      </c>
      <c r="G14" s="1">
        <v>2527</v>
      </c>
      <c r="H14" s="1">
        <v>4707</v>
      </c>
      <c r="I14" s="1">
        <v>2472</v>
      </c>
      <c r="J14" s="1">
        <v>2235</v>
      </c>
      <c r="K14" s="1">
        <v>6961</v>
      </c>
      <c r="L14" s="1">
        <v>3677</v>
      </c>
      <c r="M14" s="1">
        <v>3284</v>
      </c>
      <c r="N14" s="31">
        <v>9</v>
      </c>
      <c r="O14" s="1">
        <v>7378</v>
      </c>
      <c r="P14" s="1">
        <v>3918</v>
      </c>
      <c r="Q14" s="1">
        <v>3460</v>
      </c>
      <c r="R14" s="1">
        <v>6886</v>
      </c>
      <c r="S14" s="1">
        <v>3651</v>
      </c>
      <c r="T14" s="1">
        <v>3235</v>
      </c>
      <c r="U14" s="1">
        <v>4587</v>
      </c>
      <c r="V14" s="1">
        <v>2379</v>
      </c>
      <c r="W14" s="1">
        <v>2208</v>
      </c>
      <c r="X14" s="1">
        <v>11081</v>
      </c>
      <c r="Y14" s="1">
        <v>5823</v>
      </c>
      <c r="Z14" s="1">
        <v>5258</v>
      </c>
      <c r="AA14" s="31">
        <v>9</v>
      </c>
      <c r="AB14" s="1">
        <v>9319</v>
      </c>
      <c r="AC14" s="1">
        <v>4966</v>
      </c>
      <c r="AD14" s="1">
        <v>4353</v>
      </c>
      <c r="AE14" s="1">
        <v>7395</v>
      </c>
      <c r="AF14" s="1">
        <v>3910</v>
      </c>
      <c r="AG14" s="1">
        <v>3485</v>
      </c>
      <c r="AH14" s="1">
        <v>8285</v>
      </c>
      <c r="AI14" s="1">
        <v>4301</v>
      </c>
      <c r="AJ14" s="1">
        <v>3984</v>
      </c>
      <c r="AK14" s="1">
        <v>14159</v>
      </c>
      <c r="AL14" s="1">
        <v>7550</v>
      </c>
      <c r="AM14" s="1">
        <v>6609</v>
      </c>
      <c r="AN14" s="31">
        <v>9</v>
      </c>
      <c r="AO14" s="1">
        <v>16383</v>
      </c>
      <c r="AP14" s="1">
        <v>8496</v>
      </c>
      <c r="AQ14" s="1">
        <v>7887</v>
      </c>
      <c r="AR14" s="1">
        <v>13321</v>
      </c>
      <c r="AS14" s="1">
        <v>6893</v>
      </c>
      <c r="AT14" s="1">
        <v>6428</v>
      </c>
      <c r="AU14" s="1">
        <v>11683</v>
      </c>
      <c r="AV14" s="1">
        <v>5996</v>
      </c>
      <c r="AW14" s="1">
        <v>5687</v>
      </c>
      <c r="AX14" s="1">
        <v>6772</v>
      </c>
      <c r="AY14" s="1">
        <v>3590</v>
      </c>
      <c r="AZ14" s="1">
        <v>3182</v>
      </c>
      <c r="BA14" s="31">
        <v>9</v>
      </c>
      <c r="BB14" s="1">
        <v>1637</v>
      </c>
      <c r="BC14" s="1">
        <v>878</v>
      </c>
      <c r="BD14" s="1">
        <v>759</v>
      </c>
      <c r="BE14" s="1">
        <v>5221</v>
      </c>
      <c r="BF14" s="1">
        <v>2732</v>
      </c>
      <c r="BG14" s="1">
        <v>2489</v>
      </c>
      <c r="BH14" s="1">
        <v>8593</v>
      </c>
      <c r="BI14" s="1">
        <v>4421</v>
      </c>
      <c r="BJ14" s="1">
        <v>4172</v>
      </c>
      <c r="BK14" s="1">
        <v>6571</v>
      </c>
      <c r="BL14" s="1">
        <v>3383</v>
      </c>
      <c r="BM14" s="1">
        <v>3188</v>
      </c>
      <c r="BN14" s="31">
        <v>9</v>
      </c>
      <c r="BO14" s="1">
        <v>6061</v>
      </c>
      <c r="BP14" s="1">
        <v>3129</v>
      </c>
      <c r="BQ14" s="1">
        <v>2932</v>
      </c>
      <c r="BR14" s="1">
        <v>5164</v>
      </c>
      <c r="BS14" s="1">
        <v>2613</v>
      </c>
      <c r="BT14" s="1">
        <v>2551</v>
      </c>
      <c r="BU14" s="1">
        <v>6612</v>
      </c>
      <c r="BV14" s="1">
        <v>3494</v>
      </c>
      <c r="BW14" s="1">
        <v>3118</v>
      </c>
    </row>
    <row r="15" spans="1:75" x14ac:dyDescent="0.3">
      <c r="A15" s="31">
        <v>10</v>
      </c>
      <c r="B15" s="1">
        <v>188161</v>
      </c>
      <c r="C15" s="1">
        <v>100967</v>
      </c>
      <c r="D15" s="1">
        <v>87194</v>
      </c>
      <c r="E15" s="1">
        <v>5279</v>
      </c>
      <c r="F15" s="1">
        <v>2737</v>
      </c>
      <c r="G15" s="1">
        <v>2542</v>
      </c>
      <c r="H15" s="1">
        <v>4542</v>
      </c>
      <c r="I15" s="1">
        <v>2417</v>
      </c>
      <c r="J15" s="1">
        <v>2125</v>
      </c>
      <c r="K15" s="1">
        <v>6951</v>
      </c>
      <c r="L15" s="1">
        <v>3732</v>
      </c>
      <c r="M15" s="1">
        <v>3219</v>
      </c>
      <c r="N15" s="31">
        <v>10</v>
      </c>
      <c r="O15" s="1">
        <v>7894</v>
      </c>
      <c r="P15" s="1">
        <v>4233</v>
      </c>
      <c r="Q15" s="1">
        <v>3661</v>
      </c>
      <c r="R15" s="1">
        <v>6885</v>
      </c>
      <c r="S15" s="1">
        <v>3659</v>
      </c>
      <c r="T15" s="1">
        <v>3226</v>
      </c>
      <c r="U15" s="1">
        <v>4427</v>
      </c>
      <c r="V15" s="1">
        <v>2400</v>
      </c>
      <c r="W15" s="1">
        <v>2027</v>
      </c>
      <c r="X15" s="1">
        <v>15446</v>
      </c>
      <c r="Y15" s="1">
        <v>8368</v>
      </c>
      <c r="Z15" s="1">
        <v>7078</v>
      </c>
      <c r="AA15" s="31">
        <v>10</v>
      </c>
      <c r="AB15" s="1">
        <v>12691</v>
      </c>
      <c r="AC15" s="1">
        <v>6919</v>
      </c>
      <c r="AD15" s="1">
        <v>5772</v>
      </c>
      <c r="AE15" s="1">
        <v>8733</v>
      </c>
      <c r="AF15" s="1">
        <v>4694</v>
      </c>
      <c r="AG15" s="1">
        <v>4039</v>
      </c>
      <c r="AH15" s="1">
        <v>10071</v>
      </c>
      <c r="AI15" s="1">
        <v>5443</v>
      </c>
      <c r="AJ15" s="1">
        <v>4628</v>
      </c>
      <c r="AK15" s="1">
        <v>15235</v>
      </c>
      <c r="AL15" s="1">
        <v>8369</v>
      </c>
      <c r="AM15" s="1">
        <v>6866</v>
      </c>
      <c r="AN15" s="31">
        <v>10</v>
      </c>
      <c r="AO15" s="1">
        <v>17159</v>
      </c>
      <c r="AP15" s="1">
        <v>9248</v>
      </c>
      <c r="AQ15" s="1">
        <v>7911</v>
      </c>
      <c r="AR15" s="1">
        <v>12587</v>
      </c>
      <c r="AS15" s="1">
        <v>6655</v>
      </c>
      <c r="AT15" s="1">
        <v>5932</v>
      </c>
      <c r="AU15" s="1">
        <v>11149</v>
      </c>
      <c r="AV15" s="1">
        <v>5809</v>
      </c>
      <c r="AW15" s="1">
        <v>5340</v>
      </c>
      <c r="AX15" s="1">
        <v>6367</v>
      </c>
      <c r="AY15" s="1">
        <v>3342</v>
      </c>
      <c r="AZ15" s="1">
        <v>3025</v>
      </c>
      <c r="BA15" s="31">
        <v>10</v>
      </c>
      <c r="BB15" s="1">
        <v>1551</v>
      </c>
      <c r="BC15" s="1">
        <v>798</v>
      </c>
      <c r="BD15" s="1">
        <v>753</v>
      </c>
      <c r="BE15" s="1">
        <v>5176</v>
      </c>
      <c r="BF15" s="1">
        <v>2791</v>
      </c>
      <c r="BG15" s="1">
        <v>2385</v>
      </c>
      <c r="BH15" s="1">
        <v>8796</v>
      </c>
      <c r="BI15" s="1">
        <v>4761</v>
      </c>
      <c r="BJ15" s="1">
        <v>4035</v>
      </c>
      <c r="BK15" s="1">
        <v>6482</v>
      </c>
      <c r="BL15" s="1">
        <v>3468</v>
      </c>
      <c r="BM15" s="1">
        <v>3014</v>
      </c>
      <c r="BN15" s="31">
        <v>10</v>
      </c>
      <c r="BO15" s="1">
        <v>6120</v>
      </c>
      <c r="BP15" s="1">
        <v>3243</v>
      </c>
      <c r="BQ15" s="1">
        <v>2877</v>
      </c>
      <c r="BR15" s="1">
        <v>6218</v>
      </c>
      <c r="BS15" s="1">
        <v>3333</v>
      </c>
      <c r="BT15" s="1">
        <v>2885</v>
      </c>
      <c r="BU15" s="1">
        <v>8402</v>
      </c>
      <c r="BV15" s="1">
        <v>4548</v>
      </c>
      <c r="BW15" s="1">
        <v>3854</v>
      </c>
    </row>
    <row r="16" spans="1:75" x14ac:dyDescent="0.3">
      <c r="A16" s="31">
        <v>11</v>
      </c>
      <c r="B16" s="1">
        <v>144865</v>
      </c>
      <c r="C16" s="1">
        <v>77275</v>
      </c>
      <c r="D16" s="1">
        <v>67590</v>
      </c>
      <c r="E16" s="1">
        <v>5406</v>
      </c>
      <c r="F16" s="1">
        <v>2845</v>
      </c>
      <c r="G16" s="1">
        <v>2561</v>
      </c>
      <c r="H16" s="1">
        <v>4174</v>
      </c>
      <c r="I16" s="1">
        <v>2196</v>
      </c>
      <c r="J16" s="1">
        <v>1978</v>
      </c>
      <c r="K16" s="1">
        <v>6522</v>
      </c>
      <c r="L16" s="1">
        <v>3465</v>
      </c>
      <c r="M16" s="1">
        <v>3057</v>
      </c>
      <c r="N16" s="31">
        <v>11</v>
      </c>
      <c r="O16" s="1">
        <v>7118</v>
      </c>
      <c r="P16" s="1">
        <v>3789</v>
      </c>
      <c r="Q16" s="1">
        <v>3329</v>
      </c>
      <c r="R16" s="1">
        <v>6987</v>
      </c>
      <c r="S16" s="1">
        <v>3669</v>
      </c>
      <c r="T16" s="1">
        <v>3318</v>
      </c>
      <c r="U16" s="1">
        <v>4645</v>
      </c>
      <c r="V16" s="1">
        <v>2426</v>
      </c>
      <c r="W16" s="1">
        <v>2219</v>
      </c>
      <c r="X16" s="1">
        <v>6892</v>
      </c>
      <c r="Y16" s="1">
        <v>3695</v>
      </c>
      <c r="Z16" s="1">
        <v>3197</v>
      </c>
      <c r="AA16" s="31">
        <v>11</v>
      </c>
      <c r="AB16" s="1">
        <v>5455</v>
      </c>
      <c r="AC16" s="1">
        <v>3023</v>
      </c>
      <c r="AD16" s="1">
        <v>2432</v>
      </c>
      <c r="AE16" s="1">
        <v>4846</v>
      </c>
      <c r="AF16" s="1">
        <v>2550</v>
      </c>
      <c r="AG16" s="1">
        <v>2296</v>
      </c>
      <c r="AH16" s="1">
        <v>4904</v>
      </c>
      <c r="AI16" s="1">
        <v>2683</v>
      </c>
      <c r="AJ16" s="1">
        <v>2221</v>
      </c>
      <c r="AK16" s="1">
        <v>9256</v>
      </c>
      <c r="AL16" s="1">
        <v>5050</v>
      </c>
      <c r="AM16" s="1">
        <v>4206</v>
      </c>
      <c r="AN16" s="31">
        <v>11</v>
      </c>
      <c r="AO16" s="1">
        <v>14511</v>
      </c>
      <c r="AP16" s="1">
        <v>7748</v>
      </c>
      <c r="AQ16" s="1">
        <v>6763</v>
      </c>
      <c r="AR16" s="1">
        <v>11929</v>
      </c>
      <c r="AS16" s="1">
        <v>6456</v>
      </c>
      <c r="AT16" s="1">
        <v>5473</v>
      </c>
      <c r="AU16" s="1">
        <v>11271</v>
      </c>
      <c r="AV16" s="1">
        <v>5935</v>
      </c>
      <c r="AW16" s="1">
        <v>5336</v>
      </c>
      <c r="AX16" s="1">
        <v>6174</v>
      </c>
      <c r="AY16" s="1">
        <v>3274</v>
      </c>
      <c r="AZ16" s="1">
        <v>2900</v>
      </c>
      <c r="BA16" s="31">
        <v>11</v>
      </c>
      <c r="BB16" s="1">
        <v>1557</v>
      </c>
      <c r="BC16" s="1">
        <v>835</v>
      </c>
      <c r="BD16" s="1">
        <v>722</v>
      </c>
      <c r="BE16" s="1">
        <v>4971</v>
      </c>
      <c r="BF16" s="1">
        <v>2643</v>
      </c>
      <c r="BG16" s="1">
        <v>2328</v>
      </c>
      <c r="BH16" s="1">
        <v>8551</v>
      </c>
      <c r="BI16" s="1">
        <v>4534</v>
      </c>
      <c r="BJ16" s="1">
        <v>4017</v>
      </c>
      <c r="BK16" s="1">
        <v>6216</v>
      </c>
      <c r="BL16" s="1">
        <v>3320</v>
      </c>
      <c r="BM16" s="1">
        <v>2896</v>
      </c>
      <c r="BN16" s="31">
        <v>11</v>
      </c>
      <c r="BO16" s="1">
        <v>6318</v>
      </c>
      <c r="BP16" s="1">
        <v>3293</v>
      </c>
      <c r="BQ16" s="1">
        <v>3025</v>
      </c>
      <c r="BR16" s="1">
        <v>2712</v>
      </c>
      <c r="BS16" s="1">
        <v>1428</v>
      </c>
      <c r="BT16" s="1">
        <v>1284</v>
      </c>
      <c r="BU16" s="1">
        <v>4450</v>
      </c>
      <c r="BV16" s="1">
        <v>2418</v>
      </c>
      <c r="BW16" s="1">
        <v>2032</v>
      </c>
    </row>
    <row r="17" spans="1:75" x14ac:dyDescent="0.3">
      <c r="A17" s="31">
        <v>12</v>
      </c>
      <c r="B17" s="1">
        <v>178826</v>
      </c>
      <c r="C17" s="1">
        <v>95263</v>
      </c>
      <c r="D17" s="1">
        <v>83563</v>
      </c>
      <c r="E17" s="1">
        <v>5125</v>
      </c>
      <c r="F17" s="1">
        <v>2621</v>
      </c>
      <c r="G17" s="1">
        <v>2504</v>
      </c>
      <c r="H17" s="1">
        <v>4392</v>
      </c>
      <c r="I17" s="1">
        <v>2374</v>
      </c>
      <c r="J17" s="1">
        <v>2018</v>
      </c>
      <c r="K17" s="1">
        <v>6796</v>
      </c>
      <c r="L17" s="1">
        <v>3610</v>
      </c>
      <c r="M17" s="1">
        <v>3186</v>
      </c>
      <c r="N17" s="31">
        <v>12</v>
      </c>
      <c r="O17" s="1">
        <v>7484</v>
      </c>
      <c r="P17" s="1">
        <v>3955</v>
      </c>
      <c r="Q17" s="1">
        <v>3529</v>
      </c>
      <c r="R17" s="1">
        <v>6417</v>
      </c>
      <c r="S17" s="1">
        <v>3472</v>
      </c>
      <c r="T17" s="1">
        <v>2945</v>
      </c>
      <c r="U17" s="1">
        <v>4586</v>
      </c>
      <c r="V17" s="1">
        <v>2389</v>
      </c>
      <c r="W17" s="1">
        <v>2197</v>
      </c>
      <c r="X17" s="1">
        <v>13338</v>
      </c>
      <c r="Y17" s="1">
        <v>7186</v>
      </c>
      <c r="Z17" s="1">
        <v>6152</v>
      </c>
      <c r="AA17" s="31">
        <v>12</v>
      </c>
      <c r="AB17" s="1">
        <v>10755</v>
      </c>
      <c r="AC17" s="1">
        <v>5833</v>
      </c>
      <c r="AD17" s="1">
        <v>4922</v>
      </c>
      <c r="AE17" s="1">
        <v>7947</v>
      </c>
      <c r="AF17" s="1">
        <v>4262</v>
      </c>
      <c r="AG17" s="1">
        <v>3685</v>
      </c>
      <c r="AH17" s="1">
        <v>8963</v>
      </c>
      <c r="AI17" s="1">
        <v>4874</v>
      </c>
      <c r="AJ17" s="1">
        <v>4089</v>
      </c>
      <c r="AK17" s="1">
        <v>14161</v>
      </c>
      <c r="AL17" s="1">
        <v>7665</v>
      </c>
      <c r="AM17" s="1">
        <v>6496</v>
      </c>
      <c r="AN17" s="31">
        <v>12</v>
      </c>
      <c r="AO17" s="1">
        <v>16801</v>
      </c>
      <c r="AP17" s="1">
        <v>8978</v>
      </c>
      <c r="AQ17" s="1">
        <v>7823</v>
      </c>
      <c r="AR17" s="1">
        <v>13187</v>
      </c>
      <c r="AS17" s="1">
        <v>7005</v>
      </c>
      <c r="AT17" s="1">
        <v>6182</v>
      </c>
      <c r="AU17" s="1">
        <v>11592</v>
      </c>
      <c r="AV17" s="1">
        <v>6055</v>
      </c>
      <c r="AW17" s="1">
        <v>5537</v>
      </c>
      <c r="AX17" s="1">
        <v>6650</v>
      </c>
      <c r="AY17" s="1">
        <v>3492</v>
      </c>
      <c r="AZ17" s="1">
        <v>3158</v>
      </c>
      <c r="BA17" s="31">
        <v>12</v>
      </c>
      <c r="BB17" s="1">
        <v>1593</v>
      </c>
      <c r="BC17" s="1">
        <v>858</v>
      </c>
      <c r="BD17" s="1">
        <v>735</v>
      </c>
      <c r="BE17" s="1">
        <v>5340</v>
      </c>
      <c r="BF17" s="1">
        <v>2859</v>
      </c>
      <c r="BG17" s="1">
        <v>2481</v>
      </c>
      <c r="BH17" s="1">
        <v>8596</v>
      </c>
      <c r="BI17" s="1">
        <v>4581</v>
      </c>
      <c r="BJ17" s="1">
        <v>4015</v>
      </c>
      <c r="BK17" s="1">
        <v>6353</v>
      </c>
      <c r="BL17" s="1">
        <v>3389</v>
      </c>
      <c r="BM17" s="1">
        <v>2964</v>
      </c>
      <c r="BN17" s="31">
        <v>12</v>
      </c>
      <c r="BO17" s="1">
        <v>6367</v>
      </c>
      <c r="BP17" s="1">
        <v>3310</v>
      </c>
      <c r="BQ17" s="1">
        <v>3057</v>
      </c>
      <c r="BR17" s="1">
        <v>5116</v>
      </c>
      <c r="BS17" s="1">
        <v>2734</v>
      </c>
      <c r="BT17" s="1">
        <v>2382</v>
      </c>
      <c r="BU17" s="1">
        <v>7267</v>
      </c>
      <c r="BV17" s="1">
        <v>3761</v>
      </c>
      <c r="BW17" s="1">
        <v>3506</v>
      </c>
    </row>
    <row r="18" spans="1:75" x14ac:dyDescent="0.3">
      <c r="A18" s="31">
        <v>13</v>
      </c>
      <c r="B18" s="1">
        <v>143202</v>
      </c>
      <c r="C18" s="1">
        <v>75717</v>
      </c>
      <c r="D18" s="1">
        <v>67485</v>
      </c>
      <c r="E18" s="1">
        <v>4620</v>
      </c>
      <c r="F18" s="1">
        <v>2422</v>
      </c>
      <c r="G18" s="1">
        <v>2198</v>
      </c>
      <c r="H18" s="1">
        <v>3720</v>
      </c>
      <c r="I18" s="1">
        <v>1939</v>
      </c>
      <c r="J18" s="1">
        <v>1781</v>
      </c>
      <c r="K18" s="1">
        <v>6179</v>
      </c>
      <c r="L18" s="1">
        <v>3291</v>
      </c>
      <c r="M18" s="1">
        <v>2888</v>
      </c>
      <c r="N18" s="31">
        <v>13</v>
      </c>
      <c r="O18" s="1">
        <v>6894</v>
      </c>
      <c r="P18" s="1">
        <v>3579</v>
      </c>
      <c r="Q18" s="1">
        <v>3315</v>
      </c>
      <c r="R18" s="1">
        <v>6207</v>
      </c>
      <c r="S18" s="1">
        <v>3310</v>
      </c>
      <c r="T18" s="1">
        <v>2897</v>
      </c>
      <c r="U18" s="1">
        <v>4050</v>
      </c>
      <c r="V18" s="1">
        <v>2126</v>
      </c>
      <c r="W18" s="1">
        <v>1924</v>
      </c>
      <c r="X18" s="1">
        <v>8208</v>
      </c>
      <c r="Y18" s="1">
        <v>4421</v>
      </c>
      <c r="Z18" s="1">
        <v>3787</v>
      </c>
      <c r="AA18" s="31">
        <v>13</v>
      </c>
      <c r="AB18" s="1">
        <v>6653</v>
      </c>
      <c r="AC18" s="1">
        <v>3643</v>
      </c>
      <c r="AD18" s="1">
        <v>3010</v>
      </c>
      <c r="AE18" s="1">
        <v>5215</v>
      </c>
      <c r="AF18" s="1">
        <v>2704</v>
      </c>
      <c r="AG18" s="1">
        <v>2511</v>
      </c>
      <c r="AH18" s="1">
        <v>5917</v>
      </c>
      <c r="AI18" s="1">
        <v>3140</v>
      </c>
      <c r="AJ18" s="1">
        <v>2777</v>
      </c>
      <c r="AK18" s="1">
        <v>10056</v>
      </c>
      <c r="AL18" s="1">
        <v>5336</v>
      </c>
      <c r="AM18" s="1">
        <v>4720</v>
      </c>
      <c r="AN18" s="31">
        <v>13</v>
      </c>
      <c r="AO18" s="1">
        <v>14212</v>
      </c>
      <c r="AP18" s="1">
        <v>7595</v>
      </c>
      <c r="AQ18" s="1">
        <v>6617</v>
      </c>
      <c r="AR18" s="1">
        <v>11589</v>
      </c>
      <c r="AS18" s="1">
        <v>6067</v>
      </c>
      <c r="AT18" s="1">
        <v>5522</v>
      </c>
      <c r="AU18" s="1">
        <v>10576</v>
      </c>
      <c r="AV18" s="1">
        <v>5466</v>
      </c>
      <c r="AW18" s="1">
        <v>5110</v>
      </c>
      <c r="AX18" s="1">
        <v>5485</v>
      </c>
      <c r="AY18" s="1">
        <v>2903</v>
      </c>
      <c r="AZ18" s="1">
        <v>2582</v>
      </c>
      <c r="BA18" s="31">
        <v>13</v>
      </c>
      <c r="BB18" s="1">
        <v>1542</v>
      </c>
      <c r="BC18" s="1">
        <v>820</v>
      </c>
      <c r="BD18" s="1">
        <v>722</v>
      </c>
      <c r="BE18" s="1">
        <v>4684</v>
      </c>
      <c r="BF18" s="1">
        <v>2443</v>
      </c>
      <c r="BG18" s="1">
        <v>2241</v>
      </c>
      <c r="BH18" s="1">
        <v>7930</v>
      </c>
      <c r="BI18" s="1">
        <v>4198</v>
      </c>
      <c r="BJ18" s="1">
        <v>3732</v>
      </c>
      <c r="BK18" s="1">
        <v>5590</v>
      </c>
      <c r="BL18" s="1">
        <v>2988</v>
      </c>
      <c r="BM18" s="1">
        <v>2602</v>
      </c>
      <c r="BN18" s="31">
        <v>13</v>
      </c>
      <c r="BO18" s="1">
        <v>5891</v>
      </c>
      <c r="BP18" s="1">
        <v>3062</v>
      </c>
      <c r="BQ18" s="1">
        <v>2829</v>
      </c>
      <c r="BR18" s="1">
        <v>2955</v>
      </c>
      <c r="BS18" s="1">
        <v>1548</v>
      </c>
      <c r="BT18" s="1">
        <v>1407</v>
      </c>
      <c r="BU18" s="1">
        <v>5029</v>
      </c>
      <c r="BV18" s="1">
        <v>2716</v>
      </c>
      <c r="BW18" s="1">
        <v>2313</v>
      </c>
    </row>
    <row r="19" spans="1:75" x14ac:dyDescent="0.3">
      <c r="A19" s="31">
        <v>14</v>
      </c>
      <c r="B19" s="1">
        <v>155927</v>
      </c>
      <c r="C19" s="1">
        <v>82829</v>
      </c>
      <c r="D19" s="1">
        <v>73098</v>
      </c>
      <c r="E19" s="1">
        <v>4617</v>
      </c>
      <c r="F19" s="1">
        <v>2466</v>
      </c>
      <c r="G19" s="1">
        <v>2151</v>
      </c>
      <c r="H19" s="1">
        <v>3885</v>
      </c>
      <c r="I19" s="1">
        <v>2022</v>
      </c>
      <c r="J19" s="1">
        <v>1863</v>
      </c>
      <c r="K19" s="1">
        <v>5933</v>
      </c>
      <c r="L19" s="1">
        <v>3256</v>
      </c>
      <c r="M19" s="1">
        <v>2677</v>
      </c>
      <c r="N19" s="31">
        <v>14</v>
      </c>
      <c r="O19" s="1">
        <v>7262</v>
      </c>
      <c r="P19" s="1">
        <v>3829</v>
      </c>
      <c r="Q19" s="1">
        <v>3433</v>
      </c>
      <c r="R19" s="1">
        <v>6093</v>
      </c>
      <c r="S19" s="1">
        <v>3158</v>
      </c>
      <c r="T19" s="1">
        <v>2935</v>
      </c>
      <c r="U19" s="1">
        <v>4000</v>
      </c>
      <c r="V19" s="1">
        <v>2109</v>
      </c>
      <c r="W19" s="1">
        <v>1891</v>
      </c>
      <c r="X19" s="1">
        <v>11344</v>
      </c>
      <c r="Y19" s="1">
        <v>6106</v>
      </c>
      <c r="Z19" s="1">
        <v>5238</v>
      </c>
      <c r="AA19" s="31">
        <v>14</v>
      </c>
      <c r="AB19" s="1">
        <v>9402</v>
      </c>
      <c r="AC19" s="1">
        <v>5050</v>
      </c>
      <c r="AD19" s="1">
        <v>4352</v>
      </c>
      <c r="AE19" s="1">
        <v>7050</v>
      </c>
      <c r="AF19" s="1">
        <v>3653</v>
      </c>
      <c r="AG19" s="1">
        <v>3397</v>
      </c>
      <c r="AH19" s="1">
        <v>7790</v>
      </c>
      <c r="AI19" s="1">
        <v>4211</v>
      </c>
      <c r="AJ19" s="1">
        <v>3579</v>
      </c>
      <c r="AK19" s="1">
        <v>11158</v>
      </c>
      <c r="AL19" s="1">
        <v>6174</v>
      </c>
      <c r="AM19" s="1">
        <v>4984</v>
      </c>
      <c r="AN19" s="31">
        <v>14</v>
      </c>
      <c r="AO19" s="1">
        <v>14250</v>
      </c>
      <c r="AP19" s="1">
        <v>7602</v>
      </c>
      <c r="AQ19" s="1">
        <v>6648</v>
      </c>
      <c r="AR19" s="1">
        <v>11476</v>
      </c>
      <c r="AS19" s="1">
        <v>6152</v>
      </c>
      <c r="AT19" s="1">
        <v>5324</v>
      </c>
      <c r="AU19" s="1">
        <v>10666</v>
      </c>
      <c r="AV19" s="1">
        <v>5431</v>
      </c>
      <c r="AW19" s="1">
        <v>5235</v>
      </c>
      <c r="AX19" s="1">
        <v>5360</v>
      </c>
      <c r="AY19" s="1">
        <v>2822</v>
      </c>
      <c r="AZ19" s="1">
        <v>2538</v>
      </c>
      <c r="BA19" s="31">
        <v>14</v>
      </c>
      <c r="BB19" s="1">
        <v>1448</v>
      </c>
      <c r="BC19" s="1">
        <v>720</v>
      </c>
      <c r="BD19" s="1">
        <v>728</v>
      </c>
      <c r="BE19" s="1">
        <v>4669</v>
      </c>
      <c r="BF19" s="1">
        <v>2506</v>
      </c>
      <c r="BG19" s="1">
        <v>2163</v>
      </c>
      <c r="BH19" s="1">
        <v>7517</v>
      </c>
      <c r="BI19" s="1">
        <v>3999</v>
      </c>
      <c r="BJ19" s="1">
        <v>3518</v>
      </c>
      <c r="BK19" s="1">
        <v>5549</v>
      </c>
      <c r="BL19" s="1">
        <v>2979</v>
      </c>
      <c r="BM19" s="1">
        <v>2570</v>
      </c>
      <c r="BN19" s="31">
        <v>14</v>
      </c>
      <c r="BO19" s="1">
        <v>5663</v>
      </c>
      <c r="BP19" s="1">
        <v>2995</v>
      </c>
      <c r="BQ19" s="1">
        <v>2668</v>
      </c>
      <c r="BR19" s="1">
        <v>4280</v>
      </c>
      <c r="BS19" s="1">
        <v>2204</v>
      </c>
      <c r="BT19" s="1">
        <v>2076</v>
      </c>
      <c r="BU19" s="1">
        <v>6515</v>
      </c>
      <c r="BV19" s="1">
        <v>3385</v>
      </c>
      <c r="BW19" s="1">
        <v>3130</v>
      </c>
    </row>
    <row r="20" spans="1:75" x14ac:dyDescent="0.3">
      <c r="A20" s="31">
        <v>15</v>
      </c>
      <c r="B20" s="1">
        <v>162854</v>
      </c>
      <c r="C20" s="1">
        <v>86337</v>
      </c>
      <c r="D20" s="1">
        <v>76517</v>
      </c>
      <c r="E20" s="1">
        <v>4797</v>
      </c>
      <c r="F20" s="1">
        <v>2517</v>
      </c>
      <c r="G20" s="1">
        <v>2280</v>
      </c>
      <c r="H20" s="1">
        <v>3979</v>
      </c>
      <c r="I20" s="1">
        <v>2060</v>
      </c>
      <c r="J20" s="1">
        <v>1919</v>
      </c>
      <c r="K20" s="1">
        <v>6048</v>
      </c>
      <c r="L20" s="1">
        <v>3224</v>
      </c>
      <c r="M20" s="1">
        <v>2824</v>
      </c>
      <c r="N20" s="31">
        <v>15</v>
      </c>
      <c r="O20" s="1">
        <v>7968</v>
      </c>
      <c r="P20" s="1">
        <v>4082</v>
      </c>
      <c r="Q20" s="1">
        <v>3886</v>
      </c>
      <c r="R20" s="1">
        <v>5937</v>
      </c>
      <c r="S20" s="1">
        <v>3161</v>
      </c>
      <c r="T20" s="1">
        <v>2776</v>
      </c>
      <c r="U20" s="1">
        <v>4067</v>
      </c>
      <c r="V20" s="1">
        <v>2064</v>
      </c>
      <c r="W20" s="1">
        <v>2003</v>
      </c>
      <c r="X20" s="1">
        <v>12638</v>
      </c>
      <c r="Y20" s="1">
        <v>6829</v>
      </c>
      <c r="Z20" s="1">
        <v>5809</v>
      </c>
      <c r="AA20" s="31">
        <v>15</v>
      </c>
      <c r="AB20" s="1">
        <v>10230</v>
      </c>
      <c r="AC20" s="1">
        <v>5683</v>
      </c>
      <c r="AD20" s="1">
        <v>4547</v>
      </c>
      <c r="AE20" s="1">
        <v>7127</v>
      </c>
      <c r="AF20" s="1">
        <v>3702</v>
      </c>
      <c r="AG20" s="1">
        <v>3425</v>
      </c>
      <c r="AH20" s="1">
        <v>8161</v>
      </c>
      <c r="AI20" s="1">
        <v>4468</v>
      </c>
      <c r="AJ20" s="1">
        <v>3693</v>
      </c>
      <c r="AK20" s="1">
        <v>12402</v>
      </c>
      <c r="AL20" s="1">
        <v>6825</v>
      </c>
      <c r="AM20" s="1">
        <v>5577</v>
      </c>
      <c r="AN20" s="31">
        <v>15</v>
      </c>
      <c r="AO20" s="1">
        <v>14695</v>
      </c>
      <c r="AP20" s="1">
        <v>7794</v>
      </c>
      <c r="AQ20" s="1">
        <v>6901</v>
      </c>
      <c r="AR20" s="1">
        <v>11228</v>
      </c>
      <c r="AS20" s="1">
        <v>5925</v>
      </c>
      <c r="AT20" s="1">
        <v>5303</v>
      </c>
      <c r="AU20" s="1">
        <v>10517</v>
      </c>
      <c r="AV20" s="1">
        <v>5495</v>
      </c>
      <c r="AW20" s="1">
        <v>5022</v>
      </c>
      <c r="AX20" s="1">
        <v>5618</v>
      </c>
      <c r="AY20" s="1">
        <v>2965</v>
      </c>
      <c r="AZ20" s="1">
        <v>2653</v>
      </c>
      <c r="BA20" s="31">
        <v>15</v>
      </c>
      <c r="BB20" s="1">
        <v>1427</v>
      </c>
      <c r="BC20" s="1">
        <v>725</v>
      </c>
      <c r="BD20" s="1">
        <v>702</v>
      </c>
      <c r="BE20" s="1">
        <v>4683</v>
      </c>
      <c r="BF20" s="1">
        <v>2495</v>
      </c>
      <c r="BG20" s="1">
        <v>2188</v>
      </c>
      <c r="BH20" s="1">
        <v>7797</v>
      </c>
      <c r="BI20" s="1">
        <v>3980</v>
      </c>
      <c r="BJ20" s="1">
        <v>3817</v>
      </c>
      <c r="BK20" s="1">
        <v>5583</v>
      </c>
      <c r="BL20" s="1">
        <v>2911</v>
      </c>
      <c r="BM20" s="1">
        <v>2672</v>
      </c>
      <c r="BN20" s="31">
        <v>15</v>
      </c>
      <c r="BO20" s="1">
        <v>5739</v>
      </c>
      <c r="BP20" s="1">
        <v>3024</v>
      </c>
      <c r="BQ20" s="1">
        <v>2715</v>
      </c>
      <c r="BR20" s="1">
        <v>4594</v>
      </c>
      <c r="BS20" s="1">
        <v>2449</v>
      </c>
      <c r="BT20" s="1">
        <v>2145</v>
      </c>
      <c r="BU20" s="1">
        <v>7619</v>
      </c>
      <c r="BV20" s="1">
        <v>3959</v>
      </c>
      <c r="BW20" s="1">
        <v>3660</v>
      </c>
    </row>
    <row r="21" spans="1:75" x14ac:dyDescent="0.3">
      <c r="A21" s="31">
        <v>16</v>
      </c>
      <c r="B21" s="1">
        <v>163567</v>
      </c>
      <c r="C21" s="1">
        <v>84511</v>
      </c>
      <c r="D21" s="1">
        <v>79056</v>
      </c>
      <c r="E21" s="1">
        <v>4892</v>
      </c>
      <c r="F21" s="1">
        <v>2535</v>
      </c>
      <c r="G21" s="1">
        <v>2357</v>
      </c>
      <c r="H21" s="1">
        <v>3833</v>
      </c>
      <c r="I21" s="1">
        <v>2018</v>
      </c>
      <c r="J21" s="1">
        <v>1815</v>
      </c>
      <c r="K21" s="1">
        <v>5845</v>
      </c>
      <c r="L21" s="1">
        <v>3104</v>
      </c>
      <c r="M21" s="1">
        <v>2741</v>
      </c>
      <c r="N21" s="31">
        <v>16</v>
      </c>
      <c r="O21" s="1">
        <v>8201</v>
      </c>
      <c r="P21" s="1">
        <v>4283</v>
      </c>
      <c r="Q21" s="1">
        <v>3918</v>
      </c>
      <c r="R21" s="1">
        <v>5890</v>
      </c>
      <c r="S21" s="1">
        <v>3182</v>
      </c>
      <c r="T21" s="1">
        <v>2708</v>
      </c>
      <c r="U21" s="1">
        <v>4016</v>
      </c>
      <c r="V21" s="1">
        <v>2100</v>
      </c>
      <c r="W21" s="1">
        <v>1916</v>
      </c>
      <c r="X21" s="1">
        <v>12566</v>
      </c>
      <c r="Y21" s="1">
        <v>6500</v>
      </c>
      <c r="Z21" s="1">
        <v>6066</v>
      </c>
      <c r="AA21" s="31">
        <v>16</v>
      </c>
      <c r="AB21" s="1">
        <v>10429</v>
      </c>
      <c r="AC21" s="1">
        <v>5546</v>
      </c>
      <c r="AD21" s="1">
        <v>4883</v>
      </c>
      <c r="AE21" s="1">
        <v>7712</v>
      </c>
      <c r="AF21" s="1">
        <v>3823</v>
      </c>
      <c r="AG21" s="1">
        <v>3889</v>
      </c>
      <c r="AH21" s="1">
        <v>8951</v>
      </c>
      <c r="AI21" s="1">
        <v>4534</v>
      </c>
      <c r="AJ21" s="1">
        <v>4417</v>
      </c>
      <c r="AK21" s="1">
        <v>12439</v>
      </c>
      <c r="AL21" s="1">
        <v>6236</v>
      </c>
      <c r="AM21" s="1">
        <v>6203</v>
      </c>
      <c r="AN21" s="31">
        <v>16</v>
      </c>
      <c r="AO21" s="1">
        <v>14791</v>
      </c>
      <c r="AP21" s="1">
        <v>7686</v>
      </c>
      <c r="AQ21" s="1">
        <v>7105</v>
      </c>
      <c r="AR21" s="1">
        <v>11234</v>
      </c>
      <c r="AS21" s="1">
        <v>5820</v>
      </c>
      <c r="AT21" s="1">
        <v>5414</v>
      </c>
      <c r="AU21" s="1">
        <v>10384</v>
      </c>
      <c r="AV21" s="1">
        <v>5328</v>
      </c>
      <c r="AW21" s="1">
        <v>5056</v>
      </c>
      <c r="AX21" s="1">
        <v>5398</v>
      </c>
      <c r="AY21" s="1">
        <v>2882</v>
      </c>
      <c r="AZ21" s="1">
        <v>2516</v>
      </c>
      <c r="BA21" s="31">
        <v>16</v>
      </c>
      <c r="BB21" s="1">
        <v>1404</v>
      </c>
      <c r="BC21" s="1">
        <v>720</v>
      </c>
      <c r="BD21" s="1">
        <v>684</v>
      </c>
      <c r="BE21" s="1">
        <v>4549</v>
      </c>
      <c r="BF21" s="1">
        <v>2330</v>
      </c>
      <c r="BG21" s="1">
        <v>2219</v>
      </c>
      <c r="BH21" s="1">
        <v>7757</v>
      </c>
      <c r="BI21" s="1">
        <v>3951</v>
      </c>
      <c r="BJ21" s="1">
        <v>3806</v>
      </c>
      <c r="BK21" s="1">
        <v>5331</v>
      </c>
      <c r="BL21" s="1">
        <v>2741</v>
      </c>
      <c r="BM21" s="1">
        <v>2590</v>
      </c>
      <c r="BN21" s="31">
        <v>16</v>
      </c>
      <c r="BO21" s="1">
        <v>5427</v>
      </c>
      <c r="BP21" s="1">
        <v>2837</v>
      </c>
      <c r="BQ21" s="1">
        <v>2590</v>
      </c>
      <c r="BR21" s="1">
        <v>5009</v>
      </c>
      <c r="BS21" s="1">
        <v>2645</v>
      </c>
      <c r="BT21" s="1">
        <v>2364</v>
      </c>
      <c r="BU21" s="1">
        <v>7509</v>
      </c>
      <c r="BV21" s="1">
        <v>3710</v>
      </c>
      <c r="BW21" s="1">
        <v>3799</v>
      </c>
    </row>
    <row r="22" spans="1:75" x14ac:dyDescent="0.3">
      <c r="A22" s="31">
        <v>17</v>
      </c>
      <c r="B22" s="1">
        <v>151146</v>
      </c>
      <c r="C22" s="1">
        <v>80349</v>
      </c>
      <c r="D22" s="1">
        <v>70797</v>
      </c>
      <c r="E22" s="1">
        <v>4298</v>
      </c>
      <c r="F22" s="1">
        <v>2283</v>
      </c>
      <c r="G22" s="1">
        <v>2015</v>
      </c>
      <c r="H22" s="1">
        <v>3373</v>
      </c>
      <c r="I22" s="1">
        <v>1774</v>
      </c>
      <c r="J22" s="1">
        <v>1599</v>
      </c>
      <c r="K22" s="1">
        <v>5682</v>
      </c>
      <c r="L22" s="1">
        <v>3055</v>
      </c>
      <c r="M22" s="1">
        <v>2627</v>
      </c>
      <c r="N22" s="31">
        <v>17</v>
      </c>
      <c r="O22" s="1">
        <v>7886</v>
      </c>
      <c r="P22" s="1">
        <v>4115</v>
      </c>
      <c r="Q22" s="1">
        <v>3771</v>
      </c>
      <c r="R22" s="1">
        <v>5441</v>
      </c>
      <c r="S22" s="1">
        <v>2873</v>
      </c>
      <c r="T22" s="1">
        <v>2568</v>
      </c>
      <c r="U22" s="1">
        <v>3890</v>
      </c>
      <c r="V22" s="1">
        <v>2098</v>
      </c>
      <c r="W22" s="1">
        <v>1792</v>
      </c>
      <c r="X22" s="1">
        <v>11707</v>
      </c>
      <c r="Y22" s="1">
        <v>6431</v>
      </c>
      <c r="Z22" s="1">
        <v>5276</v>
      </c>
      <c r="AA22" s="31">
        <v>17</v>
      </c>
      <c r="AB22" s="1">
        <v>8965</v>
      </c>
      <c r="AC22" s="1">
        <v>4836</v>
      </c>
      <c r="AD22" s="1">
        <v>4129</v>
      </c>
      <c r="AE22" s="1">
        <v>7414</v>
      </c>
      <c r="AF22" s="1">
        <v>3864</v>
      </c>
      <c r="AG22" s="1">
        <v>3550</v>
      </c>
      <c r="AH22" s="1">
        <v>7768</v>
      </c>
      <c r="AI22" s="1">
        <v>4169</v>
      </c>
      <c r="AJ22" s="1">
        <v>3599</v>
      </c>
      <c r="AK22" s="1">
        <v>11163</v>
      </c>
      <c r="AL22" s="1">
        <v>5980</v>
      </c>
      <c r="AM22" s="1">
        <v>5183</v>
      </c>
      <c r="AN22" s="31">
        <v>17</v>
      </c>
      <c r="AO22" s="1">
        <v>13830</v>
      </c>
      <c r="AP22" s="1">
        <v>7370</v>
      </c>
      <c r="AQ22" s="1">
        <v>6460</v>
      </c>
      <c r="AR22" s="1">
        <v>10618</v>
      </c>
      <c r="AS22" s="1">
        <v>5599</v>
      </c>
      <c r="AT22" s="1">
        <v>5019</v>
      </c>
      <c r="AU22" s="1">
        <v>9459</v>
      </c>
      <c r="AV22" s="1">
        <v>4834</v>
      </c>
      <c r="AW22" s="1">
        <v>4625</v>
      </c>
      <c r="AX22" s="1">
        <v>5135</v>
      </c>
      <c r="AY22" s="1">
        <v>2742</v>
      </c>
      <c r="AZ22" s="1">
        <v>2393</v>
      </c>
      <c r="BA22" s="31">
        <v>17</v>
      </c>
      <c r="BB22" s="1">
        <v>1390</v>
      </c>
      <c r="BC22" s="1">
        <v>757</v>
      </c>
      <c r="BD22" s="1">
        <v>633</v>
      </c>
      <c r="BE22" s="1">
        <v>4163</v>
      </c>
      <c r="BF22" s="1">
        <v>2274</v>
      </c>
      <c r="BG22" s="1">
        <v>1889</v>
      </c>
      <c r="BH22" s="1">
        <v>7560</v>
      </c>
      <c r="BI22" s="1">
        <v>3952</v>
      </c>
      <c r="BJ22" s="1">
        <v>3608</v>
      </c>
      <c r="BK22" s="1">
        <v>5301</v>
      </c>
      <c r="BL22" s="1">
        <v>2806</v>
      </c>
      <c r="BM22" s="1">
        <v>2495</v>
      </c>
      <c r="BN22" s="31">
        <v>17</v>
      </c>
      <c r="BO22" s="1">
        <v>5025</v>
      </c>
      <c r="BP22" s="1">
        <v>2664</v>
      </c>
      <c r="BQ22" s="1">
        <v>2361</v>
      </c>
      <c r="BR22" s="1">
        <v>3719</v>
      </c>
      <c r="BS22" s="1">
        <v>1997</v>
      </c>
      <c r="BT22" s="1">
        <v>1722</v>
      </c>
      <c r="BU22" s="1">
        <v>7359</v>
      </c>
      <c r="BV22" s="1">
        <v>3876</v>
      </c>
      <c r="BW22" s="1">
        <v>3483</v>
      </c>
    </row>
    <row r="23" spans="1:75" x14ac:dyDescent="0.3">
      <c r="A23" s="31">
        <v>18</v>
      </c>
      <c r="B23" s="1">
        <v>204949</v>
      </c>
      <c r="C23" s="1">
        <v>107681</v>
      </c>
      <c r="D23" s="1">
        <v>97268</v>
      </c>
      <c r="E23" s="1">
        <v>4524</v>
      </c>
      <c r="F23" s="1">
        <v>2344</v>
      </c>
      <c r="G23" s="1">
        <v>2180</v>
      </c>
      <c r="H23" s="1">
        <v>3911</v>
      </c>
      <c r="I23" s="1">
        <v>1987</v>
      </c>
      <c r="J23" s="1">
        <v>1924</v>
      </c>
      <c r="K23" s="1">
        <v>6181</v>
      </c>
      <c r="L23" s="1">
        <v>3371</v>
      </c>
      <c r="M23" s="1">
        <v>2810</v>
      </c>
      <c r="N23" s="31">
        <v>18</v>
      </c>
      <c r="O23" s="1">
        <v>9298</v>
      </c>
      <c r="P23" s="1">
        <v>4792</v>
      </c>
      <c r="Q23" s="1">
        <v>4506</v>
      </c>
      <c r="R23" s="1">
        <v>5561</v>
      </c>
      <c r="S23" s="1">
        <v>2872</v>
      </c>
      <c r="T23" s="1">
        <v>2689</v>
      </c>
      <c r="U23" s="1">
        <v>3859</v>
      </c>
      <c r="V23" s="1">
        <v>2042</v>
      </c>
      <c r="W23" s="1">
        <v>1817</v>
      </c>
      <c r="X23" s="1">
        <v>23129</v>
      </c>
      <c r="Y23" s="1">
        <v>12563</v>
      </c>
      <c r="Z23" s="1">
        <v>10566</v>
      </c>
      <c r="AA23" s="31">
        <v>18</v>
      </c>
      <c r="AB23" s="1">
        <v>16424</v>
      </c>
      <c r="AC23" s="1">
        <v>8860</v>
      </c>
      <c r="AD23" s="1">
        <v>7564</v>
      </c>
      <c r="AE23" s="1">
        <v>12280</v>
      </c>
      <c r="AF23" s="1">
        <v>6363</v>
      </c>
      <c r="AG23" s="1">
        <v>5917</v>
      </c>
      <c r="AH23" s="1">
        <v>13854</v>
      </c>
      <c r="AI23" s="1">
        <v>7332</v>
      </c>
      <c r="AJ23" s="1">
        <v>6522</v>
      </c>
      <c r="AK23" s="1">
        <v>16886</v>
      </c>
      <c r="AL23" s="1">
        <v>8799</v>
      </c>
      <c r="AM23" s="1">
        <v>8087</v>
      </c>
      <c r="AN23" s="31">
        <v>18</v>
      </c>
      <c r="AO23" s="1">
        <v>15750</v>
      </c>
      <c r="AP23" s="1">
        <v>8278</v>
      </c>
      <c r="AQ23" s="1">
        <v>7472</v>
      </c>
      <c r="AR23" s="1">
        <v>10936</v>
      </c>
      <c r="AS23" s="1">
        <v>5765</v>
      </c>
      <c r="AT23" s="1">
        <v>5171</v>
      </c>
      <c r="AU23" s="1">
        <v>9951</v>
      </c>
      <c r="AV23" s="1">
        <v>5105</v>
      </c>
      <c r="AW23" s="1">
        <v>4846</v>
      </c>
      <c r="AX23" s="1">
        <v>5174</v>
      </c>
      <c r="AY23" s="1">
        <v>2659</v>
      </c>
      <c r="AZ23" s="1">
        <v>2515</v>
      </c>
      <c r="BA23" s="31">
        <v>18</v>
      </c>
      <c r="BB23" s="1">
        <v>1393</v>
      </c>
      <c r="BC23" s="1">
        <v>742</v>
      </c>
      <c r="BD23" s="1">
        <v>651</v>
      </c>
      <c r="BE23" s="1">
        <v>4446</v>
      </c>
      <c r="BF23" s="1">
        <v>2284</v>
      </c>
      <c r="BG23" s="1">
        <v>2162</v>
      </c>
      <c r="BH23" s="1">
        <v>7484</v>
      </c>
      <c r="BI23" s="1">
        <v>3807</v>
      </c>
      <c r="BJ23" s="1">
        <v>3677</v>
      </c>
      <c r="BK23" s="1">
        <v>5472</v>
      </c>
      <c r="BL23" s="1">
        <v>2862</v>
      </c>
      <c r="BM23" s="1">
        <v>2610</v>
      </c>
      <c r="BN23" s="31">
        <v>18</v>
      </c>
      <c r="BO23" s="1">
        <v>5297</v>
      </c>
      <c r="BP23" s="1">
        <v>2713</v>
      </c>
      <c r="BQ23" s="1">
        <v>2584</v>
      </c>
      <c r="BR23" s="1">
        <v>8019</v>
      </c>
      <c r="BS23" s="1">
        <v>4313</v>
      </c>
      <c r="BT23" s="1">
        <v>3706</v>
      </c>
      <c r="BU23" s="1">
        <v>15120</v>
      </c>
      <c r="BV23" s="1">
        <v>7828</v>
      </c>
      <c r="BW23" s="1">
        <v>7292</v>
      </c>
    </row>
    <row r="24" spans="1:75" x14ac:dyDescent="0.3">
      <c r="A24" s="31">
        <v>19</v>
      </c>
      <c r="B24" s="1">
        <v>169187</v>
      </c>
      <c r="C24" s="1">
        <v>89425</v>
      </c>
      <c r="D24" s="1">
        <v>79762</v>
      </c>
      <c r="E24" s="1">
        <v>3989</v>
      </c>
      <c r="F24" s="1">
        <v>2046</v>
      </c>
      <c r="G24" s="1">
        <v>1943</v>
      </c>
      <c r="H24" s="1">
        <v>3354</v>
      </c>
      <c r="I24" s="1">
        <v>1656</v>
      </c>
      <c r="J24" s="1">
        <v>1698</v>
      </c>
      <c r="K24" s="1">
        <v>5229</v>
      </c>
      <c r="L24" s="1">
        <v>2775</v>
      </c>
      <c r="M24" s="1">
        <v>2454</v>
      </c>
      <c r="N24" s="31">
        <v>19</v>
      </c>
      <c r="O24" s="1">
        <v>9000</v>
      </c>
      <c r="P24" s="1">
        <v>4832</v>
      </c>
      <c r="Q24" s="1">
        <v>4168</v>
      </c>
      <c r="R24" s="1">
        <v>5073</v>
      </c>
      <c r="S24" s="1">
        <v>2616</v>
      </c>
      <c r="T24" s="1">
        <v>2457</v>
      </c>
      <c r="U24" s="1">
        <v>3644</v>
      </c>
      <c r="V24" s="1">
        <v>1940</v>
      </c>
      <c r="W24" s="1">
        <v>1704</v>
      </c>
      <c r="X24" s="1">
        <v>15708</v>
      </c>
      <c r="Y24" s="1">
        <v>8447</v>
      </c>
      <c r="Z24" s="1">
        <v>7261</v>
      </c>
      <c r="AA24" s="31">
        <v>19</v>
      </c>
      <c r="AB24" s="1">
        <v>11085</v>
      </c>
      <c r="AC24" s="1">
        <v>5977</v>
      </c>
      <c r="AD24" s="1">
        <v>5108</v>
      </c>
      <c r="AE24" s="1">
        <v>9093</v>
      </c>
      <c r="AF24" s="1">
        <v>4939</v>
      </c>
      <c r="AG24" s="1">
        <v>4154</v>
      </c>
      <c r="AH24" s="1">
        <v>11153</v>
      </c>
      <c r="AI24" s="1">
        <v>5941</v>
      </c>
      <c r="AJ24" s="1">
        <v>5212</v>
      </c>
      <c r="AK24" s="1">
        <v>14189</v>
      </c>
      <c r="AL24" s="1">
        <v>7365</v>
      </c>
      <c r="AM24" s="1">
        <v>6824</v>
      </c>
      <c r="AN24" s="31">
        <v>19</v>
      </c>
      <c r="AO24" s="1">
        <v>14125</v>
      </c>
      <c r="AP24" s="1">
        <v>7569</v>
      </c>
      <c r="AQ24" s="1">
        <v>6556</v>
      </c>
      <c r="AR24" s="1">
        <v>10279</v>
      </c>
      <c r="AS24" s="1">
        <v>5387</v>
      </c>
      <c r="AT24" s="1">
        <v>4892</v>
      </c>
      <c r="AU24" s="1">
        <v>8698</v>
      </c>
      <c r="AV24" s="1">
        <v>4410</v>
      </c>
      <c r="AW24" s="1">
        <v>4288</v>
      </c>
      <c r="AX24" s="1">
        <v>4894</v>
      </c>
      <c r="AY24" s="1">
        <v>2527</v>
      </c>
      <c r="AZ24" s="1">
        <v>2367</v>
      </c>
      <c r="BA24" s="31">
        <v>19</v>
      </c>
      <c r="BB24" s="1">
        <v>1199</v>
      </c>
      <c r="BC24" s="1">
        <v>627</v>
      </c>
      <c r="BD24" s="1">
        <v>572</v>
      </c>
      <c r="BE24" s="1">
        <v>3930</v>
      </c>
      <c r="BF24" s="1">
        <v>2148</v>
      </c>
      <c r="BG24" s="1">
        <v>1782</v>
      </c>
      <c r="BH24" s="1">
        <v>6672</v>
      </c>
      <c r="BI24" s="1">
        <v>3479</v>
      </c>
      <c r="BJ24" s="1">
        <v>3193</v>
      </c>
      <c r="BK24" s="1">
        <v>5182</v>
      </c>
      <c r="BL24" s="1">
        <v>2740</v>
      </c>
      <c r="BM24" s="1">
        <v>2442</v>
      </c>
      <c r="BN24" s="31">
        <v>19</v>
      </c>
      <c r="BO24" s="1">
        <v>5108</v>
      </c>
      <c r="BP24" s="1">
        <v>2705</v>
      </c>
      <c r="BQ24" s="1">
        <v>2403</v>
      </c>
      <c r="BR24" s="1">
        <v>5730</v>
      </c>
      <c r="BS24" s="1">
        <v>3062</v>
      </c>
      <c r="BT24" s="1">
        <v>2668</v>
      </c>
      <c r="BU24" s="1">
        <v>11853</v>
      </c>
      <c r="BV24" s="1">
        <v>6237</v>
      </c>
      <c r="BW24" s="1">
        <v>5616</v>
      </c>
    </row>
    <row r="25" spans="1:75" x14ac:dyDescent="0.3">
      <c r="A25" s="31">
        <v>20</v>
      </c>
      <c r="B25" s="1">
        <v>188967</v>
      </c>
      <c r="C25" s="1">
        <v>98705</v>
      </c>
      <c r="D25" s="1">
        <v>90262</v>
      </c>
      <c r="E25" s="1">
        <v>4189</v>
      </c>
      <c r="F25" s="1">
        <v>2175</v>
      </c>
      <c r="G25" s="1">
        <v>2014</v>
      </c>
      <c r="H25" s="1">
        <v>3401</v>
      </c>
      <c r="I25" s="1">
        <v>1695</v>
      </c>
      <c r="J25" s="1">
        <v>1706</v>
      </c>
      <c r="K25" s="1">
        <v>5338</v>
      </c>
      <c r="L25" s="1">
        <v>2812</v>
      </c>
      <c r="M25" s="1">
        <v>2526</v>
      </c>
      <c r="N25" s="31">
        <v>20</v>
      </c>
      <c r="O25" s="1">
        <v>9608</v>
      </c>
      <c r="P25" s="1">
        <v>5124</v>
      </c>
      <c r="Q25" s="1">
        <v>4484</v>
      </c>
      <c r="R25" s="1">
        <v>5033</v>
      </c>
      <c r="S25" s="1">
        <v>2709</v>
      </c>
      <c r="T25" s="1">
        <v>2324</v>
      </c>
      <c r="U25" s="1">
        <v>3337</v>
      </c>
      <c r="V25" s="1">
        <v>1754</v>
      </c>
      <c r="W25" s="1">
        <v>1583</v>
      </c>
      <c r="X25" s="1">
        <v>20418</v>
      </c>
      <c r="Y25" s="1">
        <v>10881</v>
      </c>
      <c r="Z25" s="1">
        <v>9537</v>
      </c>
      <c r="AA25" s="31">
        <v>20</v>
      </c>
      <c r="AB25" s="1">
        <v>16003</v>
      </c>
      <c r="AC25" s="1">
        <v>8527</v>
      </c>
      <c r="AD25" s="1">
        <v>7476</v>
      </c>
      <c r="AE25" s="1">
        <v>12259</v>
      </c>
      <c r="AF25" s="1">
        <v>6284</v>
      </c>
      <c r="AG25" s="1">
        <v>5975</v>
      </c>
      <c r="AH25" s="1">
        <v>13052</v>
      </c>
      <c r="AI25" s="1">
        <v>6917</v>
      </c>
      <c r="AJ25" s="1">
        <v>6135</v>
      </c>
      <c r="AK25" s="1">
        <v>15442</v>
      </c>
      <c r="AL25" s="1">
        <v>8017</v>
      </c>
      <c r="AM25" s="1">
        <v>7425</v>
      </c>
      <c r="AN25" s="31">
        <v>20</v>
      </c>
      <c r="AO25" s="1">
        <v>14500</v>
      </c>
      <c r="AP25" s="1">
        <v>7509</v>
      </c>
      <c r="AQ25" s="1">
        <v>6991</v>
      </c>
      <c r="AR25" s="1">
        <v>9767</v>
      </c>
      <c r="AS25" s="1">
        <v>4999</v>
      </c>
      <c r="AT25" s="1">
        <v>4768</v>
      </c>
      <c r="AU25" s="1">
        <v>8163</v>
      </c>
      <c r="AV25" s="1">
        <v>4012</v>
      </c>
      <c r="AW25" s="1">
        <v>4151</v>
      </c>
      <c r="AX25" s="1">
        <v>4608</v>
      </c>
      <c r="AY25" s="1">
        <v>2420</v>
      </c>
      <c r="AZ25" s="1">
        <v>2188</v>
      </c>
      <c r="BA25" s="31">
        <v>20</v>
      </c>
      <c r="BB25" s="1">
        <v>1097</v>
      </c>
      <c r="BC25" s="1">
        <v>599</v>
      </c>
      <c r="BD25" s="1">
        <v>498</v>
      </c>
      <c r="BE25" s="1">
        <v>3862</v>
      </c>
      <c r="BF25" s="1">
        <v>2046</v>
      </c>
      <c r="BG25" s="1">
        <v>1816</v>
      </c>
      <c r="BH25" s="1">
        <v>6320</v>
      </c>
      <c r="BI25" s="1">
        <v>3186</v>
      </c>
      <c r="BJ25" s="1">
        <v>3134</v>
      </c>
      <c r="BK25" s="1">
        <v>4880</v>
      </c>
      <c r="BL25" s="1">
        <v>2565</v>
      </c>
      <c r="BM25" s="1">
        <v>2315</v>
      </c>
      <c r="BN25" s="31">
        <v>20</v>
      </c>
      <c r="BO25" s="1">
        <v>4710</v>
      </c>
      <c r="BP25" s="1">
        <v>2350</v>
      </c>
      <c r="BQ25" s="1">
        <v>2360</v>
      </c>
      <c r="BR25" s="1">
        <v>8865</v>
      </c>
      <c r="BS25" s="1">
        <v>4732</v>
      </c>
      <c r="BT25" s="1">
        <v>4133</v>
      </c>
      <c r="BU25" s="1">
        <v>14115</v>
      </c>
      <c r="BV25" s="1">
        <v>7392</v>
      </c>
      <c r="BW25" s="1">
        <v>6723</v>
      </c>
    </row>
    <row r="26" spans="1:75" x14ac:dyDescent="0.3">
      <c r="A26" s="31">
        <v>21</v>
      </c>
      <c r="B26" s="1">
        <v>130835</v>
      </c>
      <c r="C26" s="1">
        <v>68602</v>
      </c>
      <c r="D26" s="1">
        <v>62233</v>
      </c>
      <c r="E26" s="1">
        <v>3680</v>
      </c>
      <c r="F26" s="1">
        <v>1876</v>
      </c>
      <c r="G26" s="1">
        <v>1804</v>
      </c>
      <c r="H26" s="1">
        <v>2863</v>
      </c>
      <c r="I26" s="1">
        <v>1451</v>
      </c>
      <c r="J26" s="1">
        <v>1412</v>
      </c>
      <c r="K26" s="1">
        <v>4801</v>
      </c>
      <c r="L26" s="1">
        <v>2543</v>
      </c>
      <c r="M26" s="1">
        <v>2258</v>
      </c>
      <c r="N26" s="31">
        <v>21</v>
      </c>
      <c r="O26" s="1">
        <v>8575</v>
      </c>
      <c r="P26" s="1">
        <v>4432</v>
      </c>
      <c r="Q26" s="1">
        <v>4143</v>
      </c>
      <c r="R26" s="1">
        <v>4783</v>
      </c>
      <c r="S26" s="1">
        <v>2471</v>
      </c>
      <c r="T26" s="1">
        <v>2312</v>
      </c>
      <c r="U26" s="1">
        <v>3299</v>
      </c>
      <c r="V26" s="1">
        <v>1620</v>
      </c>
      <c r="W26" s="1">
        <v>1679</v>
      </c>
      <c r="X26" s="1">
        <v>10433</v>
      </c>
      <c r="Y26" s="1">
        <v>5601</v>
      </c>
      <c r="Z26" s="1">
        <v>4832</v>
      </c>
      <c r="AA26" s="31">
        <v>21</v>
      </c>
      <c r="AB26" s="1">
        <v>7884</v>
      </c>
      <c r="AC26" s="1">
        <v>4245</v>
      </c>
      <c r="AD26" s="1">
        <v>3639</v>
      </c>
      <c r="AE26" s="1">
        <v>6131</v>
      </c>
      <c r="AF26" s="1">
        <v>3223</v>
      </c>
      <c r="AG26" s="1">
        <v>2908</v>
      </c>
      <c r="AH26" s="1">
        <v>6454</v>
      </c>
      <c r="AI26" s="1">
        <v>3475</v>
      </c>
      <c r="AJ26" s="1">
        <v>2979</v>
      </c>
      <c r="AK26" s="1">
        <v>9752</v>
      </c>
      <c r="AL26" s="1">
        <v>5096</v>
      </c>
      <c r="AM26" s="1">
        <v>4656</v>
      </c>
      <c r="AN26" s="31">
        <v>21</v>
      </c>
      <c r="AO26" s="1">
        <v>11628</v>
      </c>
      <c r="AP26" s="1">
        <v>6129</v>
      </c>
      <c r="AQ26" s="1">
        <v>5499</v>
      </c>
      <c r="AR26" s="1">
        <v>8646</v>
      </c>
      <c r="AS26" s="1">
        <v>4451</v>
      </c>
      <c r="AT26" s="1">
        <v>4195</v>
      </c>
      <c r="AU26" s="1">
        <v>7258</v>
      </c>
      <c r="AV26" s="1">
        <v>3672</v>
      </c>
      <c r="AW26" s="1">
        <v>3586</v>
      </c>
      <c r="AX26" s="1">
        <v>4198</v>
      </c>
      <c r="AY26" s="1">
        <v>2245</v>
      </c>
      <c r="AZ26" s="1">
        <v>1953</v>
      </c>
      <c r="BA26" s="31">
        <v>21</v>
      </c>
      <c r="BB26" s="1">
        <v>1029</v>
      </c>
      <c r="BC26" s="1">
        <v>546</v>
      </c>
      <c r="BD26" s="1">
        <v>483</v>
      </c>
      <c r="BE26" s="1">
        <v>3477</v>
      </c>
      <c r="BF26" s="1">
        <v>1877</v>
      </c>
      <c r="BG26" s="1">
        <v>1600</v>
      </c>
      <c r="BH26" s="1">
        <v>5711</v>
      </c>
      <c r="BI26" s="1">
        <v>2851</v>
      </c>
      <c r="BJ26" s="1">
        <v>2860</v>
      </c>
      <c r="BK26" s="1">
        <v>4283</v>
      </c>
      <c r="BL26" s="1">
        <v>2210</v>
      </c>
      <c r="BM26" s="1">
        <v>2073</v>
      </c>
      <c r="BN26" s="31">
        <v>21</v>
      </c>
      <c r="BO26" s="1">
        <v>4606</v>
      </c>
      <c r="BP26" s="1">
        <v>2392</v>
      </c>
      <c r="BQ26" s="1">
        <v>2214</v>
      </c>
      <c r="BR26" s="1">
        <v>3927</v>
      </c>
      <c r="BS26" s="1">
        <v>2107</v>
      </c>
      <c r="BT26" s="1">
        <v>1820</v>
      </c>
      <c r="BU26" s="1">
        <v>7417</v>
      </c>
      <c r="BV26" s="1">
        <v>4089</v>
      </c>
      <c r="BW26" s="1">
        <v>3328</v>
      </c>
    </row>
    <row r="27" spans="1:75" x14ac:dyDescent="0.3">
      <c r="A27" s="31">
        <v>22</v>
      </c>
      <c r="B27" s="1">
        <v>131655</v>
      </c>
      <c r="C27" s="1">
        <v>67760</v>
      </c>
      <c r="D27" s="1">
        <v>63895</v>
      </c>
      <c r="E27" s="1">
        <v>3546</v>
      </c>
      <c r="F27" s="1">
        <v>1735</v>
      </c>
      <c r="G27" s="1">
        <v>1811</v>
      </c>
      <c r="H27" s="1">
        <v>2705</v>
      </c>
      <c r="I27" s="1">
        <v>1374</v>
      </c>
      <c r="J27" s="1">
        <v>1331</v>
      </c>
      <c r="K27" s="1">
        <v>4445</v>
      </c>
      <c r="L27" s="1">
        <v>2326</v>
      </c>
      <c r="M27" s="1">
        <v>2119</v>
      </c>
      <c r="N27" s="31">
        <v>22</v>
      </c>
      <c r="O27" s="1">
        <v>8535</v>
      </c>
      <c r="P27" s="1">
        <v>4500</v>
      </c>
      <c r="Q27" s="1">
        <v>4035</v>
      </c>
      <c r="R27" s="1">
        <v>4526</v>
      </c>
      <c r="S27" s="1">
        <v>2240</v>
      </c>
      <c r="T27" s="1">
        <v>2286</v>
      </c>
      <c r="U27" s="1">
        <v>3114</v>
      </c>
      <c r="V27" s="1">
        <v>1571</v>
      </c>
      <c r="W27" s="1">
        <v>1543</v>
      </c>
      <c r="X27" s="1">
        <v>10306</v>
      </c>
      <c r="Y27" s="1">
        <v>5484</v>
      </c>
      <c r="Z27" s="1">
        <v>4822</v>
      </c>
      <c r="AA27" s="31">
        <v>22</v>
      </c>
      <c r="AB27" s="1">
        <v>8343</v>
      </c>
      <c r="AC27" s="1">
        <v>4378</v>
      </c>
      <c r="AD27" s="1">
        <v>3965</v>
      </c>
      <c r="AE27" s="1">
        <v>6719</v>
      </c>
      <c r="AF27" s="1">
        <v>3458</v>
      </c>
      <c r="AG27" s="1">
        <v>3261</v>
      </c>
      <c r="AH27" s="1">
        <v>7169</v>
      </c>
      <c r="AI27" s="1">
        <v>3822</v>
      </c>
      <c r="AJ27" s="1">
        <v>3347</v>
      </c>
      <c r="AK27" s="1">
        <v>9741</v>
      </c>
      <c r="AL27" s="1">
        <v>4942</v>
      </c>
      <c r="AM27" s="1">
        <v>4799</v>
      </c>
      <c r="AN27" s="31">
        <v>22</v>
      </c>
      <c r="AO27" s="1">
        <v>11974</v>
      </c>
      <c r="AP27" s="1">
        <v>6299</v>
      </c>
      <c r="AQ27" s="1">
        <v>5675</v>
      </c>
      <c r="AR27" s="1">
        <v>8748</v>
      </c>
      <c r="AS27" s="1">
        <v>4436</v>
      </c>
      <c r="AT27" s="1">
        <v>4312</v>
      </c>
      <c r="AU27" s="1">
        <v>7422</v>
      </c>
      <c r="AV27" s="1">
        <v>3584</v>
      </c>
      <c r="AW27" s="1">
        <v>3838</v>
      </c>
      <c r="AX27" s="1">
        <v>4421</v>
      </c>
      <c r="AY27" s="1">
        <v>2295</v>
      </c>
      <c r="AZ27" s="1">
        <v>2126</v>
      </c>
      <c r="BA27" s="31">
        <v>22</v>
      </c>
      <c r="BB27" s="1">
        <v>840</v>
      </c>
      <c r="BC27" s="1">
        <v>425</v>
      </c>
      <c r="BD27" s="1">
        <v>415</v>
      </c>
      <c r="BE27" s="1">
        <v>3092</v>
      </c>
      <c r="BF27" s="1">
        <v>1590</v>
      </c>
      <c r="BG27" s="1">
        <v>1502</v>
      </c>
      <c r="BH27" s="1">
        <v>5430</v>
      </c>
      <c r="BI27" s="1">
        <v>2680</v>
      </c>
      <c r="BJ27" s="1">
        <v>2750</v>
      </c>
      <c r="BK27" s="1">
        <v>4353</v>
      </c>
      <c r="BL27" s="1">
        <v>2190</v>
      </c>
      <c r="BM27" s="1">
        <v>2163</v>
      </c>
      <c r="BN27" s="31">
        <v>22</v>
      </c>
      <c r="BO27" s="1">
        <v>4603</v>
      </c>
      <c r="BP27" s="1">
        <v>2278</v>
      </c>
      <c r="BQ27" s="1">
        <v>2325</v>
      </c>
      <c r="BR27" s="1">
        <v>3936</v>
      </c>
      <c r="BS27" s="1">
        <v>2029</v>
      </c>
      <c r="BT27" s="1">
        <v>1907</v>
      </c>
      <c r="BU27" s="1">
        <v>7687</v>
      </c>
      <c r="BV27" s="1">
        <v>4124</v>
      </c>
      <c r="BW27" s="1">
        <v>3563</v>
      </c>
    </row>
    <row r="28" spans="1:75" x14ac:dyDescent="0.3">
      <c r="A28" s="31">
        <v>23</v>
      </c>
      <c r="B28" s="1">
        <v>113849</v>
      </c>
      <c r="C28" s="1">
        <v>58079</v>
      </c>
      <c r="D28" s="1">
        <v>55770</v>
      </c>
      <c r="E28" s="1">
        <v>3266</v>
      </c>
      <c r="F28" s="1">
        <v>1620</v>
      </c>
      <c r="G28" s="1">
        <v>1646</v>
      </c>
      <c r="H28" s="1">
        <v>2401</v>
      </c>
      <c r="I28" s="1">
        <v>1242</v>
      </c>
      <c r="J28" s="1">
        <v>1159</v>
      </c>
      <c r="K28" s="1">
        <v>4206</v>
      </c>
      <c r="L28" s="1">
        <v>2216</v>
      </c>
      <c r="M28" s="1">
        <v>1990</v>
      </c>
      <c r="N28" s="31">
        <v>23</v>
      </c>
      <c r="O28" s="1">
        <v>7590</v>
      </c>
      <c r="P28" s="1">
        <v>4097</v>
      </c>
      <c r="Q28" s="1">
        <v>3493</v>
      </c>
      <c r="R28" s="1">
        <v>4473</v>
      </c>
      <c r="S28" s="1">
        <v>2182</v>
      </c>
      <c r="T28" s="1">
        <v>2291</v>
      </c>
      <c r="U28" s="1">
        <v>2923</v>
      </c>
      <c r="V28" s="1">
        <v>1456</v>
      </c>
      <c r="W28" s="1">
        <v>1467</v>
      </c>
      <c r="X28" s="1">
        <v>8546</v>
      </c>
      <c r="Y28" s="1">
        <v>4464</v>
      </c>
      <c r="Z28" s="1">
        <v>4082</v>
      </c>
      <c r="AA28" s="31">
        <v>23</v>
      </c>
      <c r="AB28" s="1">
        <v>6595</v>
      </c>
      <c r="AC28" s="1">
        <v>3490</v>
      </c>
      <c r="AD28" s="1">
        <v>3105</v>
      </c>
      <c r="AE28" s="1">
        <v>5069</v>
      </c>
      <c r="AF28" s="1">
        <v>2615</v>
      </c>
      <c r="AG28" s="1">
        <v>2454</v>
      </c>
      <c r="AH28" s="1">
        <v>5033</v>
      </c>
      <c r="AI28" s="1">
        <v>2676</v>
      </c>
      <c r="AJ28" s="1">
        <v>2357</v>
      </c>
      <c r="AK28" s="1">
        <v>8280</v>
      </c>
      <c r="AL28" s="1">
        <v>4183</v>
      </c>
      <c r="AM28" s="1">
        <v>4097</v>
      </c>
      <c r="AN28" s="31">
        <v>23</v>
      </c>
      <c r="AO28" s="1">
        <v>10629</v>
      </c>
      <c r="AP28" s="1">
        <v>5424</v>
      </c>
      <c r="AQ28" s="1">
        <v>5205</v>
      </c>
      <c r="AR28" s="1">
        <v>8079</v>
      </c>
      <c r="AS28" s="1">
        <v>4091</v>
      </c>
      <c r="AT28" s="1">
        <v>3988</v>
      </c>
      <c r="AU28" s="1">
        <v>6783</v>
      </c>
      <c r="AV28" s="1">
        <v>3276</v>
      </c>
      <c r="AW28" s="1">
        <v>3507</v>
      </c>
      <c r="AX28" s="1">
        <v>4080</v>
      </c>
      <c r="AY28" s="1">
        <v>1985</v>
      </c>
      <c r="AZ28" s="1">
        <v>2095</v>
      </c>
      <c r="BA28" s="31">
        <v>23</v>
      </c>
      <c r="BB28" s="1">
        <v>841</v>
      </c>
      <c r="BC28" s="1">
        <v>423</v>
      </c>
      <c r="BD28" s="1">
        <v>418</v>
      </c>
      <c r="BE28" s="1">
        <v>2825</v>
      </c>
      <c r="BF28" s="1">
        <v>1471</v>
      </c>
      <c r="BG28" s="1">
        <v>1354</v>
      </c>
      <c r="BH28" s="1">
        <v>5012</v>
      </c>
      <c r="BI28" s="1">
        <v>2429</v>
      </c>
      <c r="BJ28" s="1">
        <v>2583</v>
      </c>
      <c r="BK28" s="1">
        <v>4040</v>
      </c>
      <c r="BL28" s="1">
        <v>1985</v>
      </c>
      <c r="BM28" s="1">
        <v>2055</v>
      </c>
      <c r="BN28" s="31">
        <v>23</v>
      </c>
      <c r="BO28" s="1">
        <v>4459</v>
      </c>
      <c r="BP28" s="1">
        <v>2232</v>
      </c>
      <c r="BQ28" s="1">
        <v>2227</v>
      </c>
      <c r="BR28" s="1">
        <v>2982</v>
      </c>
      <c r="BS28" s="1">
        <v>1488</v>
      </c>
      <c r="BT28" s="1">
        <v>1494</v>
      </c>
      <c r="BU28" s="1">
        <v>5737</v>
      </c>
      <c r="BV28" s="1">
        <v>3034</v>
      </c>
      <c r="BW28" s="1">
        <v>2703</v>
      </c>
    </row>
    <row r="29" spans="1:75" x14ac:dyDescent="0.3">
      <c r="A29" s="31">
        <v>24</v>
      </c>
      <c r="B29" s="1">
        <v>126568</v>
      </c>
      <c r="C29" s="1">
        <v>63563</v>
      </c>
      <c r="D29" s="1">
        <v>63005</v>
      </c>
      <c r="E29" s="1">
        <v>3407</v>
      </c>
      <c r="F29" s="1">
        <v>1719</v>
      </c>
      <c r="G29" s="1">
        <v>1688</v>
      </c>
      <c r="H29" s="1">
        <v>2593</v>
      </c>
      <c r="I29" s="1">
        <v>1293</v>
      </c>
      <c r="J29" s="1">
        <v>1300</v>
      </c>
      <c r="K29" s="1">
        <v>4537</v>
      </c>
      <c r="L29" s="1">
        <v>2309</v>
      </c>
      <c r="M29" s="1">
        <v>2228</v>
      </c>
      <c r="N29" s="31">
        <v>24</v>
      </c>
      <c r="O29" s="1">
        <v>8199</v>
      </c>
      <c r="P29" s="1">
        <v>4303</v>
      </c>
      <c r="Q29" s="1">
        <v>3896</v>
      </c>
      <c r="R29" s="1">
        <v>4437</v>
      </c>
      <c r="S29" s="1">
        <v>2172</v>
      </c>
      <c r="T29" s="1">
        <v>2265</v>
      </c>
      <c r="U29" s="1">
        <v>3170</v>
      </c>
      <c r="V29" s="1">
        <v>1617</v>
      </c>
      <c r="W29" s="1">
        <v>1553</v>
      </c>
      <c r="X29" s="1">
        <v>10268</v>
      </c>
      <c r="Y29" s="1">
        <v>5373</v>
      </c>
      <c r="Z29" s="1">
        <v>4895</v>
      </c>
      <c r="AA29" s="31">
        <v>24</v>
      </c>
      <c r="AB29" s="1">
        <v>8237</v>
      </c>
      <c r="AC29" s="1">
        <v>4117</v>
      </c>
      <c r="AD29" s="1">
        <v>4120</v>
      </c>
      <c r="AE29" s="1">
        <v>6382</v>
      </c>
      <c r="AF29" s="1">
        <v>3190</v>
      </c>
      <c r="AG29" s="1">
        <v>3192</v>
      </c>
      <c r="AH29" s="1">
        <v>6338</v>
      </c>
      <c r="AI29" s="1">
        <v>3234</v>
      </c>
      <c r="AJ29" s="1">
        <v>3104</v>
      </c>
      <c r="AK29" s="1">
        <v>9233</v>
      </c>
      <c r="AL29" s="1">
        <v>4515</v>
      </c>
      <c r="AM29" s="1">
        <v>4718</v>
      </c>
      <c r="AN29" s="31">
        <v>24</v>
      </c>
      <c r="AO29" s="1">
        <v>11276</v>
      </c>
      <c r="AP29" s="1">
        <v>5710</v>
      </c>
      <c r="AQ29" s="1">
        <v>5566</v>
      </c>
      <c r="AR29" s="1">
        <v>8282</v>
      </c>
      <c r="AS29" s="1">
        <v>4172</v>
      </c>
      <c r="AT29" s="1">
        <v>4110</v>
      </c>
      <c r="AU29" s="1">
        <v>7063</v>
      </c>
      <c r="AV29" s="1">
        <v>3361</v>
      </c>
      <c r="AW29" s="1">
        <v>3702</v>
      </c>
      <c r="AX29" s="1">
        <v>4105</v>
      </c>
      <c r="AY29" s="1">
        <v>2012</v>
      </c>
      <c r="AZ29" s="1">
        <v>2093</v>
      </c>
      <c r="BA29" s="31">
        <v>24</v>
      </c>
      <c r="BB29" s="1">
        <v>817</v>
      </c>
      <c r="BC29" s="1">
        <v>371</v>
      </c>
      <c r="BD29" s="1">
        <v>446</v>
      </c>
      <c r="BE29" s="1">
        <v>2965</v>
      </c>
      <c r="BF29" s="1">
        <v>1500</v>
      </c>
      <c r="BG29" s="1">
        <v>1465</v>
      </c>
      <c r="BH29" s="1">
        <v>5022</v>
      </c>
      <c r="BI29" s="1">
        <v>2398</v>
      </c>
      <c r="BJ29" s="1">
        <v>2624</v>
      </c>
      <c r="BK29" s="1">
        <v>4605</v>
      </c>
      <c r="BL29" s="1">
        <v>2258</v>
      </c>
      <c r="BM29" s="1">
        <v>2347</v>
      </c>
      <c r="BN29" s="31">
        <v>24</v>
      </c>
      <c r="BO29" s="1">
        <v>4412</v>
      </c>
      <c r="BP29" s="1">
        <v>2167</v>
      </c>
      <c r="BQ29" s="1">
        <v>2245</v>
      </c>
      <c r="BR29" s="1">
        <v>4158</v>
      </c>
      <c r="BS29" s="1">
        <v>2082</v>
      </c>
      <c r="BT29" s="1">
        <v>2076</v>
      </c>
      <c r="BU29" s="1">
        <v>7062</v>
      </c>
      <c r="BV29" s="1">
        <v>3690</v>
      </c>
      <c r="BW29" s="1">
        <v>3372</v>
      </c>
    </row>
    <row r="30" spans="1:75" x14ac:dyDescent="0.3">
      <c r="A30" s="31">
        <v>25</v>
      </c>
      <c r="B30" s="1">
        <v>145395</v>
      </c>
      <c r="C30" s="1">
        <v>72902</v>
      </c>
      <c r="D30" s="1">
        <v>72493</v>
      </c>
      <c r="E30" s="1">
        <v>3655</v>
      </c>
      <c r="F30" s="1">
        <v>1741</v>
      </c>
      <c r="G30" s="1">
        <v>1914</v>
      </c>
      <c r="H30" s="1">
        <v>2722</v>
      </c>
      <c r="I30" s="1">
        <v>1312</v>
      </c>
      <c r="J30" s="1">
        <v>1410</v>
      </c>
      <c r="K30" s="1">
        <v>4626</v>
      </c>
      <c r="L30" s="1">
        <v>2393</v>
      </c>
      <c r="M30" s="1">
        <v>2233</v>
      </c>
      <c r="N30" s="31">
        <v>25</v>
      </c>
      <c r="O30" s="1">
        <v>8966</v>
      </c>
      <c r="P30" s="1">
        <v>4783</v>
      </c>
      <c r="Q30" s="1">
        <v>4183</v>
      </c>
      <c r="R30" s="1">
        <v>4469</v>
      </c>
      <c r="S30" s="1">
        <v>2235</v>
      </c>
      <c r="T30" s="1">
        <v>2234</v>
      </c>
      <c r="U30" s="1">
        <v>3198</v>
      </c>
      <c r="V30" s="1">
        <v>1553</v>
      </c>
      <c r="W30" s="1">
        <v>1645</v>
      </c>
      <c r="X30" s="1">
        <v>12287</v>
      </c>
      <c r="Y30" s="1">
        <v>6327</v>
      </c>
      <c r="Z30" s="1">
        <v>5960</v>
      </c>
      <c r="AA30" s="31">
        <v>25</v>
      </c>
      <c r="AB30" s="1">
        <v>10188</v>
      </c>
      <c r="AC30" s="1">
        <v>5170</v>
      </c>
      <c r="AD30" s="1">
        <v>5018</v>
      </c>
      <c r="AE30" s="1">
        <v>7770</v>
      </c>
      <c r="AF30" s="1">
        <v>3813</v>
      </c>
      <c r="AG30" s="1">
        <v>3957</v>
      </c>
      <c r="AH30" s="1">
        <v>8167</v>
      </c>
      <c r="AI30" s="1">
        <v>4199</v>
      </c>
      <c r="AJ30" s="1">
        <v>3968</v>
      </c>
      <c r="AK30" s="1">
        <v>12199</v>
      </c>
      <c r="AL30" s="1">
        <v>6054</v>
      </c>
      <c r="AM30" s="1">
        <v>6145</v>
      </c>
      <c r="AN30" s="31">
        <v>25</v>
      </c>
      <c r="AO30" s="1">
        <v>12916</v>
      </c>
      <c r="AP30" s="1">
        <v>6511</v>
      </c>
      <c r="AQ30" s="1">
        <v>6405</v>
      </c>
      <c r="AR30" s="1">
        <v>8954</v>
      </c>
      <c r="AS30" s="1">
        <v>4381</v>
      </c>
      <c r="AT30" s="1">
        <v>4573</v>
      </c>
      <c r="AU30" s="1">
        <v>7549</v>
      </c>
      <c r="AV30" s="1">
        <v>3528</v>
      </c>
      <c r="AW30" s="1">
        <v>4021</v>
      </c>
      <c r="AX30" s="1">
        <v>4180</v>
      </c>
      <c r="AY30" s="1">
        <v>2042</v>
      </c>
      <c r="AZ30" s="1">
        <v>2138</v>
      </c>
      <c r="BA30" s="31">
        <v>25</v>
      </c>
      <c r="BB30" s="1">
        <v>883</v>
      </c>
      <c r="BC30" s="1">
        <v>433</v>
      </c>
      <c r="BD30" s="1">
        <v>450</v>
      </c>
      <c r="BE30" s="1">
        <v>3308</v>
      </c>
      <c r="BF30" s="1">
        <v>1705</v>
      </c>
      <c r="BG30" s="1">
        <v>1603</v>
      </c>
      <c r="BH30" s="1">
        <v>5477</v>
      </c>
      <c r="BI30" s="1">
        <v>2676</v>
      </c>
      <c r="BJ30" s="1">
        <v>2801</v>
      </c>
      <c r="BK30" s="1">
        <v>4999</v>
      </c>
      <c r="BL30" s="1">
        <v>2465</v>
      </c>
      <c r="BM30" s="1">
        <v>2534</v>
      </c>
      <c r="BN30" s="31">
        <v>25</v>
      </c>
      <c r="BO30" s="1">
        <v>4468</v>
      </c>
      <c r="BP30" s="1">
        <v>2186</v>
      </c>
      <c r="BQ30" s="1">
        <v>2282</v>
      </c>
      <c r="BR30" s="1">
        <v>5859</v>
      </c>
      <c r="BS30" s="1">
        <v>2931</v>
      </c>
      <c r="BT30" s="1">
        <v>2928</v>
      </c>
      <c r="BU30" s="1">
        <v>8555</v>
      </c>
      <c r="BV30" s="1">
        <v>4464</v>
      </c>
      <c r="BW30" s="1">
        <v>4091</v>
      </c>
    </row>
    <row r="31" spans="1:75" x14ac:dyDescent="0.3">
      <c r="A31" s="31">
        <v>26</v>
      </c>
      <c r="B31" s="1">
        <v>120178</v>
      </c>
      <c r="C31" s="1">
        <v>58630</v>
      </c>
      <c r="D31" s="1">
        <v>61548</v>
      </c>
      <c r="E31" s="1">
        <v>3427</v>
      </c>
      <c r="F31" s="1">
        <v>1649</v>
      </c>
      <c r="G31" s="1">
        <v>1778</v>
      </c>
      <c r="H31" s="1">
        <v>2428</v>
      </c>
      <c r="I31" s="1">
        <v>1182</v>
      </c>
      <c r="J31" s="1">
        <v>1246</v>
      </c>
      <c r="K31" s="1">
        <v>4340</v>
      </c>
      <c r="L31" s="1">
        <v>2273</v>
      </c>
      <c r="M31" s="1">
        <v>2067</v>
      </c>
      <c r="N31" s="31">
        <v>26</v>
      </c>
      <c r="O31" s="1">
        <v>7575</v>
      </c>
      <c r="P31" s="1">
        <v>3935</v>
      </c>
      <c r="Q31" s="1">
        <v>3640</v>
      </c>
      <c r="R31" s="1">
        <v>4373</v>
      </c>
      <c r="S31" s="1">
        <v>2206</v>
      </c>
      <c r="T31" s="1">
        <v>2167</v>
      </c>
      <c r="U31" s="1">
        <v>2945</v>
      </c>
      <c r="V31" s="1">
        <v>1468</v>
      </c>
      <c r="W31" s="1">
        <v>1477</v>
      </c>
      <c r="X31" s="1">
        <v>8926</v>
      </c>
      <c r="Y31" s="1">
        <v>4373</v>
      </c>
      <c r="Z31" s="1">
        <v>4553</v>
      </c>
      <c r="AA31" s="31">
        <v>26</v>
      </c>
      <c r="AB31" s="1">
        <v>7844</v>
      </c>
      <c r="AC31" s="1">
        <v>3793</v>
      </c>
      <c r="AD31" s="1">
        <v>4051</v>
      </c>
      <c r="AE31" s="1">
        <v>5723</v>
      </c>
      <c r="AF31" s="1">
        <v>2628</v>
      </c>
      <c r="AG31" s="1">
        <v>3095</v>
      </c>
      <c r="AH31" s="1">
        <v>5931</v>
      </c>
      <c r="AI31" s="1">
        <v>2815</v>
      </c>
      <c r="AJ31" s="1">
        <v>3116</v>
      </c>
      <c r="AK31" s="1">
        <v>9635</v>
      </c>
      <c r="AL31" s="1">
        <v>4541</v>
      </c>
      <c r="AM31" s="1">
        <v>5094</v>
      </c>
      <c r="AN31" s="31">
        <v>26</v>
      </c>
      <c r="AO31" s="1">
        <v>11153</v>
      </c>
      <c r="AP31" s="1">
        <v>5495</v>
      </c>
      <c r="AQ31" s="1">
        <v>5658</v>
      </c>
      <c r="AR31" s="1">
        <v>8000</v>
      </c>
      <c r="AS31" s="1">
        <v>3996</v>
      </c>
      <c r="AT31" s="1">
        <v>4004</v>
      </c>
      <c r="AU31" s="1">
        <v>6724</v>
      </c>
      <c r="AV31" s="1">
        <v>3114</v>
      </c>
      <c r="AW31" s="1">
        <v>3610</v>
      </c>
      <c r="AX31" s="1">
        <v>3821</v>
      </c>
      <c r="AY31" s="1">
        <v>1827</v>
      </c>
      <c r="AZ31" s="1">
        <v>1994</v>
      </c>
      <c r="BA31" s="31">
        <v>26</v>
      </c>
      <c r="BB31" s="1">
        <v>816</v>
      </c>
      <c r="BC31" s="1">
        <v>389</v>
      </c>
      <c r="BD31" s="1">
        <v>427</v>
      </c>
      <c r="BE31" s="1">
        <v>2961</v>
      </c>
      <c r="BF31" s="1">
        <v>1491</v>
      </c>
      <c r="BG31" s="1">
        <v>1470</v>
      </c>
      <c r="BH31" s="1">
        <v>4908</v>
      </c>
      <c r="BI31" s="1">
        <v>2314</v>
      </c>
      <c r="BJ31" s="1">
        <v>2594</v>
      </c>
      <c r="BK31" s="1">
        <v>4651</v>
      </c>
      <c r="BL31" s="1">
        <v>2325</v>
      </c>
      <c r="BM31" s="1">
        <v>2326</v>
      </c>
      <c r="BN31" s="31">
        <v>26</v>
      </c>
      <c r="BO31" s="1">
        <v>4279</v>
      </c>
      <c r="BP31" s="1">
        <v>2117</v>
      </c>
      <c r="BQ31" s="1">
        <v>2162</v>
      </c>
      <c r="BR31" s="1">
        <v>3775</v>
      </c>
      <c r="BS31" s="1">
        <v>1787</v>
      </c>
      <c r="BT31" s="1">
        <v>1988</v>
      </c>
      <c r="BU31" s="1">
        <v>5943</v>
      </c>
      <c r="BV31" s="1">
        <v>2912</v>
      </c>
      <c r="BW31" s="1">
        <v>3031</v>
      </c>
    </row>
    <row r="32" spans="1:75" x14ac:dyDescent="0.3">
      <c r="A32" s="31">
        <v>27</v>
      </c>
      <c r="B32" s="1">
        <v>117877</v>
      </c>
      <c r="C32" s="1">
        <v>58210</v>
      </c>
      <c r="D32" s="1">
        <v>59667</v>
      </c>
      <c r="E32" s="1">
        <v>3147</v>
      </c>
      <c r="F32" s="1">
        <v>1569</v>
      </c>
      <c r="G32" s="1">
        <v>1578</v>
      </c>
      <c r="H32" s="1">
        <v>2244</v>
      </c>
      <c r="I32" s="1">
        <v>1087</v>
      </c>
      <c r="J32" s="1">
        <v>1157</v>
      </c>
      <c r="K32" s="1">
        <v>4065</v>
      </c>
      <c r="L32" s="1">
        <v>2114</v>
      </c>
      <c r="M32" s="1">
        <v>1951</v>
      </c>
      <c r="N32" s="31">
        <v>27</v>
      </c>
      <c r="O32" s="1">
        <v>7268</v>
      </c>
      <c r="P32" s="1">
        <v>3856</v>
      </c>
      <c r="Q32" s="1">
        <v>3412</v>
      </c>
      <c r="R32" s="1">
        <v>4166</v>
      </c>
      <c r="S32" s="1">
        <v>2049</v>
      </c>
      <c r="T32" s="1">
        <v>2117</v>
      </c>
      <c r="U32" s="1">
        <v>2875</v>
      </c>
      <c r="V32" s="1">
        <v>1498</v>
      </c>
      <c r="W32" s="1">
        <v>1377</v>
      </c>
      <c r="X32" s="1">
        <v>8121</v>
      </c>
      <c r="Y32" s="1">
        <v>3972</v>
      </c>
      <c r="Z32" s="1">
        <v>4149</v>
      </c>
      <c r="AA32" s="31">
        <v>27</v>
      </c>
      <c r="AB32" s="1">
        <v>6864</v>
      </c>
      <c r="AC32" s="1">
        <v>3363</v>
      </c>
      <c r="AD32" s="1">
        <v>3501</v>
      </c>
      <c r="AE32" s="1">
        <v>5997</v>
      </c>
      <c r="AF32" s="1">
        <v>2739</v>
      </c>
      <c r="AG32" s="1">
        <v>3258</v>
      </c>
      <c r="AH32" s="1">
        <v>5937</v>
      </c>
      <c r="AI32" s="1">
        <v>2944</v>
      </c>
      <c r="AJ32" s="1">
        <v>2993</v>
      </c>
      <c r="AK32" s="1">
        <v>10152</v>
      </c>
      <c r="AL32" s="1">
        <v>4889</v>
      </c>
      <c r="AM32" s="1">
        <v>5263</v>
      </c>
      <c r="AN32" s="31">
        <v>27</v>
      </c>
      <c r="AO32" s="1">
        <v>11140</v>
      </c>
      <c r="AP32" s="1">
        <v>5576</v>
      </c>
      <c r="AQ32" s="1">
        <v>5564</v>
      </c>
      <c r="AR32" s="1">
        <v>8203</v>
      </c>
      <c r="AS32" s="1">
        <v>4071</v>
      </c>
      <c r="AT32" s="1">
        <v>4132</v>
      </c>
      <c r="AU32" s="1">
        <v>6915</v>
      </c>
      <c r="AV32" s="1">
        <v>3357</v>
      </c>
      <c r="AW32" s="1">
        <v>3558</v>
      </c>
      <c r="AX32" s="1">
        <v>3814</v>
      </c>
      <c r="AY32" s="1">
        <v>1858</v>
      </c>
      <c r="AZ32" s="1">
        <v>1956</v>
      </c>
      <c r="BA32" s="31">
        <v>27</v>
      </c>
      <c r="BB32" s="1">
        <v>810</v>
      </c>
      <c r="BC32" s="1">
        <v>409</v>
      </c>
      <c r="BD32" s="1">
        <v>401</v>
      </c>
      <c r="BE32" s="1">
        <v>2856</v>
      </c>
      <c r="BF32" s="1">
        <v>1391</v>
      </c>
      <c r="BG32" s="1">
        <v>1465</v>
      </c>
      <c r="BH32" s="1">
        <v>4782</v>
      </c>
      <c r="BI32" s="1">
        <v>2286</v>
      </c>
      <c r="BJ32" s="1">
        <v>2496</v>
      </c>
      <c r="BK32" s="1">
        <v>4660</v>
      </c>
      <c r="BL32" s="1">
        <v>2331</v>
      </c>
      <c r="BM32" s="1">
        <v>2329</v>
      </c>
      <c r="BN32" s="31">
        <v>27</v>
      </c>
      <c r="BO32" s="1">
        <v>4067</v>
      </c>
      <c r="BP32" s="1">
        <v>2043</v>
      </c>
      <c r="BQ32" s="1">
        <v>2024</v>
      </c>
      <c r="BR32" s="1">
        <v>3841</v>
      </c>
      <c r="BS32" s="1">
        <v>1814</v>
      </c>
      <c r="BT32" s="1">
        <v>2027</v>
      </c>
      <c r="BU32" s="1">
        <v>5953</v>
      </c>
      <c r="BV32" s="1">
        <v>2994</v>
      </c>
      <c r="BW32" s="1">
        <v>2959</v>
      </c>
    </row>
    <row r="33" spans="1:75" x14ac:dyDescent="0.3">
      <c r="A33" s="31">
        <v>28</v>
      </c>
      <c r="B33" s="1">
        <v>129693</v>
      </c>
      <c r="C33" s="1">
        <v>61939</v>
      </c>
      <c r="D33" s="1">
        <v>67754</v>
      </c>
      <c r="E33" s="1">
        <v>3130</v>
      </c>
      <c r="F33" s="1">
        <v>1532</v>
      </c>
      <c r="G33" s="1">
        <v>1598</v>
      </c>
      <c r="H33" s="1">
        <v>2453</v>
      </c>
      <c r="I33" s="1">
        <v>1176</v>
      </c>
      <c r="J33" s="1">
        <v>1277</v>
      </c>
      <c r="K33" s="1">
        <v>4092</v>
      </c>
      <c r="L33" s="1">
        <v>2034</v>
      </c>
      <c r="M33" s="1">
        <v>2058</v>
      </c>
      <c r="N33" s="31">
        <v>28</v>
      </c>
      <c r="O33" s="1">
        <v>7215</v>
      </c>
      <c r="P33" s="1">
        <v>3699</v>
      </c>
      <c r="Q33" s="1">
        <v>3516</v>
      </c>
      <c r="R33" s="1">
        <v>4121</v>
      </c>
      <c r="S33" s="1">
        <v>1958</v>
      </c>
      <c r="T33" s="1">
        <v>2163</v>
      </c>
      <c r="U33" s="1">
        <v>2921</v>
      </c>
      <c r="V33" s="1">
        <v>1432</v>
      </c>
      <c r="W33" s="1">
        <v>1489</v>
      </c>
      <c r="X33" s="1">
        <v>9839</v>
      </c>
      <c r="Y33" s="1">
        <v>4658</v>
      </c>
      <c r="Z33" s="1">
        <v>5181</v>
      </c>
      <c r="AA33" s="31">
        <v>28</v>
      </c>
      <c r="AB33" s="1">
        <v>9044</v>
      </c>
      <c r="AC33" s="1">
        <v>4197</v>
      </c>
      <c r="AD33" s="1">
        <v>4847</v>
      </c>
      <c r="AE33" s="1">
        <v>7290</v>
      </c>
      <c r="AF33" s="1">
        <v>3195</v>
      </c>
      <c r="AG33" s="1">
        <v>4095</v>
      </c>
      <c r="AH33" s="1">
        <v>7021</v>
      </c>
      <c r="AI33" s="1">
        <v>3218</v>
      </c>
      <c r="AJ33" s="1">
        <v>3803</v>
      </c>
      <c r="AK33" s="1">
        <v>11971</v>
      </c>
      <c r="AL33" s="1">
        <v>5492</v>
      </c>
      <c r="AM33" s="1">
        <v>6479</v>
      </c>
      <c r="AN33" s="31">
        <v>28</v>
      </c>
      <c r="AO33" s="1">
        <v>11821</v>
      </c>
      <c r="AP33" s="1">
        <v>5686</v>
      </c>
      <c r="AQ33" s="1">
        <v>6135</v>
      </c>
      <c r="AR33" s="1">
        <v>8007</v>
      </c>
      <c r="AS33" s="1">
        <v>3892</v>
      </c>
      <c r="AT33" s="1">
        <v>4115</v>
      </c>
      <c r="AU33" s="1">
        <v>6829</v>
      </c>
      <c r="AV33" s="1">
        <v>3276</v>
      </c>
      <c r="AW33" s="1">
        <v>3553</v>
      </c>
      <c r="AX33" s="1">
        <v>4011</v>
      </c>
      <c r="AY33" s="1">
        <v>1885</v>
      </c>
      <c r="AZ33" s="1">
        <v>2126</v>
      </c>
      <c r="BA33" s="31">
        <v>28</v>
      </c>
      <c r="BB33" s="1">
        <v>853</v>
      </c>
      <c r="BC33" s="1">
        <v>413</v>
      </c>
      <c r="BD33" s="1">
        <v>440</v>
      </c>
      <c r="BE33" s="1">
        <v>2928</v>
      </c>
      <c r="BF33" s="1">
        <v>1464</v>
      </c>
      <c r="BG33" s="1">
        <v>1464</v>
      </c>
      <c r="BH33" s="1">
        <v>5120</v>
      </c>
      <c r="BI33" s="1">
        <v>2419</v>
      </c>
      <c r="BJ33" s="1">
        <v>2701</v>
      </c>
      <c r="BK33" s="1">
        <v>4865</v>
      </c>
      <c r="BL33" s="1">
        <v>2495</v>
      </c>
      <c r="BM33" s="1">
        <v>2370</v>
      </c>
      <c r="BN33" s="31">
        <v>28</v>
      </c>
      <c r="BO33" s="1">
        <v>4014</v>
      </c>
      <c r="BP33" s="1">
        <v>1973</v>
      </c>
      <c r="BQ33" s="1">
        <v>2041</v>
      </c>
      <c r="BR33" s="1">
        <v>5127</v>
      </c>
      <c r="BS33" s="1">
        <v>2453</v>
      </c>
      <c r="BT33" s="1">
        <v>2674</v>
      </c>
      <c r="BU33" s="1">
        <v>7021</v>
      </c>
      <c r="BV33" s="1">
        <v>3392</v>
      </c>
      <c r="BW33" s="1">
        <v>3629</v>
      </c>
    </row>
    <row r="34" spans="1:75" x14ac:dyDescent="0.3">
      <c r="A34" s="31">
        <v>29</v>
      </c>
      <c r="B34" s="1">
        <v>117741</v>
      </c>
      <c r="C34" s="1">
        <v>57439</v>
      </c>
      <c r="D34" s="1">
        <v>60302</v>
      </c>
      <c r="E34" s="1">
        <v>3180</v>
      </c>
      <c r="F34" s="1">
        <v>1571</v>
      </c>
      <c r="G34" s="1">
        <v>1609</v>
      </c>
      <c r="H34" s="1">
        <v>2407</v>
      </c>
      <c r="I34" s="1">
        <v>1124</v>
      </c>
      <c r="J34" s="1">
        <v>1283</v>
      </c>
      <c r="K34" s="1">
        <v>4150</v>
      </c>
      <c r="L34" s="1">
        <v>2108</v>
      </c>
      <c r="M34" s="1">
        <v>2042</v>
      </c>
      <c r="N34" s="31">
        <v>29</v>
      </c>
      <c r="O34" s="1">
        <v>6914</v>
      </c>
      <c r="P34" s="1">
        <v>3677</v>
      </c>
      <c r="Q34" s="1">
        <v>3237</v>
      </c>
      <c r="R34" s="1">
        <v>4193</v>
      </c>
      <c r="S34" s="1">
        <v>2147</v>
      </c>
      <c r="T34" s="1">
        <v>2046</v>
      </c>
      <c r="U34" s="1">
        <v>2917</v>
      </c>
      <c r="V34" s="1">
        <v>1411</v>
      </c>
      <c r="W34" s="1">
        <v>1506</v>
      </c>
      <c r="X34" s="1">
        <v>8174</v>
      </c>
      <c r="Y34" s="1">
        <v>3876</v>
      </c>
      <c r="Z34" s="1">
        <v>4298</v>
      </c>
      <c r="AA34" s="31">
        <v>29</v>
      </c>
      <c r="AB34" s="1">
        <v>6982</v>
      </c>
      <c r="AC34" s="1">
        <v>3281</v>
      </c>
      <c r="AD34" s="1">
        <v>3701</v>
      </c>
      <c r="AE34" s="1">
        <v>5893</v>
      </c>
      <c r="AF34" s="1">
        <v>2721</v>
      </c>
      <c r="AG34" s="1">
        <v>3172</v>
      </c>
      <c r="AH34" s="1">
        <v>5754</v>
      </c>
      <c r="AI34" s="1">
        <v>2627</v>
      </c>
      <c r="AJ34" s="1">
        <v>3127</v>
      </c>
      <c r="AK34" s="1">
        <v>10254</v>
      </c>
      <c r="AL34" s="1">
        <v>4956</v>
      </c>
      <c r="AM34" s="1">
        <v>5298</v>
      </c>
      <c r="AN34" s="31">
        <v>29</v>
      </c>
      <c r="AO34" s="1">
        <v>11217</v>
      </c>
      <c r="AP34" s="1">
        <v>5571</v>
      </c>
      <c r="AQ34" s="1">
        <v>5646</v>
      </c>
      <c r="AR34" s="1">
        <v>8018</v>
      </c>
      <c r="AS34" s="1">
        <v>3960</v>
      </c>
      <c r="AT34" s="1">
        <v>4058</v>
      </c>
      <c r="AU34" s="1">
        <v>6522</v>
      </c>
      <c r="AV34" s="1">
        <v>3075</v>
      </c>
      <c r="AW34" s="1">
        <v>3447</v>
      </c>
      <c r="AX34" s="1">
        <v>3951</v>
      </c>
      <c r="AY34" s="1">
        <v>1948</v>
      </c>
      <c r="AZ34" s="1">
        <v>2003</v>
      </c>
      <c r="BA34" s="31">
        <v>29</v>
      </c>
      <c r="BB34" s="1">
        <v>801</v>
      </c>
      <c r="BC34" s="1">
        <v>391</v>
      </c>
      <c r="BD34" s="1">
        <v>410</v>
      </c>
      <c r="BE34" s="1">
        <v>2902</v>
      </c>
      <c r="BF34" s="1">
        <v>1466</v>
      </c>
      <c r="BG34" s="1">
        <v>1436</v>
      </c>
      <c r="BH34" s="1">
        <v>4927</v>
      </c>
      <c r="BI34" s="1">
        <v>2306</v>
      </c>
      <c r="BJ34" s="1">
        <v>2621</v>
      </c>
      <c r="BK34" s="1">
        <v>4824</v>
      </c>
      <c r="BL34" s="1">
        <v>2514</v>
      </c>
      <c r="BM34" s="1">
        <v>2310</v>
      </c>
      <c r="BN34" s="31">
        <v>29</v>
      </c>
      <c r="BO34" s="1">
        <v>3904</v>
      </c>
      <c r="BP34" s="1">
        <v>1954</v>
      </c>
      <c r="BQ34" s="1">
        <v>1950</v>
      </c>
      <c r="BR34" s="1">
        <v>4244</v>
      </c>
      <c r="BS34" s="1">
        <v>2012</v>
      </c>
      <c r="BT34" s="1">
        <v>2232</v>
      </c>
      <c r="BU34" s="1">
        <v>5613</v>
      </c>
      <c r="BV34" s="1">
        <v>2743</v>
      </c>
      <c r="BW34" s="1">
        <v>2870</v>
      </c>
    </row>
    <row r="35" spans="1:75" x14ac:dyDescent="0.3">
      <c r="A35" s="31">
        <v>30</v>
      </c>
      <c r="B35" s="1">
        <v>157517</v>
      </c>
      <c r="C35" s="1">
        <v>76404</v>
      </c>
      <c r="D35" s="1">
        <v>81113</v>
      </c>
      <c r="E35" s="1">
        <v>3056</v>
      </c>
      <c r="F35" s="1">
        <v>1608</v>
      </c>
      <c r="G35" s="1">
        <v>1448</v>
      </c>
      <c r="H35" s="1">
        <v>2576</v>
      </c>
      <c r="I35" s="1">
        <v>1274</v>
      </c>
      <c r="J35" s="1">
        <v>1302</v>
      </c>
      <c r="K35" s="1">
        <v>4523</v>
      </c>
      <c r="L35" s="1">
        <v>2326</v>
      </c>
      <c r="M35" s="1">
        <v>2197</v>
      </c>
      <c r="N35" s="31">
        <v>30</v>
      </c>
      <c r="O35" s="1">
        <v>7849</v>
      </c>
      <c r="P35" s="1">
        <v>4118</v>
      </c>
      <c r="Q35" s="1">
        <v>3731</v>
      </c>
      <c r="R35" s="1">
        <v>3781</v>
      </c>
      <c r="S35" s="1">
        <v>1896</v>
      </c>
      <c r="T35" s="1">
        <v>1885</v>
      </c>
      <c r="U35" s="1">
        <v>2778</v>
      </c>
      <c r="V35" s="1">
        <v>1468</v>
      </c>
      <c r="W35" s="1">
        <v>1310</v>
      </c>
      <c r="X35" s="1">
        <v>14566</v>
      </c>
      <c r="Y35" s="1">
        <v>6655</v>
      </c>
      <c r="Z35" s="1">
        <v>7911</v>
      </c>
      <c r="AA35" s="31">
        <v>30</v>
      </c>
      <c r="AB35" s="1">
        <v>13691</v>
      </c>
      <c r="AC35" s="1">
        <v>6385</v>
      </c>
      <c r="AD35" s="1">
        <v>7306</v>
      </c>
      <c r="AE35" s="1">
        <v>11175</v>
      </c>
      <c r="AF35" s="1">
        <v>5010</v>
      </c>
      <c r="AG35" s="1">
        <v>6165</v>
      </c>
      <c r="AH35" s="1">
        <v>10188</v>
      </c>
      <c r="AI35" s="1">
        <v>4699</v>
      </c>
      <c r="AJ35" s="1">
        <v>5489</v>
      </c>
      <c r="AK35" s="1">
        <v>14804</v>
      </c>
      <c r="AL35" s="1">
        <v>7130</v>
      </c>
      <c r="AM35" s="1">
        <v>7674</v>
      </c>
      <c r="AN35" s="31">
        <v>30</v>
      </c>
      <c r="AO35" s="1">
        <v>12915</v>
      </c>
      <c r="AP35" s="1">
        <v>6404</v>
      </c>
      <c r="AQ35" s="1">
        <v>6511</v>
      </c>
      <c r="AR35" s="1">
        <v>8085</v>
      </c>
      <c r="AS35" s="1">
        <v>4071</v>
      </c>
      <c r="AT35" s="1">
        <v>4014</v>
      </c>
      <c r="AU35" s="1">
        <v>6683</v>
      </c>
      <c r="AV35" s="1">
        <v>3185</v>
      </c>
      <c r="AW35" s="1">
        <v>3498</v>
      </c>
      <c r="AX35" s="1">
        <v>3798</v>
      </c>
      <c r="AY35" s="1">
        <v>1831</v>
      </c>
      <c r="AZ35" s="1">
        <v>1967</v>
      </c>
      <c r="BA35" s="31">
        <v>30</v>
      </c>
      <c r="BB35" s="1">
        <v>779</v>
      </c>
      <c r="BC35" s="1">
        <v>403</v>
      </c>
      <c r="BD35" s="1">
        <v>376</v>
      </c>
      <c r="BE35" s="1">
        <v>2914</v>
      </c>
      <c r="BF35" s="1">
        <v>1490</v>
      </c>
      <c r="BG35" s="1">
        <v>1424</v>
      </c>
      <c r="BH35" s="1">
        <v>4755</v>
      </c>
      <c r="BI35" s="1">
        <v>2327</v>
      </c>
      <c r="BJ35" s="1">
        <v>2428</v>
      </c>
      <c r="BK35" s="1">
        <v>4644</v>
      </c>
      <c r="BL35" s="1">
        <v>2365</v>
      </c>
      <c r="BM35" s="1">
        <v>2279</v>
      </c>
      <c r="BN35" s="31">
        <v>30</v>
      </c>
      <c r="BO35" s="1">
        <v>3942</v>
      </c>
      <c r="BP35" s="1">
        <v>1981</v>
      </c>
      <c r="BQ35" s="1">
        <v>1961</v>
      </c>
      <c r="BR35" s="1">
        <v>9857</v>
      </c>
      <c r="BS35" s="1">
        <v>4762</v>
      </c>
      <c r="BT35" s="1">
        <v>5095</v>
      </c>
      <c r="BU35" s="1">
        <v>10158</v>
      </c>
      <c r="BV35" s="1">
        <v>5016</v>
      </c>
      <c r="BW35" s="1">
        <v>5142</v>
      </c>
    </row>
    <row r="36" spans="1:75" x14ac:dyDescent="0.3">
      <c r="A36" s="31">
        <v>31</v>
      </c>
      <c r="B36" s="1">
        <v>88043</v>
      </c>
      <c r="C36" s="1">
        <v>43821</v>
      </c>
      <c r="D36" s="1">
        <v>44222</v>
      </c>
      <c r="E36" s="1">
        <v>2700</v>
      </c>
      <c r="F36" s="1">
        <v>1354</v>
      </c>
      <c r="G36" s="1">
        <v>1346</v>
      </c>
      <c r="H36" s="1">
        <v>1987</v>
      </c>
      <c r="I36" s="1">
        <v>1053</v>
      </c>
      <c r="J36" s="1">
        <v>934</v>
      </c>
      <c r="K36" s="1">
        <v>3538</v>
      </c>
      <c r="L36" s="1">
        <v>1847</v>
      </c>
      <c r="M36" s="1">
        <v>1691</v>
      </c>
      <c r="N36" s="31">
        <v>31</v>
      </c>
      <c r="O36" s="1">
        <v>5280</v>
      </c>
      <c r="P36" s="1">
        <v>2751</v>
      </c>
      <c r="Q36" s="1">
        <v>2529</v>
      </c>
      <c r="R36" s="1">
        <v>4058</v>
      </c>
      <c r="S36" s="1">
        <v>2038</v>
      </c>
      <c r="T36" s="1">
        <v>2020</v>
      </c>
      <c r="U36" s="1">
        <v>2563</v>
      </c>
      <c r="V36" s="1">
        <v>1320</v>
      </c>
      <c r="W36" s="1">
        <v>1243</v>
      </c>
      <c r="X36" s="1">
        <v>4748</v>
      </c>
      <c r="Y36" s="1">
        <v>2206</v>
      </c>
      <c r="Z36" s="1">
        <v>2542</v>
      </c>
      <c r="AA36" s="31">
        <v>31</v>
      </c>
      <c r="AB36" s="1">
        <v>4217</v>
      </c>
      <c r="AC36" s="1">
        <v>2010</v>
      </c>
      <c r="AD36" s="1">
        <v>2207</v>
      </c>
      <c r="AE36" s="1">
        <v>3691</v>
      </c>
      <c r="AF36" s="1">
        <v>1700</v>
      </c>
      <c r="AG36" s="1">
        <v>1991</v>
      </c>
      <c r="AH36" s="1">
        <v>3442</v>
      </c>
      <c r="AI36" s="1">
        <v>1658</v>
      </c>
      <c r="AJ36" s="1">
        <v>1784</v>
      </c>
      <c r="AK36" s="1">
        <v>6363</v>
      </c>
      <c r="AL36" s="1">
        <v>3193</v>
      </c>
      <c r="AM36" s="1">
        <v>3170</v>
      </c>
      <c r="AN36" s="31">
        <v>31</v>
      </c>
      <c r="AO36" s="1">
        <v>8873</v>
      </c>
      <c r="AP36" s="1">
        <v>4530</v>
      </c>
      <c r="AQ36" s="1">
        <v>4343</v>
      </c>
      <c r="AR36" s="1">
        <v>6783</v>
      </c>
      <c r="AS36" s="1">
        <v>3457</v>
      </c>
      <c r="AT36" s="1">
        <v>3326</v>
      </c>
      <c r="AU36" s="1">
        <v>5553</v>
      </c>
      <c r="AV36" s="1">
        <v>2657</v>
      </c>
      <c r="AW36" s="1">
        <v>2896</v>
      </c>
      <c r="AX36" s="1">
        <v>3502</v>
      </c>
      <c r="AY36" s="1">
        <v>1798</v>
      </c>
      <c r="AZ36" s="1">
        <v>1704</v>
      </c>
      <c r="BA36" s="31">
        <v>31</v>
      </c>
      <c r="BB36" s="1">
        <v>700</v>
      </c>
      <c r="BC36" s="1">
        <v>343</v>
      </c>
      <c r="BD36" s="1">
        <v>357</v>
      </c>
      <c r="BE36" s="1">
        <v>2337</v>
      </c>
      <c r="BF36" s="1">
        <v>1193</v>
      </c>
      <c r="BG36" s="1">
        <v>1144</v>
      </c>
      <c r="BH36" s="1">
        <v>4161</v>
      </c>
      <c r="BI36" s="1">
        <v>1922</v>
      </c>
      <c r="BJ36" s="1">
        <v>2239</v>
      </c>
      <c r="BK36" s="1">
        <v>3810</v>
      </c>
      <c r="BL36" s="1">
        <v>1980</v>
      </c>
      <c r="BM36" s="1">
        <v>1830</v>
      </c>
      <c r="BN36" s="31">
        <v>31</v>
      </c>
      <c r="BO36" s="1">
        <v>3562</v>
      </c>
      <c r="BP36" s="1">
        <v>1799</v>
      </c>
      <c r="BQ36" s="1">
        <v>1763</v>
      </c>
      <c r="BR36" s="1">
        <v>2478</v>
      </c>
      <c r="BS36" s="1">
        <v>1144</v>
      </c>
      <c r="BT36" s="1">
        <v>1334</v>
      </c>
      <c r="BU36" s="1">
        <v>3697</v>
      </c>
      <c r="BV36" s="1">
        <v>1868</v>
      </c>
      <c r="BW36" s="1">
        <v>1829</v>
      </c>
    </row>
    <row r="37" spans="1:75" x14ac:dyDescent="0.3">
      <c r="A37" s="31">
        <v>32</v>
      </c>
      <c r="B37" s="1">
        <v>110851</v>
      </c>
      <c r="C37" s="1">
        <v>54978</v>
      </c>
      <c r="D37" s="1">
        <v>55873</v>
      </c>
      <c r="E37" s="1">
        <v>2839</v>
      </c>
      <c r="F37" s="1">
        <v>1422</v>
      </c>
      <c r="G37" s="1">
        <v>1417</v>
      </c>
      <c r="H37" s="1">
        <v>2042</v>
      </c>
      <c r="I37" s="1">
        <v>1001</v>
      </c>
      <c r="J37" s="1">
        <v>1041</v>
      </c>
      <c r="K37" s="1">
        <v>3745</v>
      </c>
      <c r="L37" s="1">
        <v>1972</v>
      </c>
      <c r="M37" s="1">
        <v>1773</v>
      </c>
      <c r="N37" s="31">
        <v>32</v>
      </c>
      <c r="O37" s="1">
        <v>6040</v>
      </c>
      <c r="P37" s="1">
        <v>3163</v>
      </c>
      <c r="Q37" s="1">
        <v>2877</v>
      </c>
      <c r="R37" s="1">
        <v>3848</v>
      </c>
      <c r="S37" s="1">
        <v>2022</v>
      </c>
      <c r="T37" s="1">
        <v>1826</v>
      </c>
      <c r="U37" s="1">
        <v>2719</v>
      </c>
      <c r="V37" s="1">
        <v>1355</v>
      </c>
      <c r="W37" s="1">
        <v>1364</v>
      </c>
      <c r="X37" s="1">
        <v>8116</v>
      </c>
      <c r="Y37" s="1">
        <v>3842</v>
      </c>
      <c r="Z37" s="1">
        <v>4274</v>
      </c>
      <c r="AA37" s="31">
        <v>32</v>
      </c>
      <c r="AB37" s="1">
        <v>7249</v>
      </c>
      <c r="AC37" s="1">
        <v>3407</v>
      </c>
      <c r="AD37" s="1">
        <v>3842</v>
      </c>
      <c r="AE37" s="1">
        <v>6329</v>
      </c>
      <c r="AF37" s="1">
        <v>2908</v>
      </c>
      <c r="AG37" s="1">
        <v>3421</v>
      </c>
      <c r="AH37" s="1">
        <v>5921</v>
      </c>
      <c r="AI37" s="1">
        <v>2945</v>
      </c>
      <c r="AJ37" s="1">
        <v>2976</v>
      </c>
      <c r="AK37" s="1">
        <v>8995</v>
      </c>
      <c r="AL37" s="1">
        <v>4470</v>
      </c>
      <c r="AM37" s="1">
        <v>4525</v>
      </c>
      <c r="AN37" s="31">
        <v>32</v>
      </c>
      <c r="AO37" s="1">
        <v>10548</v>
      </c>
      <c r="AP37" s="1">
        <v>5353</v>
      </c>
      <c r="AQ37" s="1">
        <v>5195</v>
      </c>
      <c r="AR37" s="1">
        <v>7511</v>
      </c>
      <c r="AS37" s="1">
        <v>3951</v>
      </c>
      <c r="AT37" s="1">
        <v>3560</v>
      </c>
      <c r="AU37" s="1">
        <v>6527</v>
      </c>
      <c r="AV37" s="1">
        <v>3122</v>
      </c>
      <c r="AW37" s="1">
        <v>3405</v>
      </c>
      <c r="AX37" s="1">
        <v>3625</v>
      </c>
      <c r="AY37" s="1">
        <v>1806</v>
      </c>
      <c r="AZ37" s="1">
        <v>1819</v>
      </c>
      <c r="BA37" s="31">
        <v>32</v>
      </c>
      <c r="BB37" s="1">
        <v>777</v>
      </c>
      <c r="BC37" s="1">
        <v>380</v>
      </c>
      <c r="BD37" s="1">
        <v>397</v>
      </c>
      <c r="BE37" s="1">
        <v>2484</v>
      </c>
      <c r="BF37" s="1">
        <v>1264</v>
      </c>
      <c r="BG37" s="1">
        <v>1220</v>
      </c>
      <c r="BH37" s="1">
        <v>4249</v>
      </c>
      <c r="BI37" s="1">
        <v>2046</v>
      </c>
      <c r="BJ37" s="1">
        <v>2203</v>
      </c>
      <c r="BK37" s="1">
        <v>4240</v>
      </c>
      <c r="BL37" s="1">
        <v>2223</v>
      </c>
      <c r="BM37" s="1">
        <v>2017</v>
      </c>
      <c r="BN37" s="31">
        <v>32</v>
      </c>
      <c r="BO37" s="1">
        <v>3556</v>
      </c>
      <c r="BP37" s="1">
        <v>1794</v>
      </c>
      <c r="BQ37" s="1">
        <v>1762</v>
      </c>
      <c r="BR37" s="1">
        <v>4084</v>
      </c>
      <c r="BS37" s="1">
        <v>1947</v>
      </c>
      <c r="BT37" s="1">
        <v>2137</v>
      </c>
      <c r="BU37" s="1">
        <v>5407</v>
      </c>
      <c r="BV37" s="1">
        <v>2585</v>
      </c>
      <c r="BW37" s="1">
        <v>2822</v>
      </c>
    </row>
    <row r="38" spans="1:75" x14ac:dyDescent="0.3">
      <c r="A38" s="31">
        <v>33</v>
      </c>
      <c r="B38" s="1">
        <v>73560</v>
      </c>
      <c r="C38" s="1">
        <v>36232</v>
      </c>
      <c r="D38" s="1">
        <v>37328</v>
      </c>
      <c r="E38" s="1">
        <v>2166</v>
      </c>
      <c r="F38" s="1">
        <v>1096</v>
      </c>
      <c r="G38" s="1">
        <v>1070</v>
      </c>
      <c r="H38" s="1">
        <v>1473</v>
      </c>
      <c r="I38" s="1">
        <v>691</v>
      </c>
      <c r="J38" s="1">
        <v>782</v>
      </c>
      <c r="K38" s="1">
        <v>2930</v>
      </c>
      <c r="L38" s="1">
        <v>1561</v>
      </c>
      <c r="M38" s="1">
        <v>1369</v>
      </c>
      <c r="N38" s="31">
        <v>33</v>
      </c>
      <c r="O38" s="1">
        <v>4420</v>
      </c>
      <c r="P38" s="1">
        <v>2357</v>
      </c>
      <c r="Q38" s="1">
        <v>2063</v>
      </c>
      <c r="R38" s="1">
        <v>3259</v>
      </c>
      <c r="S38" s="1">
        <v>1593</v>
      </c>
      <c r="T38" s="1">
        <v>1666</v>
      </c>
      <c r="U38" s="1">
        <v>2169</v>
      </c>
      <c r="V38" s="1">
        <v>1075</v>
      </c>
      <c r="W38" s="1">
        <v>1094</v>
      </c>
      <c r="X38" s="1">
        <v>3810</v>
      </c>
      <c r="Y38" s="1">
        <v>1738</v>
      </c>
      <c r="Z38" s="1">
        <v>2072</v>
      </c>
      <c r="AA38" s="31">
        <v>33</v>
      </c>
      <c r="AB38" s="1">
        <v>3602</v>
      </c>
      <c r="AC38" s="1">
        <v>1688</v>
      </c>
      <c r="AD38" s="1">
        <v>1914</v>
      </c>
      <c r="AE38" s="1">
        <v>3195</v>
      </c>
      <c r="AF38" s="1">
        <v>1505</v>
      </c>
      <c r="AG38" s="1">
        <v>1690</v>
      </c>
      <c r="AH38" s="1">
        <v>2961</v>
      </c>
      <c r="AI38" s="1">
        <v>1402</v>
      </c>
      <c r="AJ38" s="1">
        <v>1559</v>
      </c>
      <c r="AK38" s="1">
        <v>5501</v>
      </c>
      <c r="AL38" s="1">
        <v>2737</v>
      </c>
      <c r="AM38" s="1">
        <v>2764</v>
      </c>
      <c r="AN38" s="31">
        <v>33</v>
      </c>
      <c r="AO38" s="1">
        <v>7835</v>
      </c>
      <c r="AP38" s="1">
        <v>3913</v>
      </c>
      <c r="AQ38" s="1">
        <v>3922</v>
      </c>
      <c r="AR38" s="1">
        <v>5666</v>
      </c>
      <c r="AS38" s="1">
        <v>2858</v>
      </c>
      <c r="AT38" s="1">
        <v>2808</v>
      </c>
      <c r="AU38" s="1">
        <v>5183</v>
      </c>
      <c r="AV38" s="1">
        <v>2434</v>
      </c>
      <c r="AW38" s="1">
        <v>2749</v>
      </c>
      <c r="AX38" s="1">
        <v>2928</v>
      </c>
      <c r="AY38" s="1">
        <v>1464</v>
      </c>
      <c r="AZ38" s="1">
        <v>1464</v>
      </c>
      <c r="BA38" s="31">
        <v>33</v>
      </c>
      <c r="BB38" s="1">
        <v>629</v>
      </c>
      <c r="BC38" s="1">
        <v>311</v>
      </c>
      <c r="BD38" s="1">
        <v>318</v>
      </c>
      <c r="BE38" s="1">
        <v>1832</v>
      </c>
      <c r="BF38" s="1">
        <v>939</v>
      </c>
      <c r="BG38" s="1">
        <v>893</v>
      </c>
      <c r="BH38" s="1">
        <v>3342</v>
      </c>
      <c r="BI38" s="1">
        <v>1627</v>
      </c>
      <c r="BJ38" s="1">
        <v>1715</v>
      </c>
      <c r="BK38" s="1">
        <v>3225</v>
      </c>
      <c r="BL38" s="1">
        <v>1707</v>
      </c>
      <c r="BM38" s="1">
        <v>1518</v>
      </c>
      <c r="BN38" s="31">
        <v>33</v>
      </c>
      <c r="BO38" s="1">
        <v>2770</v>
      </c>
      <c r="BP38" s="1">
        <v>1391</v>
      </c>
      <c r="BQ38" s="1">
        <v>1379</v>
      </c>
      <c r="BR38" s="1">
        <v>1831</v>
      </c>
      <c r="BS38" s="1">
        <v>792</v>
      </c>
      <c r="BT38" s="1">
        <v>1039</v>
      </c>
      <c r="BU38" s="1">
        <v>2833</v>
      </c>
      <c r="BV38" s="1">
        <v>1353</v>
      </c>
      <c r="BW38" s="1">
        <v>1480</v>
      </c>
    </row>
    <row r="39" spans="1:75" x14ac:dyDescent="0.3">
      <c r="A39" s="31">
        <v>34</v>
      </c>
      <c r="B39" s="1">
        <v>84973</v>
      </c>
      <c r="C39" s="1">
        <v>41901</v>
      </c>
      <c r="D39" s="1">
        <v>43072</v>
      </c>
      <c r="E39" s="1">
        <v>2181</v>
      </c>
      <c r="F39" s="1">
        <v>1091</v>
      </c>
      <c r="G39" s="1">
        <v>1090</v>
      </c>
      <c r="H39" s="1">
        <v>1686</v>
      </c>
      <c r="I39" s="1">
        <v>850</v>
      </c>
      <c r="J39" s="1">
        <v>836</v>
      </c>
      <c r="K39" s="1">
        <v>3207</v>
      </c>
      <c r="L39" s="1">
        <v>1658</v>
      </c>
      <c r="M39" s="1">
        <v>1549</v>
      </c>
      <c r="N39" s="31">
        <v>34</v>
      </c>
      <c r="O39" s="1">
        <v>5147</v>
      </c>
      <c r="P39" s="1">
        <v>2678</v>
      </c>
      <c r="Q39" s="1">
        <v>2469</v>
      </c>
      <c r="R39" s="1">
        <v>3224</v>
      </c>
      <c r="S39" s="1">
        <v>1622</v>
      </c>
      <c r="T39" s="1">
        <v>1602</v>
      </c>
      <c r="U39" s="1">
        <v>2362</v>
      </c>
      <c r="V39" s="1">
        <v>1254</v>
      </c>
      <c r="W39" s="1">
        <v>1108</v>
      </c>
      <c r="X39" s="1">
        <v>5475</v>
      </c>
      <c r="Y39" s="1">
        <v>2482</v>
      </c>
      <c r="Z39" s="1">
        <v>2993</v>
      </c>
      <c r="AA39" s="31">
        <v>34</v>
      </c>
      <c r="AB39" s="1">
        <v>4997</v>
      </c>
      <c r="AC39" s="1">
        <v>2346</v>
      </c>
      <c r="AD39" s="1">
        <v>2651</v>
      </c>
      <c r="AE39" s="1">
        <v>4558</v>
      </c>
      <c r="AF39" s="1">
        <v>2098</v>
      </c>
      <c r="AG39" s="1">
        <v>2460</v>
      </c>
      <c r="AH39" s="1">
        <v>3974</v>
      </c>
      <c r="AI39" s="1">
        <v>1928</v>
      </c>
      <c r="AJ39" s="1">
        <v>2046</v>
      </c>
      <c r="AK39" s="1">
        <v>6779</v>
      </c>
      <c r="AL39" s="1">
        <v>3325</v>
      </c>
      <c r="AM39" s="1">
        <v>3454</v>
      </c>
      <c r="AN39" s="31">
        <v>34</v>
      </c>
      <c r="AO39" s="1">
        <v>8504</v>
      </c>
      <c r="AP39" s="1">
        <v>4312</v>
      </c>
      <c r="AQ39" s="1">
        <v>4192</v>
      </c>
      <c r="AR39" s="1">
        <v>5555</v>
      </c>
      <c r="AS39" s="1">
        <v>2812</v>
      </c>
      <c r="AT39" s="1">
        <v>2743</v>
      </c>
      <c r="AU39" s="1">
        <v>5076</v>
      </c>
      <c r="AV39" s="1">
        <v>2463</v>
      </c>
      <c r="AW39" s="1">
        <v>2613</v>
      </c>
      <c r="AX39" s="1">
        <v>2864</v>
      </c>
      <c r="AY39" s="1">
        <v>1431</v>
      </c>
      <c r="AZ39" s="1">
        <v>1433</v>
      </c>
      <c r="BA39" s="31">
        <v>34</v>
      </c>
      <c r="BB39" s="1">
        <v>651</v>
      </c>
      <c r="BC39" s="1">
        <v>333</v>
      </c>
      <c r="BD39" s="1">
        <v>318</v>
      </c>
      <c r="BE39" s="1">
        <v>2059</v>
      </c>
      <c r="BF39" s="1">
        <v>1071</v>
      </c>
      <c r="BG39" s="1">
        <v>988</v>
      </c>
      <c r="BH39" s="1">
        <v>3604</v>
      </c>
      <c r="BI39" s="1">
        <v>1752</v>
      </c>
      <c r="BJ39" s="1">
        <v>1852</v>
      </c>
      <c r="BK39" s="1">
        <v>3522</v>
      </c>
      <c r="BL39" s="1">
        <v>1849</v>
      </c>
      <c r="BM39" s="1">
        <v>1673</v>
      </c>
      <c r="BN39" s="31">
        <v>34</v>
      </c>
      <c r="BO39" s="1">
        <v>2920</v>
      </c>
      <c r="BP39" s="1">
        <v>1460</v>
      </c>
      <c r="BQ39" s="1">
        <v>1460</v>
      </c>
      <c r="BR39" s="1">
        <v>2904</v>
      </c>
      <c r="BS39" s="1">
        <v>1328</v>
      </c>
      <c r="BT39" s="1">
        <v>1576</v>
      </c>
      <c r="BU39" s="1">
        <v>3724</v>
      </c>
      <c r="BV39" s="1">
        <v>1758</v>
      </c>
      <c r="BW39" s="1">
        <v>1966</v>
      </c>
    </row>
    <row r="40" spans="1:75" x14ac:dyDescent="0.3">
      <c r="A40" s="31">
        <v>35</v>
      </c>
      <c r="B40" s="1">
        <v>116598</v>
      </c>
      <c r="C40" s="1">
        <v>59064</v>
      </c>
      <c r="D40" s="1">
        <v>57534</v>
      </c>
      <c r="E40" s="1">
        <v>2806</v>
      </c>
      <c r="F40" s="1">
        <v>1446</v>
      </c>
      <c r="G40" s="1">
        <v>1360</v>
      </c>
      <c r="H40" s="1">
        <v>2151</v>
      </c>
      <c r="I40" s="1">
        <v>1072</v>
      </c>
      <c r="J40" s="1">
        <v>1079</v>
      </c>
      <c r="K40" s="1">
        <v>3810</v>
      </c>
      <c r="L40" s="1">
        <v>1956</v>
      </c>
      <c r="M40" s="1">
        <v>1854</v>
      </c>
      <c r="N40" s="31">
        <v>35</v>
      </c>
      <c r="O40" s="1">
        <v>6550</v>
      </c>
      <c r="P40" s="1">
        <v>3450</v>
      </c>
      <c r="Q40" s="1">
        <v>3100</v>
      </c>
      <c r="R40" s="1">
        <v>3762</v>
      </c>
      <c r="S40" s="1">
        <v>1947</v>
      </c>
      <c r="T40" s="1">
        <v>1815</v>
      </c>
      <c r="U40" s="1">
        <v>2678</v>
      </c>
      <c r="V40" s="1">
        <v>1426</v>
      </c>
      <c r="W40" s="1">
        <v>1252</v>
      </c>
      <c r="X40" s="1">
        <v>8723</v>
      </c>
      <c r="Y40" s="1">
        <v>4315</v>
      </c>
      <c r="Z40" s="1">
        <v>4408</v>
      </c>
      <c r="AA40" s="31">
        <v>35</v>
      </c>
      <c r="AB40" s="1">
        <v>7692</v>
      </c>
      <c r="AC40" s="1">
        <v>3707</v>
      </c>
      <c r="AD40" s="1">
        <v>3985</v>
      </c>
      <c r="AE40" s="1">
        <v>6679</v>
      </c>
      <c r="AF40" s="1">
        <v>3273</v>
      </c>
      <c r="AG40" s="1">
        <v>3406</v>
      </c>
      <c r="AH40" s="1">
        <v>7175</v>
      </c>
      <c r="AI40" s="1">
        <v>3547</v>
      </c>
      <c r="AJ40" s="1">
        <v>3628</v>
      </c>
      <c r="AK40" s="1">
        <v>10114</v>
      </c>
      <c r="AL40" s="1">
        <v>5198</v>
      </c>
      <c r="AM40" s="1">
        <v>4916</v>
      </c>
      <c r="AN40" s="31">
        <v>35</v>
      </c>
      <c r="AO40" s="1">
        <v>10909</v>
      </c>
      <c r="AP40" s="1">
        <v>5619</v>
      </c>
      <c r="AQ40" s="1">
        <v>5290</v>
      </c>
      <c r="AR40" s="1">
        <v>6892</v>
      </c>
      <c r="AS40" s="1">
        <v>3556</v>
      </c>
      <c r="AT40" s="1">
        <v>3336</v>
      </c>
      <c r="AU40" s="1">
        <v>6245</v>
      </c>
      <c r="AV40" s="1">
        <v>3054</v>
      </c>
      <c r="AW40" s="1">
        <v>3191</v>
      </c>
      <c r="AX40" s="1">
        <v>3373</v>
      </c>
      <c r="AY40" s="1">
        <v>1766</v>
      </c>
      <c r="AZ40" s="1">
        <v>1607</v>
      </c>
      <c r="BA40" s="31">
        <v>35</v>
      </c>
      <c r="BB40" s="1">
        <v>787</v>
      </c>
      <c r="BC40" s="1">
        <v>385</v>
      </c>
      <c r="BD40" s="1">
        <v>402</v>
      </c>
      <c r="BE40" s="1">
        <v>2432</v>
      </c>
      <c r="BF40" s="1">
        <v>1244</v>
      </c>
      <c r="BG40" s="1">
        <v>1188</v>
      </c>
      <c r="BH40" s="1">
        <v>4218</v>
      </c>
      <c r="BI40" s="1">
        <v>2096</v>
      </c>
      <c r="BJ40" s="1">
        <v>2122</v>
      </c>
      <c r="BK40" s="1">
        <v>4149</v>
      </c>
      <c r="BL40" s="1">
        <v>2236</v>
      </c>
      <c r="BM40" s="1">
        <v>1913</v>
      </c>
      <c r="BN40" s="31">
        <v>35</v>
      </c>
      <c r="BO40" s="1">
        <v>3373</v>
      </c>
      <c r="BP40" s="1">
        <v>1682</v>
      </c>
      <c r="BQ40" s="1">
        <v>1691</v>
      </c>
      <c r="BR40" s="1">
        <v>5757</v>
      </c>
      <c r="BS40" s="1">
        <v>2887</v>
      </c>
      <c r="BT40" s="1">
        <v>2870</v>
      </c>
      <c r="BU40" s="1">
        <v>6323</v>
      </c>
      <c r="BV40" s="1">
        <v>3202</v>
      </c>
      <c r="BW40" s="1">
        <v>3121</v>
      </c>
    </row>
    <row r="41" spans="1:75" x14ac:dyDescent="0.3">
      <c r="A41" s="31">
        <v>36</v>
      </c>
      <c r="B41" s="1">
        <v>102650</v>
      </c>
      <c r="C41" s="1">
        <v>50886</v>
      </c>
      <c r="D41" s="1">
        <v>51764</v>
      </c>
      <c r="E41" s="1">
        <v>2692</v>
      </c>
      <c r="F41" s="1">
        <v>1495</v>
      </c>
      <c r="G41" s="1">
        <v>1197</v>
      </c>
      <c r="H41" s="1">
        <v>2015</v>
      </c>
      <c r="I41" s="1">
        <v>1000</v>
      </c>
      <c r="J41" s="1">
        <v>1015</v>
      </c>
      <c r="K41" s="1">
        <v>3574</v>
      </c>
      <c r="L41" s="1">
        <v>1820</v>
      </c>
      <c r="M41" s="1">
        <v>1754</v>
      </c>
      <c r="N41" s="31">
        <v>36</v>
      </c>
      <c r="O41" s="1">
        <v>5591</v>
      </c>
      <c r="P41" s="1">
        <v>2892</v>
      </c>
      <c r="Q41" s="1">
        <v>2699</v>
      </c>
      <c r="R41" s="1">
        <v>3882</v>
      </c>
      <c r="S41" s="1">
        <v>1989</v>
      </c>
      <c r="T41" s="1">
        <v>1893</v>
      </c>
      <c r="U41" s="1">
        <v>2752</v>
      </c>
      <c r="V41" s="1">
        <v>1469</v>
      </c>
      <c r="W41" s="1">
        <v>1283</v>
      </c>
      <c r="X41" s="1">
        <v>6551</v>
      </c>
      <c r="Y41" s="1">
        <v>3035</v>
      </c>
      <c r="Z41" s="1">
        <v>3516</v>
      </c>
      <c r="AA41" s="31">
        <v>36</v>
      </c>
      <c r="AB41" s="1">
        <v>6543</v>
      </c>
      <c r="AC41" s="1">
        <v>3050</v>
      </c>
      <c r="AD41" s="1">
        <v>3493</v>
      </c>
      <c r="AE41" s="1">
        <v>5487</v>
      </c>
      <c r="AF41" s="1">
        <v>2519</v>
      </c>
      <c r="AG41" s="1">
        <v>2968</v>
      </c>
      <c r="AH41" s="1">
        <v>5555</v>
      </c>
      <c r="AI41" s="1">
        <v>2650</v>
      </c>
      <c r="AJ41" s="1">
        <v>2905</v>
      </c>
      <c r="AK41" s="1">
        <v>8166</v>
      </c>
      <c r="AL41" s="1">
        <v>3980</v>
      </c>
      <c r="AM41" s="1">
        <v>4186</v>
      </c>
      <c r="AN41" s="31">
        <v>36</v>
      </c>
      <c r="AO41" s="1">
        <v>10031</v>
      </c>
      <c r="AP41" s="1">
        <v>5083</v>
      </c>
      <c r="AQ41" s="1">
        <v>4948</v>
      </c>
      <c r="AR41" s="1">
        <v>6733</v>
      </c>
      <c r="AS41" s="1">
        <v>3531</v>
      </c>
      <c r="AT41" s="1">
        <v>3202</v>
      </c>
      <c r="AU41" s="1">
        <v>6398</v>
      </c>
      <c r="AV41" s="1">
        <v>3129</v>
      </c>
      <c r="AW41" s="1">
        <v>3269</v>
      </c>
      <c r="AX41" s="1">
        <v>3080</v>
      </c>
      <c r="AY41" s="1">
        <v>1611</v>
      </c>
      <c r="AZ41" s="1">
        <v>1469</v>
      </c>
      <c r="BA41" s="31">
        <v>36</v>
      </c>
      <c r="BB41" s="1">
        <v>777</v>
      </c>
      <c r="BC41" s="1">
        <v>387</v>
      </c>
      <c r="BD41" s="1">
        <v>390</v>
      </c>
      <c r="BE41" s="1">
        <v>2399</v>
      </c>
      <c r="BF41" s="1">
        <v>1310</v>
      </c>
      <c r="BG41" s="1">
        <v>1089</v>
      </c>
      <c r="BH41" s="1">
        <v>4155</v>
      </c>
      <c r="BI41" s="1">
        <v>2059</v>
      </c>
      <c r="BJ41" s="1">
        <v>2096</v>
      </c>
      <c r="BK41" s="1">
        <v>3902</v>
      </c>
      <c r="BL41" s="1">
        <v>2014</v>
      </c>
      <c r="BM41" s="1">
        <v>1888</v>
      </c>
      <c r="BN41" s="31">
        <v>36</v>
      </c>
      <c r="BO41" s="1">
        <v>3564</v>
      </c>
      <c r="BP41" s="1">
        <v>1759</v>
      </c>
      <c r="BQ41" s="1">
        <v>1805</v>
      </c>
      <c r="BR41" s="1">
        <v>4108</v>
      </c>
      <c r="BS41" s="1">
        <v>1932</v>
      </c>
      <c r="BT41" s="1">
        <v>2176</v>
      </c>
      <c r="BU41" s="1">
        <v>4695</v>
      </c>
      <c r="BV41" s="1">
        <v>2172</v>
      </c>
      <c r="BW41" s="1">
        <v>2523</v>
      </c>
    </row>
    <row r="42" spans="1:75" x14ac:dyDescent="0.3">
      <c r="A42" s="31">
        <v>37</v>
      </c>
      <c r="B42" s="1">
        <v>84605</v>
      </c>
      <c r="C42" s="1">
        <v>42340</v>
      </c>
      <c r="D42" s="1">
        <v>42265</v>
      </c>
      <c r="E42" s="1">
        <v>2279</v>
      </c>
      <c r="F42" s="1">
        <v>1158</v>
      </c>
      <c r="G42" s="1">
        <v>1121</v>
      </c>
      <c r="H42" s="1">
        <v>1669</v>
      </c>
      <c r="I42" s="1">
        <v>832</v>
      </c>
      <c r="J42" s="1">
        <v>837</v>
      </c>
      <c r="K42" s="1">
        <v>3161</v>
      </c>
      <c r="L42" s="1">
        <v>1633</v>
      </c>
      <c r="M42" s="1">
        <v>1528</v>
      </c>
      <c r="N42" s="31">
        <v>37</v>
      </c>
      <c r="O42" s="1">
        <v>4757</v>
      </c>
      <c r="P42" s="1">
        <v>2472</v>
      </c>
      <c r="Q42" s="1">
        <v>2285</v>
      </c>
      <c r="R42" s="1">
        <v>3317</v>
      </c>
      <c r="S42" s="1">
        <v>1706</v>
      </c>
      <c r="T42" s="1">
        <v>1611</v>
      </c>
      <c r="U42" s="1">
        <v>2318</v>
      </c>
      <c r="V42" s="1">
        <v>1222</v>
      </c>
      <c r="W42" s="1">
        <v>1096</v>
      </c>
      <c r="X42" s="1">
        <v>5055</v>
      </c>
      <c r="Y42" s="1">
        <v>2372</v>
      </c>
      <c r="Z42" s="1">
        <v>2683</v>
      </c>
      <c r="AA42" s="31">
        <v>37</v>
      </c>
      <c r="AB42" s="1">
        <v>4647</v>
      </c>
      <c r="AC42" s="1">
        <v>2283</v>
      </c>
      <c r="AD42" s="1">
        <v>2364</v>
      </c>
      <c r="AE42" s="1">
        <v>4550</v>
      </c>
      <c r="AF42" s="1">
        <v>2193</v>
      </c>
      <c r="AG42" s="1">
        <v>2357</v>
      </c>
      <c r="AH42" s="1">
        <v>4383</v>
      </c>
      <c r="AI42" s="1">
        <v>2113</v>
      </c>
      <c r="AJ42" s="1">
        <v>2270</v>
      </c>
      <c r="AK42" s="1">
        <v>7229</v>
      </c>
      <c r="AL42" s="1">
        <v>3604</v>
      </c>
      <c r="AM42" s="1">
        <v>3625</v>
      </c>
      <c r="AN42" s="31">
        <v>37</v>
      </c>
      <c r="AO42" s="1">
        <v>8409</v>
      </c>
      <c r="AP42" s="1">
        <v>4417</v>
      </c>
      <c r="AQ42" s="1">
        <v>3992</v>
      </c>
      <c r="AR42" s="1">
        <v>5549</v>
      </c>
      <c r="AS42" s="1">
        <v>2834</v>
      </c>
      <c r="AT42" s="1">
        <v>2715</v>
      </c>
      <c r="AU42" s="1">
        <v>5586</v>
      </c>
      <c r="AV42" s="1">
        <v>2781</v>
      </c>
      <c r="AW42" s="1">
        <v>2805</v>
      </c>
      <c r="AX42" s="1">
        <v>2743</v>
      </c>
      <c r="AY42" s="1">
        <v>1362</v>
      </c>
      <c r="AZ42" s="1">
        <v>1381</v>
      </c>
      <c r="BA42" s="31">
        <v>37</v>
      </c>
      <c r="BB42" s="1">
        <v>757</v>
      </c>
      <c r="BC42" s="1">
        <v>364</v>
      </c>
      <c r="BD42" s="1">
        <v>393</v>
      </c>
      <c r="BE42" s="1">
        <v>2026</v>
      </c>
      <c r="BF42" s="1">
        <v>1063</v>
      </c>
      <c r="BG42" s="1">
        <v>963</v>
      </c>
      <c r="BH42" s="1">
        <v>3253</v>
      </c>
      <c r="BI42" s="1">
        <v>1614</v>
      </c>
      <c r="BJ42" s="1">
        <v>1639</v>
      </c>
      <c r="BK42" s="1">
        <v>3318</v>
      </c>
      <c r="BL42" s="1">
        <v>1710</v>
      </c>
      <c r="BM42" s="1">
        <v>1608</v>
      </c>
      <c r="BN42" s="31">
        <v>37</v>
      </c>
      <c r="BO42" s="1">
        <v>2860</v>
      </c>
      <c r="BP42" s="1">
        <v>1402</v>
      </c>
      <c r="BQ42" s="1">
        <v>1458</v>
      </c>
      <c r="BR42" s="1">
        <v>2903</v>
      </c>
      <c r="BS42" s="1">
        <v>1336</v>
      </c>
      <c r="BT42" s="1">
        <v>1567</v>
      </c>
      <c r="BU42" s="1">
        <v>3836</v>
      </c>
      <c r="BV42" s="1">
        <v>1869</v>
      </c>
      <c r="BW42" s="1">
        <v>1967</v>
      </c>
    </row>
    <row r="43" spans="1:75" x14ac:dyDescent="0.3">
      <c r="A43" s="31">
        <v>38</v>
      </c>
      <c r="B43" s="1">
        <v>106630</v>
      </c>
      <c r="C43" s="1">
        <v>51019</v>
      </c>
      <c r="D43" s="1">
        <v>55611</v>
      </c>
      <c r="E43" s="1">
        <v>2600</v>
      </c>
      <c r="F43" s="1">
        <v>1343</v>
      </c>
      <c r="G43" s="1">
        <v>1257</v>
      </c>
      <c r="H43" s="1">
        <v>2013</v>
      </c>
      <c r="I43" s="1">
        <v>969</v>
      </c>
      <c r="J43" s="1">
        <v>1044</v>
      </c>
      <c r="K43" s="1">
        <v>3569</v>
      </c>
      <c r="L43" s="1">
        <v>1770</v>
      </c>
      <c r="M43" s="1">
        <v>1799</v>
      </c>
      <c r="N43" s="31">
        <v>38</v>
      </c>
      <c r="O43" s="1">
        <v>5294</v>
      </c>
      <c r="P43" s="1">
        <v>2743</v>
      </c>
      <c r="Q43" s="1">
        <v>2551</v>
      </c>
      <c r="R43" s="1">
        <v>3682</v>
      </c>
      <c r="S43" s="1">
        <v>1828</v>
      </c>
      <c r="T43" s="1">
        <v>1854</v>
      </c>
      <c r="U43" s="1">
        <v>2608</v>
      </c>
      <c r="V43" s="1">
        <v>1304</v>
      </c>
      <c r="W43" s="1">
        <v>1304</v>
      </c>
      <c r="X43" s="1">
        <v>7566</v>
      </c>
      <c r="Y43" s="1">
        <v>3410</v>
      </c>
      <c r="Z43" s="1">
        <v>4156</v>
      </c>
      <c r="AA43" s="31">
        <v>38</v>
      </c>
      <c r="AB43" s="1">
        <v>7660</v>
      </c>
      <c r="AC43" s="1">
        <v>3584</v>
      </c>
      <c r="AD43" s="1">
        <v>4076</v>
      </c>
      <c r="AE43" s="1">
        <v>6350</v>
      </c>
      <c r="AF43" s="1">
        <v>2853</v>
      </c>
      <c r="AG43" s="1">
        <v>3497</v>
      </c>
      <c r="AH43" s="1">
        <v>6425</v>
      </c>
      <c r="AI43" s="1">
        <v>2867</v>
      </c>
      <c r="AJ43" s="1">
        <v>3558</v>
      </c>
      <c r="AK43" s="1">
        <v>9635</v>
      </c>
      <c r="AL43" s="1">
        <v>4420</v>
      </c>
      <c r="AM43" s="1">
        <v>5215</v>
      </c>
      <c r="AN43" s="31">
        <v>38</v>
      </c>
      <c r="AO43" s="1">
        <v>9911</v>
      </c>
      <c r="AP43" s="1">
        <v>4923</v>
      </c>
      <c r="AQ43" s="1">
        <v>4988</v>
      </c>
      <c r="AR43" s="1">
        <v>6242</v>
      </c>
      <c r="AS43" s="1">
        <v>3043</v>
      </c>
      <c r="AT43" s="1">
        <v>3199</v>
      </c>
      <c r="AU43" s="1">
        <v>6212</v>
      </c>
      <c r="AV43" s="1">
        <v>3015</v>
      </c>
      <c r="AW43" s="1">
        <v>3197</v>
      </c>
      <c r="AX43" s="1">
        <v>3058</v>
      </c>
      <c r="AY43" s="1">
        <v>1506</v>
      </c>
      <c r="AZ43" s="1">
        <v>1552</v>
      </c>
      <c r="BA43" s="31">
        <v>38</v>
      </c>
      <c r="BB43" s="1">
        <v>786</v>
      </c>
      <c r="BC43" s="1">
        <v>405</v>
      </c>
      <c r="BD43" s="1">
        <v>381</v>
      </c>
      <c r="BE43" s="1">
        <v>2305</v>
      </c>
      <c r="BF43" s="1">
        <v>1188</v>
      </c>
      <c r="BG43" s="1">
        <v>1117</v>
      </c>
      <c r="BH43" s="1">
        <v>3814</v>
      </c>
      <c r="BI43" s="1">
        <v>1757</v>
      </c>
      <c r="BJ43" s="1">
        <v>2057</v>
      </c>
      <c r="BK43" s="1">
        <v>3555</v>
      </c>
      <c r="BL43" s="1">
        <v>1880</v>
      </c>
      <c r="BM43" s="1">
        <v>1675</v>
      </c>
      <c r="BN43" s="31">
        <v>38</v>
      </c>
      <c r="BO43" s="1">
        <v>3315</v>
      </c>
      <c r="BP43" s="1">
        <v>1584</v>
      </c>
      <c r="BQ43" s="1">
        <v>1731</v>
      </c>
      <c r="BR43" s="1">
        <v>4670</v>
      </c>
      <c r="BS43" s="1">
        <v>2153</v>
      </c>
      <c r="BT43" s="1">
        <v>2517</v>
      </c>
      <c r="BU43" s="1">
        <v>5360</v>
      </c>
      <c r="BV43" s="1">
        <v>2474</v>
      </c>
      <c r="BW43" s="1">
        <v>2886</v>
      </c>
    </row>
    <row r="44" spans="1:75" x14ac:dyDescent="0.3">
      <c r="A44" s="31">
        <v>39</v>
      </c>
      <c r="B44" s="1">
        <v>97661</v>
      </c>
      <c r="C44" s="1">
        <v>48144</v>
      </c>
      <c r="D44" s="1">
        <v>49517</v>
      </c>
      <c r="E44" s="1">
        <v>2406</v>
      </c>
      <c r="F44" s="1">
        <v>1278</v>
      </c>
      <c r="G44" s="1">
        <v>1128</v>
      </c>
      <c r="H44" s="1">
        <v>1996</v>
      </c>
      <c r="I44" s="1">
        <v>995</v>
      </c>
      <c r="J44" s="1">
        <v>1001</v>
      </c>
      <c r="K44" s="1">
        <v>3497</v>
      </c>
      <c r="L44" s="1">
        <v>1824</v>
      </c>
      <c r="M44" s="1">
        <v>1673</v>
      </c>
      <c r="N44" s="31">
        <v>39</v>
      </c>
      <c r="O44" s="1">
        <v>4822</v>
      </c>
      <c r="P44" s="1">
        <v>2490</v>
      </c>
      <c r="Q44" s="1">
        <v>2332</v>
      </c>
      <c r="R44" s="1">
        <v>3592</v>
      </c>
      <c r="S44" s="1">
        <v>1827</v>
      </c>
      <c r="T44" s="1">
        <v>1765</v>
      </c>
      <c r="U44" s="1">
        <v>2562</v>
      </c>
      <c r="V44" s="1">
        <v>1363</v>
      </c>
      <c r="W44" s="1">
        <v>1199</v>
      </c>
      <c r="X44" s="1">
        <v>6638</v>
      </c>
      <c r="Y44" s="1">
        <v>3066</v>
      </c>
      <c r="Z44" s="1">
        <v>3572</v>
      </c>
      <c r="AA44" s="31">
        <v>39</v>
      </c>
      <c r="AB44" s="1">
        <v>6332</v>
      </c>
      <c r="AC44" s="1">
        <v>3109</v>
      </c>
      <c r="AD44" s="1">
        <v>3223</v>
      </c>
      <c r="AE44" s="1">
        <v>5270</v>
      </c>
      <c r="AF44" s="1">
        <v>2404</v>
      </c>
      <c r="AG44" s="1">
        <v>2866</v>
      </c>
      <c r="AH44" s="1">
        <v>5300</v>
      </c>
      <c r="AI44" s="1">
        <v>2311</v>
      </c>
      <c r="AJ44" s="1">
        <v>2989</v>
      </c>
      <c r="AK44" s="1">
        <v>8263</v>
      </c>
      <c r="AL44" s="1">
        <v>3983</v>
      </c>
      <c r="AM44" s="1">
        <v>4280</v>
      </c>
      <c r="AN44" s="31">
        <v>39</v>
      </c>
      <c r="AO44" s="1">
        <v>9175</v>
      </c>
      <c r="AP44" s="1">
        <v>4692</v>
      </c>
      <c r="AQ44" s="1">
        <v>4483</v>
      </c>
      <c r="AR44" s="1">
        <v>6253</v>
      </c>
      <c r="AS44" s="1">
        <v>3287</v>
      </c>
      <c r="AT44" s="1">
        <v>2966</v>
      </c>
      <c r="AU44" s="1">
        <v>5956</v>
      </c>
      <c r="AV44" s="1">
        <v>2925</v>
      </c>
      <c r="AW44" s="1">
        <v>3031</v>
      </c>
      <c r="AX44" s="1">
        <v>2775</v>
      </c>
      <c r="AY44" s="1">
        <v>1380</v>
      </c>
      <c r="AZ44" s="1">
        <v>1395</v>
      </c>
      <c r="BA44" s="31">
        <v>39</v>
      </c>
      <c r="BB44" s="1">
        <v>731</v>
      </c>
      <c r="BC44" s="1">
        <v>363</v>
      </c>
      <c r="BD44" s="1">
        <v>368</v>
      </c>
      <c r="BE44" s="1">
        <v>2260</v>
      </c>
      <c r="BF44" s="1">
        <v>1162</v>
      </c>
      <c r="BG44" s="1">
        <v>1098</v>
      </c>
      <c r="BH44" s="1">
        <v>3800</v>
      </c>
      <c r="BI44" s="1">
        <v>1905</v>
      </c>
      <c r="BJ44" s="1">
        <v>1895</v>
      </c>
      <c r="BK44" s="1">
        <v>3635</v>
      </c>
      <c r="BL44" s="1">
        <v>1856</v>
      </c>
      <c r="BM44" s="1">
        <v>1779</v>
      </c>
      <c r="BN44" s="31">
        <v>39</v>
      </c>
      <c r="BO44" s="1">
        <v>3143</v>
      </c>
      <c r="BP44" s="1">
        <v>1496</v>
      </c>
      <c r="BQ44" s="1">
        <v>1647</v>
      </c>
      <c r="BR44" s="1">
        <v>4825</v>
      </c>
      <c r="BS44" s="1">
        <v>2283</v>
      </c>
      <c r="BT44" s="1">
        <v>2542</v>
      </c>
      <c r="BU44" s="1">
        <v>4430</v>
      </c>
      <c r="BV44" s="1">
        <v>2145</v>
      </c>
      <c r="BW44" s="1">
        <v>2285</v>
      </c>
    </row>
    <row r="46" spans="1:75" x14ac:dyDescent="0.3">
      <c r="A46" s="31">
        <v>40</v>
      </c>
      <c r="B46" s="1">
        <v>125710</v>
      </c>
      <c r="C46" s="1">
        <v>63046</v>
      </c>
      <c r="D46" s="1">
        <v>62664</v>
      </c>
      <c r="E46" s="1">
        <v>2282</v>
      </c>
      <c r="F46" s="1">
        <v>1228</v>
      </c>
      <c r="G46" s="1">
        <v>1054</v>
      </c>
      <c r="H46" s="1">
        <v>1877</v>
      </c>
      <c r="I46" s="1">
        <v>999</v>
      </c>
      <c r="J46" s="1">
        <v>878</v>
      </c>
      <c r="K46" s="1">
        <v>3260</v>
      </c>
      <c r="L46" s="1">
        <v>1768</v>
      </c>
      <c r="M46" s="1">
        <v>1492</v>
      </c>
      <c r="N46" s="31">
        <v>40</v>
      </c>
      <c r="O46" s="1">
        <v>5884</v>
      </c>
      <c r="P46" s="1">
        <v>3263</v>
      </c>
      <c r="Q46" s="1">
        <v>2621</v>
      </c>
      <c r="R46" s="1">
        <v>2966</v>
      </c>
      <c r="S46" s="1">
        <v>1519</v>
      </c>
      <c r="T46" s="1">
        <v>1447</v>
      </c>
      <c r="U46" s="1">
        <v>2200</v>
      </c>
      <c r="V46" s="1">
        <v>1135</v>
      </c>
      <c r="W46" s="1">
        <v>1065</v>
      </c>
      <c r="X46" s="1">
        <v>11509</v>
      </c>
      <c r="Y46" s="1">
        <v>5378</v>
      </c>
      <c r="Z46" s="1">
        <v>6131</v>
      </c>
      <c r="AA46" s="31">
        <v>40</v>
      </c>
      <c r="AB46" s="1">
        <v>10873</v>
      </c>
      <c r="AC46" s="1">
        <v>5261</v>
      </c>
      <c r="AD46" s="1">
        <v>5612</v>
      </c>
      <c r="AE46" s="1">
        <v>9704</v>
      </c>
      <c r="AF46" s="1">
        <v>4533</v>
      </c>
      <c r="AG46" s="1">
        <v>5171</v>
      </c>
      <c r="AH46" s="1">
        <v>9310</v>
      </c>
      <c r="AI46" s="1">
        <v>4601</v>
      </c>
      <c r="AJ46" s="1">
        <v>4709</v>
      </c>
      <c r="AK46" s="1">
        <v>11819</v>
      </c>
      <c r="AL46" s="1">
        <v>5742</v>
      </c>
      <c r="AM46" s="1">
        <v>6077</v>
      </c>
      <c r="AN46" s="31">
        <v>40</v>
      </c>
      <c r="AO46" s="1">
        <v>9693</v>
      </c>
      <c r="AP46" s="1">
        <v>5129</v>
      </c>
      <c r="AQ46" s="1">
        <v>4564</v>
      </c>
      <c r="AR46" s="1">
        <v>5698</v>
      </c>
      <c r="AS46" s="1">
        <v>3023</v>
      </c>
      <c r="AT46" s="1">
        <v>2675</v>
      </c>
      <c r="AU46" s="1">
        <v>5218</v>
      </c>
      <c r="AV46" s="1">
        <v>2561</v>
      </c>
      <c r="AW46" s="1">
        <v>2657</v>
      </c>
      <c r="AX46" s="1">
        <v>2804</v>
      </c>
      <c r="AY46" s="1">
        <v>1431</v>
      </c>
      <c r="AZ46" s="1">
        <v>1373</v>
      </c>
      <c r="BA46" s="31">
        <v>40</v>
      </c>
      <c r="BB46" s="1">
        <v>696</v>
      </c>
      <c r="BC46" s="1">
        <v>327</v>
      </c>
      <c r="BD46" s="1">
        <v>369</v>
      </c>
      <c r="BE46" s="1">
        <v>2252</v>
      </c>
      <c r="BF46" s="1">
        <v>1189</v>
      </c>
      <c r="BG46" s="1">
        <v>1063</v>
      </c>
      <c r="BH46" s="1">
        <v>3613</v>
      </c>
      <c r="BI46" s="1">
        <v>1803</v>
      </c>
      <c r="BJ46" s="1">
        <v>1810</v>
      </c>
      <c r="BK46" s="1">
        <v>3396</v>
      </c>
      <c r="BL46" s="1">
        <v>1813</v>
      </c>
      <c r="BM46" s="1">
        <v>1583</v>
      </c>
      <c r="BN46" s="31">
        <v>40</v>
      </c>
      <c r="BO46" s="1">
        <v>2770</v>
      </c>
      <c r="BP46" s="1">
        <v>1374</v>
      </c>
      <c r="BQ46" s="1">
        <v>1396</v>
      </c>
      <c r="BR46" s="1">
        <v>9507</v>
      </c>
      <c r="BS46" s="1">
        <v>4891</v>
      </c>
      <c r="BT46" s="1">
        <v>4616</v>
      </c>
      <c r="BU46" s="1">
        <v>8379</v>
      </c>
      <c r="BV46" s="1">
        <v>4078</v>
      </c>
      <c r="BW46" s="1">
        <v>4301</v>
      </c>
    </row>
    <row r="47" spans="1:75" x14ac:dyDescent="0.3">
      <c r="A47" s="31">
        <v>41</v>
      </c>
      <c r="B47" s="1">
        <v>66301</v>
      </c>
      <c r="C47" s="1">
        <v>34014</v>
      </c>
      <c r="D47" s="1">
        <v>32287</v>
      </c>
      <c r="E47" s="1">
        <v>1949</v>
      </c>
      <c r="F47" s="1">
        <v>993</v>
      </c>
      <c r="G47" s="1">
        <v>956</v>
      </c>
      <c r="H47" s="1">
        <v>1389</v>
      </c>
      <c r="I47" s="1">
        <v>761</v>
      </c>
      <c r="J47" s="1">
        <v>628</v>
      </c>
      <c r="K47" s="1">
        <v>2723</v>
      </c>
      <c r="L47" s="1">
        <v>1408</v>
      </c>
      <c r="M47" s="1">
        <v>1315</v>
      </c>
      <c r="N47" s="31">
        <v>41</v>
      </c>
      <c r="O47" s="1">
        <v>3587</v>
      </c>
      <c r="P47" s="1">
        <v>1963</v>
      </c>
      <c r="Q47" s="1">
        <v>1624</v>
      </c>
      <c r="R47" s="1">
        <v>3184</v>
      </c>
      <c r="S47" s="1">
        <v>1669</v>
      </c>
      <c r="T47" s="1">
        <v>1515</v>
      </c>
      <c r="U47" s="1">
        <v>1890</v>
      </c>
      <c r="V47" s="1">
        <v>999</v>
      </c>
      <c r="W47" s="1">
        <v>891</v>
      </c>
      <c r="X47" s="1">
        <v>3657</v>
      </c>
      <c r="Y47" s="1">
        <v>1747</v>
      </c>
      <c r="Z47" s="1">
        <v>1910</v>
      </c>
      <c r="AA47" s="31">
        <v>41</v>
      </c>
      <c r="AB47" s="1">
        <v>3417</v>
      </c>
      <c r="AC47" s="1">
        <v>1695</v>
      </c>
      <c r="AD47" s="1">
        <v>1722</v>
      </c>
      <c r="AE47" s="1">
        <v>2988</v>
      </c>
      <c r="AF47" s="1">
        <v>1401</v>
      </c>
      <c r="AG47" s="1">
        <v>1587</v>
      </c>
      <c r="AH47" s="1">
        <v>3062</v>
      </c>
      <c r="AI47" s="1">
        <v>1559</v>
      </c>
      <c r="AJ47" s="1">
        <v>1503</v>
      </c>
      <c r="AK47" s="1">
        <v>4564</v>
      </c>
      <c r="AL47" s="1">
        <v>2356</v>
      </c>
      <c r="AM47" s="1">
        <v>2208</v>
      </c>
      <c r="AN47" s="31">
        <v>41</v>
      </c>
      <c r="AO47" s="1">
        <v>6531</v>
      </c>
      <c r="AP47" s="1">
        <v>3363</v>
      </c>
      <c r="AQ47" s="1">
        <v>3168</v>
      </c>
      <c r="AR47" s="1">
        <v>4828</v>
      </c>
      <c r="AS47" s="1">
        <v>2579</v>
      </c>
      <c r="AT47" s="1">
        <v>2249</v>
      </c>
      <c r="AU47" s="1">
        <v>4277</v>
      </c>
      <c r="AV47" s="1">
        <v>2093</v>
      </c>
      <c r="AW47" s="1">
        <v>2184</v>
      </c>
      <c r="AX47" s="1">
        <v>2540</v>
      </c>
      <c r="AY47" s="1">
        <v>1276</v>
      </c>
      <c r="AZ47" s="1">
        <v>1264</v>
      </c>
      <c r="BA47" s="31">
        <v>41</v>
      </c>
      <c r="BB47" s="1">
        <v>639</v>
      </c>
      <c r="BC47" s="1">
        <v>320</v>
      </c>
      <c r="BD47" s="1">
        <v>319</v>
      </c>
      <c r="BE47" s="1">
        <v>1844</v>
      </c>
      <c r="BF47" s="1">
        <v>983</v>
      </c>
      <c r="BG47" s="1">
        <v>861</v>
      </c>
      <c r="BH47" s="1">
        <v>2911</v>
      </c>
      <c r="BI47" s="1">
        <v>1460</v>
      </c>
      <c r="BJ47" s="1">
        <v>1451</v>
      </c>
      <c r="BK47" s="1">
        <v>2677</v>
      </c>
      <c r="BL47" s="1">
        <v>1511</v>
      </c>
      <c r="BM47" s="1">
        <v>1166</v>
      </c>
      <c r="BN47" s="31">
        <v>41</v>
      </c>
      <c r="BO47" s="1">
        <v>2615</v>
      </c>
      <c r="BP47" s="1">
        <v>1327</v>
      </c>
      <c r="BQ47" s="1">
        <v>1288</v>
      </c>
      <c r="BR47" s="1">
        <v>2326</v>
      </c>
      <c r="BS47" s="1">
        <v>1185</v>
      </c>
      <c r="BT47" s="1">
        <v>1141</v>
      </c>
      <c r="BU47" s="1">
        <v>2703</v>
      </c>
      <c r="BV47" s="1">
        <v>1366</v>
      </c>
      <c r="BW47" s="1">
        <v>1337</v>
      </c>
    </row>
    <row r="48" spans="1:75" x14ac:dyDescent="0.3">
      <c r="A48" s="31">
        <v>42</v>
      </c>
      <c r="B48" s="1">
        <v>87619</v>
      </c>
      <c r="C48" s="1">
        <v>46328</v>
      </c>
      <c r="D48" s="1">
        <v>41291</v>
      </c>
      <c r="E48" s="1">
        <v>2210</v>
      </c>
      <c r="F48" s="1">
        <v>1177</v>
      </c>
      <c r="G48" s="1">
        <v>1033</v>
      </c>
      <c r="H48" s="1">
        <v>1572</v>
      </c>
      <c r="I48" s="1">
        <v>880</v>
      </c>
      <c r="J48" s="1">
        <v>692</v>
      </c>
      <c r="K48" s="1">
        <v>3158</v>
      </c>
      <c r="L48" s="1">
        <v>1694</v>
      </c>
      <c r="M48" s="1">
        <v>1464</v>
      </c>
      <c r="N48" s="31">
        <v>42</v>
      </c>
      <c r="O48" s="1">
        <v>4629</v>
      </c>
      <c r="P48" s="1">
        <v>2612</v>
      </c>
      <c r="Q48" s="1">
        <v>2017</v>
      </c>
      <c r="R48" s="1">
        <v>3529</v>
      </c>
      <c r="S48" s="1">
        <v>1802</v>
      </c>
      <c r="T48" s="1">
        <v>1727</v>
      </c>
      <c r="U48" s="1">
        <v>2077</v>
      </c>
      <c r="V48" s="1">
        <v>1163</v>
      </c>
      <c r="W48" s="1">
        <v>914</v>
      </c>
      <c r="X48" s="1">
        <v>6117</v>
      </c>
      <c r="Y48" s="1">
        <v>3013</v>
      </c>
      <c r="Z48" s="1">
        <v>3104</v>
      </c>
      <c r="AA48" s="31">
        <v>42</v>
      </c>
      <c r="AB48" s="1">
        <v>5404</v>
      </c>
      <c r="AC48" s="1">
        <v>2792</v>
      </c>
      <c r="AD48" s="1">
        <v>2612</v>
      </c>
      <c r="AE48" s="1">
        <v>4853</v>
      </c>
      <c r="AF48" s="1">
        <v>2451</v>
      </c>
      <c r="AG48" s="1">
        <v>2402</v>
      </c>
      <c r="AH48" s="1">
        <v>5279</v>
      </c>
      <c r="AI48" s="1">
        <v>2852</v>
      </c>
      <c r="AJ48" s="1">
        <v>2427</v>
      </c>
      <c r="AK48" s="1">
        <v>7071</v>
      </c>
      <c r="AL48" s="1">
        <v>3813</v>
      </c>
      <c r="AM48" s="1">
        <v>3258</v>
      </c>
      <c r="AN48" s="31">
        <v>42</v>
      </c>
      <c r="AO48" s="1">
        <v>8124</v>
      </c>
      <c r="AP48" s="1">
        <v>4516</v>
      </c>
      <c r="AQ48" s="1">
        <v>3608</v>
      </c>
      <c r="AR48" s="1">
        <v>5738</v>
      </c>
      <c r="AS48" s="1">
        <v>3090</v>
      </c>
      <c r="AT48" s="1">
        <v>2648</v>
      </c>
      <c r="AU48" s="1">
        <v>5355</v>
      </c>
      <c r="AV48" s="1">
        <v>2740</v>
      </c>
      <c r="AW48" s="1">
        <v>2615</v>
      </c>
      <c r="AX48" s="1">
        <v>2783</v>
      </c>
      <c r="AY48" s="1">
        <v>1428</v>
      </c>
      <c r="AZ48" s="1">
        <v>1355</v>
      </c>
      <c r="BA48" s="31">
        <v>42</v>
      </c>
      <c r="BB48" s="1">
        <v>698</v>
      </c>
      <c r="BC48" s="1">
        <v>382</v>
      </c>
      <c r="BD48" s="1">
        <v>316</v>
      </c>
      <c r="BE48" s="1">
        <v>2001</v>
      </c>
      <c r="BF48" s="1">
        <v>1047</v>
      </c>
      <c r="BG48" s="1">
        <v>954</v>
      </c>
      <c r="BH48" s="1">
        <v>3644</v>
      </c>
      <c r="BI48" s="1">
        <v>1868</v>
      </c>
      <c r="BJ48" s="1">
        <v>1776</v>
      </c>
      <c r="BK48" s="1">
        <v>3104</v>
      </c>
      <c r="BL48" s="1">
        <v>1741</v>
      </c>
      <c r="BM48" s="1">
        <v>1363</v>
      </c>
      <c r="BN48" s="31">
        <v>42</v>
      </c>
      <c r="BO48" s="1">
        <v>2770</v>
      </c>
      <c r="BP48" s="1">
        <v>1411</v>
      </c>
      <c r="BQ48" s="1">
        <v>1359</v>
      </c>
      <c r="BR48" s="1">
        <v>3528</v>
      </c>
      <c r="BS48" s="1">
        <v>1828</v>
      </c>
      <c r="BT48" s="1">
        <v>1700</v>
      </c>
      <c r="BU48" s="1">
        <v>3975</v>
      </c>
      <c r="BV48" s="1">
        <v>2028</v>
      </c>
      <c r="BW48" s="1">
        <v>1947</v>
      </c>
    </row>
    <row r="49" spans="1:75" x14ac:dyDescent="0.3">
      <c r="A49" s="31">
        <v>43</v>
      </c>
      <c r="B49" s="1">
        <v>59898</v>
      </c>
      <c r="C49" s="1">
        <v>30406</v>
      </c>
      <c r="D49" s="1">
        <v>29492</v>
      </c>
      <c r="E49" s="1">
        <v>1588</v>
      </c>
      <c r="F49" s="1">
        <v>808</v>
      </c>
      <c r="G49" s="1">
        <v>780</v>
      </c>
      <c r="H49" s="1">
        <v>1130</v>
      </c>
      <c r="I49" s="1">
        <v>589</v>
      </c>
      <c r="J49" s="1">
        <v>541</v>
      </c>
      <c r="K49" s="1">
        <v>2278</v>
      </c>
      <c r="L49" s="1">
        <v>1149</v>
      </c>
      <c r="M49" s="1">
        <v>1129</v>
      </c>
      <c r="N49" s="31">
        <v>43</v>
      </c>
      <c r="O49" s="1">
        <v>3104</v>
      </c>
      <c r="P49" s="1">
        <v>1699</v>
      </c>
      <c r="Q49" s="1">
        <v>1405</v>
      </c>
      <c r="R49" s="1">
        <v>2835</v>
      </c>
      <c r="S49" s="1">
        <v>1456</v>
      </c>
      <c r="T49" s="1">
        <v>1379</v>
      </c>
      <c r="U49" s="1">
        <v>1663</v>
      </c>
      <c r="V49" s="1">
        <v>886</v>
      </c>
      <c r="W49" s="1">
        <v>777</v>
      </c>
      <c r="X49" s="1">
        <v>3249</v>
      </c>
      <c r="Y49" s="1">
        <v>1487</v>
      </c>
      <c r="Z49" s="1">
        <v>1762</v>
      </c>
      <c r="AA49" s="31">
        <v>43</v>
      </c>
      <c r="AB49" s="1">
        <v>3068</v>
      </c>
      <c r="AC49" s="1">
        <v>1509</v>
      </c>
      <c r="AD49" s="1">
        <v>1559</v>
      </c>
      <c r="AE49" s="1">
        <v>2905</v>
      </c>
      <c r="AF49" s="1">
        <v>1404</v>
      </c>
      <c r="AG49" s="1">
        <v>1501</v>
      </c>
      <c r="AH49" s="1">
        <v>3160</v>
      </c>
      <c r="AI49" s="1">
        <v>1600</v>
      </c>
      <c r="AJ49" s="1">
        <v>1560</v>
      </c>
      <c r="AK49" s="1">
        <v>4552</v>
      </c>
      <c r="AL49" s="1">
        <v>2301</v>
      </c>
      <c r="AM49" s="1">
        <v>2251</v>
      </c>
      <c r="AN49" s="31">
        <v>43</v>
      </c>
      <c r="AO49" s="1">
        <v>6062</v>
      </c>
      <c r="AP49" s="1">
        <v>3205</v>
      </c>
      <c r="AQ49" s="1">
        <v>2857</v>
      </c>
      <c r="AR49" s="1">
        <v>4393</v>
      </c>
      <c r="AS49" s="1">
        <v>2315</v>
      </c>
      <c r="AT49" s="1">
        <v>2078</v>
      </c>
      <c r="AU49" s="1">
        <v>4122</v>
      </c>
      <c r="AV49" s="1">
        <v>2012</v>
      </c>
      <c r="AW49" s="1">
        <v>2110</v>
      </c>
      <c r="AX49" s="1">
        <v>2163</v>
      </c>
      <c r="AY49" s="1">
        <v>1127</v>
      </c>
      <c r="AZ49" s="1">
        <v>1036</v>
      </c>
      <c r="BA49" s="31">
        <v>43</v>
      </c>
      <c r="BB49" s="1">
        <v>532</v>
      </c>
      <c r="BC49" s="1">
        <v>263</v>
      </c>
      <c r="BD49" s="1">
        <v>269</v>
      </c>
      <c r="BE49" s="1">
        <v>1552</v>
      </c>
      <c r="BF49" s="1">
        <v>836</v>
      </c>
      <c r="BG49" s="1">
        <v>716</v>
      </c>
      <c r="BH49" s="1">
        <v>2710</v>
      </c>
      <c r="BI49" s="1">
        <v>1374</v>
      </c>
      <c r="BJ49" s="1">
        <v>1336</v>
      </c>
      <c r="BK49" s="1">
        <v>2237</v>
      </c>
      <c r="BL49" s="1">
        <v>1173</v>
      </c>
      <c r="BM49" s="1">
        <v>1064</v>
      </c>
      <c r="BN49" s="31">
        <v>43</v>
      </c>
      <c r="BO49" s="1">
        <v>2161</v>
      </c>
      <c r="BP49" s="1">
        <v>1074</v>
      </c>
      <c r="BQ49" s="1">
        <v>1087</v>
      </c>
      <c r="BR49" s="1">
        <v>2001</v>
      </c>
      <c r="BS49" s="1">
        <v>945</v>
      </c>
      <c r="BT49" s="1">
        <v>1056</v>
      </c>
      <c r="BU49" s="1">
        <v>2433</v>
      </c>
      <c r="BV49" s="1">
        <v>1194</v>
      </c>
      <c r="BW49" s="1">
        <v>1239</v>
      </c>
    </row>
    <row r="50" spans="1:75" x14ac:dyDescent="0.3">
      <c r="A50" s="31">
        <v>44</v>
      </c>
      <c r="B50" s="1">
        <v>46381</v>
      </c>
      <c r="C50" s="1">
        <v>23058</v>
      </c>
      <c r="D50" s="1">
        <v>23323</v>
      </c>
      <c r="E50" s="1">
        <v>1324</v>
      </c>
      <c r="F50" s="1">
        <v>686</v>
      </c>
      <c r="G50" s="1">
        <v>638</v>
      </c>
      <c r="H50" s="1">
        <v>982</v>
      </c>
      <c r="I50" s="1">
        <v>497</v>
      </c>
      <c r="J50" s="1">
        <v>485</v>
      </c>
      <c r="K50" s="1">
        <v>1911</v>
      </c>
      <c r="L50" s="1">
        <v>994</v>
      </c>
      <c r="M50" s="1">
        <v>917</v>
      </c>
      <c r="N50" s="31">
        <v>44</v>
      </c>
      <c r="O50" s="1">
        <v>2760</v>
      </c>
      <c r="P50" s="1">
        <v>1469</v>
      </c>
      <c r="Q50" s="1">
        <v>1291</v>
      </c>
      <c r="R50" s="1">
        <v>2261</v>
      </c>
      <c r="S50" s="1">
        <v>1142</v>
      </c>
      <c r="T50" s="1">
        <v>1119</v>
      </c>
      <c r="U50" s="1">
        <v>1235</v>
      </c>
      <c r="V50" s="1">
        <v>654</v>
      </c>
      <c r="W50" s="1">
        <v>581</v>
      </c>
      <c r="X50" s="1">
        <v>2515</v>
      </c>
      <c r="Y50" s="1">
        <v>1121</v>
      </c>
      <c r="Z50" s="1">
        <v>1394</v>
      </c>
      <c r="AA50" s="31">
        <v>44</v>
      </c>
      <c r="AB50" s="1">
        <v>2342</v>
      </c>
      <c r="AC50" s="1">
        <v>1080</v>
      </c>
      <c r="AD50" s="1">
        <v>1262</v>
      </c>
      <c r="AE50" s="1">
        <v>2198</v>
      </c>
      <c r="AF50" s="1">
        <v>1069</v>
      </c>
      <c r="AG50" s="1">
        <v>1129</v>
      </c>
      <c r="AH50" s="1">
        <v>2184</v>
      </c>
      <c r="AI50" s="1">
        <v>1102</v>
      </c>
      <c r="AJ50" s="1">
        <v>1082</v>
      </c>
      <c r="AK50" s="1">
        <v>3062</v>
      </c>
      <c r="AL50" s="1">
        <v>1579</v>
      </c>
      <c r="AM50" s="1">
        <v>1483</v>
      </c>
      <c r="AN50" s="31">
        <v>44</v>
      </c>
      <c r="AO50" s="1">
        <v>4650</v>
      </c>
      <c r="AP50" s="1">
        <v>2353</v>
      </c>
      <c r="AQ50" s="1">
        <v>2297</v>
      </c>
      <c r="AR50" s="1">
        <v>3106</v>
      </c>
      <c r="AS50" s="1">
        <v>1630</v>
      </c>
      <c r="AT50" s="1">
        <v>1476</v>
      </c>
      <c r="AU50" s="1">
        <v>3058</v>
      </c>
      <c r="AV50" s="1">
        <v>1453</v>
      </c>
      <c r="AW50" s="1">
        <v>1605</v>
      </c>
      <c r="AX50" s="1">
        <v>1629</v>
      </c>
      <c r="AY50" s="1">
        <v>770</v>
      </c>
      <c r="AZ50" s="1">
        <v>859</v>
      </c>
      <c r="BA50" s="31">
        <v>44</v>
      </c>
      <c r="BB50" s="1">
        <v>458</v>
      </c>
      <c r="BC50" s="1">
        <v>216</v>
      </c>
      <c r="BD50" s="1">
        <v>242</v>
      </c>
      <c r="BE50" s="1">
        <v>1251</v>
      </c>
      <c r="BF50" s="1">
        <v>665</v>
      </c>
      <c r="BG50" s="1">
        <v>586</v>
      </c>
      <c r="BH50" s="1">
        <v>2211</v>
      </c>
      <c r="BI50" s="1">
        <v>1056</v>
      </c>
      <c r="BJ50" s="1">
        <v>1155</v>
      </c>
      <c r="BK50" s="1">
        <v>1919</v>
      </c>
      <c r="BL50" s="1">
        <v>959</v>
      </c>
      <c r="BM50" s="1">
        <v>960</v>
      </c>
      <c r="BN50" s="31">
        <v>44</v>
      </c>
      <c r="BO50" s="1">
        <v>1938</v>
      </c>
      <c r="BP50" s="1">
        <v>884</v>
      </c>
      <c r="BQ50" s="1">
        <v>1054</v>
      </c>
      <c r="BR50" s="1">
        <v>1576</v>
      </c>
      <c r="BS50" s="1">
        <v>748</v>
      </c>
      <c r="BT50" s="1">
        <v>828</v>
      </c>
      <c r="BU50" s="1">
        <v>1811</v>
      </c>
      <c r="BV50" s="1">
        <v>931</v>
      </c>
      <c r="BW50" s="1">
        <v>880</v>
      </c>
    </row>
    <row r="51" spans="1:75" x14ac:dyDescent="0.3">
      <c r="A51" s="31">
        <v>45</v>
      </c>
      <c r="B51" s="1">
        <v>84683</v>
      </c>
      <c r="C51" s="1">
        <v>45258</v>
      </c>
      <c r="D51" s="1">
        <v>39425</v>
      </c>
      <c r="E51" s="1">
        <v>1656</v>
      </c>
      <c r="F51" s="1">
        <v>850</v>
      </c>
      <c r="G51" s="1">
        <v>806</v>
      </c>
      <c r="H51" s="1">
        <v>1406</v>
      </c>
      <c r="I51" s="1">
        <v>733</v>
      </c>
      <c r="J51" s="1">
        <v>673</v>
      </c>
      <c r="K51" s="1">
        <v>2546</v>
      </c>
      <c r="L51" s="1">
        <v>1358</v>
      </c>
      <c r="M51" s="1">
        <v>1188</v>
      </c>
      <c r="N51" s="31">
        <v>45</v>
      </c>
      <c r="O51" s="1">
        <v>4305</v>
      </c>
      <c r="P51" s="1">
        <v>2500</v>
      </c>
      <c r="Q51" s="1">
        <v>1805</v>
      </c>
      <c r="R51" s="1">
        <v>2546</v>
      </c>
      <c r="S51" s="1">
        <v>1342</v>
      </c>
      <c r="T51" s="1">
        <v>1204</v>
      </c>
      <c r="U51" s="1">
        <v>1543</v>
      </c>
      <c r="V51" s="1">
        <v>838</v>
      </c>
      <c r="W51" s="1">
        <v>705</v>
      </c>
      <c r="X51" s="1">
        <v>6957</v>
      </c>
      <c r="Y51" s="1">
        <v>3654</v>
      </c>
      <c r="Z51" s="1">
        <v>3303</v>
      </c>
      <c r="AA51" s="31">
        <v>45</v>
      </c>
      <c r="AB51" s="1">
        <v>5966</v>
      </c>
      <c r="AC51" s="1">
        <v>3147</v>
      </c>
      <c r="AD51" s="1">
        <v>2819</v>
      </c>
      <c r="AE51" s="1">
        <v>5397</v>
      </c>
      <c r="AF51" s="1">
        <v>2914</v>
      </c>
      <c r="AG51" s="1">
        <v>2483</v>
      </c>
      <c r="AH51" s="1">
        <v>6492</v>
      </c>
      <c r="AI51" s="1">
        <v>3734</v>
      </c>
      <c r="AJ51" s="1">
        <v>2758</v>
      </c>
      <c r="AK51" s="1">
        <v>7808</v>
      </c>
      <c r="AL51" s="1">
        <v>4349</v>
      </c>
      <c r="AM51" s="1">
        <v>3459</v>
      </c>
      <c r="AN51" s="31">
        <v>45</v>
      </c>
      <c r="AO51" s="1">
        <v>6988</v>
      </c>
      <c r="AP51" s="1">
        <v>3715</v>
      </c>
      <c r="AQ51" s="1">
        <v>3273</v>
      </c>
      <c r="AR51" s="1">
        <v>4254</v>
      </c>
      <c r="AS51" s="1">
        <v>2200</v>
      </c>
      <c r="AT51" s="1">
        <v>2054</v>
      </c>
      <c r="AU51" s="1">
        <v>4003</v>
      </c>
      <c r="AV51" s="1">
        <v>1919</v>
      </c>
      <c r="AW51" s="1">
        <v>2084</v>
      </c>
      <c r="AX51" s="1">
        <v>2095</v>
      </c>
      <c r="AY51" s="1">
        <v>1102</v>
      </c>
      <c r="AZ51" s="1">
        <v>993</v>
      </c>
      <c r="BA51" s="31">
        <v>45</v>
      </c>
      <c r="BB51" s="1">
        <v>609</v>
      </c>
      <c r="BC51" s="1">
        <v>316</v>
      </c>
      <c r="BD51" s="1">
        <v>293</v>
      </c>
      <c r="BE51" s="1">
        <v>1771</v>
      </c>
      <c r="BF51" s="1">
        <v>884</v>
      </c>
      <c r="BG51" s="1">
        <v>887</v>
      </c>
      <c r="BH51" s="1">
        <v>3056</v>
      </c>
      <c r="BI51" s="1">
        <v>1552</v>
      </c>
      <c r="BJ51" s="1">
        <v>1504</v>
      </c>
      <c r="BK51" s="1">
        <v>2412</v>
      </c>
      <c r="BL51" s="1">
        <v>1299</v>
      </c>
      <c r="BM51" s="1">
        <v>1113</v>
      </c>
      <c r="BN51" s="31">
        <v>45</v>
      </c>
      <c r="BO51" s="1">
        <v>2418</v>
      </c>
      <c r="BP51" s="1">
        <v>1175</v>
      </c>
      <c r="BQ51" s="1">
        <v>1243</v>
      </c>
      <c r="BR51" s="1">
        <v>4966</v>
      </c>
      <c r="BS51" s="1">
        <v>2694</v>
      </c>
      <c r="BT51" s="1">
        <v>2272</v>
      </c>
      <c r="BU51" s="1">
        <v>5489</v>
      </c>
      <c r="BV51" s="1">
        <v>2983</v>
      </c>
      <c r="BW51" s="1">
        <v>2506</v>
      </c>
    </row>
    <row r="52" spans="1:75" x14ac:dyDescent="0.3">
      <c r="A52" s="31">
        <v>46</v>
      </c>
      <c r="B52" s="1">
        <v>61853</v>
      </c>
      <c r="C52" s="1">
        <v>31914</v>
      </c>
      <c r="D52" s="1">
        <v>29939</v>
      </c>
      <c r="E52" s="1">
        <v>1582</v>
      </c>
      <c r="F52" s="1">
        <v>821</v>
      </c>
      <c r="G52" s="1">
        <v>761</v>
      </c>
      <c r="H52" s="1">
        <v>1214</v>
      </c>
      <c r="I52" s="1">
        <v>674</v>
      </c>
      <c r="J52" s="1">
        <v>540</v>
      </c>
      <c r="K52" s="1">
        <v>2261</v>
      </c>
      <c r="L52" s="1">
        <v>1211</v>
      </c>
      <c r="M52" s="1">
        <v>1050</v>
      </c>
      <c r="N52" s="31">
        <v>46</v>
      </c>
      <c r="O52" s="1">
        <v>3247</v>
      </c>
      <c r="P52" s="1">
        <v>1841</v>
      </c>
      <c r="Q52" s="1">
        <v>1406</v>
      </c>
      <c r="R52" s="1">
        <v>2570</v>
      </c>
      <c r="S52" s="1">
        <v>1351</v>
      </c>
      <c r="T52" s="1">
        <v>1219</v>
      </c>
      <c r="U52" s="1">
        <v>1526</v>
      </c>
      <c r="V52" s="1">
        <v>798</v>
      </c>
      <c r="W52" s="1">
        <v>728</v>
      </c>
      <c r="X52" s="1">
        <v>3972</v>
      </c>
      <c r="Y52" s="1">
        <v>1886</v>
      </c>
      <c r="Z52" s="1">
        <v>2086</v>
      </c>
      <c r="AA52" s="31">
        <v>46</v>
      </c>
      <c r="AB52" s="1">
        <v>4049</v>
      </c>
      <c r="AC52" s="1">
        <v>1912</v>
      </c>
      <c r="AD52" s="1">
        <v>2137</v>
      </c>
      <c r="AE52" s="1">
        <v>3313</v>
      </c>
      <c r="AF52" s="1">
        <v>1695</v>
      </c>
      <c r="AG52" s="1">
        <v>1618</v>
      </c>
      <c r="AH52" s="1">
        <v>3525</v>
      </c>
      <c r="AI52" s="1">
        <v>1866</v>
      </c>
      <c r="AJ52" s="1">
        <v>1659</v>
      </c>
      <c r="AK52" s="1">
        <v>4852</v>
      </c>
      <c r="AL52" s="1">
        <v>2474</v>
      </c>
      <c r="AM52" s="1">
        <v>2378</v>
      </c>
      <c r="AN52" s="31">
        <v>46</v>
      </c>
      <c r="AO52" s="1">
        <v>5589</v>
      </c>
      <c r="AP52" s="1">
        <v>2965</v>
      </c>
      <c r="AQ52" s="1">
        <v>2624</v>
      </c>
      <c r="AR52" s="1">
        <v>3611</v>
      </c>
      <c r="AS52" s="1">
        <v>1896</v>
      </c>
      <c r="AT52" s="1">
        <v>1715</v>
      </c>
      <c r="AU52" s="1">
        <v>3741</v>
      </c>
      <c r="AV52" s="1">
        <v>1879</v>
      </c>
      <c r="AW52" s="1">
        <v>1862</v>
      </c>
      <c r="AX52" s="1">
        <v>2037</v>
      </c>
      <c r="AY52" s="1">
        <v>1040</v>
      </c>
      <c r="AZ52" s="1">
        <v>997</v>
      </c>
      <c r="BA52" s="31">
        <v>46</v>
      </c>
      <c r="BB52" s="1">
        <v>543</v>
      </c>
      <c r="BC52" s="1">
        <v>276</v>
      </c>
      <c r="BD52" s="1">
        <v>267</v>
      </c>
      <c r="BE52" s="1">
        <v>1509</v>
      </c>
      <c r="BF52" s="1">
        <v>788</v>
      </c>
      <c r="BG52" s="1">
        <v>721</v>
      </c>
      <c r="BH52" s="1">
        <v>2866</v>
      </c>
      <c r="BI52" s="1">
        <v>1472</v>
      </c>
      <c r="BJ52" s="1">
        <v>1394</v>
      </c>
      <c r="BK52" s="1">
        <v>2193</v>
      </c>
      <c r="BL52" s="1">
        <v>1189</v>
      </c>
      <c r="BM52" s="1">
        <v>1004</v>
      </c>
      <c r="BN52" s="31">
        <v>46</v>
      </c>
      <c r="BO52" s="1">
        <v>2166</v>
      </c>
      <c r="BP52" s="1">
        <v>1109</v>
      </c>
      <c r="BQ52" s="1">
        <v>1057</v>
      </c>
      <c r="BR52" s="1">
        <v>2514</v>
      </c>
      <c r="BS52" s="1">
        <v>1258</v>
      </c>
      <c r="BT52" s="1">
        <v>1256</v>
      </c>
      <c r="BU52" s="1">
        <v>2973</v>
      </c>
      <c r="BV52" s="1">
        <v>1513</v>
      </c>
      <c r="BW52" s="1">
        <v>1460</v>
      </c>
    </row>
    <row r="53" spans="1:75" x14ac:dyDescent="0.3">
      <c r="A53" s="31">
        <v>47</v>
      </c>
      <c r="B53" s="1">
        <v>58675</v>
      </c>
      <c r="C53" s="1">
        <v>30290</v>
      </c>
      <c r="D53" s="1">
        <v>28385</v>
      </c>
      <c r="E53" s="1">
        <v>1534</v>
      </c>
      <c r="F53" s="1">
        <v>807</v>
      </c>
      <c r="G53" s="1">
        <v>727</v>
      </c>
      <c r="H53" s="1">
        <v>1082</v>
      </c>
      <c r="I53" s="1">
        <v>622</v>
      </c>
      <c r="J53" s="1">
        <v>460</v>
      </c>
      <c r="K53" s="1">
        <v>2297</v>
      </c>
      <c r="L53" s="1">
        <v>1142</v>
      </c>
      <c r="M53" s="1">
        <v>1155</v>
      </c>
      <c r="N53" s="31">
        <v>47</v>
      </c>
      <c r="O53" s="1">
        <v>3023</v>
      </c>
      <c r="P53" s="1">
        <v>1705</v>
      </c>
      <c r="Q53" s="1">
        <v>1318</v>
      </c>
      <c r="R53" s="1">
        <v>2692</v>
      </c>
      <c r="S53" s="1">
        <v>1404</v>
      </c>
      <c r="T53" s="1">
        <v>1288</v>
      </c>
      <c r="U53" s="1">
        <v>1592</v>
      </c>
      <c r="V53" s="1">
        <v>864</v>
      </c>
      <c r="W53" s="1">
        <v>728</v>
      </c>
      <c r="X53" s="1">
        <v>3343</v>
      </c>
      <c r="Y53" s="1">
        <v>1568</v>
      </c>
      <c r="Z53" s="1">
        <v>1775</v>
      </c>
      <c r="AA53" s="31">
        <v>47</v>
      </c>
      <c r="AB53" s="1">
        <v>3064</v>
      </c>
      <c r="AC53" s="1">
        <v>1562</v>
      </c>
      <c r="AD53" s="1">
        <v>1502</v>
      </c>
      <c r="AE53" s="1">
        <v>3077</v>
      </c>
      <c r="AF53" s="1">
        <v>1558</v>
      </c>
      <c r="AG53" s="1">
        <v>1519</v>
      </c>
      <c r="AH53" s="1">
        <v>3315</v>
      </c>
      <c r="AI53" s="1">
        <v>1769</v>
      </c>
      <c r="AJ53" s="1">
        <v>1546</v>
      </c>
      <c r="AK53" s="1">
        <v>4601</v>
      </c>
      <c r="AL53" s="1">
        <v>2338</v>
      </c>
      <c r="AM53" s="1">
        <v>2263</v>
      </c>
      <c r="AN53" s="31">
        <v>47</v>
      </c>
      <c r="AO53" s="1">
        <v>5514</v>
      </c>
      <c r="AP53" s="1">
        <v>2895</v>
      </c>
      <c r="AQ53" s="1">
        <v>2619</v>
      </c>
      <c r="AR53" s="1">
        <v>3796</v>
      </c>
      <c r="AS53" s="1">
        <v>1977</v>
      </c>
      <c r="AT53" s="1">
        <v>1819</v>
      </c>
      <c r="AU53" s="1">
        <v>3912</v>
      </c>
      <c r="AV53" s="1">
        <v>1928</v>
      </c>
      <c r="AW53" s="1">
        <v>1984</v>
      </c>
      <c r="AX53" s="1">
        <v>2031</v>
      </c>
      <c r="AY53" s="1">
        <v>1056</v>
      </c>
      <c r="AZ53" s="1">
        <v>975</v>
      </c>
      <c r="BA53" s="31">
        <v>47</v>
      </c>
      <c r="BB53" s="1">
        <v>540</v>
      </c>
      <c r="BC53" s="1">
        <v>258</v>
      </c>
      <c r="BD53" s="1">
        <v>282</v>
      </c>
      <c r="BE53" s="1">
        <v>1646</v>
      </c>
      <c r="BF53" s="1">
        <v>890</v>
      </c>
      <c r="BG53" s="1">
        <v>756</v>
      </c>
      <c r="BH53" s="1">
        <v>2788</v>
      </c>
      <c r="BI53" s="1">
        <v>1482</v>
      </c>
      <c r="BJ53" s="1">
        <v>1306</v>
      </c>
      <c r="BK53" s="1">
        <v>2089</v>
      </c>
      <c r="BL53" s="1">
        <v>1152</v>
      </c>
      <c r="BM53" s="1">
        <v>937</v>
      </c>
      <c r="BN53" s="31">
        <v>47</v>
      </c>
      <c r="BO53" s="1">
        <v>2201</v>
      </c>
      <c r="BP53" s="1">
        <v>1067</v>
      </c>
      <c r="BQ53" s="1">
        <v>1134</v>
      </c>
      <c r="BR53" s="1">
        <v>2021</v>
      </c>
      <c r="BS53" s="1">
        <v>1018</v>
      </c>
      <c r="BT53" s="1">
        <v>1003</v>
      </c>
      <c r="BU53" s="1">
        <v>2517</v>
      </c>
      <c r="BV53" s="1">
        <v>1228</v>
      </c>
      <c r="BW53" s="1">
        <v>1289</v>
      </c>
    </row>
    <row r="54" spans="1:75" x14ac:dyDescent="0.3">
      <c r="A54" s="31">
        <v>48</v>
      </c>
      <c r="B54" s="1">
        <v>72954</v>
      </c>
      <c r="C54" s="1">
        <v>37524</v>
      </c>
      <c r="D54" s="1">
        <v>35430</v>
      </c>
      <c r="E54" s="1">
        <v>1528</v>
      </c>
      <c r="F54" s="1">
        <v>790</v>
      </c>
      <c r="G54" s="1">
        <v>738</v>
      </c>
      <c r="H54" s="1">
        <v>1349</v>
      </c>
      <c r="I54" s="1">
        <v>711</v>
      </c>
      <c r="J54" s="1">
        <v>638</v>
      </c>
      <c r="K54" s="1">
        <v>2388</v>
      </c>
      <c r="L54" s="1">
        <v>1265</v>
      </c>
      <c r="M54" s="1">
        <v>1123</v>
      </c>
      <c r="N54" s="31">
        <v>48</v>
      </c>
      <c r="O54" s="1">
        <v>3375</v>
      </c>
      <c r="P54" s="1">
        <v>1802</v>
      </c>
      <c r="Q54" s="1">
        <v>1573</v>
      </c>
      <c r="R54" s="1">
        <v>2590</v>
      </c>
      <c r="S54" s="1">
        <v>1375</v>
      </c>
      <c r="T54" s="1">
        <v>1215</v>
      </c>
      <c r="U54" s="1">
        <v>1601</v>
      </c>
      <c r="V54" s="1">
        <v>852</v>
      </c>
      <c r="W54" s="1">
        <v>749</v>
      </c>
      <c r="X54" s="1">
        <v>5554</v>
      </c>
      <c r="Y54" s="1">
        <v>2641</v>
      </c>
      <c r="Z54" s="1">
        <v>2913</v>
      </c>
      <c r="AA54" s="31">
        <v>48</v>
      </c>
      <c r="AB54" s="1">
        <v>5472</v>
      </c>
      <c r="AC54" s="1">
        <v>2858</v>
      </c>
      <c r="AD54" s="1">
        <v>2614</v>
      </c>
      <c r="AE54" s="1">
        <v>4431</v>
      </c>
      <c r="AF54" s="1">
        <v>2225</v>
      </c>
      <c r="AG54" s="1">
        <v>2206</v>
      </c>
      <c r="AH54" s="1">
        <v>4708</v>
      </c>
      <c r="AI54" s="1">
        <v>2403</v>
      </c>
      <c r="AJ54" s="1">
        <v>2305</v>
      </c>
      <c r="AK54" s="1">
        <v>6763</v>
      </c>
      <c r="AL54" s="1">
        <v>3481</v>
      </c>
      <c r="AM54" s="1">
        <v>3282</v>
      </c>
      <c r="AN54" s="31">
        <v>48</v>
      </c>
      <c r="AO54" s="1">
        <v>6191</v>
      </c>
      <c r="AP54" s="1">
        <v>3210</v>
      </c>
      <c r="AQ54" s="1">
        <v>2981</v>
      </c>
      <c r="AR54" s="1">
        <v>3960</v>
      </c>
      <c r="AS54" s="1">
        <v>2063</v>
      </c>
      <c r="AT54" s="1">
        <v>1897</v>
      </c>
      <c r="AU54" s="1">
        <v>3887</v>
      </c>
      <c r="AV54" s="1">
        <v>2008</v>
      </c>
      <c r="AW54" s="1">
        <v>1879</v>
      </c>
      <c r="AX54" s="1">
        <v>2013</v>
      </c>
      <c r="AY54" s="1">
        <v>999</v>
      </c>
      <c r="AZ54" s="1">
        <v>1014</v>
      </c>
      <c r="BA54" s="31">
        <v>48</v>
      </c>
      <c r="BB54" s="1">
        <v>563</v>
      </c>
      <c r="BC54" s="1">
        <v>292</v>
      </c>
      <c r="BD54" s="1">
        <v>271</v>
      </c>
      <c r="BE54" s="1">
        <v>1661</v>
      </c>
      <c r="BF54" s="1">
        <v>879</v>
      </c>
      <c r="BG54" s="1">
        <v>782</v>
      </c>
      <c r="BH54" s="1">
        <v>3074</v>
      </c>
      <c r="BI54" s="1">
        <v>1612</v>
      </c>
      <c r="BJ54" s="1">
        <v>1462</v>
      </c>
      <c r="BK54" s="1">
        <v>2257</v>
      </c>
      <c r="BL54" s="1">
        <v>1225</v>
      </c>
      <c r="BM54" s="1">
        <v>1032</v>
      </c>
      <c r="BN54" s="31">
        <v>48</v>
      </c>
      <c r="BO54" s="1">
        <v>2466</v>
      </c>
      <c r="BP54" s="1">
        <v>1235</v>
      </c>
      <c r="BQ54" s="1">
        <v>1231</v>
      </c>
      <c r="BR54" s="1">
        <v>3342</v>
      </c>
      <c r="BS54" s="1">
        <v>1719</v>
      </c>
      <c r="BT54" s="1">
        <v>1623</v>
      </c>
      <c r="BU54" s="1">
        <v>3781</v>
      </c>
      <c r="BV54" s="1">
        <v>1879</v>
      </c>
      <c r="BW54" s="1">
        <v>1902</v>
      </c>
    </row>
    <row r="55" spans="1:75" x14ac:dyDescent="0.3">
      <c r="A55" s="31">
        <v>49</v>
      </c>
      <c r="B55" s="1">
        <v>66173</v>
      </c>
      <c r="C55" s="1">
        <v>34938</v>
      </c>
      <c r="D55" s="1">
        <v>31235</v>
      </c>
      <c r="E55" s="1">
        <v>1442</v>
      </c>
      <c r="F55" s="1">
        <v>734</v>
      </c>
      <c r="G55" s="1">
        <v>708</v>
      </c>
      <c r="H55" s="1">
        <v>1208</v>
      </c>
      <c r="I55" s="1">
        <v>687</v>
      </c>
      <c r="J55" s="1">
        <v>521</v>
      </c>
      <c r="K55" s="1">
        <v>2214</v>
      </c>
      <c r="L55" s="1">
        <v>1193</v>
      </c>
      <c r="M55" s="1">
        <v>1021</v>
      </c>
      <c r="N55" s="31">
        <v>49</v>
      </c>
      <c r="O55" s="1">
        <v>2795</v>
      </c>
      <c r="P55" s="1">
        <v>1554</v>
      </c>
      <c r="Q55" s="1">
        <v>1241</v>
      </c>
      <c r="R55" s="1">
        <v>2303</v>
      </c>
      <c r="S55" s="1">
        <v>1215</v>
      </c>
      <c r="T55" s="1">
        <v>1088</v>
      </c>
      <c r="U55" s="1">
        <v>1584</v>
      </c>
      <c r="V55" s="1">
        <v>879</v>
      </c>
      <c r="W55" s="1">
        <v>705</v>
      </c>
      <c r="X55" s="1">
        <v>5314</v>
      </c>
      <c r="Y55" s="1">
        <v>2693</v>
      </c>
      <c r="Z55" s="1">
        <v>2621</v>
      </c>
      <c r="AA55" s="31">
        <v>49</v>
      </c>
      <c r="AB55" s="1">
        <v>4590</v>
      </c>
      <c r="AC55" s="1">
        <v>2511</v>
      </c>
      <c r="AD55" s="1">
        <v>2079</v>
      </c>
      <c r="AE55" s="1">
        <v>3677</v>
      </c>
      <c r="AF55" s="1">
        <v>1907</v>
      </c>
      <c r="AG55" s="1">
        <v>1770</v>
      </c>
      <c r="AH55" s="1">
        <v>3994</v>
      </c>
      <c r="AI55" s="1">
        <v>2138</v>
      </c>
      <c r="AJ55" s="1">
        <v>1856</v>
      </c>
      <c r="AK55" s="1">
        <v>5764</v>
      </c>
      <c r="AL55" s="1">
        <v>3035</v>
      </c>
      <c r="AM55" s="1">
        <v>2729</v>
      </c>
      <c r="AN55" s="31">
        <v>49</v>
      </c>
      <c r="AO55" s="1">
        <v>6056</v>
      </c>
      <c r="AP55" s="1">
        <v>3154</v>
      </c>
      <c r="AQ55" s="1">
        <v>2902</v>
      </c>
      <c r="AR55" s="1">
        <v>3927</v>
      </c>
      <c r="AS55" s="1">
        <v>2060</v>
      </c>
      <c r="AT55" s="1">
        <v>1867</v>
      </c>
      <c r="AU55" s="1">
        <v>3658</v>
      </c>
      <c r="AV55" s="1">
        <v>1847</v>
      </c>
      <c r="AW55" s="1">
        <v>1811</v>
      </c>
      <c r="AX55" s="1">
        <v>1918</v>
      </c>
      <c r="AY55" s="1">
        <v>975</v>
      </c>
      <c r="AZ55" s="1">
        <v>943</v>
      </c>
      <c r="BA55" s="31">
        <v>49</v>
      </c>
      <c r="BB55" s="1">
        <v>475</v>
      </c>
      <c r="BC55" s="1">
        <v>245</v>
      </c>
      <c r="BD55" s="1">
        <v>230</v>
      </c>
      <c r="BE55" s="1">
        <v>1557</v>
      </c>
      <c r="BF55" s="1">
        <v>842</v>
      </c>
      <c r="BG55" s="1">
        <v>715</v>
      </c>
      <c r="BH55" s="1">
        <v>2869</v>
      </c>
      <c r="BI55" s="1">
        <v>1451</v>
      </c>
      <c r="BJ55" s="1">
        <v>1418</v>
      </c>
      <c r="BK55" s="1">
        <v>2166</v>
      </c>
      <c r="BL55" s="1">
        <v>1204</v>
      </c>
      <c r="BM55" s="1">
        <v>962</v>
      </c>
      <c r="BN55" s="31">
        <v>49</v>
      </c>
      <c r="BO55" s="1">
        <v>2226</v>
      </c>
      <c r="BP55" s="1">
        <v>1143</v>
      </c>
      <c r="BQ55" s="1">
        <v>1083</v>
      </c>
      <c r="BR55" s="1">
        <v>3385</v>
      </c>
      <c r="BS55" s="1">
        <v>1852</v>
      </c>
      <c r="BT55" s="1">
        <v>1533</v>
      </c>
      <c r="BU55" s="1">
        <v>3051</v>
      </c>
      <c r="BV55" s="1">
        <v>1619</v>
      </c>
      <c r="BW55" s="1">
        <v>1432</v>
      </c>
    </row>
    <row r="56" spans="1:75" x14ac:dyDescent="0.3">
      <c r="A56" s="31">
        <v>50</v>
      </c>
      <c r="B56" s="1">
        <v>78008</v>
      </c>
      <c r="C56" s="1">
        <v>41442</v>
      </c>
      <c r="D56" s="1">
        <v>36566</v>
      </c>
      <c r="E56" s="1">
        <v>1434</v>
      </c>
      <c r="F56" s="1">
        <v>797</v>
      </c>
      <c r="G56" s="1">
        <v>637</v>
      </c>
      <c r="H56" s="1">
        <v>1002</v>
      </c>
      <c r="I56" s="1">
        <v>528</v>
      </c>
      <c r="J56" s="1">
        <v>474</v>
      </c>
      <c r="K56" s="1">
        <v>2128</v>
      </c>
      <c r="L56" s="1">
        <v>1104</v>
      </c>
      <c r="M56" s="1">
        <v>1024</v>
      </c>
      <c r="N56" s="31">
        <v>50</v>
      </c>
      <c r="O56" s="1">
        <v>3468</v>
      </c>
      <c r="P56" s="1">
        <v>1996</v>
      </c>
      <c r="Q56" s="1">
        <v>1472</v>
      </c>
      <c r="R56" s="1">
        <v>2112</v>
      </c>
      <c r="S56" s="1">
        <v>1120</v>
      </c>
      <c r="T56" s="1">
        <v>992</v>
      </c>
      <c r="U56" s="1">
        <v>1268</v>
      </c>
      <c r="V56" s="1">
        <v>667</v>
      </c>
      <c r="W56" s="1">
        <v>601</v>
      </c>
      <c r="X56" s="1">
        <v>7224</v>
      </c>
      <c r="Y56" s="1">
        <v>3803</v>
      </c>
      <c r="Z56" s="1">
        <v>3421</v>
      </c>
      <c r="AA56" s="31">
        <v>50</v>
      </c>
      <c r="AB56" s="1">
        <v>6300</v>
      </c>
      <c r="AC56" s="1">
        <v>3297</v>
      </c>
      <c r="AD56" s="1">
        <v>3003</v>
      </c>
      <c r="AE56" s="1">
        <v>5990</v>
      </c>
      <c r="AF56" s="1">
        <v>3028</v>
      </c>
      <c r="AG56" s="1">
        <v>2962</v>
      </c>
      <c r="AH56" s="1">
        <v>6126</v>
      </c>
      <c r="AI56" s="1">
        <v>3370</v>
      </c>
      <c r="AJ56" s="1">
        <v>2756</v>
      </c>
      <c r="AK56" s="1">
        <v>7077</v>
      </c>
      <c r="AL56" s="1">
        <v>3699</v>
      </c>
      <c r="AM56" s="1">
        <v>3378</v>
      </c>
      <c r="AN56" s="31">
        <v>50</v>
      </c>
      <c r="AO56" s="1">
        <v>5571</v>
      </c>
      <c r="AP56" s="1">
        <v>2905</v>
      </c>
      <c r="AQ56" s="1">
        <v>2666</v>
      </c>
      <c r="AR56" s="1">
        <v>3417</v>
      </c>
      <c r="AS56" s="1">
        <v>1792</v>
      </c>
      <c r="AT56" s="1">
        <v>1625</v>
      </c>
      <c r="AU56" s="1">
        <v>3221</v>
      </c>
      <c r="AV56" s="1">
        <v>1516</v>
      </c>
      <c r="AW56" s="1">
        <v>1705</v>
      </c>
      <c r="AX56" s="1">
        <v>1880</v>
      </c>
      <c r="AY56" s="1">
        <v>976</v>
      </c>
      <c r="AZ56" s="1">
        <v>904</v>
      </c>
      <c r="BA56" s="31">
        <v>50</v>
      </c>
      <c r="BB56" s="1">
        <v>474</v>
      </c>
      <c r="BC56" s="1">
        <v>238</v>
      </c>
      <c r="BD56" s="1">
        <v>236</v>
      </c>
      <c r="BE56" s="1">
        <v>1494</v>
      </c>
      <c r="BF56" s="1">
        <v>833</v>
      </c>
      <c r="BG56" s="1">
        <v>661</v>
      </c>
      <c r="BH56" s="1">
        <v>2612</v>
      </c>
      <c r="BI56" s="1">
        <v>1396</v>
      </c>
      <c r="BJ56" s="1">
        <v>1216</v>
      </c>
      <c r="BK56" s="1">
        <v>2078</v>
      </c>
      <c r="BL56" s="1">
        <v>1154</v>
      </c>
      <c r="BM56" s="1">
        <v>924</v>
      </c>
      <c r="BN56" s="31">
        <v>50</v>
      </c>
      <c r="BO56" s="1">
        <v>2098</v>
      </c>
      <c r="BP56" s="1">
        <v>1066</v>
      </c>
      <c r="BQ56" s="1">
        <v>1032</v>
      </c>
      <c r="BR56" s="1">
        <v>5472</v>
      </c>
      <c r="BS56" s="1">
        <v>3106</v>
      </c>
      <c r="BT56" s="1">
        <v>2366</v>
      </c>
      <c r="BU56" s="1">
        <v>5562</v>
      </c>
      <c r="BV56" s="1">
        <v>3051</v>
      </c>
      <c r="BW56" s="1">
        <v>2511</v>
      </c>
    </row>
    <row r="57" spans="1:75" x14ac:dyDescent="0.3">
      <c r="A57" s="31">
        <v>51</v>
      </c>
      <c r="B57" s="1">
        <v>43336</v>
      </c>
      <c r="C57" s="1">
        <v>23087</v>
      </c>
      <c r="D57" s="1">
        <v>20249</v>
      </c>
      <c r="E57" s="1">
        <v>1338</v>
      </c>
      <c r="F57" s="1">
        <v>707</v>
      </c>
      <c r="G57" s="1">
        <v>631</v>
      </c>
      <c r="H57" s="1">
        <v>909</v>
      </c>
      <c r="I57" s="1">
        <v>469</v>
      </c>
      <c r="J57" s="1">
        <v>440</v>
      </c>
      <c r="K57" s="1">
        <v>1659</v>
      </c>
      <c r="L57" s="1">
        <v>927</v>
      </c>
      <c r="M57" s="1">
        <v>732</v>
      </c>
      <c r="N57" s="31">
        <v>51</v>
      </c>
      <c r="O57" s="1">
        <v>2116</v>
      </c>
      <c r="P57" s="1">
        <v>1177</v>
      </c>
      <c r="Q57" s="1">
        <v>939</v>
      </c>
      <c r="R57" s="1">
        <v>2102</v>
      </c>
      <c r="S57" s="1">
        <v>1086</v>
      </c>
      <c r="T57" s="1">
        <v>1016</v>
      </c>
      <c r="U57" s="1">
        <v>1225</v>
      </c>
      <c r="V57" s="1">
        <v>649</v>
      </c>
      <c r="W57" s="1">
        <v>576</v>
      </c>
      <c r="X57" s="1">
        <v>2273</v>
      </c>
      <c r="Y57" s="1">
        <v>1213</v>
      </c>
      <c r="Z57" s="1">
        <v>1060</v>
      </c>
      <c r="AA57" s="31">
        <v>51</v>
      </c>
      <c r="AB57" s="1">
        <v>2112</v>
      </c>
      <c r="AC57" s="1">
        <v>1157</v>
      </c>
      <c r="AD57" s="1">
        <v>955</v>
      </c>
      <c r="AE57" s="1">
        <v>1857</v>
      </c>
      <c r="AF57" s="1">
        <v>996</v>
      </c>
      <c r="AG57" s="1">
        <v>861</v>
      </c>
      <c r="AH57" s="1">
        <v>1994</v>
      </c>
      <c r="AI57" s="1">
        <v>1143</v>
      </c>
      <c r="AJ57" s="1">
        <v>851</v>
      </c>
      <c r="AK57" s="1">
        <v>3013</v>
      </c>
      <c r="AL57" s="1">
        <v>1644</v>
      </c>
      <c r="AM57" s="1">
        <v>1369</v>
      </c>
      <c r="AN57" s="31">
        <v>51</v>
      </c>
      <c r="AO57" s="1">
        <v>4321</v>
      </c>
      <c r="AP57" s="1">
        <v>2263</v>
      </c>
      <c r="AQ57" s="1">
        <v>2058</v>
      </c>
      <c r="AR57" s="1">
        <v>3094</v>
      </c>
      <c r="AS57" s="1">
        <v>1647</v>
      </c>
      <c r="AT57" s="1">
        <v>1447</v>
      </c>
      <c r="AU57" s="1">
        <v>3002</v>
      </c>
      <c r="AV57" s="1">
        <v>1427</v>
      </c>
      <c r="AW57" s="1">
        <v>1575</v>
      </c>
      <c r="AX57" s="1">
        <v>1691</v>
      </c>
      <c r="AY57" s="1">
        <v>855</v>
      </c>
      <c r="AZ57" s="1">
        <v>836</v>
      </c>
      <c r="BA57" s="31">
        <v>51</v>
      </c>
      <c r="BB57" s="1">
        <v>445</v>
      </c>
      <c r="BC57" s="1">
        <v>247</v>
      </c>
      <c r="BD57" s="1">
        <v>198</v>
      </c>
      <c r="BE57" s="1">
        <v>1311</v>
      </c>
      <c r="BF57" s="1">
        <v>752</v>
      </c>
      <c r="BG57" s="1">
        <v>559</v>
      </c>
      <c r="BH57" s="1">
        <v>2311</v>
      </c>
      <c r="BI57" s="1">
        <v>1162</v>
      </c>
      <c r="BJ57" s="1">
        <v>1149</v>
      </c>
      <c r="BK57" s="1">
        <v>1650</v>
      </c>
      <c r="BL57" s="1">
        <v>938</v>
      </c>
      <c r="BM57" s="1">
        <v>712</v>
      </c>
      <c r="BN57" s="31">
        <v>51</v>
      </c>
      <c r="BO57" s="1">
        <v>1898</v>
      </c>
      <c r="BP57" s="1">
        <v>1009</v>
      </c>
      <c r="BQ57" s="1">
        <v>889</v>
      </c>
      <c r="BR57" s="1">
        <v>1285</v>
      </c>
      <c r="BS57" s="1">
        <v>677</v>
      </c>
      <c r="BT57" s="1">
        <v>608</v>
      </c>
      <c r="BU57" s="1">
        <v>1730</v>
      </c>
      <c r="BV57" s="1">
        <v>942</v>
      </c>
      <c r="BW57" s="1">
        <v>788</v>
      </c>
    </row>
    <row r="58" spans="1:75" x14ac:dyDescent="0.3">
      <c r="A58" s="31">
        <v>52</v>
      </c>
      <c r="B58" s="1">
        <v>47611</v>
      </c>
      <c r="C58" s="1">
        <v>26025</v>
      </c>
      <c r="D58" s="1">
        <v>21586</v>
      </c>
      <c r="E58" s="1">
        <v>1145</v>
      </c>
      <c r="F58" s="1">
        <v>589</v>
      </c>
      <c r="G58" s="1">
        <v>556</v>
      </c>
      <c r="H58" s="1">
        <v>812</v>
      </c>
      <c r="I58" s="1">
        <v>463</v>
      </c>
      <c r="J58" s="1">
        <v>349</v>
      </c>
      <c r="K58" s="1">
        <v>1855</v>
      </c>
      <c r="L58" s="1">
        <v>963</v>
      </c>
      <c r="M58" s="1">
        <v>892</v>
      </c>
      <c r="N58" s="31">
        <v>52</v>
      </c>
      <c r="O58" s="1">
        <v>2393</v>
      </c>
      <c r="P58" s="1">
        <v>1359</v>
      </c>
      <c r="Q58" s="1">
        <v>1034</v>
      </c>
      <c r="R58" s="1">
        <v>1860</v>
      </c>
      <c r="S58" s="1">
        <v>986</v>
      </c>
      <c r="T58" s="1">
        <v>874</v>
      </c>
      <c r="U58" s="1">
        <v>1204</v>
      </c>
      <c r="V58" s="1">
        <v>654</v>
      </c>
      <c r="W58" s="1">
        <v>550</v>
      </c>
      <c r="X58" s="1">
        <v>3264</v>
      </c>
      <c r="Y58" s="1">
        <v>1830</v>
      </c>
      <c r="Z58" s="1">
        <v>1434</v>
      </c>
      <c r="AA58" s="31">
        <v>52</v>
      </c>
      <c r="AB58" s="1">
        <v>2993</v>
      </c>
      <c r="AC58" s="1">
        <v>1677</v>
      </c>
      <c r="AD58" s="1">
        <v>1316</v>
      </c>
      <c r="AE58" s="1">
        <v>2693</v>
      </c>
      <c r="AF58" s="1">
        <v>1487</v>
      </c>
      <c r="AG58" s="1">
        <v>1206</v>
      </c>
      <c r="AH58" s="1">
        <v>2950</v>
      </c>
      <c r="AI58" s="1">
        <v>1737</v>
      </c>
      <c r="AJ58" s="1">
        <v>1213</v>
      </c>
      <c r="AK58" s="1">
        <v>3950</v>
      </c>
      <c r="AL58" s="1">
        <v>2195</v>
      </c>
      <c r="AM58" s="1">
        <v>1755</v>
      </c>
      <c r="AN58" s="31">
        <v>52</v>
      </c>
      <c r="AO58" s="1">
        <v>4189</v>
      </c>
      <c r="AP58" s="1">
        <v>2269</v>
      </c>
      <c r="AQ58" s="1">
        <v>1920</v>
      </c>
      <c r="AR58" s="1">
        <v>2869</v>
      </c>
      <c r="AS58" s="1">
        <v>1548</v>
      </c>
      <c r="AT58" s="1">
        <v>1321</v>
      </c>
      <c r="AU58" s="1">
        <v>2883</v>
      </c>
      <c r="AV58" s="1">
        <v>1517</v>
      </c>
      <c r="AW58" s="1">
        <v>1366</v>
      </c>
      <c r="AX58" s="1">
        <v>1513</v>
      </c>
      <c r="AY58" s="1">
        <v>775</v>
      </c>
      <c r="AZ58" s="1">
        <v>738</v>
      </c>
      <c r="BA58" s="31">
        <v>52</v>
      </c>
      <c r="BB58" s="1">
        <v>430</v>
      </c>
      <c r="BC58" s="1">
        <v>200</v>
      </c>
      <c r="BD58" s="1">
        <v>230</v>
      </c>
      <c r="BE58" s="1">
        <v>1223</v>
      </c>
      <c r="BF58" s="1">
        <v>649</v>
      </c>
      <c r="BG58" s="1">
        <v>574</v>
      </c>
      <c r="BH58" s="1">
        <v>2204</v>
      </c>
      <c r="BI58" s="1">
        <v>1130</v>
      </c>
      <c r="BJ58" s="1">
        <v>1074</v>
      </c>
      <c r="BK58" s="1">
        <v>1537</v>
      </c>
      <c r="BL58" s="1">
        <v>844</v>
      </c>
      <c r="BM58" s="1">
        <v>693</v>
      </c>
      <c r="BN58" s="31">
        <v>52</v>
      </c>
      <c r="BO58" s="1">
        <v>1570</v>
      </c>
      <c r="BP58" s="1">
        <v>838</v>
      </c>
      <c r="BQ58" s="1">
        <v>732</v>
      </c>
      <c r="BR58" s="1">
        <v>1843</v>
      </c>
      <c r="BS58" s="1">
        <v>1078</v>
      </c>
      <c r="BT58" s="1">
        <v>765</v>
      </c>
      <c r="BU58" s="1">
        <v>2231</v>
      </c>
      <c r="BV58" s="1">
        <v>1237</v>
      </c>
      <c r="BW58" s="1">
        <v>994</v>
      </c>
    </row>
    <row r="59" spans="1:75" x14ac:dyDescent="0.3">
      <c r="A59" s="31">
        <v>53</v>
      </c>
      <c r="B59" s="1">
        <v>35090</v>
      </c>
      <c r="C59" s="1">
        <v>18692</v>
      </c>
      <c r="D59" s="1">
        <v>16398</v>
      </c>
      <c r="E59" s="1">
        <v>928</v>
      </c>
      <c r="F59" s="1">
        <v>498</v>
      </c>
      <c r="G59" s="1">
        <v>430</v>
      </c>
      <c r="H59" s="1">
        <v>727</v>
      </c>
      <c r="I59" s="1">
        <v>394</v>
      </c>
      <c r="J59" s="1">
        <v>333</v>
      </c>
      <c r="K59" s="1">
        <v>1446</v>
      </c>
      <c r="L59" s="1">
        <v>734</v>
      </c>
      <c r="M59" s="1">
        <v>712</v>
      </c>
      <c r="N59" s="31">
        <v>53</v>
      </c>
      <c r="O59" s="1">
        <v>1984</v>
      </c>
      <c r="P59" s="1">
        <v>1165</v>
      </c>
      <c r="Q59" s="1">
        <v>819</v>
      </c>
      <c r="R59" s="1">
        <v>1717</v>
      </c>
      <c r="S59" s="1">
        <v>918</v>
      </c>
      <c r="T59" s="1">
        <v>799</v>
      </c>
      <c r="U59" s="1">
        <v>981</v>
      </c>
      <c r="V59" s="1">
        <v>535</v>
      </c>
      <c r="W59" s="1">
        <v>446</v>
      </c>
      <c r="X59" s="1">
        <v>1855</v>
      </c>
      <c r="Y59" s="1">
        <v>989</v>
      </c>
      <c r="Z59" s="1">
        <v>866</v>
      </c>
      <c r="AA59" s="31">
        <v>53</v>
      </c>
      <c r="AB59" s="1">
        <v>1586</v>
      </c>
      <c r="AC59" s="1">
        <v>909</v>
      </c>
      <c r="AD59" s="1">
        <v>677</v>
      </c>
      <c r="AE59" s="1">
        <v>1709</v>
      </c>
      <c r="AF59" s="1">
        <v>853</v>
      </c>
      <c r="AG59" s="1">
        <v>856</v>
      </c>
      <c r="AH59" s="1">
        <v>1707</v>
      </c>
      <c r="AI59" s="1">
        <v>930</v>
      </c>
      <c r="AJ59" s="1">
        <v>777</v>
      </c>
      <c r="AK59" s="1">
        <v>2807</v>
      </c>
      <c r="AL59" s="1">
        <v>1495</v>
      </c>
      <c r="AM59" s="1">
        <v>1312</v>
      </c>
      <c r="AN59" s="31">
        <v>53</v>
      </c>
      <c r="AO59" s="1">
        <v>3539</v>
      </c>
      <c r="AP59" s="1">
        <v>1788</v>
      </c>
      <c r="AQ59" s="1">
        <v>1751</v>
      </c>
      <c r="AR59" s="1">
        <v>2383</v>
      </c>
      <c r="AS59" s="1">
        <v>1245</v>
      </c>
      <c r="AT59" s="1">
        <v>1138</v>
      </c>
      <c r="AU59" s="1">
        <v>2434</v>
      </c>
      <c r="AV59" s="1">
        <v>1247</v>
      </c>
      <c r="AW59" s="1">
        <v>1187</v>
      </c>
      <c r="AX59" s="1">
        <v>1280</v>
      </c>
      <c r="AY59" s="1">
        <v>646</v>
      </c>
      <c r="AZ59" s="1">
        <v>634</v>
      </c>
      <c r="BA59" s="31">
        <v>53</v>
      </c>
      <c r="BB59" s="1">
        <v>390</v>
      </c>
      <c r="BC59" s="1">
        <v>216</v>
      </c>
      <c r="BD59" s="1">
        <v>174</v>
      </c>
      <c r="BE59" s="1">
        <v>853</v>
      </c>
      <c r="BF59" s="1">
        <v>452</v>
      </c>
      <c r="BG59" s="1">
        <v>401</v>
      </c>
      <c r="BH59" s="1">
        <v>1872</v>
      </c>
      <c r="BI59" s="1">
        <v>971</v>
      </c>
      <c r="BJ59" s="1">
        <v>901</v>
      </c>
      <c r="BK59" s="1">
        <v>1155</v>
      </c>
      <c r="BL59" s="1">
        <v>662</v>
      </c>
      <c r="BM59" s="1">
        <v>493</v>
      </c>
      <c r="BN59" s="31">
        <v>53</v>
      </c>
      <c r="BO59" s="1">
        <v>1383</v>
      </c>
      <c r="BP59" s="1">
        <v>745</v>
      </c>
      <c r="BQ59" s="1">
        <v>638</v>
      </c>
      <c r="BR59" s="1">
        <v>1000</v>
      </c>
      <c r="BS59" s="1">
        <v>553</v>
      </c>
      <c r="BT59" s="1">
        <v>447</v>
      </c>
      <c r="BU59" s="1">
        <v>1354</v>
      </c>
      <c r="BV59" s="1">
        <v>747</v>
      </c>
      <c r="BW59" s="1">
        <v>607</v>
      </c>
    </row>
    <row r="60" spans="1:75" x14ac:dyDescent="0.3">
      <c r="A60" s="31">
        <v>54</v>
      </c>
      <c r="B60" s="1">
        <v>38061</v>
      </c>
      <c r="C60" s="1">
        <v>20331</v>
      </c>
      <c r="D60" s="1">
        <v>17730</v>
      </c>
      <c r="E60" s="1">
        <v>787</v>
      </c>
      <c r="F60" s="1">
        <v>393</v>
      </c>
      <c r="G60" s="1">
        <v>394</v>
      </c>
      <c r="H60" s="1">
        <v>626</v>
      </c>
      <c r="I60" s="1">
        <v>308</v>
      </c>
      <c r="J60" s="1">
        <v>318</v>
      </c>
      <c r="K60" s="1">
        <v>1399</v>
      </c>
      <c r="L60" s="1">
        <v>741</v>
      </c>
      <c r="M60" s="1">
        <v>658</v>
      </c>
      <c r="N60" s="31">
        <v>54</v>
      </c>
      <c r="O60" s="1">
        <v>2105</v>
      </c>
      <c r="P60" s="1">
        <v>1204</v>
      </c>
      <c r="Q60" s="1">
        <v>901</v>
      </c>
      <c r="R60" s="1">
        <v>1425</v>
      </c>
      <c r="S60" s="1">
        <v>764</v>
      </c>
      <c r="T60" s="1">
        <v>661</v>
      </c>
      <c r="U60" s="1">
        <v>833</v>
      </c>
      <c r="V60" s="1">
        <v>463</v>
      </c>
      <c r="W60" s="1">
        <v>370</v>
      </c>
      <c r="X60" s="1">
        <v>2677</v>
      </c>
      <c r="Y60" s="1">
        <v>1427</v>
      </c>
      <c r="Z60" s="1">
        <v>1250</v>
      </c>
      <c r="AA60" s="31">
        <v>54</v>
      </c>
      <c r="AB60" s="1">
        <v>2390</v>
      </c>
      <c r="AC60" s="1">
        <v>1199</v>
      </c>
      <c r="AD60" s="1">
        <v>1191</v>
      </c>
      <c r="AE60" s="1">
        <v>2339</v>
      </c>
      <c r="AF60" s="1">
        <v>1225</v>
      </c>
      <c r="AG60" s="1">
        <v>1114</v>
      </c>
      <c r="AH60" s="1">
        <v>2529</v>
      </c>
      <c r="AI60" s="1">
        <v>1449</v>
      </c>
      <c r="AJ60" s="1">
        <v>1080</v>
      </c>
      <c r="AK60" s="1">
        <v>3203</v>
      </c>
      <c r="AL60" s="1">
        <v>1753</v>
      </c>
      <c r="AM60" s="1">
        <v>1450</v>
      </c>
      <c r="AN60" s="31">
        <v>54</v>
      </c>
      <c r="AO60" s="1">
        <v>3385</v>
      </c>
      <c r="AP60" s="1">
        <v>1784</v>
      </c>
      <c r="AQ60" s="1">
        <v>1601</v>
      </c>
      <c r="AR60" s="1">
        <v>2163</v>
      </c>
      <c r="AS60" s="1">
        <v>1151</v>
      </c>
      <c r="AT60" s="1">
        <v>1012</v>
      </c>
      <c r="AU60" s="1">
        <v>2175</v>
      </c>
      <c r="AV60" s="1">
        <v>1135</v>
      </c>
      <c r="AW60" s="1">
        <v>1040</v>
      </c>
      <c r="AX60" s="1">
        <v>1178</v>
      </c>
      <c r="AY60" s="1">
        <v>620</v>
      </c>
      <c r="AZ60" s="1">
        <v>558</v>
      </c>
      <c r="BA60" s="31">
        <v>54</v>
      </c>
      <c r="BB60" s="1">
        <v>342</v>
      </c>
      <c r="BC60" s="1">
        <v>170</v>
      </c>
      <c r="BD60" s="1">
        <v>172</v>
      </c>
      <c r="BE60" s="1">
        <v>898</v>
      </c>
      <c r="BF60" s="1">
        <v>495</v>
      </c>
      <c r="BG60" s="1">
        <v>403</v>
      </c>
      <c r="BH60" s="1">
        <v>1851</v>
      </c>
      <c r="BI60" s="1">
        <v>993</v>
      </c>
      <c r="BJ60" s="1">
        <v>858</v>
      </c>
      <c r="BK60" s="1">
        <v>1099</v>
      </c>
      <c r="BL60" s="1">
        <v>600</v>
      </c>
      <c r="BM60" s="1">
        <v>499</v>
      </c>
      <c r="BN60" s="31">
        <v>54</v>
      </c>
      <c r="BO60" s="1">
        <v>1211</v>
      </c>
      <c r="BP60" s="1">
        <v>639</v>
      </c>
      <c r="BQ60" s="1">
        <v>572</v>
      </c>
      <c r="BR60" s="1">
        <v>1464</v>
      </c>
      <c r="BS60" s="1">
        <v>772</v>
      </c>
      <c r="BT60" s="1">
        <v>692</v>
      </c>
      <c r="BU60" s="1">
        <v>1982</v>
      </c>
      <c r="BV60" s="1">
        <v>1046</v>
      </c>
      <c r="BW60" s="1">
        <v>936</v>
      </c>
    </row>
    <row r="61" spans="1:75" x14ac:dyDescent="0.3">
      <c r="A61" s="31">
        <v>55</v>
      </c>
      <c r="B61" s="1">
        <v>38117</v>
      </c>
      <c r="C61" s="1">
        <v>20397</v>
      </c>
      <c r="D61" s="1">
        <v>17720</v>
      </c>
      <c r="E61" s="1">
        <v>849</v>
      </c>
      <c r="F61" s="1">
        <v>416</v>
      </c>
      <c r="G61" s="1">
        <v>433</v>
      </c>
      <c r="H61" s="1">
        <v>620</v>
      </c>
      <c r="I61" s="1">
        <v>293</v>
      </c>
      <c r="J61" s="1">
        <v>327</v>
      </c>
      <c r="K61" s="1">
        <v>1369</v>
      </c>
      <c r="L61" s="1">
        <v>705</v>
      </c>
      <c r="M61" s="1">
        <v>664</v>
      </c>
      <c r="N61" s="31">
        <v>55</v>
      </c>
      <c r="O61" s="1">
        <v>2105</v>
      </c>
      <c r="P61" s="1">
        <v>1275</v>
      </c>
      <c r="Q61" s="1">
        <v>830</v>
      </c>
      <c r="R61" s="1">
        <v>1433</v>
      </c>
      <c r="S61" s="1">
        <v>766</v>
      </c>
      <c r="T61" s="1">
        <v>667</v>
      </c>
      <c r="U61" s="1">
        <v>876</v>
      </c>
      <c r="V61" s="1">
        <v>491</v>
      </c>
      <c r="W61" s="1">
        <v>385</v>
      </c>
      <c r="X61" s="1">
        <v>2697</v>
      </c>
      <c r="Y61" s="1">
        <v>1485</v>
      </c>
      <c r="Z61" s="1">
        <v>1212</v>
      </c>
      <c r="AA61" s="31">
        <v>55</v>
      </c>
      <c r="AB61" s="1">
        <v>2300</v>
      </c>
      <c r="AC61" s="1">
        <v>1224</v>
      </c>
      <c r="AD61" s="1">
        <v>1076</v>
      </c>
      <c r="AE61" s="1">
        <v>2138</v>
      </c>
      <c r="AF61" s="1">
        <v>1148</v>
      </c>
      <c r="AG61" s="1">
        <v>990</v>
      </c>
      <c r="AH61" s="1">
        <v>2699</v>
      </c>
      <c r="AI61" s="1">
        <v>1546</v>
      </c>
      <c r="AJ61" s="1">
        <v>1153</v>
      </c>
      <c r="AK61" s="1">
        <v>3404</v>
      </c>
      <c r="AL61" s="1">
        <v>1818</v>
      </c>
      <c r="AM61" s="1">
        <v>1586</v>
      </c>
      <c r="AN61" s="31">
        <v>55</v>
      </c>
      <c r="AO61" s="1">
        <v>3280</v>
      </c>
      <c r="AP61" s="1">
        <v>1710</v>
      </c>
      <c r="AQ61" s="1">
        <v>1570</v>
      </c>
      <c r="AR61" s="1">
        <v>2120</v>
      </c>
      <c r="AS61" s="1">
        <v>1133</v>
      </c>
      <c r="AT61" s="1">
        <v>987</v>
      </c>
      <c r="AU61" s="1">
        <v>2101</v>
      </c>
      <c r="AV61" s="1">
        <v>967</v>
      </c>
      <c r="AW61" s="1">
        <v>1134</v>
      </c>
      <c r="AX61" s="1">
        <v>1215</v>
      </c>
      <c r="AY61" s="1">
        <v>642</v>
      </c>
      <c r="AZ61" s="1">
        <v>573</v>
      </c>
      <c r="BA61" s="31">
        <v>55</v>
      </c>
      <c r="BB61" s="1">
        <v>299</v>
      </c>
      <c r="BC61" s="1">
        <v>141</v>
      </c>
      <c r="BD61" s="1">
        <v>158</v>
      </c>
      <c r="BE61" s="1">
        <v>873</v>
      </c>
      <c r="BF61" s="1">
        <v>458</v>
      </c>
      <c r="BG61" s="1">
        <v>415</v>
      </c>
      <c r="BH61" s="1">
        <v>1598</v>
      </c>
      <c r="BI61" s="1">
        <v>824</v>
      </c>
      <c r="BJ61" s="1">
        <v>774</v>
      </c>
      <c r="BK61" s="1">
        <v>1074</v>
      </c>
      <c r="BL61" s="1">
        <v>605</v>
      </c>
      <c r="BM61" s="1">
        <v>469</v>
      </c>
      <c r="BN61" s="31">
        <v>55</v>
      </c>
      <c r="BO61" s="1">
        <v>1234</v>
      </c>
      <c r="BP61" s="1">
        <v>658</v>
      </c>
      <c r="BQ61" s="1">
        <v>576</v>
      </c>
      <c r="BR61" s="1">
        <v>1515</v>
      </c>
      <c r="BS61" s="1">
        <v>825</v>
      </c>
      <c r="BT61" s="1">
        <v>690</v>
      </c>
      <c r="BU61" s="1">
        <v>2318</v>
      </c>
      <c r="BV61" s="1">
        <v>1267</v>
      </c>
      <c r="BW61" s="1">
        <v>1051</v>
      </c>
    </row>
    <row r="62" spans="1:75" x14ac:dyDescent="0.3">
      <c r="A62" s="31">
        <v>56</v>
      </c>
      <c r="B62" s="1">
        <v>36023</v>
      </c>
      <c r="C62" s="1">
        <v>20215</v>
      </c>
      <c r="D62" s="1">
        <v>15808</v>
      </c>
      <c r="E62" s="1">
        <v>688</v>
      </c>
      <c r="F62" s="1">
        <v>371</v>
      </c>
      <c r="G62" s="1">
        <v>317</v>
      </c>
      <c r="H62" s="1">
        <v>595</v>
      </c>
      <c r="I62" s="1">
        <v>311</v>
      </c>
      <c r="J62" s="1">
        <v>284</v>
      </c>
      <c r="K62" s="1">
        <v>1341</v>
      </c>
      <c r="L62" s="1">
        <v>729</v>
      </c>
      <c r="M62" s="1">
        <v>612</v>
      </c>
      <c r="N62" s="31">
        <v>56</v>
      </c>
      <c r="O62" s="1">
        <v>1810</v>
      </c>
      <c r="P62" s="1">
        <v>1126</v>
      </c>
      <c r="Q62" s="1">
        <v>684</v>
      </c>
      <c r="R62" s="1">
        <v>1320</v>
      </c>
      <c r="S62" s="1">
        <v>690</v>
      </c>
      <c r="T62" s="1">
        <v>630</v>
      </c>
      <c r="U62" s="1">
        <v>861</v>
      </c>
      <c r="V62" s="1">
        <v>463</v>
      </c>
      <c r="W62" s="1">
        <v>398</v>
      </c>
      <c r="X62" s="1">
        <v>2656</v>
      </c>
      <c r="Y62" s="1">
        <v>1510</v>
      </c>
      <c r="Z62" s="1">
        <v>1146</v>
      </c>
      <c r="AA62" s="31">
        <v>56</v>
      </c>
      <c r="AB62" s="1">
        <v>2251</v>
      </c>
      <c r="AC62" s="1">
        <v>1312</v>
      </c>
      <c r="AD62" s="1">
        <v>939</v>
      </c>
      <c r="AE62" s="1">
        <v>2217</v>
      </c>
      <c r="AF62" s="1">
        <v>1344</v>
      </c>
      <c r="AG62" s="1">
        <v>873</v>
      </c>
      <c r="AH62" s="1">
        <v>2490</v>
      </c>
      <c r="AI62" s="1">
        <v>1539</v>
      </c>
      <c r="AJ62" s="1">
        <v>951</v>
      </c>
      <c r="AK62" s="1">
        <v>3295</v>
      </c>
      <c r="AL62" s="1">
        <v>1931</v>
      </c>
      <c r="AM62" s="1">
        <v>1364</v>
      </c>
      <c r="AN62" s="31">
        <v>56</v>
      </c>
      <c r="AO62" s="1">
        <v>3346</v>
      </c>
      <c r="AP62" s="1">
        <v>1734</v>
      </c>
      <c r="AQ62" s="1">
        <v>1612</v>
      </c>
      <c r="AR62" s="1">
        <v>2017</v>
      </c>
      <c r="AS62" s="1">
        <v>1154</v>
      </c>
      <c r="AT62" s="1">
        <v>863</v>
      </c>
      <c r="AU62" s="1">
        <v>1909</v>
      </c>
      <c r="AV62" s="1">
        <v>912</v>
      </c>
      <c r="AW62" s="1">
        <v>997</v>
      </c>
      <c r="AX62" s="1">
        <v>1087</v>
      </c>
      <c r="AY62" s="1">
        <v>538</v>
      </c>
      <c r="AZ62" s="1">
        <v>549</v>
      </c>
      <c r="BA62" s="31">
        <v>56</v>
      </c>
      <c r="BB62" s="1">
        <v>330</v>
      </c>
      <c r="BC62" s="1">
        <v>151</v>
      </c>
      <c r="BD62" s="1">
        <v>179</v>
      </c>
      <c r="BE62" s="1">
        <v>840</v>
      </c>
      <c r="BF62" s="1">
        <v>456</v>
      </c>
      <c r="BG62" s="1">
        <v>384</v>
      </c>
      <c r="BH62" s="1">
        <v>1516</v>
      </c>
      <c r="BI62" s="1">
        <v>801</v>
      </c>
      <c r="BJ62" s="1">
        <v>715</v>
      </c>
      <c r="BK62" s="1">
        <v>1055</v>
      </c>
      <c r="BL62" s="1">
        <v>591</v>
      </c>
      <c r="BM62" s="1">
        <v>464</v>
      </c>
      <c r="BN62" s="31">
        <v>56</v>
      </c>
      <c r="BO62" s="1">
        <v>1112</v>
      </c>
      <c r="BP62" s="1">
        <v>586</v>
      </c>
      <c r="BQ62" s="1">
        <v>526</v>
      </c>
      <c r="BR62" s="1">
        <v>1406</v>
      </c>
      <c r="BS62" s="1">
        <v>806</v>
      </c>
      <c r="BT62" s="1">
        <v>600</v>
      </c>
      <c r="BU62" s="1">
        <v>1881</v>
      </c>
      <c r="BV62" s="1">
        <v>1160</v>
      </c>
      <c r="BW62" s="1">
        <v>721</v>
      </c>
    </row>
    <row r="63" spans="1:75" x14ac:dyDescent="0.3">
      <c r="A63" s="31">
        <v>57</v>
      </c>
      <c r="B63" s="1">
        <v>30799</v>
      </c>
      <c r="C63" s="1">
        <v>16860</v>
      </c>
      <c r="D63" s="1">
        <v>13939</v>
      </c>
      <c r="E63" s="1">
        <v>732</v>
      </c>
      <c r="F63" s="1">
        <v>402</v>
      </c>
      <c r="G63" s="1">
        <v>330</v>
      </c>
      <c r="H63" s="1">
        <v>567</v>
      </c>
      <c r="I63" s="1">
        <v>323</v>
      </c>
      <c r="J63" s="1">
        <v>244</v>
      </c>
      <c r="K63" s="1">
        <v>1205</v>
      </c>
      <c r="L63" s="1">
        <v>630</v>
      </c>
      <c r="M63" s="1">
        <v>575</v>
      </c>
      <c r="N63" s="31">
        <v>57</v>
      </c>
      <c r="O63" s="1">
        <v>1452</v>
      </c>
      <c r="P63" s="1">
        <v>861</v>
      </c>
      <c r="Q63" s="1">
        <v>591</v>
      </c>
      <c r="R63" s="1">
        <v>1385</v>
      </c>
      <c r="S63" s="1">
        <v>763</v>
      </c>
      <c r="T63" s="1">
        <v>622</v>
      </c>
      <c r="U63" s="1">
        <v>839</v>
      </c>
      <c r="V63" s="1">
        <v>485</v>
      </c>
      <c r="W63" s="1">
        <v>354</v>
      </c>
      <c r="X63" s="1">
        <v>1815</v>
      </c>
      <c r="Y63" s="1">
        <v>939</v>
      </c>
      <c r="Z63" s="1">
        <v>876</v>
      </c>
      <c r="AA63" s="31">
        <v>57</v>
      </c>
      <c r="AB63" s="1">
        <v>1740</v>
      </c>
      <c r="AC63" s="1">
        <v>971</v>
      </c>
      <c r="AD63" s="1">
        <v>769</v>
      </c>
      <c r="AE63" s="1">
        <v>1668</v>
      </c>
      <c r="AF63" s="1">
        <v>939</v>
      </c>
      <c r="AG63" s="1">
        <v>729</v>
      </c>
      <c r="AH63" s="1">
        <v>1887</v>
      </c>
      <c r="AI63" s="1">
        <v>1162</v>
      </c>
      <c r="AJ63" s="1">
        <v>725</v>
      </c>
      <c r="AK63" s="1">
        <v>2715</v>
      </c>
      <c r="AL63" s="1">
        <v>1487</v>
      </c>
      <c r="AM63" s="1">
        <v>1228</v>
      </c>
      <c r="AN63" s="31">
        <v>57</v>
      </c>
      <c r="AO63" s="1">
        <v>2884</v>
      </c>
      <c r="AP63" s="1">
        <v>1544</v>
      </c>
      <c r="AQ63" s="1">
        <v>1340</v>
      </c>
      <c r="AR63" s="1">
        <v>1843</v>
      </c>
      <c r="AS63" s="1">
        <v>1007</v>
      </c>
      <c r="AT63" s="1">
        <v>836</v>
      </c>
      <c r="AU63" s="1">
        <v>1942</v>
      </c>
      <c r="AV63" s="1">
        <v>1010</v>
      </c>
      <c r="AW63" s="1">
        <v>932</v>
      </c>
      <c r="AX63" s="1">
        <v>1015</v>
      </c>
      <c r="AY63" s="1">
        <v>499</v>
      </c>
      <c r="AZ63" s="1">
        <v>516</v>
      </c>
      <c r="BA63" s="31">
        <v>57</v>
      </c>
      <c r="BB63" s="1">
        <v>317</v>
      </c>
      <c r="BC63" s="1">
        <v>157</v>
      </c>
      <c r="BD63" s="1">
        <v>160</v>
      </c>
      <c r="BE63" s="1">
        <v>809</v>
      </c>
      <c r="BF63" s="1">
        <v>461</v>
      </c>
      <c r="BG63" s="1">
        <v>348</v>
      </c>
      <c r="BH63" s="1">
        <v>1526</v>
      </c>
      <c r="BI63" s="1">
        <v>828</v>
      </c>
      <c r="BJ63" s="1">
        <v>698</v>
      </c>
      <c r="BK63" s="1">
        <v>917</v>
      </c>
      <c r="BL63" s="1">
        <v>510</v>
      </c>
      <c r="BM63" s="1">
        <v>407</v>
      </c>
      <c r="BN63" s="31">
        <v>57</v>
      </c>
      <c r="BO63" s="1">
        <v>1146</v>
      </c>
      <c r="BP63" s="1">
        <v>599</v>
      </c>
      <c r="BQ63" s="1">
        <v>547</v>
      </c>
      <c r="BR63" s="1">
        <v>943</v>
      </c>
      <c r="BS63" s="1">
        <v>479</v>
      </c>
      <c r="BT63" s="1">
        <v>464</v>
      </c>
      <c r="BU63" s="1">
        <v>1452</v>
      </c>
      <c r="BV63" s="1">
        <v>804</v>
      </c>
      <c r="BW63" s="1">
        <v>648</v>
      </c>
    </row>
    <row r="64" spans="1:75" x14ac:dyDescent="0.3">
      <c r="A64" s="31">
        <v>58</v>
      </c>
      <c r="B64" s="1">
        <v>36040</v>
      </c>
      <c r="C64" s="1">
        <v>18933</v>
      </c>
      <c r="D64" s="1">
        <v>17107</v>
      </c>
      <c r="E64" s="1">
        <v>700</v>
      </c>
      <c r="F64" s="1">
        <v>361</v>
      </c>
      <c r="G64" s="1">
        <v>339</v>
      </c>
      <c r="H64" s="1">
        <v>640</v>
      </c>
      <c r="I64" s="1">
        <v>341</v>
      </c>
      <c r="J64" s="1">
        <v>299</v>
      </c>
      <c r="K64" s="1">
        <v>1324</v>
      </c>
      <c r="L64" s="1">
        <v>708</v>
      </c>
      <c r="M64" s="1">
        <v>616</v>
      </c>
      <c r="N64" s="31">
        <v>58</v>
      </c>
      <c r="O64" s="1">
        <v>1502</v>
      </c>
      <c r="P64" s="1">
        <v>898</v>
      </c>
      <c r="Q64" s="1">
        <v>604</v>
      </c>
      <c r="R64" s="1">
        <v>1352</v>
      </c>
      <c r="S64" s="1">
        <v>706</v>
      </c>
      <c r="T64" s="1">
        <v>646</v>
      </c>
      <c r="U64" s="1">
        <v>911</v>
      </c>
      <c r="V64" s="1">
        <v>484</v>
      </c>
      <c r="W64" s="1">
        <v>427</v>
      </c>
      <c r="X64" s="1">
        <v>2539</v>
      </c>
      <c r="Y64" s="1">
        <v>1312</v>
      </c>
      <c r="Z64" s="1">
        <v>1227</v>
      </c>
      <c r="AA64" s="31">
        <v>58</v>
      </c>
      <c r="AB64" s="1">
        <v>2495</v>
      </c>
      <c r="AC64" s="1">
        <v>1340</v>
      </c>
      <c r="AD64" s="1">
        <v>1155</v>
      </c>
      <c r="AE64" s="1">
        <v>2170</v>
      </c>
      <c r="AF64" s="1">
        <v>1117</v>
      </c>
      <c r="AG64" s="1">
        <v>1053</v>
      </c>
      <c r="AH64" s="1">
        <v>2497</v>
      </c>
      <c r="AI64" s="1">
        <v>1372</v>
      </c>
      <c r="AJ64" s="1">
        <v>1125</v>
      </c>
      <c r="AK64" s="1">
        <v>3608</v>
      </c>
      <c r="AL64" s="1">
        <v>1856</v>
      </c>
      <c r="AM64" s="1">
        <v>1752</v>
      </c>
      <c r="AN64" s="31">
        <v>58</v>
      </c>
      <c r="AO64" s="1">
        <v>3283</v>
      </c>
      <c r="AP64" s="1">
        <v>1724</v>
      </c>
      <c r="AQ64" s="1">
        <v>1559</v>
      </c>
      <c r="AR64" s="1">
        <v>1884</v>
      </c>
      <c r="AS64" s="1">
        <v>1044</v>
      </c>
      <c r="AT64" s="1">
        <v>840</v>
      </c>
      <c r="AU64" s="1">
        <v>1949</v>
      </c>
      <c r="AV64" s="1">
        <v>968</v>
      </c>
      <c r="AW64" s="1">
        <v>981</v>
      </c>
      <c r="AX64" s="1">
        <v>1109</v>
      </c>
      <c r="AY64" s="1">
        <v>529</v>
      </c>
      <c r="AZ64" s="1">
        <v>580</v>
      </c>
      <c r="BA64" s="31">
        <v>58</v>
      </c>
      <c r="BB64" s="1">
        <v>335</v>
      </c>
      <c r="BC64" s="1">
        <v>155</v>
      </c>
      <c r="BD64" s="1">
        <v>180</v>
      </c>
      <c r="BE64" s="1">
        <v>840</v>
      </c>
      <c r="BF64" s="1">
        <v>454</v>
      </c>
      <c r="BG64" s="1">
        <v>386</v>
      </c>
      <c r="BH64" s="1">
        <v>1465</v>
      </c>
      <c r="BI64" s="1">
        <v>731</v>
      </c>
      <c r="BJ64" s="1">
        <v>734</v>
      </c>
      <c r="BK64" s="1">
        <v>1054</v>
      </c>
      <c r="BL64" s="1">
        <v>578</v>
      </c>
      <c r="BM64" s="1">
        <v>476</v>
      </c>
      <c r="BN64" s="31">
        <v>58</v>
      </c>
      <c r="BO64" s="1">
        <v>1064</v>
      </c>
      <c r="BP64" s="1">
        <v>550</v>
      </c>
      <c r="BQ64" s="1">
        <v>514</v>
      </c>
      <c r="BR64" s="1">
        <v>1435</v>
      </c>
      <c r="BS64" s="1">
        <v>745</v>
      </c>
      <c r="BT64" s="1">
        <v>690</v>
      </c>
      <c r="BU64" s="1">
        <v>1884</v>
      </c>
      <c r="BV64" s="1">
        <v>960</v>
      </c>
      <c r="BW64" s="1">
        <v>924</v>
      </c>
    </row>
    <row r="65" spans="1:75" x14ac:dyDescent="0.3">
      <c r="A65" s="31">
        <v>59</v>
      </c>
      <c r="B65" s="1">
        <v>33372</v>
      </c>
      <c r="C65" s="1">
        <v>18148</v>
      </c>
      <c r="D65" s="1">
        <v>15224</v>
      </c>
      <c r="E65" s="1">
        <v>745</v>
      </c>
      <c r="F65" s="1">
        <v>407</v>
      </c>
      <c r="G65" s="1">
        <v>338</v>
      </c>
      <c r="H65" s="1">
        <v>668</v>
      </c>
      <c r="I65" s="1">
        <v>337</v>
      </c>
      <c r="J65" s="1">
        <v>331</v>
      </c>
      <c r="K65" s="1">
        <v>1285</v>
      </c>
      <c r="L65" s="1">
        <v>675</v>
      </c>
      <c r="M65" s="1">
        <v>610</v>
      </c>
      <c r="N65" s="31">
        <v>59</v>
      </c>
      <c r="O65" s="1">
        <v>1376</v>
      </c>
      <c r="P65" s="1">
        <v>816</v>
      </c>
      <c r="Q65" s="1">
        <v>560</v>
      </c>
      <c r="R65" s="1">
        <v>1450</v>
      </c>
      <c r="S65" s="1">
        <v>769</v>
      </c>
      <c r="T65" s="1">
        <v>681</v>
      </c>
      <c r="U65" s="1">
        <v>888</v>
      </c>
      <c r="V65" s="1">
        <v>480</v>
      </c>
      <c r="W65" s="1">
        <v>408</v>
      </c>
      <c r="X65" s="1">
        <v>2340</v>
      </c>
      <c r="Y65" s="1">
        <v>1264</v>
      </c>
      <c r="Z65" s="1">
        <v>1076</v>
      </c>
      <c r="AA65" s="31">
        <v>59</v>
      </c>
      <c r="AB65" s="1">
        <v>1989</v>
      </c>
      <c r="AC65" s="1">
        <v>1131</v>
      </c>
      <c r="AD65" s="1">
        <v>858</v>
      </c>
      <c r="AE65" s="1">
        <v>1584</v>
      </c>
      <c r="AF65" s="1">
        <v>876</v>
      </c>
      <c r="AG65" s="1">
        <v>708</v>
      </c>
      <c r="AH65" s="1">
        <v>1820</v>
      </c>
      <c r="AI65" s="1">
        <v>1011</v>
      </c>
      <c r="AJ65" s="1">
        <v>809</v>
      </c>
      <c r="AK65" s="1">
        <v>2858</v>
      </c>
      <c r="AL65" s="1">
        <v>1536</v>
      </c>
      <c r="AM65" s="1">
        <v>1322</v>
      </c>
      <c r="AN65" s="31">
        <v>59</v>
      </c>
      <c r="AO65" s="1">
        <v>3399</v>
      </c>
      <c r="AP65" s="1">
        <v>1874</v>
      </c>
      <c r="AQ65" s="1">
        <v>1525</v>
      </c>
      <c r="AR65" s="1">
        <v>1982</v>
      </c>
      <c r="AS65" s="1">
        <v>1113</v>
      </c>
      <c r="AT65" s="1">
        <v>869</v>
      </c>
      <c r="AU65" s="1">
        <v>2126</v>
      </c>
      <c r="AV65" s="1">
        <v>1074</v>
      </c>
      <c r="AW65" s="1">
        <v>1052</v>
      </c>
      <c r="AX65" s="1">
        <v>1163</v>
      </c>
      <c r="AY65" s="1">
        <v>608</v>
      </c>
      <c r="AZ65" s="1">
        <v>555</v>
      </c>
      <c r="BA65" s="31">
        <v>59</v>
      </c>
      <c r="BB65" s="1">
        <v>321</v>
      </c>
      <c r="BC65" s="1">
        <v>154</v>
      </c>
      <c r="BD65" s="1">
        <v>167</v>
      </c>
      <c r="BE65" s="1">
        <v>894</v>
      </c>
      <c r="BF65" s="1">
        <v>495</v>
      </c>
      <c r="BG65" s="1">
        <v>399</v>
      </c>
      <c r="BH65" s="1">
        <v>1482</v>
      </c>
      <c r="BI65" s="1">
        <v>801</v>
      </c>
      <c r="BJ65" s="1">
        <v>681</v>
      </c>
      <c r="BK65" s="1">
        <v>1083</v>
      </c>
      <c r="BL65" s="1">
        <v>593</v>
      </c>
      <c r="BM65" s="1">
        <v>490</v>
      </c>
      <c r="BN65" s="31">
        <v>59</v>
      </c>
      <c r="BO65" s="1">
        <v>1159</v>
      </c>
      <c r="BP65" s="1">
        <v>594</v>
      </c>
      <c r="BQ65" s="1">
        <v>565</v>
      </c>
      <c r="BR65" s="1">
        <v>1297</v>
      </c>
      <c r="BS65" s="1">
        <v>760</v>
      </c>
      <c r="BT65" s="1">
        <v>537</v>
      </c>
      <c r="BU65" s="1">
        <v>1463</v>
      </c>
      <c r="BV65" s="1">
        <v>780</v>
      </c>
      <c r="BW65" s="1">
        <v>683</v>
      </c>
    </row>
    <row r="66" spans="1:75" x14ac:dyDescent="0.3">
      <c r="A66" s="31">
        <v>60</v>
      </c>
      <c r="B66" s="1">
        <v>45472</v>
      </c>
      <c r="C66" s="1">
        <v>24864</v>
      </c>
      <c r="D66" s="1">
        <v>20608</v>
      </c>
      <c r="E66" s="1">
        <v>662</v>
      </c>
      <c r="F66" s="1">
        <v>320</v>
      </c>
      <c r="G66" s="1">
        <v>342</v>
      </c>
      <c r="H66" s="1">
        <v>596</v>
      </c>
      <c r="I66" s="1">
        <v>330</v>
      </c>
      <c r="J66" s="1">
        <v>266</v>
      </c>
      <c r="K66" s="1">
        <v>1260</v>
      </c>
      <c r="L66" s="1">
        <v>647</v>
      </c>
      <c r="M66" s="1">
        <v>613</v>
      </c>
      <c r="N66" s="31">
        <v>60</v>
      </c>
      <c r="O66" s="1">
        <v>1715</v>
      </c>
      <c r="P66" s="1">
        <v>1039</v>
      </c>
      <c r="Q66" s="1">
        <v>676</v>
      </c>
      <c r="R66" s="1">
        <v>1057</v>
      </c>
      <c r="S66" s="1">
        <v>557</v>
      </c>
      <c r="T66" s="1">
        <v>500</v>
      </c>
      <c r="U66" s="1">
        <v>900</v>
      </c>
      <c r="V66" s="1">
        <v>475</v>
      </c>
      <c r="W66" s="1">
        <v>425</v>
      </c>
      <c r="X66" s="1">
        <v>4531</v>
      </c>
      <c r="Y66" s="1">
        <v>2482</v>
      </c>
      <c r="Z66" s="1">
        <v>2049</v>
      </c>
      <c r="AA66" s="31">
        <v>60</v>
      </c>
      <c r="AB66" s="1">
        <v>3774</v>
      </c>
      <c r="AC66" s="1">
        <v>2147</v>
      </c>
      <c r="AD66" s="1">
        <v>1627</v>
      </c>
      <c r="AE66" s="1">
        <v>3636</v>
      </c>
      <c r="AF66" s="1">
        <v>1981</v>
      </c>
      <c r="AG66" s="1">
        <v>1655</v>
      </c>
      <c r="AH66" s="1">
        <v>4015</v>
      </c>
      <c r="AI66" s="1">
        <v>2248</v>
      </c>
      <c r="AJ66" s="1">
        <v>1767</v>
      </c>
      <c r="AK66" s="1">
        <v>4555</v>
      </c>
      <c r="AL66" s="1">
        <v>2533</v>
      </c>
      <c r="AM66" s="1">
        <v>2022</v>
      </c>
      <c r="AN66" s="31">
        <v>60</v>
      </c>
      <c r="AO66" s="1">
        <v>3128</v>
      </c>
      <c r="AP66" s="1">
        <v>1585</v>
      </c>
      <c r="AQ66" s="1">
        <v>1543</v>
      </c>
      <c r="AR66" s="1">
        <v>1787</v>
      </c>
      <c r="AS66" s="1">
        <v>986</v>
      </c>
      <c r="AT66" s="1">
        <v>801</v>
      </c>
      <c r="AU66" s="1">
        <v>1844</v>
      </c>
      <c r="AV66" s="1">
        <v>874</v>
      </c>
      <c r="AW66" s="1">
        <v>970</v>
      </c>
      <c r="AX66" s="1">
        <v>1097</v>
      </c>
      <c r="AY66" s="1">
        <v>533</v>
      </c>
      <c r="AZ66" s="1">
        <v>564</v>
      </c>
      <c r="BA66" s="31">
        <v>60</v>
      </c>
      <c r="BB66" s="1">
        <v>254</v>
      </c>
      <c r="BC66" s="1">
        <v>139</v>
      </c>
      <c r="BD66" s="1">
        <v>115</v>
      </c>
      <c r="BE66" s="1">
        <v>863</v>
      </c>
      <c r="BF66" s="1">
        <v>512</v>
      </c>
      <c r="BG66" s="1">
        <v>351</v>
      </c>
      <c r="BH66" s="1">
        <v>1338</v>
      </c>
      <c r="BI66" s="1">
        <v>748</v>
      </c>
      <c r="BJ66" s="1">
        <v>590</v>
      </c>
      <c r="BK66" s="1">
        <v>990</v>
      </c>
      <c r="BL66" s="1">
        <v>522</v>
      </c>
      <c r="BM66" s="1">
        <v>468</v>
      </c>
      <c r="BN66" s="31">
        <v>60</v>
      </c>
      <c r="BO66" s="1">
        <v>967</v>
      </c>
      <c r="BP66" s="1">
        <v>467</v>
      </c>
      <c r="BQ66" s="1">
        <v>500</v>
      </c>
      <c r="BR66" s="1">
        <v>3134</v>
      </c>
      <c r="BS66" s="1">
        <v>1872</v>
      </c>
      <c r="BT66" s="1">
        <v>1262</v>
      </c>
      <c r="BU66" s="1">
        <v>3369</v>
      </c>
      <c r="BV66" s="1">
        <v>1867</v>
      </c>
      <c r="BW66" s="1">
        <v>1502</v>
      </c>
    </row>
    <row r="67" spans="1:75" x14ac:dyDescent="0.3">
      <c r="A67" s="31">
        <v>61</v>
      </c>
      <c r="B67" s="1">
        <v>23219</v>
      </c>
      <c r="C67" s="1">
        <v>12664</v>
      </c>
      <c r="D67" s="1">
        <v>10555</v>
      </c>
      <c r="E67" s="1">
        <v>647</v>
      </c>
      <c r="F67" s="1">
        <v>307</v>
      </c>
      <c r="G67" s="1">
        <v>340</v>
      </c>
      <c r="H67" s="1">
        <v>402</v>
      </c>
      <c r="I67" s="1">
        <v>227</v>
      </c>
      <c r="J67" s="1">
        <v>175</v>
      </c>
      <c r="K67" s="1">
        <v>930</v>
      </c>
      <c r="L67" s="1">
        <v>479</v>
      </c>
      <c r="M67" s="1">
        <v>451</v>
      </c>
      <c r="N67" s="31">
        <v>61</v>
      </c>
      <c r="O67" s="1">
        <v>824</v>
      </c>
      <c r="P67" s="1">
        <v>497</v>
      </c>
      <c r="Q67" s="1">
        <v>327</v>
      </c>
      <c r="R67" s="1">
        <v>1102</v>
      </c>
      <c r="S67" s="1">
        <v>558</v>
      </c>
      <c r="T67" s="1">
        <v>544</v>
      </c>
      <c r="U67" s="1">
        <v>602</v>
      </c>
      <c r="V67" s="1">
        <v>324</v>
      </c>
      <c r="W67" s="1">
        <v>278</v>
      </c>
      <c r="X67" s="1">
        <v>1275</v>
      </c>
      <c r="Y67" s="1">
        <v>723</v>
      </c>
      <c r="Z67" s="1">
        <v>552</v>
      </c>
      <c r="AA67" s="31">
        <v>61</v>
      </c>
      <c r="AB67" s="1">
        <v>1154</v>
      </c>
      <c r="AC67" s="1">
        <v>680</v>
      </c>
      <c r="AD67" s="1">
        <v>474</v>
      </c>
      <c r="AE67" s="1">
        <v>1088</v>
      </c>
      <c r="AF67" s="1">
        <v>577</v>
      </c>
      <c r="AG67" s="1">
        <v>511</v>
      </c>
      <c r="AH67" s="1">
        <v>1107</v>
      </c>
      <c r="AI67" s="1">
        <v>679</v>
      </c>
      <c r="AJ67" s="1">
        <v>428</v>
      </c>
      <c r="AK67" s="1">
        <v>1770</v>
      </c>
      <c r="AL67" s="1">
        <v>1033</v>
      </c>
      <c r="AM67" s="1">
        <v>737</v>
      </c>
      <c r="AN67" s="31">
        <v>61</v>
      </c>
      <c r="AO67" s="1">
        <v>2432</v>
      </c>
      <c r="AP67" s="1">
        <v>1278</v>
      </c>
      <c r="AQ67" s="1">
        <v>1154</v>
      </c>
      <c r="AR67" s="1">
        <v>1658</v>
      </c>
      <c r="AS67" s="1">
        <v>887</v>
      </c>
      <c r="AT67" s="1">
        <v>771</v>
      </c>
      <c r="AU67" s="1">
        <v>1757</v>
      </c>
      <c r="AV67" s="1">
        <v>887</v>
      </c>
      <c r="AW67" s="1">
        <v>870</v>
      </c>
      <c r="AX67" s="1">
        <v>960</v>
      </c>
      <c r="AY67" s="1">
        <v>500</v>
      </c>
      <c r="AZ67" s="1">
        <v>460</v>
      </c>
      <c r="BA67" s="31">
        <v>61</v>
      </c>
      <c r="BB67" s="1">
        <v>245</v>
      </c>
      <c r="BC67" s="1">
        <v>126</v>
      </c>
      <c r="BD67" s="1">
        <v>119</v>
      </c>
      <c r="BE67" s="1">
        <v>644</v>
      </c>
      <c r="BF67" s="1">
        <v>357</v>
      </c>
      <c r="BG67" s="1">
        <v>287</v>
      </c>
      <c r="BH67" s="1">
        <v>1083</v>
      </c>
      <c r="BI67" s="1">
        <v>599</v>
      </c>
      <c r="BJ67" s="1">
        <v>484</v>
      </c>
      <c r="BK67" s="1">
        <v>874</v>
      </c>
      <c r="BL67" s="1">
        <v>479</v>
      </c>
      <c r="BM67" s="1">
        <v>395</v>
      </c>
      <c r="BN67" s="31">
        <v>61</v>
      </c>
      <c r="BO67" s="1">
        <v>936</v>
      </c>
      <c r="BP67" s="1">
        <v>491</v>
      </c>
      <c r="BQ67" s="1">
        <v>445</v>
      </c>
      <c r="BR67" s="1">
        <v>669</v>
      </c>
      <c r="BS67" s="1">
        <v>379</v>
      </c>
      <c r="BT67" s="1">
        <v>290</v>
      </c>
      <c r="BU67" s="1">
        <v>1060</v>
      </c>
      <c r="BV67" s="1">
        <v>597</v>
      </c>
      <c r="BW67" s="1">
        <v>463</v>
      </c>
    </row>
    <row r="68" spans="1:75" x14ac:dyDescent="0.3">
      <c r="A68" s="31">
        <v>62</v>
      </c>
      <c r="B68" s="1">
        <v>24776</v>
      </c>
      <c r="C68" s="1">
        <v>13721</v>
      </c>
      <c r="D68" s="1">
        <v>11055</v>
      </c>
      <c r="E68" s="1">
        <v>565</v>
      </c>
      <c r="F68" s="1">
        <v>256</v>
      </c>
      <c r="G68" s="1">
        <v>309</v>
      </c>
      <c r="H68" s="1">
        <v>359</v>
      </c>
      <c r="I68" s="1">
        <v>199</v>
      </c>
      <c r="J68" s="1">
        <v>160</v>
      </c>
      <c r="K68" s="1">
        <v>904</v>
      </c>
      <c r="L68" s="1">
        <v>465</v>
      </c>
      <c r="M68" s="1">
        <v>439</v>
      </c>
      <c r="N68" s="31">
        <v>62</v>
      </c>
      <c r="O68" s="1">
        <v>933</v>
      </c>
      <c r="P68" s="1">
        <v>570</v>
      </c>
      <c r="Q68" s="1">
        <v>363</v>
      </c>
      <c r="R68" s="1">
        <v>1100</v>
      </c>
      <c r="S68" s="1">
        <v>562</v>
      </c>
      <c r="T68" s="1">
        <v>538</v>
      </c>
      <c r="U68" s="1">
        <v>587</v>
      </c>
      <c r="V68" s="1">
        <v>332</v>
      </c>
      <c r="W68" s="1">
        <v>255</v>
      </c>
      <c r="X68" s="1">
        <v>1816</v>
      </c>
      <c r="Y68" s="1">
        <v>1027</v>
      </c>
      <c r="Z68" s="1">
        <v>789</v>
      </c>
      <c r="AA68" s="31">
        <v>62</v>
      </c>
      <c r="AB68" s="1">
        <v>1640</v>
      </c>
      <c r="AC68" s="1">
        <v>998</v>
      </c>
      <c r="AD68" s="1">
        <v>642</v>
      </c>
      <c r="AE68" s="1">
        <v>1415</v>
      </c>
      <c r="AF68" s="1">
        <v>769</v>
      </c>
      <c r="AG68" s="1">
        <v>646</v>
      </c>
      <c r="AH68" s="1">
        <v>1582</v>
      </c>
      <c r="AI68" s="1">
        <v>970</v>
      </c>
      <c r="AJ68" s="1">
        <v>612</v>
      </c>
      <c r="AK68" s="1">
        <v>2235</v>
      </c>
      <c r="AL68" s="1">
        <v>1270</v>
      </c>
      <c r="AM68" s="1">
        <v>965</v>
      </c>
      <c r="AN68" s="31">
        <v>62</v>
      </c>
      <c r="AO68" s="1">
        <v>2333</v>
      </c>
      <c r="AP68" s="1">
        <v>1278</v>
      </c>
      <c r="AQ68" s="1">
        <v>1055</v>
      </c>
      <c r="AR68" s="1">
        <v>1493</v>
      </c>
      <c r="AS68" s="1">
        <v>836</v>
      </c>
      <c r="AT68" s="1">
        <v>657</v>
      </c>
      <c r="AU68" s="1">
        <v>1444</v>
      </c>
      <c r="AV68" s="1">
        <v>717</v>
      </c>
      <c r="AW68" s="1">
        <v>727</v>
      </c>
      <c r="AX68" s="1">
        <v>881</v>
      </c>
      <c r="AY68" s="1">
        <v>410</v>
      </c>
      <c r="AZ68" s="1">
        <v>471</v>
      </c>
      <c r="BA68" s="31">
        <v>62</v>
      </c>
      <c r="BB68" s="1">
        <v>213</v>
      </c>
      <c r="BC68" s="1">
        <v>106</v>
      </c>
      <c r="BD68" s="1">
        <v>107</v>
      </c>
      <c r="BE68" s="1">
        <v>640</v>
      </c>
      <c r="BF68" s="1">
        <v>381</v>
      </c>
      <c r="BG68" s="1">
        <v>259</v>
      </c>
      <c r="BH68" s="1">
        <v>963</v>
      </c>
      <c r="BI68" s="1">
        <v>533</v>
      </c>
      <c r="BJ68" s="1">
        <v>430</v>
      </c>
      <c r="BK68" s="1">
        <v>664</v>
      </c>
      <c r="BL68" s="1">
        <v>334</v>
      </c>
      <c r="BM68" s="1">
        <v>330</v>
      </c>
      <c r="BN68" s="31">
        <v>62</v>
      </c>
      <c r="BO68" s="1">
        <v>795</v>
      </c>
      <c r="BP68" s="1">
        <v>426</v>
      </c>
      <c r="BQ68" s="1">
        <v>369</v>
      </c>
      <c r="BR68" s="1">
        <v>895</v>
      </c>
      <c r="BS68" s="1">
        <v>550</v>
      </c>
      <c r="BT68" s="1">
        <v>345</v>
      </c>
      <c r="BU68" s="1">
        <v>1319</v>
      </c>
      <c r="BV68" s="1">
        <v>732</v>
      </c>
      <c r="BW68" s="1">
        <v>587</v>
      </c>
    </row>
    <row r="69" spans="1:75" x14ac:dyDescent="0.3">
      <c r="A69" s="31">
        <v>63</v>
      </c>
      <c r="B69" s="1">
        <v>19442</v>
      </c>
      <c r="C69" s="1">
        <v>10382</v>
      </c>
      <c r="D69" s="1">
        <v>9060</v>
      </c>
      <c r="E69" s="1">
        <v>463</v>
      </c>
      <c r="F69" s="1">
        <v>242</v>
      </c>
      <c r="G69" s="1">
        <v>221</v>
      </c>
      <c r="H69" s="1">
        <v>335</v>
      </c>
      <c r="I69" s="1">
        <v>178</v>
      </c>
      <c r="J69" s="1">
        <v>157</v>
      </c>
      <c r="K69" s="1">
        <v>790</v>
      </c>
      <c r="L69" s="1">
        <v>413</v>
      </c>
      <c r="M69" s="1">
        <v>377</v>
      </c>
      <c r="N69" s="31">
        <v>63</v>
      </c>
      <c r="O69" s="1">
        <v>712</v>
      </c>
      <c r="P69" s="1">
        <v>441</v>
      </c>
      <c r="Q69" s="1">
        <v>271</v>
      </c>
      <c r="R69" s="1">
        <v>983</v>
      </c>
      <c r="S69" s="1">
        <v>516</v>
      </c>
      <c r="T69" s="1">
        <v>467</v>
      </c>
      <c r="U69" s="1">
        <v>615</v>
      </c>
      <c r="V69" s="1">
        <v>352</v>
      </c>
      <c r="W69" s="1">
        <v>263</v>
      </c>
      <c r="X69" s="1">
        <v>1136</v>
      </c>
      <c r="Y69" s="1">
        <v>600</v>
      </c>
      <c r="Z69" s="1">
        <v>536</v>
      </c>
      <c r="AA69" s="31">
        <v>63</v>
      </c>
      <c r="AB69" s="1">
        <v>902</v>
      </c>
      <c r="AC69" s="1">
        <v>479</v>
      </c>
      <c r="AD69" s="1">
        <v>423</v>
      </c>
      <c r="AE69" s="1">
        <v>1023</v>
      </c>
      <c r="AF69" s="1">
        <v>539</v>
      </c>
      <c r="AG69" s="1">
        <v>484</v>
      </c>
      <c r="AH69" s="1">
        <v>1034</v>
      </c>
      <c r="AI69" s="1">
        <v>573</v>
      </c>
      <c r="AJ69" s="1">
        <v>461</v>
      </c>
      <c r="AK69" s="1">
        <v>1732</v>
      </c>
      <c r="AL69" s="1">
        <v>911</v>
      </c>
      <c r="AM69" s="1">
        <v>821</v>
      </c>
      <c r="AN69" s="31">
        <v>63</v>
      </c>
      <c r="AO69" s="1">
        <v>2041</v>
      </c>
      <c r="AP69" s="1">
        <v>1094</v>
      </c>
      <c r="AQ69" s="1">
        <v>947</v>
      </c>
      <c r="AR69" s="1">
        <v>1214</v>
      </c>
      <c r="AS69" s="1">
        <v>676</v>
      </c>
      <c r="AT69" s="1">
        <v>538</v>
      </c>
      <c r="AU69" s="1">
        <v>1346</v>
      </c>
      <c r="AV69" s="1">
        <v>670</v>
      </c>
      <c r="AW69" s="1">
        <v>676</v>
      </c>
      <c r="AX69" s="1">
        <v>738</v>
      </c>
      <c r="AY69" s="1">
        <v>364</v>
      </c>
      <c r="AZ69" s="1">
        <v>374</v>
      </c>
      <c r="BA69" s="31">
        <v>63</v>
      </c>
      <c r="BB69" s="1">
        <v>204</v>
      </c>
      <c r="BC69" s="1">
        <v>92</v>
      </c>
      <c r="BD69" s="1">
        <v>112</v>
      </c>
      <c r="BE69" s="1">
        <v>540</v>
      </c>
      <c r="BF69" s="1">
        <v>298</v>
      </c>
      <c r="BG69" s="1">
        <v>242</v>
      </c>
      <c r="BH69" s="1">
        <v>813</v>
      </c>
      <c r="BI69" s="1">
        <v>416</v>
      </c>
      <c r="BJ69" s="1">
        <v>397</v>
      </c>
      <c r="BK69" s="1">
        <v>653</v>
      </c>
      <c r="BL69" s="1">
        <v>347</v>
      </c>
      <c r="BM69" s="1">
        <v>306</v>
      </c>
      <c r="BN69" s="31">
        <v>63</v>
      </c>
      <c r="BO69" s="1">
        <v>721</v>
      </c>
      <c r="BP69" s="1">
        <v>359</v>
      </c>
      <c r="BQ69" s="1">
        <v>362</v>
      </c>
      <c r="BR69" s="1">
        <v>575</v>
      </c>
      <c r="BS69" s="1">
        <v>344</v>
      </c>
      <c r="BT69" s="1">
        <v>231</v>
      </c>
      <c r="BU69" s="1">
        <v>872</v>
      </c>
      <c r="BV69" s="1">
        <v>478</v>
      </c>
      <c r="BW69" s="1">
        <v>394</v>
      </c>
    </row>
    <row r="70" spans="1:75" x14ac:dyDescent="0.3">
      <c r="A70" s="31">
        <v>64</v>
      </c>
      <c r="B70" s="1">
        <v>18175</v>
      </c>
      <c r="C70" s="1">
        <v>9960</v>
      </c>
      <c r="D70" s="1">
        <v>8215</v>
      </c>
      <c r="E70" s="1">
        <v>387</v>
      </c>
      <c r="F70" s="1">
        <v>172</v>
      </c>
      <c r="G70" s="1">
        <v>215</v>
      </c>
      <c r="H70" s="1">
        <v>301</v>
      </c>
      <c r="I70" s="1">
        <v>159</v>
      </c>
      <c r="J70" s="1">
        <v>142</v>
      </c>
      <c r="K70" s="1">
        <v>758</v>
      </c>
      <c r="L70" s="1">
        <v>422</v>
      </c>
      <c r="M70" s="1">
        <v>336</v>
      </c>
      <c r="N70" s="31">
        <v>64</v>
      </c>
      <c r="O70" s="1">
        <v>724</v>
      </c>
      <c r="P70" s="1">
        <v>437</v>
      </c>
      <c r="Q70" s="1">
        <v>287</v>
      </c>
      <c r="R70" s="1">
        <v>812</v>
      </c>
      <c r="S70" s="1">
        <v>435</v>
      </c>
      <c r="T70" s="1">
        <v>377</v>
      </c>
      <c r="U70" s="1">
        <v>491</v>
      </c>
      <c r="V70" s="1">
        <v>257</v>
      </c>
      <c r="W70" s="1">
        <v>234</v>
      </c>
      <c r="X70" s="1">
        <v>1158</v>
      </c>
      <c r="Y70" s="1">
        <v>638</v>
      </c>
      <c r="Z70" s="1">
        <v>520</v>
      </c>
      <c r="AA70" s="31">
        <v>64</v>
      </c>
      <c r="AB70" s="1">
        <v>1115</v>
      </c>
      <c r="AC70" s="1">
        <v>593</v>
      </c>
      <c r="AD70" s="1">
        <v>522</v>
      </c>
      <c r="AE70" s="1">
        <v>1035</v>
      </c>
      <c r="AF70" s="1">
        <v>607</v>
      </c>
      <c r="AG70" s="1">
        <v>428</v>
      </c>
      <c r="AH70" s="1">
        <v>1087</v>
      </c>
      <c r="AI70" s="1">
        <v>658</v>
      </c>
      <c r="AJ70" s="1">
        <v>429</v>
      </c>
      <c r="AK70" s="1">
        <v>1502</v>
      </c>
      <c r="AL70" s="1">
        <v>850</v>
      </c>
      <c r="AM70" s="1">
        <v>652</v>
      </c>
      <c r="AN70" s="31">
        <v>64</v>
      </c>
      <c r="AO70" s="1">
        <v>1840</v>
      </c>
      <c r="AP70" s="1">
        <v>1029</v>
      </c>
      <c r="AQ70" s="1">
        <v>811</v>
      </c>
      <c r="AR70" s="1">
        <v>1081</v>
      </c>
      <c r="AS70" s="1">
        <v>626</v>
      </c>
      <c r="AT70" s="1">
        <v>455</v>
      </c>
      <c r="AU70" s="1">
        <v>1204</v>
      </c>
      <c r="AV70" s="1">
        <v>567</v>
      </c>
      <c r="AW70" s="1">
        <v>637</v>
      </c>
      <c r="AX70" s="1">
        <v>669</v>
      </c>
      <c r="AY70" s="1">
        <v>335</v>
      </c>
      <c r="AZ70" s="1">
        <v>334</v>
      </c>
      <c r="BA70" s="31">
        <v>64</v>
      </c>
      <c r="BB70" s="1">
        <v>185</v>
      </c>
      <c r="BC70" s="1">
        <v>97</v>
      </c>
      <c r="BD70" s="1">
        <v>88</v>
      </c>
      <c r="BE70" s="1">
        <v>384</v>
      </c>
      <c r="BF70" s="1">
        <v>196</v>
      </c>
      <c r="BG70" s="1">
        <v>188</v>
      </c>
      <c r="BH70" s="1">
        <v>703</v>
      </c>
      <c r="BI70" s="1">
        <v>373</v>
      </c>
      <c r="BJ70" s="1">
        <v>330</v>
      </c>
      <c r="BK70" s="1">
        <v>622</v>
      </c>
      <c r="BL70" s="1">
        <v>342</v>
      </c>
      <c r="BM70" s="1">
        <v>280</v>
      </c>
      <c r="BN70" s="31">
        <v>64</v>
      </c>
      <c r="BO70" s="1">
        <v>628</v>
      </c>
      <c r="BP70" s="1">
        <v>335</v>
      </c>
      <c r="BQ70" s="1">
        <v>293</v>
      </c>
      <c r="BR70" s="1">
        <v>631</v>
      </c>
      <c r="BS70" s="1">
        <v>356</v>
      </c>
      <c r="BT70" s="1">
        <v>275</v>
      </c>
      <c r="BU70" s="1">
        <v>858</v>
      </c>
      <c r="BV70" s="1">
        <v>476</v>
      </c>
      <c r="BW70" s="1">
        <v>382</v>
      </c>
    </row>
    <row r="71" spans="1:75" x14ac:dyDescent="0.3">
      <c r="A71" s="31">
        <v>65</v>
      </c>
      <c r="B71" s="1">
        <v>27110</v>
      </c>
      <c r="C71" s="1">
        <v>15606</v>
      </c>
      <c r="D71" s="1">
        <v>11504</v>
      </c>
      <c r="E71" s="1">
        <v>432</v>
      </c>
      <c r="F71" s="1">
        <v>219</v>
      </c>
      <c r="G71" s="1">
        <v>213</v>
      </c>
      <c r="H71" s="1">
        <v>379</v>
      </c>
      <c r="I71" s="1">
        <v>197</v>
      </c>
      <c r="J71" s="1">
        <v>182</v>
      </c>
      <c r="K71" s="1">
        <v>844</v>
      </c>
      <c r="L71" s="1">
        <v>476</v>
      </c>
      <c r="M71" s="1">
        <v>368</v>
      </c>
      <c r="N71" s="31">
        <v>65</v>
      </c>
      <c r="O71" s="1">
        <v>937</v>
      </c>
      <c r="P71" s="1">
        <v>572</v>
      </c>
      <c r="Q71" s="1">
        <v>365</v>
      </c>
      <c r="R71" s="1">
        <v>858</v>
      </c>
      <c r="S71" s="1">
        <v>449</v>
      </c>
      <c r="T71" s="1">
        <v>409</v>
      </c>
      <c r="U71" s="1">
        <v>519</v>
      </c>
      <c r="V71" s="1">
        <v>277</v>
      </c>
      <c r="W71" s="1">
        <v>242</v>
      </c>
      <c r="X71" s="1">
        <v>2405</v>
      </c>
      <c r="Y71" s="1">
        <v>1447</v>
      </c>
      <c r="Z71" s="1">
        <v>958</v>
      </c>
      <c r="AA71" s="31">
        <v>65</v>
      </c>
      <c r="AB71" s="1">
        <v>1938</v>
      </c>
      <c r="AC71" s="1">
        <v>1183</v>
      </c>
      <c r="AD71" s="1">
        <v>755</v>
      </c>
      <c r="AE71" s="1">
        <v>2033</v>
      </c>
      <c r="AF71" s="1">
        <v>1273</v>
      </c>
      <c r="AG71" s="1">
        <v>760</v>
      </c>
      <c r="AH71" s="1">
        <v>2543</v>
      </c>
      <c r="AI71" s="1">
        <v>1635</v>
      </c>
      <c r="AJ71" s="1">
        <v>908</v>
      </c>
      <c r="AK71" s="1">
        <v>2909</v>
      </c>
      <c r="AL71" s="1">
        <v>1707</v>
      </c>
      <c r="AM71" s="1">
        <v>1202</v>
      </c>
      <c r="AN71" s="31">
        <v>65</v>
      </c>
      <c r="AO71" s="1">
        <v>2353</v>
      </c>
      <c r="AP71" s="1">
        <v>1321</v>
      </c>
      <c r="AQ71" s="1">
        <v>1032</v>
      </c>
      <c r="AR71" s="1">
        <v>1173</v>
      </c>
      <c r="AS71" s="1">
        <v>666</v>
      </c>
      <c r="AT71" s="1">
        <v>507</v>
      </c>
      <c r="AU71" s="1">
        <v>1444</v>
      </c>
      <c r="AV71" s="1">
        <v>670</v>
      </c>
      <c r="AW71" s="1">
        <v>774</v>
      </c>
      <c r="AX71" s="1">
        <v>739</v>
      </c>
      <c r="AY71" s="1">
        <v>363</v>
      </c>
      <c r="AZ71" s="1">
        <v>376</v>
      </c>
      <c r="BA71" s="31">
        <v>65</v>
      </c>
      <c r="BB71" s="1">
        <v>171</v>
      </c>
      <c r="BC71" s="1">
        <v>85</v>
      </c>
      <c r="BD71" s="1">
        <v>86</v>
      </c>
      <c r="BE71" s="1">
        <v>455</v>
      </c>
      <c r="BF71" s="1">
        <v>241</v>
      </c>
      <c r="BG71" s="1">
        <v>214</v>
      </c>
      <c r="BH71" s="1">
        <v>777</v>
      </c>
      <c r="BI71" s="1">
        <v>398</v>
      </c>
      <c r="BJ71" s="1">
        <v>379</v>
      </c>
      <c r="BK71" s="1">
        <v>581</v>
      </c>
      <c r="BL71" s="1">
        <v>309</v>
      </c>
      <c r="BM71" s="1">
        <v>272</v>
      </c>
      <c r="BN71" s="31">
        <v>65</v>
      </c>
      <c r="BO71" s="1">
        <v>577</v>
      </c>
      <c r="BP71" s="1">
        <v>296</v>
      </c>
      <c r="BQ71" s="1">
        <v>281</v>
      </c>
      <c r="BR71" s="1">
        <v>1258</v>
      </c>
      <c r="BS71" s="1">
        <v>756</v>
      </c>
      <c r="BT71" s="1">
        <v>502</v>
      </c>
      <c r="BU71" s="1">
        <v>1785</v>
      </c>
      <c r="BV71" s="1">
        <v>1066</v>
      </c>
      <c r="BW71" s="1">
        <v>719</v>
      </c>
    </row>
    <row r="72" spans="1:75" x14ac:dyDescent="0.3">
      <c r="A72" s="31">
        <v>66</v>
      </c>
      <c r="B72" s="1">
        <v>12852</v>
      </c>
      <c r="C72" s="1">
        <v>6885</v>
      </c>
      <c r="D72" s="1">
        <v>5967</v>
      </c>
      <c r="E72" s="1">
        <v>344</v>
      </c>
      <c r="F72" s="1">
        <v>162</v>
      </c>
      <c r="G72" s="1">
        <v>182</v>
      </c>
      <c r="H72" s="1">
        <v>228</v>
      </c>
      <c r="I72" s="1">
        <v>114</v>
      </c>
      <c r="J72" s="1">
        <v>114</v>
      </c>
      <c r="K72" s="1">
        <v>551</v>
      </c>
      <c r="L72" s="1">
        <v>291</v>
      </c>
      <c r="M72" s="1">
        <v>260</v>
      </c>
      <c r="N72" s="31">
        <v>66</v>
      </c>
      <c r="O72" s="1">
        <v>404</v>
      </c>
      <c r="P72" s="1">
        <v>223</v>
      </c>
      <c r="Q72" s="1">
        <v>181</v>
      </c>
      <c r="R72" s="1">
        <v>636</v>
      </c>
      <c r="S72" s="1">
        <v>327</v>
      </c>
      <c r="T72" s="1">
        <v>309</v>
      </c>
      <c r="U72" s="1">
        <v>347</v>
      </c>
      <c r="V72" s="1">
        <v>186</v>
      </c>
      <c r="W72" s="1">
        <v>161</v>
      </c>
      <c r="X72" s="1">
        <v>788</v>
      </c>
      <c r="Y72" s="1">
        <v>420</v>
      </c>
      <c r="Z72" s="1">
        <v>368</v>
      </c>
      <c r="AA72" s="31">
        <v>66</v>
      </c>
      <c r="AB72" s="1">
        <v>701</v>
      </c>
      <c r="AC72" s="1">
        <v>401</v>
      </c>
      <c r="AD72" s="1">
        <v>300</v>
      </c>
      <c r="AE72" s="1">
        <v>631</v>
      </c>
      <c r="AF72" s="1">
        <v>356</v>
      </c>
      <c r="AG72" s="1">
        <v>275</v>
      </c>
      <c r="AH72" s="1">
        <v>666</v>
      </c>
      <c r="AI72" s="1">
        <v>419</v>
      </c>
      <c r="AJ72" s="1">
        <v>247</v>
      </c>
      <c r="AK72" s="1">
        <v>1039</v>
      </c>
      <c r="AL72" s="1">
        <v>597</v>
      </c>
      <c r="AM72" s="1">
        <v>442</v>
      </c>
      <c r="AN72" s="31">
        <v>66</v>
      </c>
      <c r="AO72" s="1">
        <v>1347</v>
      </c>
      <c r="AP72" s="1">
        <v>713</v>
      </c>
      <c r="AQ72" s="1">
        <v>634</v>
      </c>
      <c r="AR72" s="1">
        <v>810</v>
      </c>
      <c r="AS72" s="1">
        <v>415</v>
      </c>
      <c r="AT72" s="1">
        <v>395</v>
      </c>
      <c r="AU72" s="1">
        <v>1085</v>
      </c>
      <c r="AV72" s="1">
        <v>494</v>
      </c>
      <c r="AW72" s="1">
        <v>591</v>
      </c>
      <c r="AX72" s="1">
        <v>462</v>
      </c>
      <c r="AY72" s="1">
        <v>242</v>
      </c>
      <c r="AZ72" s="1">
        <v>220</v>
      </c>
      <c r="BA72" s="31">
        <v>66</v>
      </c>
      <c r="BB72" s="1">
        <v>147</v>
      </c>
      <c r="BC72" s="1">
        <v>75</v>
      </c>
      <c r="BD72" s="1">
        <v>72</v>
      </c>
      <c r="BE72" s="1">
        <v>332</v>
      </c>
      <c r="BF72" s="1">
        <v>170</v>
      </c>
      <c r="BG72" s="1">
        <v>162</v>
      </c>
      <c r="BH72" s="1">
        <v>571</v>
      </c>
      <c r="BI72" s="1">
        <v>288</v>
      </c>
      <c r="BJ72" s="1">
        <v>283</v>
      </c>
      <c r="BK72" s="1">
        <v>443</v>
      </c>
      <c r="BL72" s="1">
        <v>249</v>
      </c>
      <c r="BM72" s="1">
        <v>194</v>
      </c>
      <c r="BN72" s="31">
        <v>66</v>
      </c>
      <c r="BO72" s="1">
        <v>411</v>
      </c>
      <c r="BP72" s="1">
        <v>223</v>
      </c>
      <c r="BQ72" s="1">
        <v>188</v>
      </c>
      <c r="BR72" s="1">
        <v>381</v>
      </c>
      <c r="BS72" s="1">
        <v>209</v>
      </c>
      <c r="BT72" s="1">
        <v>172</v>
      </c>
      <c r="BU72" s="1">
        <v>528</v>
      </c>
      <c r="BV72" s="1">
        <v>311</v>
      </c>
      <c r="BW72" s="1">
        <v>217</v>
      </c>
    </row>
    <row r="73" spans="1:75" x14ac:dyDescent="0.3">
      <c r="A73" s="31">
        <v>67</v>
      </c>
      <c r="B73" s="1">
        <v>12911</v>
      </c>
      <c r="C73" s="1">
        <v>7217</v>
      </c>
      <c r="D73" s="1">
        <v>5694</v>
      </c>
      <c r="E73" s="1">
        <v>266</v>
      </c>
      <c r="F73" s="1">
        <v>137</v>
      </c>
      <c r="G73" s="1">
        <v>129</v>
      </c>
      <c r="H73" s="1">
        <v>188</v>
      </c>
      <c r="I73" s="1">
        <v>98</v>
      </c>
      <c r="J73" s="1">
        <v>90</v>
      </c>
      <c r="K73" s="1">
        <v>468</v>
      </c>
      <c r="L73" s="1">
        <v>241</v>
      </c>
      <c r="M73" s="1">
        <v>227</v>
      </c>
      <c r="N73" s="31">
        <v>67</v>
      </c>
      <c r="O73" s="1">
        <v>352</v>
      </c>
      <c r="P73" s="1">
        <v>198</v>
      </c>
      <c r="Q73" s="1">
        <v>154</v>
      </c>
      <c r="R73" s="1">
        <v>555</v>
      </c>
      <c r="S73" s="1">
        <v>287</v>
      </c>
      <c r="T73" s="1">
        <v>268</v>
      </c>
      <c r="U73" s="1">
        <v>317</v>
      </c>
      <c r="V73" s="1">
        <v>164</v>
      </c>
      <c r="W73" s="1">
        <v>153</v>
      </c>
      <c r="X73" s="1">
        <v>966</v>
      </c>
      <c r="Y73" s="1">
        <v>556</v>
      </c>
      <c r="Z73" s="1">
        <v>410</v>
      </c>
      <c r="AA73" s="31">
        <v>67</v>
      </c>
      <c r="AB73" s="1">
        <v>830</v>
      </c>
      <c r="AC73" s="1">
        <v>514</v>
      </c>
      <c r="AD73" s="1">
        <v>316</v>
      </c>
      <c r="AE73" s="1">
        <v>732</v>
      </c>
      <c r="AF73" s="1">
        <v>431</v>
      </c>
      <c r="AG73" s="1">
        <v>301</v>
      </c>
      <c r="AH73" s="1">
        <v>896</v>
      </c>
      <c r="AI73" s="1">
        <v>561</v>
      </c>
      <c r="AJ73" s="1">
        <v>335</v>
      </c>
      <c r="AK73" s="1">
        <v>1371</v>
      </c>
      <c r="AL73" s="1">
        <v>803</v>
      </c>
      <c r="AM73" s="1">
        <v>568</v>
      </c>
      <c r="AN73" s="31">
        <v>67</v>
      </c>
      <c r="AO73" s="1">
        <v>1273</v>
      </c>
      <c r="AP73" s="1">
        <v>664</v>
      </c>
      <c r="AQ73" s="1">
        <v>609</v>
      </c>
      <c r="AR73" s="1">
        <v>720</v>
      </c>
      <c r="AS73" s="1">
        <v>376</v>
      </c>
      <c r="AT73" s="1">
        <v>344</v>
      </c>
      <c r="AU73" s="1">
        <v>788</v>
      </c>
      <c r="AV73" s="1">
        <v>374</v>
      </c>
      <c r="AW73" s="1">
        <v>414</v>
      </c>
      <c r="AX73" s="1">
        <v>447</v>
      </c>
      <c r="AY73" s="1">
        <v>242</v>
      </c>
      <c r="AZ73" s="1">
        <v>205</v>
      </c>
      <c r="BA73" s="31">
        <v>67</v>
      </c>
      <c r="BB73" s="1">
        <v>122</v>
      </c>
      <c r="BC73" s="1">
        <v>67</v>
      </c>
      <c r="BD73" s="1">
        <v>55</v>
      </c>
      <c r="BE73" s="1">
        <v>300</v>
      </c>
      <c r="BF73" s="1">
        <v>165</v>
      </c>
      <c r="BG73" s="1">
        <v>135</v>
      </c>
      <c r="BH73" s="1">
        <v>474</v>
      </c>
      <c r="BI73" s="1">
        <v>266</v>
      </c>
      <c r="BJ73" s="1">
        <v>208</v>
      </c>
      <c r="BK73" s="1">
        <v>385</v>
      </c>
      <c r="BL73" s="1">
        <v>208</v>
      </c>
      <c r="BM73" s="1">
        <v>177</v>
      </c>
      <c r="BN73" s="31">
        <v>67</v>
      </c>
      <c r="BO73" s="1">
        <v>360</v>
      </c>
      <c r="BP73" s="1">
        <v>182</v>
      </c>
      <c r="BQ73" s="1">
        <v>178</v>
      </c>
      <c r="BR73" s="1">
        <v>429</v>
      </c>
      <c r="BS73" s="1">
        <v>273</v>
      </c>
      <c r="BT73" s="1">
        <v>156</v>
      </c>
      <c r="BU73" s="1">
        <v>672</v>
      </c>
      <c r="BV73" s="1">
        <v>410</v>
      </c>
      <c r="BW73" s="1">
        <v>262</v>
      </c>
    </row>
    <row r="74" spans="1:75" x14ac:dyDescent="0.3">
      <c r="A74" s="31">
        <v>68</v>
      </c>
      <c r="B74" s="1">
        <v>17586</v>
      </c>
      <c r="C74" s="1">
        <v>9681</v>
      </c>
      <c r="D74" s="1">
        <v>7905</v>
      </c>
      <c r="E74" s="1">
        <v>344</v>
      </c>
      <c r="F74" s="1">
        <v>173</v>
      </c>
      <c r="G74" s="1">
        <v>171</v>
      </c>
      <c r="H74" s="1">
        <v>305</v>
      </c>
      <c r="I74" s="1">
        <v>138</v>
      </c>
      <c r="J74" s="1">
        <v>167</v>
      </c>
      <c r="K74" s="1">
        <v>636</v>
      </c>
      <c r="L74" s="1">
        <v>371</v>
      </c>
      <c r="M74" s="1">
        <v>265</v>
      </c>
      <c r="N74" s="31">
        <v>68</v>
      </c>
      <c r="O74" s="1">
        <v>483</v>
      </c>
      <c r="P74" s="1">
        <v>281</v>
      </c>
      <c r="Q74" s="1">
        <v>202</v>
      </c>
      <c r="R74" s="1">
        <v>657</v>
      </c>
      <c r="S74" s="1">
        <v>349</v>
      </c>
      <c r="T74" s="1">
        <v>308</v>
      </c>
      <c r="U74" s="1">
        <v>375</v>
      </c>
      <c r="V74" s="1">
        <v>207</v>
      </c>
      <c r="W74" s="1">
        <v>168</v>
      </c>
      <c r="X74" s="1">
        <v>1389</v>
      </c>
      <c r="Y74" s="1">
        <v>774</v>
      </c>
      <c r="Z74" s="1">
        <v>615</v>
      </c>
      <c r="AA74" s="31">
        <v>68</v>
      </c>
      <c r="AB74" s="1">
        <v>1410</v>
      </c>
      <c r="AC74" s="1">
        <v>846</v>
      </c>
      <c r="AD74" s="1">
        <v>564</v>
      </c>
      <c r="AE74" s="1">
        <v>1130</v>
      </c>
      <c r="AF74" s="1">
        <v>612</v>
      </c>
      <c r="AG74" s="1">
        <v>518</v>
      </c>
      <c r="AH74" s="1">
        <v>1393</v>
      </c>
      <c r="AI74" s="1">
        <v>810</v>
      </c>
      <c r="AJ74" s="1">
        <v>583</v>
      </c>
      <c r="AK74" s="1">
        <v>1896</v>
      </c>
      <c r="AL74" s="1">
        <v>1053</v>
      </c>
      <c r="AM74" s="1">
        <v>843</v>
      </c>
      <c r="AN74" s="31">
        <v>68</v>
      </c>
      <c r="AO74" s="1">
        <v>1497</v>
      </c>
      <c r="AP74" s="1">
        <v>812</v>
      </c>
      <c r="AQ74" s="1">
        <v>685</v>
      </c>
      <c r="AR74" s="1">
        <v>854</v>
      </c>
      <c r="AS74" s="1">
        <v>446</v>
      </c>
      <c r="AT74" s="1">
        <v>408</v>
      </c>
      <c r="AU74" s="1">
        <v>967</v>
      </c>
      <c r="AV74" s="1">
        <v>439</v>
      </c>
      <c r="AW74" s="1">
        <v>528</v>
      </c>
      <c r="AX74" s="1">
        <v>483</v>
      </c>
      <c r="AY74" s="1">
        <v>245</v>
      </c>
      <c r="AZ74" s="1">
        <v>238</v>
      </c>
      <c r="BA74" s="31">
        <v>68</v>
      </c>
      <c r="BB74" s="1">
        <v>139</v>
      </c>
      <c r="BC74" s="1">
        <v>78</v>
      </c>
      <c r="BD74" s="1">
        <v>61</v>
      </c>
      <c r="BE74" s="1">
        <v>417</v>
      </c>
      <c r="BF74" s="1">
        <v>221</v>
      </c>
      <c r="BG74" s="1">
        <v>196</v>
      </c>
      <c r="BH74" s="1">
        <v>620</v>
      </c>
      <c r="BI74" s="1">
        <v>324</v>
      </c>
      <c r="BJ74" s="1">
        <v>296</v>
      </c>
      <c r="BK74" s="1">
        <v>493</v>
      </c>
      <c r="BL74" s="1">
        <v>275</v>
      </c>
      <c r="BM74" s="1">
        <v>218</v>
      </c>
      <c r="BN74" s="31">
        <v>68</v>
      </c>
      <c r="BO74" s="1">
        <v>427</v>
      </c>
      <c r="BP74" s="1">
        <v>240</v>
      </c>
      <c r="BQ74" s="1">
        <v>187</v>
      </c>
      <c r="BR74" s="1">
        <v>683</v>
      </c>
      <c r="BS74" s="1">
        <v>412</v>
      </c>
      <c r="BT74" s="1">
        <v>271</v>
      </c>
      <c r="BU74" s="1">
        <v>988</v>
      </c>
      <c r="BV74" s="1">
        <v>575</v>
      </c>
      <c r="BW74" s="1">
        <v>413</v>
      </c>
    </row>
    <row r="75" spans="1:75" x14ac:dyDescent="0.3">
      <c r="A75" s="31">
        <v>69</v>
      </c>
      <c r="B75" s="1">
        <v>18137</v>
      </c>
      <c r="C75" s="1">
        <v>10321</v>
      </c>
      <c r="D75" s="1">
        <v>7816</v>
      </c>
      <c r="E75" s="1">
        <v>411</v>
      </c>
      <c r="F75" s="1">
        <v>208</v>
      </c>
      <c r="G75" s="1">
        <v>203</v>
      </c>
      <c r="H75" s="1">
        <v>343</v>
      </c>
      <c r="I75" s="1">
        <v>187</v>
      </c>
      <c r="J75" s="1">
        <v>156</v>
      </c>
      <c r="K75" s="1">
        <v>739</v>
      </c>
      <c r="L75" s="1">
        <v>408</v>
      </c>
      <c r="M75" s="1">
        <v>331</v>
      </c>
      <c r="N75" s="31">
        <v>69</v>
      </c>
      <c r="O75" s="1">
        <v>460</v>
      </c>
      <c r="P75" s="1">
        <v>272</v>
      </c>
      <c r="Q75" s="1">
        <v>188</v>
      </c>
      <c r="R75" s="1">
        <v>856</v>
      </c>
      <c r="S75" s="1">
        <v>458</v>
      </c>
      <c r="T75" s="1">
        <v>398</v>
      </c>
      <c r="U75" s="1">
        <v>563</v>
      </c>
      <c r="V75" s="1">
        <v>326</v>
      </c>
      <c r="W75" s="1">
        <v>237</v>
      </c>
      <c r="X75" s="1">
        <v>1146</v>
      </c>
      <c r="Y75" s="1">
        <v>693</v>
      </c>
      <c r="Z75" s="1">
        <v>453</v>
      </c>
      <c r="AA75" s="31">
        <v>69</v>
      </c>
      <c r="AB75" s="1">
        <v>1094</v>
      </c>
      <c r="AC75" s="1">
        <v>685</v>
      </c>
      <c r="AD75" s="1">
        <v>409</v>
      </c>
      <c r="AE75" s="1">
        <v>777</v>
      </c>
      <c r="AF75" s="1">
        <v>422</v>
      </c>
      <c r="AG75" s="1">
        <v>355</v>
      </c>
      <c r="AH75" s="1">
        <v>888</v>
      </c>
      <c r="AI75" s="1">
        <v>539</v>
      </c>
      <c r="AJ75" s="1">
        <v>349</v>
      </c>
      <c r="AK75" s="1">
        <v>1462</v>
      </c>
      <c r="AL75" s="1">
        <v>814</v>
      </c>
      <c r="AM75" s="1">
        <v>648</v>
      </c>
      <c r="AN75" s="31">
        <v>69</v>
      </c>
      <c r="AO75" s="1">
        <v>1963</v>
      </c>
      <c r="AP75" s="1">
        <v>1111</v>
      </c>
      <c r="AQ75" s="1">
        <v>852</v>
      </c>
      <c r="AR75" s="1">
        <v>1255</v>
      </c>
      <c r="AS75" s="1">
        <v>737</v>
      </c>
      <c r="AT75" s="1">
        <v>518</v>
      </c>
      <c r="AU75" s="1">
        <v>1560</v>
      </c>
      <c r="AV75" s="1">
        <v>876</v>
      </c>
      <c r="AW75" s="1">
        <v>684</v>
      </c>
      <c r="AX75" s="1">
        <v>584</v>
      </c>
      <c r="AY75" s="1">
        <v>299</v>
      </c>
      <c r="AZ75" s="1">
        <v>285</v>
      </c>
      <c r="BA75" s="31">
        <v>69</v>
      </c>
      <c r="BB75" s="1">
        <v>179</v>
      </c>
      <c r="BC75" s="1">
        <v>87</v>
      </c>
      <c r="BD75" s="1">
        <v>92</v>
      </c>
      <c r="BE75" s="1">
        <v>508</v>
      </c>
      <c r="BF75" s="1">
        <v>293</v>
      </c>
      <c r="BG75" s="1">
        <v>215</v>
      </c>
      <c r="BH75" s="1">
        <v>848</v>
      </c>
      <c r="BI75" s="1">
        <v>475</v>
      </c>
      <c r="BJ75" s="1">
        <v>373</v>
      </c>
      <c r="BK75" s="1">
        <v>600</v>
      </c>
      <c r="BL75" s="1">
        <v>359</v>
      </c>
      <c r="BM75" s="1">
        <v>241</v>
      </c>
      <c r="BN75" s="31">
        <v>69</v>
      </c>
      <c r="BO75" s="1">
        <v>610</v>
      </c>
      <c r="BP75" s="1">
        <v>335</v>
      </c>
      <c r="BQ75" s="1">
        <v>275</v>
      </c>
      <c r="BR75" s="1">
        <v>577</v>
      </c>
      <c r="BS75" s="1">
        <v>340</v>
      </c>
      <c r="BT75" s="1">
        <v>237</v>
      </c>
      <c r="BU75" s="1">
        <v>714</v>
      </c>
      <c r="BV75" s="1">
        <v>397</v>
      </c>
      <c r="BW75" s="1">
        <v>317</v>
      </c>
    </row>
    <row r="76" spans="1:75" x14ac:dyDescent="0.3">
      <c r="A76" s="31">
        <v>70</v>
      </c>
      <c r="B76" s="1">
        <v>17069</v>
      </c>
      <c r="C76" s="1">
        <v>9818</v>
      </c>
      <c r="D76" s="1">
        <v>7251</v>
      </c>
      <c r="E76" s="1">
        <v>293</v>
      </c>
      <c r="F76" s="1">
        <v>139</v>
      </c>
      <c r="G76" s="1">
        <v>154</v>
      </c>
      <c r="H76" s="1">
        <v>220</v>
      </c>
      <c r="I76" s="1">
        <v>112</v>
      </c>
      <c r="J76" s="1">
        <v>108</v>
      </c>
      <c r="K76" s="1">
        <v>506</v>
      </c>
      <c r="L76" s="1">
        <v>264</v>
      </c>
      <c r="M76" s="1">
        <v>242</v>
      </c>
      <c r="N76" s="31">
        <v>70</v>
      </c>
      <c r="O76" s="1">
        <v>506</v>
      </c>
      <c r="P76" s="1">
        <v>303</v>
      </c>
      <c r="Q76" s="1">
        <v>203</v>
      </c>
      <c r="R76" s="1">
        <v>454</v>
      </c>
      <c r="S76" s="1">
        <v>227</v>
      </c>
      <c r="T76" s="1">
        <v>227</v>
      </c>
      <c r="U76" s="1">
        <v>346</v>
      </c>
      <c r="V76" s="1">
        <v>205</v>
      </c>
      <c r="W76" s="1">
        <v>141</v>
      </c>
      <c r="X76" s="1">
        <v>1601</v>
      </c>
      <c r="Y76" s="1">
        <v>960</v>
      </c>
      <c r="Z76" s="1">
        <v>641</v>
      </c>
      <c r="AA76" s="31">
        <v>70</v>
      </c>
      <c r="AB76" s="1">
        <v>1337</v>
      </c>
      <c r="AC76" s="1">
        <v>829</v>
      </c>
      <c r="AD76" s="1">
        <v>508</v>
      </c>
      <c r="AE76" s="1">
        <v>1293</v>
      </c>
      <c r="AF76" s="1">
        <v>743</v>
      </c>
      <c r="AG76" s="1">
        <v>550</v>
      </c>
      <c r="AH76" s="1">
        <v>1470</v>
      </c>
      <c r="AI76" s="1">
        <v>925</v>
      </c>
      <c r="AJ76" s="1">
        <v>545</v>
      </c>
      <c r="AK76" s="1">
        <v>1568</v>
      </c>
      <c r="AL76" s="1">
        <v>941</v>
      </c>
      <c r="AM76" s="1">
        <v>627</v>
      </c>
      <c r="AN76" s="31">
        <v>70</v>
      </c>
      <c r="AO76" s="1">
        <v>1187</v>
      </c>
      <c r="AP76" s="1">
        <v>650</v>
      </c>
      <c r="AQ76" s="1">
        <v>537</v>
      </c>
      <c r="AR76" s="1">
        <v>696</v>
      </c>
      <c r="AS76" s="1">
        <v>382</v>
      </c>
      <c r="AT76" s="1">
        <v>314</v>
      </c>
      <c r="AU76" s="1">
        <v>1010</v>
      </c>
      <c r="AV76" s="1">
        <v>481</v>
      </c>
      <c r="AW76" s="1">
        <v>529</v>
      </c>
      <c r="AX76" s="1">
        <v>497</v>
      </c>
      <c r="AY76" s="1">
        <v>261</v>
      </c>
      <c r="AZ76" s="1">
        <v>236</v>
      </c>
      <c r="BA76" s="31">
        <v>70</v>
      </c>
      <c r="BB76" s="1">
        <v>99</v>
      </c>
      <c r="BC76" s="1">
        <v>51</v>
      </c>
      <c r="BD76" s="1">
        <v>48</v>
      </c>
      <c r="BE76" s="1">
        <v>334</v>
      </c>
      <c r="BF76" s="1">
        <v>196</v>
      </c>
      <c r="BG76" s="1">
        <v>138</v>
      </c>
      <c r="BH76" s="1">
        <v>552</v>
      </c>
      <c r="BI76" s="1">
        <v>295</v>
      </c>
      <c r="BJ76" s="1">
        <v>257</v>
      </c>
      <c r="BK76" s="1">
        <v>412</v>
      </c>
      <c r="BL76" s="1">
        <v>219</v>
      </c>
      <c r="BM76" s="1">
        <v>193</v>
      </c>
      <c r="BN76" s="31">
        <v>70</v>
      </c>
      <c r="BO76" s="1">
        <v>476</v>
      </c>
      <c r="BP76" s="1">
        <v>242</v>
      </c>
      <c r="BQ76" s="1">
        <v>234</v>
      </c>
      <c r="BR76" s="1">
        <v>983</v>
      </c>
      <c r="BS76" s="1">
        <v>624</v>
      </c>
      <c r="BT76" s="1">
        <v>359</v>
      </c>
      <c r="BU76" s="1">
        <v>1229</v>
      </c>
      <c r="BV76" s="1">
        <v>769</v>
      </c>
      <c r="BW76" s="1">
        <v>460</v>
      </c>
    </row>
    <row r="77" spans="1:75" x14ac:dyDescent="0.3">
      <c r="A77" s="31">
        <v>71</v>
      </c>
      <c r="B77" s="1">
        <v>9794</v>
      </c>
      <c r="C77" s="1">
        <v>5460</v>
      </c>
      <c r="D77" s="1">
        <v>4334</v>
      </c>
      <c r="E77" s="1">
        <v>329</v>
      </c>
      <c r="F77" s="1">
        <v>172</v>
      </c>
      <c r="G77" s="1">
        <v>157</v>
      </c>
      <c r="H77" s="1">
        <v>207</v>
      </c>
      <c r="I77" s="1">
        <v>104</v>
      </c>
      <c r="J77" s="1">
        <v>103</v>
      </c>
      <c r="K77" s="1">
        <v>384</v>
      </c>
      <c r="L77" s="1">
        <v>205</v>
      </c>
      <c r="M77" s="1">
        <v>179</v>
      </c>
      <c r="N77" s="31">
        <v>71</v>
      </c>
      <c r="O77" s="1">
        <v>233</v>
      </c>
      <c r="P77" s="1">
        <v>141</v>
      </c>
      <c r="Q77" s="1">
        <v>92</v>
      </c>
      <c r="R77" s="1">
        <v>478</v>
      </c>
      <c r="S77" s="1">
        <v>261</v>
      </c>
      <c r="T77" s="1">
        <v>217</v>
      </c>
      <c r="U77" s="1">
        <v>291</v>
      </c>
      <c r="V77" s="1">
        <v>170</v>
      </c>
      <c r="W77" s="1">
        <v>121</v>
      </c>
      <c r="X77" s="1">
        <v>450</v>
      </c>
      <c r="Y77" s="1">
        <v>279</v>
      </c>
      <c r="Z77" s="1">
        <v>171</v>
      </c>
      <c r="AA77" s="31">
        <v>71</v>
      </c>
      <c r="AB77" s="1">
        <v>471</v>
      </c>
      <c r="AC77" s="1">
        <v>295</v>
      </c>
      <c r="AD77" s="1">
        <v>176</v>
      </c>
      <c r="AE77" s="1">
        <v>422</v>
      </c>
      <c r="AF77" s="1">
        <v>251</v>
      </c>
      <c r="AG77" s="1">
        <v>171</v>
      </c>
      <c r="AH77" s="1">
        <v>411</v>
      </c>
      <c r="AI77" s="1">
        <v>260</v>
      </c>
      <c r="AJ77" s="1">
        <v>151</v>
      </c>
      <c r="AK77" s="1">
        <v>665</v>
      </c>
      <c r="AL77" s="1">
        <v>414</v>
      </c>
      <c r="AM77" s="1">
        <v>251</v>
      </c>
      <c r="AN77" s="31">
        <v>71</v>
      </c>
      <c r="AO77" s="1">
        <v>1039</v>
      </c>
      <c r="AP77" s="1">
        <v>554</v>
      </c>
      <c r="AQ77" s="1">
        <v>485</v>
      </c>
      <c r="AR77" s="1">
        <v>752</v>
      </c>
      <c r="AS77" s="1">
        <v>416</v>
      </c>
      <c r="AT77" s="1">
        <v>336</v>
      </c>
      <c r="AU77" s="1">
        <v>952</v>
      </c>
      <c r="AV77" s="1">
        <v>472</v>
      </c>
      <c r="AW77" s="1">
        <v>480</v>
      </c>
      <c r="AX77" s="1">
        <v>447</v>
      </c>
      <c r="AY77" s="1">
        <v>218</v>
      </c>
      <c r="AZ77" s="1">
        <v>229</v>
      </c>
      <c r="BA77" s="31">
        <v>71</v>
      </c>
      <c r="BB77" s="1">
        <v>114</v>
      </c>
      <c r="BC77" s="1">
        <v>49</v>
      </c>
      <c r="BD77" s="1">
        <v>65</v>
      </c>
      <c r="BE77" s="1">
        <v>268</v>
      </c>
      <c r="BF77" s="1">
        <v>149</v>
      </c>
      <c r="BG77" s="1">
        <v>119</v>
      </c>
      <c r="BH77" s="1">
        <v>499</v>
      </c>
      <c r="BI77" s="1">
        <v>275</v>
      </c>
      <c r="BJ77" s="1">
        <v>224</v>
      </c>
      <c r="BK77" s="1">
        <v>368</v>
      </c>
      <c r="BL77" s="1">
        <v>205</v>
      </c>
      <c r="BM77" s="1">
        <v>163</v>
      </c>
      <c r="BN77" s="31">
        <v>71</v>
      </c>
      <c r="BO77" s="1">
        <v>399</v>
      </c>
      <c r="BP77" s="1">
        <v>190</v>
      </c>
      <c r="BQ77" s="1">
        <v>209</v>
      </c>
      <c r="BR77" s="1">
        <v>236</v>
      </c>
      <c r="BS77" s="1">
        <v>147</v>
      </c>
      <c r="BT77" s="1">
        <v>89</v>
      </c>
      <c r="BU77" s="1">
        <v>379</v>
      </c>
      <c r="BV77" s="1">
        <v>233</v>
      </c>
      <c r="BW77" s="1">
        <v>146</v>
      </c>
    </row>
    <row r="78" spans="1:75" x14ac:dyDescent="0.3">
      <c r="A78" s="31">
        <v>72</v>
      </c>
      <c r="B78" s="1">
        <v>9932</v>
      </c>
      <c r="C78" s="1">
        <v>5770</v>
      </c>
      <c r="D78" s="1">
        <v>4162</v>
      </c>
      <c r="E78" s="1">
        <v>214</v>
      </c>
      <c r="F78" s="1">
        <v>112</v>
      </c>
      <c r="G78" s="1">
        <v>102</v>
      </c>
      <c r="H78" s="1">
        <v>185</v>
      </c>
      <c r="I78" s="1">
        <v>79</v>
      </c>
      <c r="J78" s="1">
        <v>106</v>
      </c>
      <c r="K78" s="1">
        <v>420</v>
      </c>
      <c r="L78" s="1">
        <v>208</v>
      </c>
      <c r="M78" s="1">
        <v>212</v>
      </c>
      <c r="N78" s="31">
        <v>72</v>
      </c>
      <c r="O78" s="1">
        <v>259</v>
      </c>
      <c r="P78" s="1">
        <v>158</v>
      </c>
      <c r="Q78" s="1">
        <v>101</v>
      </c>
      <c r="R78" s="1">
        <v>386</v>
      </c>
      <c r="S78" s="1">
        <v>210</v>
      </c>
      <c r="T78" s="1">
        <v>176</v>
      </c>
      <c r="U78" s="1">
        <v>280</v>
      </c>
      <c r="V78" s="1">
        <v>175</v>
      </c>
      <c r="W78" s="1">
        <v>105</v>
      </c>
      <c r="X78" s="1">
        <v>638</v>
      </c>
      <c r="Y78" s="1">
        <v>408</v>
      </c>
      <c r="Z78" s="1">
        <v>230</v>
      </c>
      <c r="AA78" s="31">
        <v>72</v>
      </c>
      <c r="AB78" s="1">
        <v>586</v>
      </c>
      <c r="AC78" s="1">
        <v>389</v>
      </c>
      <c r="AD78" s="1">
        <v>197</v>
      </c>
      <c r="AE78" s="1">
        <v>495</v>
      </c>
      <c r="AF78" s="1">
        <v>292</v>
      </c>
      <c r="AG78" s="1">
        <v>203</v>
      </c>
      <c r="AH78" s="1">
        <v>587</v>
      </c>
      <c r="AI78" s="1">
        <v>406</v>
      </c>
      <c r="AJ78" s="1">
        <v>181</v>
      </c>
      <c r="AK78" s="1">
        <v>860</v>
      </c>
      <c r="AL78" s="1">
        <v>547</v>
      </c>
      <c r="AM78" s="1">
        <v>313</v>
      </c>
      <c r="AN78" s="31">
        <v>72</v>
      </c>
      <c r="AO78" s="1">
        <v>956</v>
      </c>
      <c r="AP78" s="1">
        <v>522</v>
      </c>
      <c r="AQ78" s="1">
        <v>434</v>
      </c>
      <c r="AR78" s="1">
        <v>642</v>
      </c>
      <c r="AS78" s="1">
        <v>393</v>
      </c>
      <c r="AT78" s="1">
        <v>249</v>
      </c>
      <c r="AU78" s="1">
        <v>868</v>
      </c>
      <c r="AV78" s="1">
        <v>447</v>
      </c>
      <c r="AW78" s="1">
        <v>421</v>
      </c>
      <c r="AX78" s="1">
        <v>328</v>
      </c>
      <c r="AY78" s="1">
        <v>164</v>
      </c>
      <c r="AZ78" s="1">
        <v>164</v>
      </c>
      <c r="BA78" s="31">
        <v>72</v>
      </c>
      <c r="BB78" s="1">
        <v>99</v>
      </c>
      <c r="BC78" s="1">
        <v>56</v>
      </c>
      <c r="BD78" s="1">
        <v>43</v>
      </c>
      <c r="BE78" s="1">
        <v>237</v>
      </c>
      <c r="BF78" s="1">
        <v>134</v>
      </c>
      <c r="BG78" s="1">
        <v>103</v>
      </c>
      <c r="BH78" s="1">
        <v>434</v>
      </c>
      <c r="BI78" s="1">
        <v>225</v>
      </c>
      <c r="BJ78" s="1">
        <v>209</v>
      </c>
      <c r="BK78" s="1">
        <v>298</v>
      </c>
      <c r="BL78" s="1">
        <v>155</v>
      </c>
      <c r="BM78" s="1">
        <v>143</v>
      </c>
      <c r="BN78" s="31">
        <v>72</v>
      </c>
      <c r="BO78" s="1">
        <v>337</v>
      </c>
      <c r="BP78" s="1">
        <v>176</v>
      </c>
      <c r="BQ78" s="1">
        <v>161</v>
      </c>
      <c r="BR78" s="1">
        <v>358</v>
      </c>
      <c r="BS78" s="1">
        <v>222</v>
      </c>
      <c r="BT78" s="1">
        <v>136</v>
      </c>
      <c r="BU78" s="1">
        <v>465</v>
      </c>
      <c r="BV78" s="1">
        <v>292</v>
      </c>
      <c r="BW78" s="1">
        <v>173</v>
      </c>
    </row>
    <row r="79" spans="1:75" x14ac:dyDescent="0.3">
      <c r="A79" s="31">
        <v>73</v>
      </c>
      <c r="B79" s="1">
        <v>6849</v>
      </c>
      <c r="C79" s="1">
        <v>3821</v>
      </c>
      <c r="D79" s="1">
        <v>3028</v>
      </c>
      <c r="E79" s="1">
        <v>177</v>
      </c>
      <c r="F79" s="1">
        <v>85</v>
      </c>
      <c r="G79" s="1">
        <v>92</v>
      </c>
      <c r="H79" s="1">
        <v>139</v>
      </c>
      <c r="I79" s="1">
        <v>87</v>
      </c>
      <c r="J79" s="1">
        <v>52</v>
      </c>
      <c r="K79" s="1">
        <v>352</v>
      </c>
      <c r="L79" s="1">
        <v>188</v>
      </c>
      <c r="M79" s="1">
        <v>164</v>
      </c>
      <c r="N79" s="31">
        <v>73</v>
      </c>
      <c r="O79" s="1">
        <v>183</v>
      </c>
      <c r="P79" s="1">
        <v>114</v>
      </c>
      <c r="Q79" s="1">
        <v>69</v>
      </c>
      <c r="R79" s="1">
        <v>342</v>
      </c>
      <c r="S79" s="1">
        <v>173</v>
      </c>
      <c r="T79" s="1">
        <v>169</v>
      </c>
      <c r="U79" s="1">
        <v>205</v>
      </c>
      <c r="V79" s="1">
        <v>118</v>
      </c>
      <c r="W79" s="1">
        <v>87</v>
      </c>
      <c r="X79" s="1">
        <v>336</v>
      </c>
      <c r="Y79" s="1">
        <v>199</v>
      </c>
      <c r="Z79" s="1">
        <v>137</v>
      </c>
      <c r="AA79" s="31">
        <v>73</v>
      </c>
      <c r="AB79" s="1">
        <v>304</v>
      </c>
      <c r="AC79" s="1">
        <v>189</v>
      </c>
      <c r="AD79" s="1">
        <v>115</v>
      </c>
      <c r="AE79" s="1">
        <v>288</v>
      </c>
      <c r="AF79" s="1">
        <v>161</v>
      </c>
      <c r="AG79" s="1">
        <v>127</v>
      </c>
      <c r="AH79" s="1">
        <v>274</v>
      </c>
      <c r="AI79" s="1">
        <v>181</v>
      </c>
      <c r="AJ79" s="1">
        <v>93</v>
      </c>
      <c r="AK79" s="1">
        <v>497</v>
      </c>
      <c r="AL79" s="1">
        <v>275</v>
      </c>
      <c r="AM79" s="1">
        <v>222</v>
      </c>
      <c r="AN79" s="31">
        <v>73</v>
      </c>
      <c r="AO79" s="1">
        <v>712</v>
      </c>
      <c r="AP79" s="1">
        <v>379</v>
      </c>
      <c r="AQ79" s="1">
        <v>333</v>
      </c>
      <c r="AR79" s="1">
        <v>506</v>
      </c>
      <c r="AS79" s="1">
        <v>287</v>
      </c>
      <c r="AT79" s="1">
        <v>219</v>
      </c>
      <c r="AU79" s="1">
        <v>678</v>
      </c>
      <c r="AV79" s="1">
        <v>333</v>
      </c>
      <c r="AW79" s="1">
        <v>345</v>
      </c>
      <c r="AX79" s="1">
        <v>232</v>
      </c>
      <c r="AY79" s="1">
        <v>132</v>
      </c>
      <c r="AZ79" s="1">
        <v>100</v>
      </c>
      <c r="BA79" s="31">
        <v>73</v>
      </c>
      <c r="BB79" s="1">
        <v>100</v>
      </c>
      <c r="BC79" s="1">
        <v>52</v>
      </c>
      <c r="BD79" s="1">
        <v>48</v>
      </c>
      <c r="BE79" s="1">
        <v>245</v>
      </c>
      <c r="BF79" s="1">
        <v>131</v>
      </c>
      <c r="BG79" s="1">
        <v>114</v>
      </c>
      <c r="BH79" s="1">
        <v>368</v>
      </c>
      <c r="BI79" s="1">
        <v>192</v>
      </c>
      <c r="BJ79" s="1">
        <v>176</v>
      </c>
      <c r="BK79" s="1">
        <v>230</v>
      </c>
      <c r="BL79" s="1">
        <v>121</v>
      </c>
      <c r="BM79" s="1">
        <v>109</v>
      </c>
      <c r="BN79" s="31">
        <v>73</v>
      </c>
      <c r="BO79" s="1">
        <v>270</v>
      </c>
      <c r="BP79" s="1">
        <v>165</v>
      </c>
      <c r="BQ79" s="1">
        <v>105</v>
      </c>
      <c r="BR79" s="1">
        <v>162</v>
      </c>
      <c r="BS79" s="1">
        <v>117</v>
      </c>
      <c r="BT79" s="1">
        <v>45</v>
      </c>
      <c r="BU79" s="1">
        <v>249</v>
      </c>
      <c r="BV79" s="1">
        <v>142</v>
      </c>
      <c r="BW79" s="1">
        <v>107</v>
      </c>
    </row>
    <row r="80" spans="1:75" x14ac:dyDescent="0.3">
      <c r="A80" s="31">
        <v>74</v>
      </c>
      <c r="B80" s="1">
        <v>6165</v>
      </c>
      <c r="C80" s="1">
        <v>3466</v>
      </c>
      <c r="D80" s="1">
        <v>2699</v>
      </c>
      <c r="E80" s="1">
        <v>129</v>
      </c>
      <c r="F80" s="1">
        <v>71</v>
      </c>
      <c r="G80" s="1">
        <v>58</v>
      </c>
      <c r="H80" s="1">
        <v>121</v>
      </c>
      <c r="I80" s="1">
        <v>52</v>
      </c>
      <c r="J80" s="1">
        <v>69</v>
      </c>
      <c r="K80" s="1">
        <v>332</v>
      </c>
      <c r="L80" s="1">
        <v>194</v>
      </c>
      <c r="M80" s="1">
        <v>138</v>
      </c>
      <c r="N80" s="31">
        <v>74</v>
      </c>
      <c r="O80" s="1">
        <v>200</v>
      </c>
      <c r="P80" s="1">
        <v>114</v>
      </c>
      <c r="Q80" s="1">
        <v>86</v>
      </c>
      <c r="R80" s="1">
        <v>337</v>
      </c>
      <c r="S80" s="1">
        <v>176</v>
      </c>
      <c r="T80" s="1">
        <v>161</v>
      </c>
      <c r="U80" s="1">
        <v>169</v>
      </c>
      <c r="V80" s="1">
        <v>90</v>
      </c>
      <c r="W80" s="1">
        <v>79</v>
      </c>
      <c r="X80" s="1">
        <v>318</v>
      </c>
      <c r="Y80" s="1">
        <v>176</v>
      </c>
      <c r="Z80" s="1">
        <v>142</v>
      </c>
      <c r="AA80" s="31">
        <v>74</v>
      </c>
      <c r="AB80" s="1">
        <v>303</v>
      </c>
      <c r="AC80" s="1">
        <v>190</v>
      </c>
      <c r="AD80" s="1">
        <v>113</v>
      </c>
      <c r="AE80" s="1">
        <v>264</v>
      </c>
      <c r="AF80" s="1">
        <v>158</v>
      </c>
      <c r="AG80" s="1">
        <v>106</v>
      </c>
      <c r="AH80" s="1">
        <v>292</v>
      </c>
      <c r="AI80" s="1">
        <v>194</v>
      </c>
      <c r="AJ80" s="1">
        <v>98</v>
      </c>
      <c r="AK80" s="1">
        <v>425</v>
      </c>
      <c r="AL80" s="1">
        <v>252</v>
      </c>
      <c r="AM80" s="1">
        <v>173</v>
      </c>
      <c r="AN80" s="31">
        <v>74</v>
      </c>
      <c r="AO80" s="1">
        <v>644</v>
      </c>
      <c r="AP80" s="1">
        <v>322</v>
      </c>
      <c r="AQ80" s="1">
        <v>322</v>
      </c>
      <c r="AR80" s="1">
        <v>398</v>
      </c>
      <c r="AS80" s="1">
        <v>245</v>
      </c>
      <c r="AT80" s="1">
        <v>153</v>
      </c>
      <c r="AU80" s="1">
        <v>545</v>
      </c>
      <c r="AV80" s="1">
        <v>274</v>
      </c>
      <c r="AW80" s="1">
        <v>271</v>
      </c>
      <c r="AX80" s="1">
        <v>181</v>
      </c>
      <c r="AY80" s="1">
        <v>120</v>
      </c>
      <c r="AZ80" s="1">
        <v>61</v>
      </c>
      <c r="BA80" s="31">
        <v>74</v>
      </c>
      <c r="BB80" s="1">
        <v>80</v>
      </c>
      <c r="BC80" s="1">
        <v>49</v>
      </c>
      <c r="BD80" s="1">
        <v>31</v>
      </c>
      <c r="BE80" s="1">
        <v>227</v>
      </c>
      <c r="BF80" s="1">
        <v>137</v>
      </c>
      <c r="BG80" s="1">
        <v>90</v>
      </c>
      <c r="BH80" s="1">
        <v>415</v>
      </c>
      <c r="BI80" s="1">
        <v>197</v>
      </c>
      <c r="BJ80" s="1">
        <v>218</v>
      </c>
      <c r="BK80" s="1">
        <v>211</v>
      </c>
      <c r="BL80" s="1">
        <v>123</v>
      </c>
      <c r="BM80" s="1">
        <v>88</v>
      </c>
      <c r="BN80" s="31">
        <v>74</v>
      </c>
      <c r="BO80" s="1">
        <v>230</v>
      </c>
      <c r="BP80" s="1">
        <v>130</v>
      </c>
      <c r="BQ80" s="1">
        <v>100</v>
      </c>
      <c r="BR80" s="1">
        <v>132</v>
      </c>
      <c r="BS80" s="1">
        <v>73</v>
      </c>
      <c r="BT80" s="1">
        <v>59</v>
      </c>
      <c r="BU80" s="1">
        <v>212</v>
      </c>
      <c r="BV80" s="1">
        <v>129</v>
      </c>
      <c r="BW80" s="1">
        <v>83</v>
      </c>
    </row>
    <row r="81" spans="1:75" x14ac:dyDescent="0.3">
      <c r="A81" s="31">
        <v>75</v>
      </c>
      <c r="B81" s="1">
        <v>8817</v>
      </c>
      <c r="C81" s="1">
        <v>5165</v>
      </c>
      <c r="D81" s="1">
        <v>3652</v>
      </c>
      <c r="E81" s="1">
        <v>177</v>
      </c>
      <c r="F81" s="1">
        <v>90</v>
      </c>
      <c r="G81" s="1">
        <v>87</v>
      </c>
      <c r="H81" s="1">
        <v>149</v>
      </c>
      <c r="I81" s="1">
        <v>83</v>
      </c>
      <c r="J81" s="1">
        <v>66</v>
      </c>
      <c r="K81" s="1">
        <v>368</v>
      </c>
      <c r="L81" s="1">
        <v>201</v>
      </c>
      <c r="M81" s="1">
        <v>167</v>
      </c>
      <c r="N81" s="31">
        <v>75</v>
      </c>
      <c r="O81" s="1">
        <v>240</v>
      </c>
      <c r="P81" s="1">
        <v>146</v>
      </c>
      <c r="Q81" s="1">
        <v>94</v>
      </c>
      <c r="R81" s="1">
        <v>394</v>
      </c>
      <c r="S81" s="1">
        <v>206</v>
      </c>
      <c r="T81" s="1">
        <v>188</v>
      </c>
      <c r="U81" s="1">
        <v>243</v>
      </c>
      <c r="V81" s="1">
        <v>121</v>
      </c>
      <c r="W81" s="1">
        <v>122</v>
      </c>
      <c r="X81" s="1">
        <v>655</v>
      </c>
      <c r="Y81" s="1">
        <v>430</v>
      </c>
      <c r="Z81" s="1">
        <v>225</v>
      </c>
      <c r="AA81" s="31">
        <v>75</v>
      </c>
      <c r="AB81" s="1">
        <v>510</v>
      </c>
      <c r="AC81" s="1">
        <v>340</v>
      </c>
      <c r="AD81" s="1">
        <v>170</v>
      </c>
      <c r="AE81" s="1">
        <v>593</v>
      </c>
      <c r="AF81" s="1">
        <v>360</v>
      </c>
      <c r="AG81" s="1">
        <v>233</v>
      </c>
      <c r="AH81" s="1">
        <v>657</v>
      </c>
      <c r="AI81" s="1">
        <v>438</v>
      </c>
      <c r="AJ81" s="1">
        <v>219</v>
      </c>
      <c r="AK81" s="1">
        <v>803</v>
      </c>
      <c r="AL81" s="1">
        <v>471</v>
      </c>
      <c r="AM81" s="1">
        <v>332</v>
      </c>
      <c r="AN81" s="31">
        <v>75</v>
      </c>
      <c r="AO81" s="1">
        <v>767</v>
      </c>
      <c r="AP81" s="1">
        <v>423</v>
      </c>
      <c r="AQ81" s="1">
        <v>344</v>
      </c>
      <c r="AR81" s="1">
        <v>462</v>
      </c>
      <c r="AS81" s="1">
        <v>265</v>
      </c>
      <c r="AT81" s="1">
        <v>197</v>
      </c>
      <c r="AU81" s="1">
        <v>610</v>
      </c>
      <c r="AV81" s="1">
        <v>315</v>
      </c>
      <c r="AW81" s="1">
        <v>295</v>
      </c>
      <c r="AX81" s="1">
        <v>238</v>
      </c>
      <c r="AY81" s="1">
        <v>118</v>
      </c>
      <c r="AZ81" s="1">
        <v>120</v>
      </c>
      <c r="BA81" s="31">
        <v>75</v>
      </c>
      <c r="BB81" s="1">
        <v>63</v>
      </c>
      <c r="BC81" s="1">
        <v>37</v>
      </c>
      <c r="BD81" s="1">
        <v>26</v>
      </c>
      <c r="BE81" s="1">
        <v>224</v>
      </c>
      <c r="BF81" s="1">
        <v>120</v>
      </c>
      <c r="BG81" s="1">
        <v>104</v>
      </c>
      <c r="BH81" s="1">
        <v>328</v>
      </c>
      <c r="BI81" s="1">
        <v>172</v>
      </c>
      <c r="BJ81" s="1">
        <v>156</v>
      </c>
      <c r="BK81" s="1">
        <v>259</v>
      </c>
      <c r="BL81" s="1">
        <v>157</v>
      </c>
      <c r="BM81" s="1">
        <v>102</v>
      </c>
      <c r="BN81" s="31">
        <v>75</v>
      </c>
      <c r="BO81" s="1">
        <v>265</v>
      </c>
      <c r="BP81" s="1">
        <v>149</v>
      </c>
      <c r="BQ81" s="1">
        <v>116</v>
      </c>
      <c r="BR81" s="1">
        <v>319</v>
      </c>
      <c r="BS81" s="1">
        <v>220</v>
      </c>
      <c r="BT81" s="1">
        <v>99</v>
      </c>
      <c r="BU81" s="1">
        <v>493</v>
      </c>
      <c r="BV81" s="1">
        <v>303</v>
      </c>
      <c r="BW81" s="1">
        <v>190</v>
      </c>
    </row>
    <row r="82" spans="1:75" x14ac:dyDescent="0.3">
      <c r="A82" s="31">
        <v>76</v>
      </c>
      <c r="B82" s="1">
        <v>5778</v>
      </c>
      <c r="C82" s="1">
        <v>3197</v>
      </c>
      <c r="D82" s="1">
        <v>2581</v>
      </c>
      <c r="E82" s="1">
        <v>147</v>
      </c>
      <c r="F82" s="1">
        <v>60</v>
      </c>
      <c r="G82" s="1">
        <v>87</v>
      </c>
      <c r="H82" s="1">
        <v>75</v>
      </c>
      <c r="I82" s="1">
        <v>34</v>
      </c>
      <c r="J82" s="1">
        <v>41</v>
      </c>
      <c r="K82" s="1">
        <v>266</v>
      </c>
      <c r="L82" s="1">
        <v>129</v>
      </c>
      <c r="M82" s="1">
        <v>137</v>
      </c>
      <c r="N82" s="31">
        <v>76</v>
      </c>
      <c r="O82" s="1">
        <v>151</v>
      </c>
      <c r="P82" s="1">
        <v>80</v>
      </c>
      <c r="Q82" s="1">
        <v>71</v>
      </c>
      <c r="R82" s="1">
        <v>274</v>
      </c>
      <c r="S82" s="1">
        <v>140</v>
      </c>
      <c r="T82" s="1">
        <v>134</v>
      </c>
      <c r="U82" s="1">
        <v>192</v>
      </c>
      <c r="V82" s="1">
        <v>115</v>
      </c>
      <c r="W82" s="1">
        <v>77</v>
      </c>
      <c r="X82" s="1">
        <v>406</v>
      </c>
      <c r="Y82" s="1">
        <v>268</v>
      </c>
      <c r="Z82" s="1">
        <v>138</v>
      </c>
      <c r="AA82" s="31">
        <v>76</v>
      </c>
      <c r="AB82" s="1">
        <v>334</v>
      </c>
      <c r="AC82" s="1">
        <v>186</v>
      </c>
      <c r="AD82" s="1">
        <v>148</v>
      </c>
      <c r="AE82" s="1">
        <v>257</v>
      </c>
      <c r="AF82" s="1">
        <v>160</v>
      </c>
      <c r="AG82" s="1">
        <v>97</v>
      </c>
      <c r="AH82" s="1">
        <v>313</v>
      </c>
      <c r="AI82" s="1">
        <v>212</v>
      </c>
      <c r="AJ82" s="1">
        <v>101</v>
      </c>
      <c r="AK82" s="1">
        <v>442</v>
      </c>
      <c r="AL82" s="1">
        <v>267</v>
      </c>
      <c r="AM82" s="1">
        <v>175</v>
      </c>
      <c r="AN82" s="31">
        <v>76</v>
      </c>
      <c r="AO82" s="1">
        <v>563</v>
      </c>
      <c r="AP82" s="1">
        <v>277</v>
      </c>
      <c r="AQ82" s="1">
        <v>286</v>
      </c>
      <c r="AR82" s="1">
        <v>387</v>
      </c>
      <c r="AS82" s="1">
        <v>211</v>
      </c>
      <c r="AT82" s="1">
        <v>176</v>
      </c>
      <c r="AU82" s="1">
        <v>477</v>
      </c>
      <c r="AV82" s="1">
        <v>253</v>
      </c>
      <c r="AW82" s="1">
        <v>224</v>
      </c>
      <c r="AX82" s="1">
        <v>169</v>
      </c>
      <c r="AY82" s="1">
        <v>83</v>
      </c>
      <c r="AZ82" s="1">
        <v>86</v>
      </c>
      <c r="BA82" s="31">
        <v>76</v>
      </c>
      <c r="BB82" s="1">
        <v>58</v>
      </c>
      <c r="BC82" s="1">
        <v>19</v>
      </c>
      <c r="BD82" s="1">
        <v>39</v>
      </c>
      <c r="BE82" s="1">
        <v>201</v>
      </c>
      <c r="BF82" s="1">
        <v>109</v>
      </c>
      <c r="BG82" s="1">
        <v>92</v>
      </c>
      <c r="BH82" s="1">
        <v>261</v>
      </c>
      <c r="BI82" s="1">
        <v>127</v>
      </c>
      <c r="BJ82" s="1">
        <v>134</v>
      </c>
      <c r="BK82" s="1">
        <v>194</v>
      </c>
      <c r="BL82" s="1">
        <v>104</v>
      </c>
      <c r="BM82" s="1">
        <v>90</v>
      </c>
      <c r="BN82" s="31">
        <v>76</v>
      </c>
      <c r="BO82" s="1">
        <v>208</v>
      </c>
      <c r="BP82" s="1">
        <v>107</v>
      </c>
      <c r="BQ82" s="1">
        <v>101</v>
      </c>
      <c r="BR82" s="1">
        <v>171</v>
      </c>
      <c r="BS82" s="1">
        <v>108</v>
      </c>
      <c r="BT82" s="1">
        <v>63</v>
      </c>
      <c r="BU82" s="1">
        <v>232</v>
      </c>
      <c r="BV82" s="1">
        <v>148</v>
      </c>
      <c r="BW82" s="1">
        <v>84</v>
      </c>
    </row>
    <row r="83" spans="1:75" x14ac:dyDescent="0.3">
      <c r="A83" s="31">
        <v>77</v>
      </c>
      <c r="B83" s="1">
        <v>3266</v>
      </c>
      <c r="C83" s="1">
        <v>1828</v>
      </c>
      <c r="D83" s="1">
        <v>1438</v>
      </c>
      <c r="E83" s="1">
        <v>98</v>
      </c>
      <c r="F83" s="1">
        <v>48</v>
      </c>
      <c r="G83" s="1">
        <v>50</v>
      </c>
      <c r="H83" s="1">
        <v>64</v>
      </c>
      <c r="I83" s="1">
        <v>28</v>
      </c>
      <c r="J83" s="1">
        <v>36</v>
      </c>
      <c r="K83" s="1">
        <v>203</v>
      </c>
      <c r="L83" s="1">
        <v>106</v>
      </c>
      <c r="M83" s="1">
        <v>97</v>
      </c>
      <c r="N83" s="31">
        <v>77</v>
      </c>
      <c r="O83" s="1">
        <v>82</v>
      </c>
      <c r="P83" s="1">
        <v>52</v>
      </c>
      <c r="Q83" s="1">
        <v>30</v>
      </c>
      <c r="R83" s="1">
        <v>199</v>
      </c>
      <c r="S83" s="1">
        <v>96</v>
      </c>
      <c r="T83" s="1">
        <v>103</v>
      </c>
      <c r="U83" s="1">
        <v>125</v>
      </c>
      <c r="V83" s="1">
        <v>71</v>
      </c>
      <c r="W83" s="1">
        <v>54</v>
      </c>
      <c r="X83" s="1">
        <v>165</v>
      </c>
      <c r="Y83" s="1">
        <v>119</v>
      </c>
      <c r="Z83" s="1">
        <v>46</v>
      </c>
      <c r="AA83" s="31">
        <v>77</v>
      </c>
      <c r="AB83" s="1">
        <v>121</v>
      </c>
      <c r="AC83" s="1">
        <v>65</v>
      </c>
      <c r="AD83" s="1">
        <v>56</v>
      </c>
      <c r="AE83" s="1">
        <v>122</v>
      </c>
      <c r="AF83" s="1">
        <v>62</v>
      </c>
      <c r="AG83" s="1">
        <v>60</v>
      </c>
      <c r="AH83" s="1">
        <v>110</v>
      </c>
      <c r="AI83" s="1">
        <v>78</v>
      </c>
      <c r="AJ83" s="1">
        <v>32</v>
      </c>
      <c r="AK83" s="1">
        <v>217</v>
      </c>
      <c r="AL83" s="1">
        <v>136</v>
      </c>
      <c r="AM83" s="1">
        <v>81</v>
      </c>
      <c r="AN83" s="31">
        <v>77</v>
      </c>
      <c r="AO83" s="1">
        <v>396</v>
      </c>
      <c r="AP83" s="1">
        <v>213</v>
      </c>
      <c r="AQ83" s="1">
        <v>183</v>
      </c>
      <c r="AR83" s="1">
        <v>219</v>
      </c>
      <c r="AS83" s="1">
        <v>122</v>
      </c>
      <c r="AT83" s="1">
        <v>97</v>
      </c>
      <c r="AU83" s="1">
        <v>296</v>
      </c>
      <c r="AV83" s="1">
        <v>150</v>
      </c>
      <c r="AW83" s="1">
        <v>146</v>
      </c>
      <c r="AX83" s="1">
        <v>85</v>
      </c>
      <c r="AY83" s="1">
        <v>42</v>
      </c>
      <c r="AZ83" s="1">
        <v>43</v>
      </c>
      <c r="BA83" s="31">
        <v>77</v>
      </c>
      <c r="BB83" s="1">
        <v>46</v>
      </c>
      <c r="BC83" s="1">
        <v>27</v>
      </c>
      <c r="BD83" s="1">
        <v>19</v>
      </c>
      <c r="BE83" s="1">
        <v>121</v>
      </c>
      <c r="BF83" s="1">
        <v>62</v>
      </c>
      <c r="BG83" s="1">
        <v>59</v>
      </c>
      <c r="BH83" s="1">
        <v>167</v>
      </c>
      <c r="BI83" s="1">
        <v>89</v>
      </c>
      <c r="BJ83" s="1">
        <v>78</v>
      </c>
      <c r="BK83" s="1">
        <v>143</v>
      </c>
      <c r="BL83" s="1">
        <v>91</v>
      </c>
      <c r="BM83" s="1">
        <v>52</v>
      </c>
      <c r="BN83" s="31">
        <v>77</v>
      </c>
      <c r="BO83" s="1">
        <v>130</v>
      </c>
      <c r="BP83" s="1">
        <v>73</v>
      </c>
      <c r="BQ83" s="1">
        <v>57</v>
      </c>
      <c r="BR83" s="1">
        <v>44</v>
      </c>
      <c r="BS83" s="1">
        <v>26</v>
      </c>
      <c r="BT83" s="1">
        <v>18</v>
      </c>
      <c r="BU83" s="1">
        <v>113</v>
      </c>
      <c r="BV83" s="1">
        <v>72</v>
      </c>
      <c r="BW83" s="1">
        <v>41</v>
      </c>
    </row>
    <row r="84" spans="1:75" x14ac:dyDescent="0.3">
      <c r="A84" s="31">
        <v>78</v>
      </c>
      <c r="B84" s="1">
        <v>4862</v>
      </c>
      <c r="C84" s="1">
        <v>2810</v>
      </c>
      <c r="D84" s="1">
        <v>2052</v>
      </c>
      <c r="E84" s="1">
        <v>125</v>
      </c>
      <c r="F84" s="1">
        <v>53</v>
      </c>
      <c r="G84" s="1">
        <v>72</v>
      </c>
      <c r="H84" s="1">
        <v>84</v>
      </c>
      <c r="I84" s="1">
        <v>35</v>
      </c>
      <c r="J84" s="1">
        <v>49</v>
      </c>
      <c r="K84" s="1">
        <v>225</v>
      </c>
      <c r="L84" s="1">
        <v>122</v>
      </c>
      <c r="M84" s="1">
        <v>103</v>
      </c>
      <c r="N84" s="31">
        <v>78</v>
      </c>
      <c r="O84" s="1">
        <v>126</v>
      </c>
      <c r="P84" s="1">
        <v>69</v>
      </c>
      <c r="Q84" s="1">
        <v>57</v>
      </c>
      <c r="R84" s="1">
        <v>237</v>
      </c>
      <c r="S84" s="1">
        <v>121</v>
      </c>
      <c r="T84" s="1">
        <v>116</v>
      </c>
      <c r="U84" s="1">
        <v>142</v>
      </c>
      <c r="V84" s="1">
        <v>76</v>
      </c>
      <c r="W84" s="1">
        <v>66</v>
      </c>
      <c r="X84" s="1">
        <v>326</v>
      </c>
      <c r="Y84" s="1">
        <v>199</v>
      </c>
      <c r="Z84" s="1">
        <v>127</v>
      </c>
      <c r="AA84" s="31">
        <v>78</v>
      </c>
      <c r="AB84" s="1">
        <v>315</v>
      </c>
      <c r="AC84" s="1">
        <v>214</v>
      </c>
      <c r="AD84" s="1">
        <v>101</v>
      </c>
      <c r="AE84" s="1">
        <v>300</v>
      </c>
      <c r="AF84" s="1">
        <v>181</v>
      </c>
      <c r="AG84" s="1">
        <v>119</v>
      </c>
      <c r="AH84" s="1">
        <v>290</v>
      </c>
      <c r="AI84" s="1">
        <v>194</v>
      </c>
      <c r="AJ84" s="1">
        <v>96</v>
      </c>
      <c r="AK84" s="1">
        <v>363</v>
      </c>
      <c r="AL84" s="1">
        <v>222</v>
      </c>
      <c r="AM84" s="1">
        <v>141</v>
      </c>
      <c r="AN84" s="31">
        <v>78</v>
      </c>
      <c r="AO84" s="1">
        <v>491</v>
      </c>
      <c r="AP84" s="1">
        <v>271</v>
      </c>
      <c r="AQ84" s="1">
        <v>220</v>
      </c>
      <c r="AR84" s="1">
        <v>255</v>
      </c>
      <c r="AS84" s="1">
        <v>142</v>
      </c>
      <c r="AT84" s="1">
        <v>113</v>
      </c>
      <c r="AU84" s="1">
        <v>320</v>
      </c>
      <c r="AV84" s="1">
        <v>183</v>
      </c>
      <c r="AW84" s="1">
        <v>137</v>
      </c>
      <c r="AX84" s="1">
        <v>156</v>
      </c>
      <c r="AY84" s="1">
        <v>94</v>
      </c>
      <c r="AZ84" s="1">
        <v>62</v>
      </c>
      <c r="BA84" s="31">
        <v>78</v>
      </c>
      <c r="BB84" s="1">
        <v>48</v>
      </c>
      <c r="BC84" s="1">
        <v>20</v>
      </c>
      <c r="BD84" s="1">
        <v>28</v>
      </c>
      <c r="BE84" s="1">
        <v>142</v>
      </c>
      <c r="BF84" s="1">
        <v>80</v>
      </c>
      <c r="BG84" s="1">
        <v>62</v>
      </c>
      <c r="BH84" s="1">
        <v>235</v>
      </c>
      <c r="BI84" s="1">
        <v>118</v>
      </c>
      <c r="BJ84" s="1">
        <v>117</v>
      </c>
      <c r="BK84" s="1">
        <v>171</v>
      </c>
      <c r="BL84" s="1">
        <v>107</v>
      </c>
      <c r="BM84" s="1">
        <v>64</v>
      </c>
      <c r="BN84" s="31">
        <v>78</v>
      </c>
      <c r="BO84" s="1">
        <v>157</v>
      </c>
      <c r="BP84" s="1">
        <v>77</v>
      </c>
      <c r="BQ84" s="1">
        <v>80</v>
      </c>
      <c r="BR84" s="1">
        <v>136</v>
      </c>
      <c r="BS84" s="1">
        <v>92</v>
      </c>
      <c r="BT84" s="1">
        <v>44</v>
      </c>
      <c r="BU84" s="1">
        <v>218</v>
      </c>
      <c r="BV84" s="1">
        <v>140</v>
      </c>
      <c r="BW84" s="1">
        <v>78</v>
      </c>
    </row>
    <row r="85" spans="1:75" x14ac:dyDescent="0.3">
      <c r="A85" s="31">
        <v>79</v>
      </c>
      <c r="B85" s="1">
        <v>4643</v>
      </c>
      <c r="C85" s="1">
        <v>2724</v>
      </c>
      <c r="D85" s="1">
        <v>1919</v>
      </c>
      <c r="E85" s="1">
        <v>128</v>
      </c>
      <c r="F85" s="1">
        <v>59</v>
      </c>
      <c r="G85" s="1">
        <v>69</v>
      </c>
      <c r="H85" s="1">
        <v>79</v>
      </c>
      <c r="I85" s="1">
        <v>45</v>
      </c>
      <c r="J85" s="1">
        <v>34</v>
      </c>
      <c r="K85" s="1">
        <v>243</v>
      </c>
      <c r="L85" s="1">
        <v>140</v>
      </c>
      <c r="M85" s="1">
        <v>103</v>
      </c>
      <c r="N85" s="31">
        <v>79</v>
      </c>
      <c r="O85" s="1">
        <v>114</v>
      </c>
      <c r="P85" s="1">
        <v>64</v>
      </c>
      <c r="Q85" s="1">
        <v>50</v>
      </c>
      <c r="R85" s="1">
        <v>292</v>
      </c>
      <c r="S85" s="1">
        <v>159</v>
      </c>
      <c r="T85" s="1">
        <v>133</v>
      </c>
      <c r="U85" s="1">
        <v>162</v>
      </c>
      <c r="V85" s="1">
        <v>92</v>
      </c>
      <c r="W85" s="1">
        <v>70</v>
      </c>
      <c r="X85" s="1">
        <v>274</v>
      </c>
      <c r="Y85" s="1">
        <v>174</v>
      </c>
      <c r="Z85" s="1">
        <v>100</v>
      </c>
      <c r="AA85" s="31">
        <v>79</v>
      </c>
      <c r="AB85" s="1">
        <v>218</v>
      </c>
      <c r="AC85" s="1">
        <v>148</v>
      </c>
      <c r="AD85" s="1">
        <v>70</v>
      </c>
      <c r="AE85" s="1">
        <v>237</v>
      </c>
      <c r="AF85" s="1">
        <v>156</v>
      </c>
      <c r="AG85" s="1">
        <v>81</v>
      </c>
      <c r="AH85" s="1">
        <v>210</v>
      </c>
      <c r="AI85" s="1">
        <v>147</v>
      </c>
      <c r="AJ85" s="1">
        <v>63</v>
      </c>
      <c r="AK85" s="1">
        <v>327</v>
      </c>
      <c r="AL85" s="1">
        <v>210</v>
      </c>
      <c r="AM85" s="1">
        <v>117</v>
      </c>
      <c r="AN85" s="31">
        <v>79</v>
      </c>
      <c r="AO85" s="1">
        <v>442</v>
      </c>
      <c r="AP85" s="1">
        <v>272</v>
      </c>
      <c r="AQ85" s="1">
        <v>170</v>
      </c>
      <c r="AR85" s="1">
        <v>288</v>
      </c>
      <c r="AS85" s="1">
        <v>175</v>
      </c>
      <c r="AT85" s="1">
        <v>113</v>
      </c>
      <c r="AU85" s="1">
        <v>367</v>
      </c>
      <c r="AV85" s="1">
        <v>182</v>
      </c>
      <c r="AW85" s="1">
        <v>185</v>
      </c>
      <c r="AX85" s="1">
        <v>140</v>
      </c>
      <c r="AY85" s="1">
        <v>72</v>
      </c>
      <c r="AZ85" s="1">
        <v>68</v>
      </c>
      <c r="BA85" s="31">
        <v>79</v>
      </c>
      <c r="BB85" s="1">
        <v>64</v>
      </c>
      <c r="BC85" s="1">
        <v>35</v>
      </c>
      <c r="BD85" s="1">
        <v>29</v>
      </c>
      <c r="BE85" s="1">
        <v>179</v>
      </c>
      <c r="BF85" s="1">
        <v>105</v>
      </c>
      <c r="BG85" s="1">
        <v>74</v>
      </c>
      <c r="BH85" s="1">
        <v>226</v>
      </c>
      <c r="BI85" s="1">
        <v>110</v>
      </c>
      <c r="BJ85" s="1">
        <v>116</v>
      </c>
      <c r="BK85" s="1">
        <v>162</v>
      </c>
      <c r="BL85" s="1">
        <v>94</v>
      </c>
      <c r="BM85" s="1">
        <v>68</v>
      </c>
      <c r="BN85" s="31">
        <v>79</v>
      </c>
      <c r="BO85" s="1">
        <v>203</v>
      </c>
      <c r="BP85" s="1">
        <v>103</v>
      </c>
      <c r="BQ85" s="1">
        <v>100</v>
      </c>
      <c r="BR85" s="1">
        <v>124</v>
      </c>
      <c r="BS85" s="1">
        <v>81</v>
      </c>
      <c r="BT85" s="1">
        <v>43</v>
      </c>
      <c r="BU85" s="1">
        <v>164</v>
      </c>
      <c r="BV85" s="1">
        <v>101</v>
      </c>
      <c r="BW85" s="1">
        <v>63</v>
      </c>
    </row>
    <row r="87" spans="1:75" x14ac:dyDescent="0.3">
      <c r="A87" s="31">
        <v>80</v>
      </c>
      <c r="B87" s="1">
        <v>4900</v>
      </c>
      <c r="C87" s="1">
        <v>2747</v>
      </c>
      <c r="D87" s="1">
        <v>2153</v>
      </c>
      <c r="E87" s="1">
        <v>130</v>
      </c>
      <c r="F87" s="1">
        <v>68</v>
      </c>
      <c r="G87" s="1">
        <v>62</v>
      </c>
      <c r="H87" s="1">
        <v>54</v>
      </c>
      <c r="I87" s="1">
        <v>27</v>
      </c>
      <c r="J87" s="1">
        <v>27</v>
      </c>
      <c r="K87" s="1">
        <v>226</v>
      </c>
      <c r="L87" s="1">
        <v>114</v>
      </c>
      <c r="M87" s="1">
        <v>112</v>
      </c>
      <c r="N87" s="31">
        <v>80</v>
      </c>
      <c r="O87" s="1">
        <v>154</v>
      </c>
      <c r="P87" s="1">
        <v>83</v>
      </c>
      <c r="Q87" s="1">
        <v>71</v>
      </c>
      <c r="R87" s="1">
        <v>177</v>
      </c>
      <c r="S87" s="1">
        <v>87</v>
      </c>
      <c r="T87" s="1">
        <v>90</v>
      </c>
      <c r="U87" s="1">
        <v>112</v>
      </c>
      <c r="V87" s="1">
        <v>60</v>
      </c>
      <c r="W87" s="1">
        <v>52</v>
      </c>
      <c r="X87" s="1">
        <v>354</v>
      </c>
      <c r="Y87" s="1">
        <v>221</v>
      </c>
      <c r="Z87" s="1">
        <v>133</v>
      </c>
      <c r="AA87" s="31">
        <v>80</v>
      </c>
      <c r="AB87" s="1">
        <v>323</v>
      </c>
      <c r="AC87" s="1">
        <v>205</v>
      </c>
      <c r="AD87" s="1">
        <v>118</v>
      </c>
      <c r="AE87" s="1">
        <v>377</v>
      </c>
      <c r="AF87" s="1">
        <v>225</v>
      </c>
      <c r="AG87" s="1">
        <v>152</v>
      </c>
      <c r="AH87" s="1">
        <v>352</v>
      </c>
      <c r="AI87" s="1">
        <v>233</v>
      </c>
      <c r="AJ87" s="1">
        <v>119</v>
      </c>
      <c r="AK87" s="1">
        <v>383</v>
      </c>
      <c r="AL87" s="1">
        <v>224</v>
      </c>
      <c r="AM87" s="1">
        <v>159</v>
      </c>
      <c r="AN87" s="31">
        <v>80</v>
      </c>
      <c r="AO87" s="1">
        <v>353</v>
      </c>
      <c r="AP87" s="1">
        <v>194</v>
      </c>
      <c r="AQ87" s="1">
        <v>159</v>
      </c>
      <c r="AR87" s="1">
        <v>194</v>
      </c>
      <c r="AS87" s="1">
        <v>110</v>
      </c>
      <c r="AT87" s="1">
        <v>84</v>
      </c>
      <c r="AU87" s="1">
        <v>360</v>
      </c>
      <c r="AV87" s="1">
        <v>175</v>
      </c>
      <c r="AW87" s="1">
        <v>185</v>
      </c>
      <c r="AX87" s="1">
        <v>142</v>
      </c>
      <c r="AY87" s="1">
        <v>61</v>
      </c>
      <c r="AZ87" s="1">
        <v>81</v>
      </c>
      <c r="BA87" s="31">
        <v>80</v>
      </c>
      <c r="BB87" s="1">
        <v>47</v>
      </c>
      <c r="BC87" s="1">
        <v>20</v>
      </c>
      <c r="BD87" s="1">
        <v>27</v>
      </c>
      <c r="BE87" s="1">
        <v>132</v>
      </c>
      <c r="BF87" s="1">
        <v>73</v>
      </c>
      <c r="BG87" s="1">
        <v>59</v>
      </c>
      <c r="BH87" s="1">
        <v>213</v>
      </c>
      <c r="BI87" s="1">
        <v>115</v>
      </c>
      <c r="BJ87" s="1">
        <v>98</v>
      </c>
      <c r="BK87" s="1">
        <v>160</v>
      </c>
      <c r="BL87" s="1">
        <v>83</v>
      </c>
      <c r="BM87" s="1">
        <v>77</v>
      </c>
      <c r="BN87" s="31">
        <v>80</v>
      </c>
      <c r="BO87" s="1">
        <v>181</v>
      </c>
      <c r="BP87" s="1">
        <v>93</v>
      </c>
      <c r="BQ87" s="1">
        <v>88</v>
      </c>
      <c r="BR87" s="1">
        <v>160</v>
      </c>
      <c r="BS87" s="1">
        <v>99</v>
      </c>
      <c r="BT87" s="1">
        <v>61</v>
      </c>
      <c r="BU87" s="1">
        <v>316</v>
      </c>
      <c r="BV87" s="1">
        <v>177</v>
      </c>
      <c r="BW87" s="1">
        <v>139</v>
      </c>
    </row>
    <row r="88" spans="1:75" x14ac:dyDescent="0.3">
      <c r="A88" s="31">
        <v>81</v>
      </c>
      <c r="B88" s="1">
        <v>3079</v>
      </c>
      <c r="C88" s="1">
        <v>1767</v>
      </c>
      <c r="D88" s="1">
        <v>1312</v>
      </c>
      <c r="E88" s="1">
        <v>126</v>
      </c>
      <c r="F88" s="1">
        <v>49</v>
      </c>
      <c r="G88" s="1">
        <v>77</v>
      </c>
      <c r="H88" s="1">
        <v>53</v>
      </c>
      <c r="I88" s="1">
        <v>23</v>
      </c>
      <c r="J88" s="1">
        <v>30</v>
      </c>
      <c r="K88" s="1">
        <v>185</v>
      </c>
      <c r="L88" s="1">
        <v>101</v>
      </c>
      <c r="M88" s="1">
        <v>84</v>
      </c>
      <c r="N88" s="31">
        <v>81</v>
      </c>
      <c r="O88" s="1">
        <v>72</v>
      </c>
      <c r="P88" s="1">
        <v>45</v>
      </c>
      <c r="Q88" s="1">
        <v>27</v>
      </c>
      <c r="R88" s="1">
        <v>214</v>
      </c>
      <c r="S88" s="1">
        <v>109</v>
      </c>
      <c r="T88" s="1">
        <v>105</v>
      </c>
      <c r="U88" s="1">
        <v>97</v>
      </c>
      <c r="V88" s="1">
        <v>55</v>
      </c>
      <c r="W88" s="1">
        <v>42</v>
      </c>
      <c r="X88" s="1">
        <v>110</v>
      </c>
      <c r="Y88" s="1">
        <v>77</v>
      </c>
      <c r="Z88" s="1">
        <v>33</v>
      </c>
      <c r="AA88" s="31">
        <v>81</v>
      </c>
      <c r="AB88" s="1">
        <v>85</v>
      </c>
      <c r="AC88" s="1">
        <v>61</v>
      </c>
      <c r="AD88" s="1">
        <v>24</v>
      </c>
      <c r="AE88" s="1">
        <v>112</v>
      </c>
      <c r="AF88" s="1">
        <v>68</v>
      </c>
      <c r="AG88" s="1">
        <v>44</v>
      </c>
      <c r="AH88" s="1">
        <v>94</v>
      </c>
      <c r="AI88" s="1">
        <v>72</v>
      </c>
      <c r="AJ88" s="1">
        <v>22</v>
      </c>
      <c r="AK88" s="1">
        <v>137</v>
      </c>
      <c r="AL88" s="1">
        <v>77</v>
      </c>
      <c r="AM88" s="1">
        <v>60</v>
      </c>
      <c r="AN88" s="31">
        <v>81</v>
      </c>
      <c r="AO88" s="1">
        <v>298</v>
      </c>
      <c r="AP88" s="1">
        <v>168</v>
      </c>
      <c r="AQ88" s="1">
        <v>130</v>
      </c>
      <c r="AR88" s="1">
        <v>262</v>
      </c>
      <c r="AS88" s="1">
        <v>164</v>
      </c>
      <c r="AT88" s="1">
        <v>98</v>
      </c>
      <c r="AU88" s="1">
        <v>339</v>
      </c>
      <c r="AV88" s="1">
        <v>177</v>
      </c>
      <c r="AW88" s="1">
        <v>162</v>
      </c>
      <c r="AX88" s="1">
        <v>128</v>
      </c>
      <c r="AY88" s="1">
        <v>66</v>
      </c>
      <c r="AZ88" s="1">
        <v>62</v>
      </c>
      <c r="BA88" s="31">
        <v>81</v>
      </c>
      <c r="BB88" s="1">
        <v>53</v>
      </c>
      <c r="BC88" s="1">
        <v>26</v>
      </c>
      <c r="BD88" s="1">
        <v>27</v>
      </c>
      <c r="BE88" s="1">
        <v>111</v>
      </c>
      <c r="BF88" s="1">
        <v>66</v>
      </c>
      <c r="BG88" s="1">
        <v>45</v>
      </c>
      <c r="BH88" s="1">
        <v>169</v>
      </c>
      <c r="BI88" s="1">
        <v>97</v>
      </c>
      <c r="BJ88" s="1">
        <v>72</v>
      </c>
      <c r="BK88" s="1">
        <v>144</v>
      </c>
      <c r="BL88" s="1">
        <v>96</v>
      </c>
      <c r="BM88" s="1">
        <v>48</v>
      </c>
      <c r="BN88" s="31">
        <v>81</v>
      </c>
      <c r="BO88" s="1">
        <v>144</v>
      </c>
      <c r="BP88" s="1">
        <v>72</v>
      </c>
      <c r="BQ88" s="1">
        <v>72</v>
      </c>
      <c r="BR88" s="1">
        <v>44</v>
      </c>
      <c r="BS88" s="1">
        <v>27</v>
      </c>
      <c r="BT88" s="1">
        <v>17</v>
      </c>
      <c r="BU88" s="1">
        <v>102</v>
      </c>
      <c r="BV88" s="1">
        <v>71</v>
      </c>
      <c r="BW88" s="1">
        <v>31</v>
      </c>
    </row>
    <row r="89" spans="1:75" x14ac:dyDescent="0.3">
      <c r="A89" s="31">
        <v>82</v>
      </c>
      <c r="B89" s="1">
        <v>1888</v>
      </c>
      <c r="C89" s="1">
        <v>1044</v>
      </c>
      <c r="D89" s="1">
        <v>844</v>
      </c>
      <c r="E89" s="1">
        <v>46</v>
      </c>
      <c r="F89" s="1">
        <v>24</v>
      </c>
      <c r="G89" s="1">
        <v>22</v>
      </c>
      <c r="H89" s="1">
        <v>22</v>
      </c>
      <c r="I89" s="1">
        <v>12</v>
      </c>
      <c r="J89" s="1">
        <v>10</v>
      </c>
      <c r="K89" s="1">
        <v>126</v>
      </c>
      <c r="L89" s="1">
        <v>62</v>
      </c>
      <c r="M89" s="1">
        <v>64</v>
      </c>
      <c r="N89" s="31">
        <v>82</v>
      </c>
      <c r="O89" s="1">
        <v>58</v>
      </c>
      <c r="P89" s="1">
        <v>33</v>
      </c>
      <c r="Q89" s="1">
        <v>25</v>
      </c>
      <c r="R89" s="1">
        <v>110</v>
      </c>
      <c r="S89" s="1">
        <v>55</v>
      </c>
      <c r="T89" s="1">
        <v>55</v>
      </c>
      <c r="U89" s="1">
        <v>81</v>
      </c>
      <c r="V89" s="1">
        <v>48</v>
      </c>
      <c r="W89" s="1">
        <v>33</v>
      </c>
      <c r="X89" s="1">
        <v>112</v>
      </c>
      <c r="Y89" s="1">
        <v>70</v>
      </c>
      <c r="Z89" s="1">
        <v>42</v>
      </c>
      <c r="AA89" s="31">
        <v>82</v>
      </c>
      <c r="AB89" s="1">
        <v>105</v>
      </c>
      <c r="AC89" s="1">
        <v>67</v>
      </c>
      <c r="AD89" s="1">
        <v>38</v>
      </c>
      <c r="AE89" s="1">
        <v>104</v>
      </c>
      <c r="AF89" s="1">
        <v>65</v>
      </c>
      <c r="AG89" s="1">
        <v>39</v>
      </c>
      <c r="AH89" s="1">
        <v>98</v>
      </c>
      <c r="AI89" s="1">
        <v>64</v>
      </c>
      <c r="AJ89" s="1">
        <v>34</v>
      </c>
      <c r="AK89" s="1">
        <v>154</v>
      </c>
      <c r="AL89" s="1">
        <v>79</v>
      </c>
      <c r="AM89" s="1">
        <v>75</v>
      </c>
      <c r="AN89" s="31">
        <v>82</v>
      </c>
      <c r="AO89" s="1">
        <v>148</v>
      </c>
      <c r="AP89" s="1">
        <v>69</v>
      </c>
      <c r="AQ89" s="1">
        <v>79</v>
      </c>
      <c r="AR89" s="1">
        <v>92</v>
      </c>
      <c r="AS89" s="1">
        <v>48</v>
      </c>
      <c r="AT89" s="1">
        <v>44</v>
      </c>
      <c r="AU89" s="1">
        <v>175</v>
      </c>
      <c r="AV89" s="1">
        <v>98</v>
      </c>
      <c r="AW89" s="1">
        <v>77</v>
      </c>
      <c r="AX89" s="1">
        <v>42</v>
      </c>
      <c r="AY89" s="1">
        <v>23</v>
      </c>
      <c r="AZ89" s="1">
        <v>19</v>
      </c>
      <c r="BA89" s="31">
        <v>82</v>
      </c>
      <c r="BB89" s="1">
        <v>19</v>
      </c>
      <c r="BC89" s="1">
        <v>9</v>
      </c>
      <c r="BD89" s="1">
        <v>10</v>
      </c>
      <c r="BE89" s="1">
        <v>59</v>
      </c>
      <c r="BF89" s="1">
        <v>23</v>
      </c>
      <c r="BG89" s="1">
        <v>36</v>
      </c>
      <c r="BH89" s="1">
        <v>101</v>
      </c>
      <c r="BI89" s="1">
        <v>55</v>
      </c>
      <c r="BJ89" s="1">
        <v>46</v>
      </c>
      <c r="BK89" s="1">
        <v>67</v>
      </c>
      <c r="BL89" s="1">
        <v>38</v>
      </c>
      <c r="BM89" s="1">
        <v>29</v>
      </c>
      <c r="BN89" s="31">
        <v>82</v>
      </c>
      <c r="BO89" s="1">
        <v>57</v>
      </c>
      <c r="BP89" s="1">
        <v>32</v>
      </c>
      <c r="BQ89" s="1">
        <v>25</v>
      </c>
      <c r="BR89" s="1">
        <v>37</v>
      </c>
      <c r="BS89" s="1">
        <v>23</v>
      </c>
      <c r="BT89" s="1">
        <v>14</v>
      </c>
      <c r="BU89" s="1">
        <v>75</v>
      </c>
      <c r="BV89" s="1">
        <v>47</v>
      </c>
      <c r="BW89" s="1">
        <v>28</v>
      </c>
    </row>
    <row r="90" spans="1:75" x14ac:dyDescent="0.3">
      <c r="A90" s="31">
        <v>83</v>
      </c>
      <c r="B90" s="1">
        <v>1299</v>
      </c>
      <c r="C90" s="1">
        <v>704</v>
      </c>
      <c r="D90" s="1">
        <v>595</v>
      </c>
      <c r="E90" s="1">
        <v>30</v>
      </c>
      <c r="F90" s="1">
        <v>13</v>
      </c>
      <c r="G90" s="1">
        <v>17</v>
      </c>
      <c r="H90" s="1">
        <v>18</v>
      </c>
      <c r="I90" s="1">
        <v>11</v>
      </c>
      <c r="J90" s="1">
        <v>7</v>
      </c>
      <c r="K90" s="1">
        <v>98</v>
      </c>
      <c r="L90" s="1">
        <v>59</v>
      </c>
      <c r="M90" s="1">
        <v>39</v>
      </c>
      <c r="N90" s="31">
        <v>83</v>
      </c>
      <c r="O90" s="1">
        <v>39</v>
      </c>
      <c r="P90" s="1">
        <v>21</v>
      </c>
      <c r="Q90" s="1">
        <v>18</v>
      </c>
      <c r="R90" s="1">
        <v>94</v>
      </c>
      <c r="S90" s="1">
        <v>50</v>
      </c>
      <c r="T90" s="1">
        <v>44</v>
      </c>
      <c r="U90" s="1">
        <v>52</v>
      </c>
      <c r="V90" s="1">
        <v>24</v>
      </c>
      <c r="W90" s="1">
        <v>28</v>
      </c>
      <c r="X90" s="1">
        <v>55</v>
      </c>
      <c r="Y90" s="1">
        <v>34</v>
      </c>
      <c r="Z90" s="1">
        <v>21</v>
      </c>
      <c r="AA90" s="31">
        <v>83</v>
      </c>
      <c r="AB90" s="1">
        <v>35</v>
      </c>
      <c r="AC90" s="1">
        <v>20</v>
      </c>
      <c r="AD90" s="1">
        <v>15</v>
      </c>
      <c r="AE90" s="1">
        <v>51</v>
      </c>
      <c r="AF90" s="1">
        <v>28</v>
      </c>
      <c r="AG90" s="1">
        <v>23</v>
      </c>
      <c r="AH90" s="1">
        <v>51</v>
      </c>
      <c r="AI90" s="1">
        <v>27</v>
      </c>
      <c r="AJ90" s="1">
        <v>24</v>
      </c>
      <c r="AK90" s="1">
        <v>95</v>
      </c>
      <c r="AL90" s="1">
        <v>50</v>
      </c>
      <c r="AM90" s="1">
        <v>45</v>
      </c>
      <c r="AN90" s="31">
        <v>83</v>
      </c>
      <c r="AO90" s="1">
        <v>112</v>
      </c>
      <c r="AP90" s="1">
        <v>67</v>
      </c>
      <c r="AQ90" s="1">
        <v>45</v>
      </c>
      <c r="AR90" s="1">
        <v>71</v>
      </c>
      <c r="AS90" s="1">
        <v>35</v>
      </c>
      <c r="AT90" s="1">
        <v>36</v>
      </c>
      <c r="AU90" s="1">
        <v>131</v>
      </c>
      <c r="AV90" s="1">
        <v>61</v>
      </c>
      <c r="AW90" s="1">
        <v>70</v>
      </c>
      <c r="AX90" s="1">
        <v>50</v>
      </c>
      <c r="AY90" s="1">
        <v>29</v>
      </c>
      <c r="AZ90" s="1">
        <v>21</v>
      </c>
      <c r="BA90" s="31">
        <v>83</v>
      </c>
      <c r="BB90" s="1">
        <v>22</v>
      </c>
      <c r="BC90" s="1">
        <v>15</v>
      </c>
      <c r="BD90" s="1">
        <v>7</v>
      </c>
      <c r="BE90" s="1">
        <v>49</v>
      </c>
      <c r="BF90" s="1">
        <v>23</v>
      </c>
      <c r="BG90" s="1">
        <v>26</v>
      </c>
      <c r="BH90" s="1">
        <v>84</v>
      </c>
      <c r="BI90" s="1">
        <v>45</v>
      </c>
      <c r="BJ90" s="1">
        <v>39</v>
      </c>
      <c r="BK90" s="1">
        <v>36</v>
      </c>
      <c r="BL90" s="1">
        <v>21</v>
      </c>
      <c r="BM90" s="1">
        <v>15</v>
      </c>
      <c r="BN90" s="31">
        <v>83</v>
      </c>
      <c r="BO90" s="1">
        <v>58</v>
      </c>
      <c r="BP90" s="1">
        <v>31</v>
      </c>
      <c r="BQ90" s="1">
        <v>27</v>
      </c>
      <c r="BR90" s="1">
        <v>29</v>
      </c>
      <c r="BS90" s="1">
        <v>15</v>
      </c>
      <c r="BT90" s="1">
        <v>14</v>
      </c>
      <c r="BU90" s="1">
        <v>39</v>
      </c>
      <c r="BV90" s="1">
        <v>25</v>
      </c>
      <c r="BW90" s="1">
        <v>14</v>
      </c>
    </row>
    <row r="91" spans="1:75" x14ac:dyDescent="0.3">
      <c r="A91" s="31">
        <v>84</v>
      </c>
      <c r="B91" s="1">
        <v>1311</v>
      </c>
      <c r="C91" s="1">
        <v>687</v>
      </c>
      <c r="D91" s="1">
        <v>624</v>
      </c>
      <c r="E91" s="1">
        <v>26</v>
      </c>
      <c r="F91" s="1">
        <v>11</v>
      </c>
      <c r="G91" s="1">
        <v>15</v>
      </c>
      <c r="H91" s="1">
        <v>30</v>
      </c>
      <c r="I91" s="1">
        <v>16</v>
      </c>
      <c r="J91" s="1">
        <v>14</v>
      </c>
      <c r="K91" s="1">
        <v>85</v>
      </c>
      <c r="L91" s="1">
        <v>41</v>
      </c>
      <c r="M91" s="1">
        <v>44</v>
      </c>
      <c r="N91" s="31">
        <v>84</v>
      </c>
      <c r="O91" s="1">
        <v>32</v>
      </c>
      <c r="P91" s="1">
        <v>17</v>
      </c>
      <c r="Q91" s="1">
        <v>15</v>
      </c>
      <c r="R91" s="1">
        <v>78</v>
      </c>
      <c r="S91" s="1">
        <v>39</v>
      </c>
      <c r="T91" s="1">
        <v>39</v>
      </c>
      <c r="U91" s="1">
        <v>58</v>
      </c>
      <c r="V91" s="1">
        <v>28</v>
      </c>
      <c r="W91" s="1">
        <v>30</v>
      </c>
      <c r="X91" s="1">
        <v>56</v>
      </c>
      <c r="Y91" s="1">
        <v>28</v>
      </c>
      <c r="Z91" s="1">
        <v>28</v>
      </c>
      <c r="AA91" s="31">
        <v>84</v>
      </c>
      <c r="AB91" s="1">
        <v>80</v>
      </c>
      <c r="AC91" s="1">
        <v>54</v>
      </c>
      <c r="AD91" s="1">
        <v>26</v>
      </c>
      <c r="AE91" s="1">
        <v>46</v>
      </c>
      <c r="AF91" s="1">
        <v>32</v>
      </c>
      <c r="AG91" s="1">
        <v>14</v>
      </c>
      <c r="AH91" s="1">
        <v>53</v>
      </c>
      <c r="AI91" s="1">
        <v>34</v>
      </c>
      <c r="AJ91" s="1">
        <v>19</v>
      </c>
      <c r="AK91" s="1">
        <v>111</v>
      </c>
      <c r="AL91" s="1">
        <v>62</v>
      </c>
      <c r="AM91" s="1">
        <v>49</v>
      </c>
      <c r="AN91" s="31">
        <v>84</v>
      </c>
      <c r="AO91" s="1">
        <v>119</v>
      </c>
      <c r="AP91" s="1">
        <v>53</v>
      </c>
      <c r="AQ91" s="1">
        <v>66</v>
      </c>
      <c r="AR91" s="1">
        <v>63</v>
      </c>
      <c r="AS91" s="1">
        <v>35</v>
      </c>
      <c r="AT91" s="1">
        <v>28</v>
      </c>
      <c r="AU91" s="1">
        <v>108</v>
      </c>
      <c r="AV91" s="1">
        <v>50</v>
      </c>
      <c r="AW91" s="1">
        <v>58</v>
      </c>
      <c r="AX91" s="1">
        <v>38</v>
      </c>
      <c r="AY91" s="1">
        <v>19</v>
      </c>
      <c r="AZ91" s="1">
        <v>19</v>
      </c>
      <c r="BA91" s="31">
        <v>84</v>
      </c>
      <c r="BB91" s="1">
        <v>13</v>
      </c>
      <c r="BC91" s="1">
        <v>6</v>
      </c>
      <c r="BD91" s="1">
        <v>7</v>
      </c>
      <c r="BE91" s="1">
        <v>45</v>
      </c>
      <c r="BF91" s="1">
        <v>21</v>
      </c>
      <c r="BG91" s="1">
        <v>24</v>
      </c>
      <c r="BH91" s="1">
        <v>97</v>
      </c>
      <c r="BI91" s="1">
        <v>48</v>
      </c>
      <c r="BJ91" s="1">
        <v>49</v>
      </c>
      <c r="BK91" s="1">
        <v>47</v>
      </c>
      <c r="BL91" s="1">
        <v>22</v>
      </c>
      <c r="BM91" s="1">
        <v>25</v>
      </c>
      <c r="BN91" s="31">
        <v>84</v>
      </c>
      <c r="BO91" s="1">
        <v>47</v>
      </c>
      <c r="BP91" s="1">
        <v>27</v>
      </c>
      <c r="BQ91" s="1">
        <v>20</v>
      </c>
      <c r="BR91" s="1">
        <v>27</v>
      </c>
      <c r="BS91" s="1">
        <v>14</v>
      </c>
      <c r="BT91" s="1">
        <v>13</v>
      </c>
      <c r="BU91" s="1">
        <v>52</v>
      </c>
      <c r="BV91" s="1">
        <v>30</v>
      </c>
      <c r="BW91" s="1">
        <v>22</v>
      </c>
    </row>
    <row r="92" spans="1:75" x14ac:dyDescent="0.3">
      <c r="A92" s="31">
        <v>85</v>
      </c>
      <c r="B92" s="1">
        <v>1570</v>
      </c>
      <c r="C92" s="1">
        <v>887</v>
      </c>
      <c r="D92" s="1">
        <v>683</v>
      </c>
      <c r="E92" s="1">
        <v>22</v>
      </c>
      <c r="F92" s="1">
        <v>12</v>
      </c>
      <c r="G92" s="1">
        <v>10</v>
      </c>
      <c r="H92" s="1">
        <v>27</v>
      </c>
      <c r="I92" s="1">
        <v>16</v>
      </c>
      <c r="J92" s="1">
        <v>11</v>
      </c>
      <c r="K92" s="1">
        <v>100</v>
      </c>
      <c r="L92" s="1">
        <v>52</v>
      </c>
      <c r="M92" s="1">
        <v>48</v>
      </c>
      <c r="N92" s="31">
        <v>85</v>
      </c>
      <c r="O92" s="1">
        <v>44</v>
      </c>
      <c r="P92" s="1">
        <v>19</v>
      </c>
      <c r="Q92" s="1">
        <v>25</v>
      </c>
      <c r="R92" s="1">
        <v>75</v>
      </c>
      <c r="S92" s="1">
        <v>33</v>
      </c>
      <c r="T92" s="1">
        <v>42</v>
      </c>
      <c r="U92" s="1">
        <v>40</v>
      </c>
      <c r="V92" s="1">
        <v>19</v>
      </c>
      <c r="W92" s="1">
        <v>21</v>
      </c>
      <c r="X92" s="1">
        <v>114</v>
      </c>
      <c r="Y92" s="1">
        <v>87</v>
      </c>
      <c r="Z92" s="1">
        <v>27</v>
      </c>
      <c r="AA92" s="31">
        <v>85</v>
      </c>
      <c r="AB92" s="1">
        <v>82</v>
      </c>
      <c r="AC92" s="1">
        <v>53</v>
      </c>
      <c r="AD92" s="1">
        <v>29</v>
      </c>
      <c r="AE92" s="1">
        <v>123</v>
      </c>
      <c r="AF92" s="1">
        <v>64</v>
      </c>
      <c r="AG92" s="1">
        <v>59</v>
      </c>
      <c r="AH92" s="1">
        <v>87</v>
      </c>
      <c r="AI92" s="1">
        <v>59</v>
      </c>
      <c r="AJ92" s="1">
        <v>28</v>
      </c>
      <c r="AK92" s="1">
        <v>122</v>
      </c>
      <c r="AL92" s="1">
        <v>78</v>
      </c>
      <c r="AM92" s="1">
        <v>44</v>
      </c>
      <c r="AN92" s="31">
        <v>85</v>
      </c>
      <c r="AO92" s="1">
        <v>123</v>
      </c>
      <c r="AP92" s="1">
        <v>63</v>
      </c>
      <c r="AQ92" s="1">
        <v>60</v>
      </c>
      <c r="AR92" s="1">
        <v>93</v>
      </c>
      <c r="AS92" s="1">
        <v>46</v>
      </c>
      <c r="AT92" s="1">
        <v>47</v>
      </c>
      <c r="AU92" s="1">
        <v>133</v>
      </c>
      <c r="AV92" s="1">
        <v>61</v>
      </c>
      <c r="AW92" s="1">
        <v>72</v>
      </c>
      <c r="AX92" s="1">
        <v>37</v>
      </c>
      <c r="AY92" s="1">
        <v>23</v>
      </c>
      <c r="AZ92" s="1">
        <v>14</v>
      </c>
      <c r="BA92" s="31">
        <v>85</v>
      </c>
      <c r="BB92" s="1">
        <v>20</v>
      </c>
      <c r="BC92" s="1">
        <v>9</v>
      </c>
      <c r="BD92" s="1">
        <v>11</v>
      </c>
      <c r="BE92" s="1">
        <v>29</v>
      </c>
      <c r="BF92" s="1">
        <v>19</v>
      </c>
      <c r="BG92" s="1">
        <v>10</v>
      </c>
      <c r="BH92" s="1">
        <v>64</v>
      </c>
      <c r="BI92" s="1">
        <v>35</v>
      </c>
      <c r="BJ92" s="1">
        <v>29</v>
      </c>
      <c r="BK92" s="1">
        <v>45</v>
      </c>
      <c r="BL92" s="1">
        <v>28</v>
      </c>
      <c r="BM92" s="1">
        <v>17</v>
      </c>
      <c r="BN92" s="31">
        <v>85</v>
      </c>
      <c r="BO92" s="1">
        <v>47</v>
      </c>
      <c r="BP92" s="1">
        <v>23</v>
      </c>
      <c r="BQ92" s="1">
        <v>24</v>
      </c>
      <c r="BR92" s="1">
        <v>60</v>
      </c>
      <c r="BS92" s="1">
        <v>42</v>
      </c>
      <c r="BT92" s="1">
        <v>18</v>
      </c>
      <c r="BU92" s="1">
        <v>83</v>
      </c>
      <c r="BV92" s="1">
        <v>46</v>
      </c>
      <c r="BW92" s="1">
        <v>37</v>
      </c>
    </row>
    <row r="93" spans="1:75" x14ac:dyDescent="0.3">
      <c r="A93" s="31">
        <v>86</v>
      </c>
      <c r="B93" s="1">
        <v>1135</v>
      </c>
      <c r="C93" s="1">
        <v>626</v>
      </c>
      <c r="D93" s="1">
        <v>509</v>
      </c>
      <c r="E93" s="1">
        <v>28</v>
      </c>
      <c r="F93" s="1">
        <v>10</v>
      </c>
      <c r="G93" s="1">
        <v>18</v>
      </c>
      <c r="H93" s="1">
        <v>16</v>
      </c>
      <c r="I93" s="1">
        <v>7</v>
      </c>
      <c r="J93" s="1">
        <v>9</v>
      </c>
      <c r="K93" s="1">
        <v>84</v>
      </c>
      <c r="L93" s="1">
        <v>37</v>
      </c>
      <c r="M93" s="1">
        <v>47</v>
      </c>
      <c r="N93" s="31">
        <v>86</v>
      </c>
      <c r="O93" s="1">
        <v>35</v>
      </c>
      <c r="P93" s="1">
        <v>12</v>
      </c>
      <c r="Q93" s="1">
        <v>23</v>
      </c>
      <c r="R93" s="1">
        <v>52</v>
      </c>
      <c r="S93" s="1">
        <v>32</v>
      </c>
      <c r="T93" s="1">
        <v>20</v>
      </c>
      <c r="U93" s="1">
        <v>35</v>
      </c>
      <c r="V93" s="1">
        <v>20</v>
      </c>
      <c r="W93" s="1">
        <v>15</v>
      </c>
      <c r="X93" s="1">
        <v>58</v>
      </c>
      <c r="Y93" s="1">
        <v>37</v>
      </c>
      <c r="Z93" s="1">
        <v>21</v>
      </c>
      <c r="AA93" s="31">
        <v>86</v>
      </c>
      <c r="AB93" s="1">
        <v>53</v>
      </c>
      <c r="AC93" s="1">
        <v>30</v>
      </c>
      <c r="AD93" s="1">
        <v>23</v>
      </c>
      <c r="AE93" s="1">
        <v>48</v>
      </c>
      <c r="AF93" s="1">
        <v>24</v>
      </c>
      <c r="AG93" s="1">
        <v>24</v>
      </c>
      <c r="AH93" s="1">
        <v>61</v>
      </c>
      <c r="AI93" s="1">
        <v>44</v>
      </c>
      <c r="AJ93" s="1">
        <v>17</v>
      </c>
      <c r="AK93" s="1">
        <v>93</v>
      </c>
      <c r="AL93" s="1">
        <v>54</v>
      </c>
      <c r="AM93" s="1">
        <v>39</v>
      </c>
      <c r="AN93" s="31">
        <v>86</v>
      </c>
      <c r="AO93" s="1">
        <v>89</v>
      </c>
      <c r="AP93" s="1">
        <v>50</v>
      </c>
      <c r="AQ93" s="1">
        <v>39</v>
      </c>
      <c r="AR93" s="1">
        <v>43</v>
      </c>
      <c r="AS93" s="1">
        <v>22</v>
      </c>
      <c r="AT93" s="1">
        <v>21</v>
      </c>
      <c r="AU93" s="1">
        <v>99</v>
      </c>
      <c r="AV93" s="1">
        <v>56</v>
      </c>
      <c r="AW93" s="1">
        <v>43</v>
      </c>
      <c r="AX93" s="1">
        <v>35</v>
      </c>
      <c r="AY93" s="1">
        <v>17</v>
      </c>
      <c r="AZ93" s="1">
        <v>18</v>
      </c>
      <c r="BA93" s="31">
        <v>86</v>
      </c>
      <c r="BB93" s="1">
        <v>15</v>
      </c>
      <c r="BC93" s="1">
        <v>7</v>
      </c>
      <c r="BD93" s="1">
        <v>8</v>
      </c>
      <c r="BE93" s="1">
        <v>35</v>
      </c>
      <c r="BF93" s="1">
        <v>24</v>
      </c>
      <c r="BG93" s="1">
        <v>11</v>
      </c>
      <c r="BH93" s="1">
        <v>73</v>
      </c>
      <c r="BI93" s="1">
        <v>36</v>
      </c>
      <c r="BJ93" s="1">
        <v>37</v>
      </c>
      <c r="BK93" s="1">
        <v>39</v>
      </c>
      <c r="BL93" s="1">
        <v>15</v>
      </c>
      <c r="BM93" s="1">
        <v>24</v>
      </c>
      <c r="BN93" s="31">
        <v>86</v>
      </c>
      <c r="BO93" s="1">
        <v>46</v>
      </c>
      <c r="BP93" s="1">
        <v>25</v>
      </c>
      <c r="BQ93" s="1">
        <v>21</v>
      </c>
      <c r="BR93" s="1">
        <v>47</v>
      </c>
      <c r="BS93" s="1">
        <v>36</v>
      </c>
      <c r="BT93" s="1">
        <v>11</v>
      </c>
      <c r="BU93" s="1">
        <v>51</v>
      </c>
      <c r="BV93" s="1">
        <v>31</v>
      </c>
      <c r="BW93" s="1">
        <v>20</v>
      </c>
    </row>
    <row r="94" spans="1:75" x14ac:dyDescent="0.3">
      <c r="A94" s="31">
        <v>87</v>
      </c>
      <c r="B94" s="1">
        <v>942</v>
      </c>
      <c r="C94" s="1">
        <v>548</v>
      </c>
      <c r="D94" s="1">
        <v>394</v>
      </c>
      <c r="E94" s="1">
        <v>14</v>
      </c>
      <c r="F94" s="1">
        <v>11</v>
      </c>
      <c r="G94" s="1">
        <v>3</v>
      </c>
      <c r="H94" s="1">
        <v>12</v>
      </c>
      <c r="I94" s="1">
        <v>8</v>
      </c>
      <c r="J94" s="1">
        <v>4</v>
      </c>
      <c r="K94" s="1">
        <v>70</v>
      </c>
      <c r="L94" s="1">
        <v>34</v>
      </c>
      <c r="M94" s="1">
        <v>36</v>
      </c>
      <c r="N94" s="31">
        <v>87</v>
      </c>
      <c r="O94" s="1">
        <v>42</v>
      </c>
      <c r="P94" s="1">
        <v>24</v>
      </c>
      <c r="Q94" s="1">
        <v>18</v>
      </c>
      <c r="R94" s="1">
        <v>43</v>
      </c>
      <c r="S94" s="1">
        <v>26</v>
      </c>
      <c r="T94" s="1">
        <v>17</v>
      </c>
      <c r="U94" s="1">
        <v>37</v>
      </c>
      <c r="V94" s="1">
        <v>25</v>
      </c>
      <c r="W94" s="1">
        <v>12</v>
      </c>
      <c r="X94" s="1">
        <v>36</v>
      </c>
      <c r="Y94" s="1">
        <v>20</v>
      </c>
      <c r="Z94" s="1">
        <v>16</v>
      </c>
      <c r="AA94" s="31">
        <v>87</v>
      </c>
      <c r="AB94" s="1">
        <v>51</v>
      </c>
      <c r="AC94" s="1">
        <v>32</v>
      </c>
      <c r="AD94" s="1">
        <v>19</v>
      </c>
      <c r="AE94" s="1">
        <v>63</v>
      </c>
      <c r="AF94" s="1">
        <v>44</v>
      </c>
      <c r="AG94" s="1">
        <v>19</v>
      </c>
      <c r="AH94" s="1">
        <v>43</v>
      </c>
      <c r="AI94" s="1">
        <v>31</v>
      </c>
      <c r="AJ94" s="1">
        <v>12</v>
      </c>
      <c r="AK94" s="1">
        <v>95</v>
      </c>
      <c r="AL94" s="1">
        <v>64</v>
      </c>
      <c r="AM94" s="1">
        <v>31</v>
      </c>
      <c r="AN94" s="31">
        <v>87</v>
      </c>
      <c r="AO94" s="1">
        <v>72</v>
      </c>
      <c r="AP94" s="1">
        <v>35</v>
      </c>
      <c r="AQ94" s="1">
        <v>37</v>
      </c>
      <c r="AR94" s="1">
        <v>48</v>
      </c>
      <c r="AS94" s="1">
        <v>28</v>
      </c>
      <c r="AT94" s="1">
        <v>20</v>
      </c>
      <c r="AU94" s="1">
        <v>73</v>
      </c>
      <c r="AV94" s="1">
        <v>40</v>
      </c>
      <c r="AW94" s="1">
        <v>33</v>
      </c>
      <c r="AX94" s="1">
        <v>18</v>
      </c>
      <c r="AY94" s="1">
        <v>9</v>
      </c>
      <c r="AZ94" s="1">
        <v>9</v>
      </c>
      <c r="BA94" s="31">
        <v>87</v>
      </c>
      <c r="BB94" s="1">
        <v>10</v>
      </c>
      <c r="BC94" s="1">
        <v>4</v>
      </c>
      <c r="BD94" s="1">
        <v>6</v>
      </c>
      <c r="BE94" s="1">
        <v>16</v>
      </c>
      <c r="BF94" s="1">
        <v>10</v>
      </c>
      <c r="BG94" s="1">
        <v>6</v>
      </c>
      <c r="BH94" s="1">
        <v>57</v>
      </c>
      <c r="BI94" s="1">
        <v>24</v>
      </c>
      <c r="BJ94" s="1">
        <v>33</v>
      </c>
      <c r="BK94" s="1">
        <v>41</v>
      </c>
      <c r="BL94" s="1">
        <v>16</v>
      </c>
      <c r="BM94" s="1">
        <v>25</v>
      </c>
      <c r="BN94" s="31">
        <v>87</v>
      </c>
      <c r="BO94" s="1">
        <v>25</v>
      </c>
      <c r="BP94" s="1">
        <v>12</v>
      </c>
      <c r="BQ94" s="1">
        <v>13</v>
      </c>
      <c r="BR94" s="1">
        <v>30</v>
      </c>
      <c r="BS94" s="1">
        <v>26</v>
      </c>
      <c r="BT94" s="1">
        <v>4</v>
      </c>
      <c r="BU94" s="1">
        <v>46</v>
      </c>
      <c r="BV94" s="1">
        <v>25</v>
      </c>
      <c r="BW94" s="1">
        <v>21</v>
      </c>
    </row>
    <row r="95" spans="1:75" x14ac:dyDescent="0.3">
      <c r="A95" s="31">
        <v>88</v>
      </c>
      <c r="B95" s="1">
        <v>873</v>
      </c>
      <c r="C95" s="1">
        <v>490</v>
      </c>
      <c r="D95" s="1">
        <v>383</v>
      </c>
      <c r="E95" s="1">
        <v>13</v>
      </c>
      <c r="F95" s="1">
        <v>5</v>
      </c>
      <c r="G95" s="1">
        <v>8</v>
      </c>
      <c r="H95" s="1">
        <v>12</v>
      </c>
      <c r="I95" s="1">
        <v>8</v>
      </c>
      <c r="J95" s="1">
        <v>4</v>
      </c>
      <c r="K95" s="1">
        <v>58</v>
      </c>
      <c r="L95" s="1">
        <v>30</v>
      </c>
      <c r="M95" s="1">
        <v>28</v>
      </c>
      <c r="N95" s="31">
        <v>88</v>
      </c>
      <c r="O95" s="1">
        <v>25</v>
      </c>
      <c r="P95" s="1">
        <v>6</v>
      </c>
      <c r="Q95" s="1">
        <v>19</v>
      </c>
      <c r="R95" s="1">
        <v>49</v>
      </c>
      <c r="S95" s="1">
        <v>27</v>
      </c>
      <c r="T95" s="1">
        <v>22</v>
      </c>
      <c r="U95" s="1">
        <v>22</v>
      </c>
      <c r="V95" s="1">
        <v>12</v>
      </c>
      <c r="W95" s="1">
        <v>10</v>
      </c>
      <c r="X95" s="1">
        <v>41</v>
      </c>
      <c r="Y95" s="1">
        <v>21</v>
      </c>
      <c r="Z95" s="1">
        <v>20</v>
      </c>
      <c r="AA95" s="31">
        <v>88</v>
      </c>
      <c r="AB95" s="1">
        <v>57</v>
      </c>
      <c r="AC95" s="1">
        <v>42</v>
      </c>
      <c r="AD95" s="1">
        <v>15</v>
      </c>
      <c r="AE95" s="1">
        <v>58</v>
      </c>
      <c r="AF95" s="1">
        <v>35</v>
      </c>
      <c r="AG95" s="1">
        <v>23</v>
      </c>
      <c r="AH95" s="1">
        <v>38</v>
      </c>
      <c r="AI95" s="1">
        <v>25</v>
      </c>
      <c r="AJ95" s="1">
        <v>13</v>
      </c>
      <c r="AK95" s="1">
        <v>70</v>
      </c>
      <c r="AL95" s="1">
        <v>42</v>
      </c>
      <c r="AM95" s="1">
        <v>28</v>
      </c>
      <c r="AN95" s="31">
        <v>88</v>
      </c>
      <c r="AO95" s="1">
        <v>80</v>
      </c>
      <c r="AP95" s="1">
        <v>37</v>
      </c>
      <c r="AQ95" s="1">
        <v>43</v>
      </c>
      <c r="AR95" s="1">
        <v>41</v>
      </c>
      <c r="AS95" s="1">
        <v>21</v>
      </c>
      <c r="AT95" s="1">
        <v>20</v>
      </c>
      <c r="AU95" s="1">
        <v>54</v>
      </c>
      <c r="AV95" s="1">
        <v>31</v>
      </c>
      <c r="AW95" s="1">
        <v>23</v>
      </c>
      <c r="AX95" s="1">
        <v>12</v>
      </c>
      <c r="AY95" s="1">
        <v>8</v>
      </c>
      <c r="AZ95" s="1">
        <v>4</v>
      </c>
      <c r="BA95" s="31">
        <v>88</v>
      </c>
      <c r="BB95" s="1">
        <v>7</v>
      </c>
      <c r="BC95" s="1">
        <v>6</v>
      </c>
      <c r="BD95" s="1">
        <v>1</v>
      </c>
      <c r="BE95" s="1">
        <v>32</v>
      </c>
      <c r="BF95" s="1">
        <v>18</v>
      </c>
      <c r="BG95" s="1">
        <v>14</v>
      </c>
      <c r="BH95" s="1">
        <v>42</v>
      </c>
      <c r="BI95" s="1">
        <v>18</v>
      </c>
      <c r="BJ95" s="1">
        <v>24</v>
      </c>
      <c r="BK95" s="1">
        <v>52</v>
      </c>
      <c r="BL95" s="1">
        <v>32</v>
      </c>
      <c r="BM95" s="1">
        <v>20</v>
      </c>
      <c r="BN95" s="31">
        <v>88</v>
      </c>
      <c r="BO95" s="1">
        <v>36</v>
      </c>
      <c r="BP95" s="1">
        <v>19</v>
      </c>
      <c r="BQ95" s="1">
        <v>17</v>
      </c>
      <c r="BR95" s="1">
        <v>32</v>
      </c>
      <c r="BS95" s="1">
        <v>24</v>
      </c>
      <c r="BT95" s="1">
        <v>8</v>
      </c>
      <c r="BU95" s="1">
        <v>42</v>
      </c>
      <c r="BV95" s="1">
        <v>23</v>
      </c>
      <c r="BW95" s="1">
        <v>19</v>
      </c>
    </row>
    <row r="96" spans="1:75" x14ac:dyDescent="0.3">
      <c r="A96" s="31">
        <v>89</v>
      </c>
      <c r="B96" s="1">
        <v>954</v>
      </c>
      <c r="C96" s="1">
        <v>564</v>
      </c>
      <c r="D96" s="1">
        <v>390</v>
      </c>
      <c r="E96" s="1">
        <v>20</v>
      </c>
      <c r="F96" s="1">
        <v>12</v>
      </c>
      <c r="G96" s="1">
        <v>8</v>
      </c>
      <c r="H96" s="1">
        <v>27</v>
      </c>
      <c r="I96" s="1">
        <v>13</v>
      </c>
      <c r="J96" s="1">
        <v>14</v>
      </c>
      <c r="K96" s="1">
        <v>57</v>
      </c>
      <c r="L96" s="1">
        <v>30</v>
      </c>
      <c r="M96" s="1">
        <v>27</v>
      </c>
      <c r="N96" s="31">
        <v>89</v>
      </c>
      <c r="O96" s="1">
        <v>28</v>
      </c>
      <c r="P96" s="1">
        <v>17</v>
      </c>
      <c r="Q96" s="1">
        <v>11</v>
      </c>
      <c r="R96" s="1">
        <v>47</v>
      </c>
      <c r="S96" s="1">
        <v>31</v>
      </c>
      <c r="T96" s="1">
        <v>16</v>
      </c>
      <c r="U96" s="1">
        <v>28</v>
      </c>
      <c r="V96" s="1">
        <v>16</v>
      </c>
      <c r="W96" s="1">
        <v>12</v>
      </c>
      <c r="X96" s="1">
        <v>33</v>
      </c>
      <c r="Y96" s="1">
        <v>20</v>
      </c>
      <c r="Z96" s="1">
        <v>13</v>
      </c>
      <c r="AA96" s="31">
        <v>89</v>
      </c>
      <c r="AB96" s="1">
        <v>56</v>
      </c>
      <c r="AC96" s="1">
        <v>42</v>
      </c>
      <c r="AD96" s="1">
        <v>14</v>
      </c>
      <c r="AE96" s="1">
        <v>46</v>
      </c>
      <c r="AF96" s="1">
        <v>28</v>
      </c>
      <c r="AG96" s="1">
        <v>18</v>
      </c>
      <c r="AH96" s="1">
        <v>43</v>
      </c>
      <c r="AI96" s="1">
        <v>28</v>
      </c>
      <c r="AJ96" s="1">
        <v>15</v>
      </c>
      <c r="AK96" s="1">
        <v>91</v>
      </c>
      <c r="AL96" s="1">
        <v>59</v>
      </c>
      <c r="AM96" s="1">
        <v>32</v>
      </c>
      <c r="AN96" s="31">
        <v>89</v>
      </c>
      <c r="AO96" s="1">
        <v>89</v>
      </c>
      <c r="AP96" s="1">
        <v>51</v>
      </c>
      <c r="AQ96" s="1">
        <v>38</v>
      </c>
      <c r="AR96" s="1">
        <v>42</v>
      </c>
      <c r="AS96" s="1">
        <v>29</v>
      </c>
      <c r="AT96" s="1">
        <v>13</v>
      </c>
      <c r="AU96" s="1">
        <v>85</v>
      </c>
      <c r="AV96" s="1">
        <v>50</v>
      </c>
      <c r="AW96" s="1">
        <v>35</v>
      </c>
      <c r="AX96" s="1">
        <v>14</v>
      </c>
      <c r="AY96" s="1">
        <v>6</v>
      </c>
      <c r="AZ96" s="1">
        <v>8</v>
      </c>
      <c r="BA96" s="31">
        <v>89</v>
      </c>
      <c r="BB96" s="1">
        <v>7</v>
      </c>
      <c r="BC96" s="1">
        <v>2</v>
      </c>
      <c r="BD96" s="1">
        <v>5</v>
      </c>
      <c r="BE96" s="1">
        <v>25</v>
      </c>
      <c r="BF96" s="1">
        <v>15</v>
      </c>
      <c r="BG96" s="1">
        <v>10</v>
      </c>
      <c r="BH96" s="1">
        <v>53</v>
      </c>
      <c r="BI96" s="1">
        <v>23</v>
      </c>
      <c r="BJ96" s="1">
        <v>30</v>
      </c>
      <c r="BK96" s="1">
        <v>43</v>
      </c>
      <c r="BL96" s="1">
        <v>24</v>
      </c>
      <c r="BM96" s="1">
        <v>19</v>
      </c>
      <c r="BN96" s="31">
        <v>89</v>
      </c>
      <c r="BO96" s="1">
        <v>45</v>
      </c>
      <c r="BP96" s="1">
        <v>27</v>
      </c>
      <c r="BQ96" s="1">
        <v>18</v>
      </c>
      <c r="BR96" s="1">
        <v>37</v>
      </c>
      <c r="BS96" s="1">
        <v>23</v>
      </c>
      <c r="BT96" s="1">
        <v>14</v>
      </c>
      <c r="BU96" s="1">
        <v>38</v>
      </c>
      <c r="BV96" s="1">
        <v>18</v>
      </c>
      <c r="BW96" s="1">
        <v>20</v>
      </c>
    </row>
    <row r="97" spans="1:75" x14ac:dyDescent="0.3">
      <c r="A97" s="31">
        <v>90</v>
      </c>
      <c r="B97" s="1">
        <v>833</v>
      </c>
      <c r="C97" s="1">
        <v>499</v>
      </c>
      <c r="D97" s="1">
        <v>334</v>
      </c>
      <c r="E97" s="1">
        <v>20</v>
      </c>
      <c r="F97" s="1">
        <v>9</v>
      </c>
      <c r="G97" s="1">
        <v>11</v>
      </c>
      <c r="H97" s="1">
        <v>7</v>
      </c>
      <c r="I97" s="1">
        <v>6</v>
      </c>
      <c r="J97" s="1">
        <v>1</v>
      </c>
      <c r="K97" s="1">
        <v>42</v>
      </c>
      <c r="L97" s="1">
        <v>30</v>
      </c>
      <c r="M97" s="1">
        <v>12</v>
      </c>
      <c r="N97" s="31">
        <v>90</v>
      </c>
      <c r="O97" s="1">
        <v>21</v>
      </c>
      <c r="P97" s="1">
        <v>10</v>
      </c>
      <c r="Q97" s="1">
        <v>11</v>
      </c>
      <c r="R97" s="1">
        <v>34</v>
      </c>
      <c r="S97" s="1">
        <v>23</v>
      </c>
      <c r="T97" s="1">
        <v>11</v>
      </c>
      <c r="U97" s="1">
        <v>34</v>
      </c>
      <c r="V97" s="1">
        <v>19</v>
      </c>
      <c r="W97" s="1">
        <v>15</v>
      </c>
      <c r="X97" s="1">
        <v>48</v>
      </c>
      <c r="Y97" s="1">
        <v>28</v>
      </c>
      <c r="Z97" s="1">
        <v>20</v>
      </c>
      <c r="AA97" s="31">
        <v>90</v>
      </c>
      <c r="AB97" s="1">
        <v>42</v>
      </c>
      <c r="AC97" s="1">
        <v>26</v>
      </c>
      <c r="AD97" s="1">
        <v>16</v>
      </c>
      <c r="AE97" s="1">
        <v>53</v>
      </c>
      <c r="AF97" s="1">
        <v>37</v>
      </c>
      <c r="AG97" s="1">
        <v>16</v>
      </c>
      <c r="AH97" s="1">
        <v>54</v>
      </c>
      <c r="AI97" s="1">
        <v>40</v>
      </c>
      <c r="AJ97" s="1">
        <v>14</v>
      </c>
      <c r="AK97" s="1">
        <v>48</v>
      </c>
      <c r="AL97" s="1">
        <v>24</v>
      </c>
      <c r="AM97" s="1">
        <v>24</v>
      </c>
      <c r="AN97" s="31">
        <v>90</v>
      </c>
      <c r="AO97" s="1">
        <v>72</v>
      </c>
      <c r="AP97" s="1">
        <v>31</v>
      </c>
      <c r="AQ97" s="1">
        <v>41</v>
      </c>
      <c r="AR97" s="1">
        <v>43</v>
      </c>
      <c r="AS97" s="1">
        <v>21</v>
      </c>
      <c r="AT97" s="1">
        <v>22</v>
      </c>
      <c r="AU97" s="1">
        <v>53</v>
      </c>
      <c r="AV97" s="1">
        <v>28</v>
      </c>
      <c r="AW97" s="1">
        <v>25</v>
      </c>
      <c r="AX97" s="1">
        <v>20</v>
      </c>
      <c r="AY97" s="1">
        <v>14</v>
      </c>
      <c r="AZ97" s="1">
        <v>6</v>
      </c>
      <c r="BA97" s="31">
        <v>90</v>
      </c>
      <c r="BB97" s="1">
        <v>10</v>
      </c>
      <c r="BC97" s="1">
        <v>8</v>
      </c>
      <c r="BD97" s="1">
        <v>2</v>
      </c>
      <c r="BE97" s="1">
        <v>24</v>
      </c>
      <c r="BF97" s="1">
        <v>19</v>
      </c>
      <c r="BG97" s="1">
        <v>5</v>
      </c>
      <c r="BH97" s="1">
        <v>43</v>
      </c>
      <c r="BI97" s="1">
        <v>22</v>
      </c>
      <c r="BJ97" s="1">
        <v>21</v>
      </c>
      <c r="BK97" s="1">
        <v>19</v>
      </c>
      <c r="BL97" s="1">
        <v>7</v>
      </c>
      <c r="BM97" s="1">
        <v>12</v>
      </c>
      <c r="BN97" s="31">
        <v>90</v>
      </c>
      <c r="BO97" s="1">
        <v>67</v>
      </c>
      <c r="BP97" s="1">
        <v>50</v>
      </c>
      <c r="BQ97" s="1">
        <v>17</v>
      </c>
      <c r="BR97" s="1">
        <v>45</v>
      </c>
      <c r="BS97" s="1">
        <v>30</v>
      </c>
      <c r="BT97" s="1">
        <v>15</v>
      </c>
      <c r="BU97" s="1">
        <v>34</v>
      </c>
      <c r="BV97" s="1">
        <v>17</v>
      </c>
      <c r="BW97" s="1">
        <v>17</v>
      </c>
    </row>
    <row r="98" spans="1:75" x14ac:dyDescent="0.3">
      <c r="A98" s="31">
        <v>91</v>
      </c>
      <c r="B98" s="1">
        <v>527</v>
      </c>
      <c r="C98" s="1">
        <v>305</v>
      </c>
      <c r="D98" s="1">
        <v>222</v>
      </c>
      <c r="E98" s="1">
        <v>17</v>
      </c>
      <c r="F98" s="1">
        <v>7</v>
      </c>
      <c r="G98" s="1">
        <v>10</v>
      </c>
      <c r="H98" s="1">
        <v>12</v>
      </c>
      <c r="I98" s="1">
        <v>6</v>
      </c>
      <c r="J98" s="1">
        <v>6</v>
      </c>
      <c r="K98" s="1">
        <v>36</v>
      </c>
      <c r="L98" s="1">
        <v>23</v>
      </c>
      <c r="M98" s="1">
        <v>13</v>
      </c>
      <c r="N98" s="31">
        <v>91</v>
      </c>
      <c r="O98" s="1">
        <v>16</v>
      </c>
      <c r="P98" s="1">
        <v>10</v>
      </c>
      <c r="Q98" s="1">
        <v>6</v>
      </c>
      <c r="R98" s="1">
        <v>37</v>
      </c>
      <c r="S98" s="1">
        <v>21</v>
      </c>
      <c r="T98" s="1">
        <v>16</v>
      </c>
      <c r="U98" s="1">
        <v>8</v>
      </c>
      <c r="V98" s="1">
        <v>7</v>
      </c>
      <c r="W98" s="1">
        <v>1</v>
      </c>
      <c r="X98" s="1">
        <v>22</v>
      </c>
      <c r="Y98" s="1">
        <v>15</v>
      </c>
      <c r="Z98" s="1">
        <v>7</v>
      </c>
      <c r="AA98" s="31">
        <v>91</v>
      </c>
      <c r="AB98" s="1">
        <v>10</v>
      </c>
      <c r="AC98" s="1">
        <v>5</v>
      </c>
      <c r="AD98" s="1">
        <v>5</v>
      </c>
      <c r="AE98" s="1">
        <v>16</v>
      </c>
      <c r="AF98" s="1">
        <v>5</v>
      </c>
      <c r="AG98" s="1">
        <v>11</v>
      </c>
      <c r="AH98" s="1">
        <v>13</v>
      </c>
      <c r="AI98" s="1">
        <v>9</v>
      </c>
      <c r="AJ98" s="1">
        <v>4</v>
      </c>
      <c r="AK98" s="1">
        <v>26</v>
      </c>
      <c r="AL98" s="1">
        <v>14</v>
      </c>
      <c r="AM98" s="1">
        <v>12</v>
      </c>
      <c r="AN98" s="31">
        <v>91</v>
      </c>
      <c r="AO98" s="1">
        <v>44</v>
      </c>
      <c r="AP98" s="1">
        <v>23</v>
      </c>
      <c r="AQ98" s="1">
        <v>21</v>
      </c>
      <c r="AR98" s="1">
        <v>20</v>
      </c>
      <c r="AS98" s="1">
        <v>15</v>
      </c>
      <c r="AT98" s="1">
        <v>5</v>
      </c>
      <c r="AU98" s="1">
        <v>57</v>
      </c>
      <c r="AV98" s="1">
        <v>25</v>
      </c>
      <c r="AW98" s="1">
        <v>32</v>
      </c>
      <c r="AX98" s="1">
        <v>17</v>
      </c>
      <c r="AY98" s="1">
        <v>8</v>
      </c>
      <c r="AZ98" s="1">
        <v>9</v>
      </c>
      <c r="BA98" s="31">
        <v>91</v>
      </c>
      <c r="BB98" s="1">
        <v>18</v>
      </c>
      <c r="BC98" s="1">
        <v>10</v>
      </c>
      <c r="BD98" s="1">
        <v>8</v>
      </c>
      <c r="BE98" s="1">
        <v>20</v>
      </c>
      <c r="BF98" s="1">
        <v>15</v>
      </c>
      <c r="BG98" s="1">
        <v>5</v>
      </c>
      <c r="BH98" s="1">
        <v>45</v>
      </c>
      <c r="BI98" s="1">
        <v>28</v>
      </c>
      <c r="BJ98" s="1">
        <v>17</v>
      </c>
      <c r="BK98" s="1">
        <v>31</v>
      </c>
      <c r="BL98" s="1">
        <v>18</v>
      </c>
      <c r="BM98" s="1">
        <v>13</v>
      </c>
      <c r="BN98" s="31">
        <v>91</v>
      </c>
      <c r="BO98" s="1">
        <v>37</v>
      </c>
      <c r="BP98" s="1">
        <v>22</v>
      </c>
      <c r="BQ98" s="1">
        <v>15</v>
      </c>
      <c r="BR98" s="1">
        <v>9</v>
      </c>
      <c r="BS98" s="1">
        <v>7</v>
      </c>
      <c r="BT98" s="1">
        <v>2</v>
      </c>
      <c r="BU98" s="1">
        <v>16</v>
      </c>
      <c r="BV98" s="1">
        <v>12</v>
      </c>
      <c r="BW98" s="1">
        <v>4</v>
      </c>
    </row>
    <row r="99" spans="1:75" x14ac:dyDescent="0.3">
      <c r="A99" s="31">
        <v>92</v>
      </c>
      <c r="B99" s="1">
        <v>301</v>
      </c>
      <c r="C99" s="1">
        <v>180</v>
      </c>
      <c r="D99" s="1">
        <v>121</v>
      </c>
      <c r="E99" s="1">
        <v>4</v>
      </c>
      <c r="F99" s="1">
        <v>2</v>
      </c>
      <c r="G99" s="1">
        <v>2</v>
      </c>
      <c r="H99" s="1">
        <v>13</v>
      </c>
      <c r="I99" s="1">
        <v>9</v>
      </c>
      <c r="J99" s="1">
        <v>4</v>
      </c>
      <c r="K99" s="1">
        <v>10</v>
      </c>
      <c r="L99" s="1">
        <v>5</v>
      </c>
      <c r="M99" s="1">
        <v>5</v>
      </c>
      <c r="N99" s="31">
        <v>92</v>
      </c>
      <c r="O99" s="1">
        <v>12</v>
      </c>
      <c r="P99" s="1">
        <v>5</v>
      </c>
      <c r="Q99" s="1">
        <v>7</v>
      </c>
      <c r="R99" s="1">
        <v>8</v>
      </c>
      <c r="S99" s="1">
        <v>5</v>
      </c>
      <c r="T99" s="1">
        <v>3</v>
      </c>
      <c r="U99" s="1">
        <v>7</v>
      </c>
      <c r="V99" s="1">
        <v>4</v>
      </c>
      <c r="W99" s="1">
        <v>3</v>
      </c>
      <c r="X99" s="1">
        <v>22</v>
      </c>
      <c r="Y99" s="1">
        <v>10</v>
      </c>
      <c r="Z99" s="1">
        <v>12</v>
      </c>
      <c r="AA99" s="31">
        <v>92</v>
      </c>
      <c r="AB99" s="1">
        <v>18</v>
      </c>
      <c r="AC99" s="1">
        <v>12</v>
      </c>
      <c r="AD99" s="1">
        <v>6</v>
      </c>
      <c r="AE99" s="1">
        <v>26</v>
      </c>
      <c r="AF99" s="1">
        <v>16</v>
      </c>
      <c r="AG99" s="1">
        <v>10</v>
      </c>
      <c r="AH99" s="1">
        <v>11</v>
      </c>
      <c r="AI99" s="1">
        <v>7</v>
      </c>
      <c r="AJ99" s="1">
        <v>4</v>
      </c>
      <c r="AK99" s="1">
        <v>28</v>
      </c>
      <c r="AL99" s="1">
        <v>20</v>
      </c>
      <c r="AM99" s="1">
        <v>8</v>
      </c>
      <c r="AN99" s="31">
        <v>92</v>
      </c>
      <c r="AO99" s="1">
        <v>20</v>
      </c>
      <c r="AP99" s="1">
        <v>13</v>
      </c>
      <c r="AQ99" s="1">
        <v>7</v>
      </c>
      <c r="AR99" s="1">
        <v>11</v>
      </c>
      <c r="AS99" s="1">
        <v>6</v>
      </c>
      <c r="AT99" s="1">
        <v>5</v>
      </c>
      <c r="AU99" s="1">
        <v>17</v>
      </c>
      <c r="AV99" s="1">
        <v>9</v>
      </c>
      <c r="AW99" s="1">
        <v>8</v>
      </c>
      <c r="AX99" s="1">
        <v>14</v>
      </c>
      <c r="AY99" s="1">
        <v>6</v>
      </c>
      <c r="AZ99" s="1">
        <v>8</v>
      </c>
      <c r="BA99" s="31">
        <v>92</v>
      </c>
      <c r="BB99" s="1">
        <v>8</v>
      </c>
      <c r="BC99" s="1">
        <v>5</v>
      </c>
      <c r="BD99" s="1">
        <v>3</v>
      </c>
      <c r="BE99" s="1">
        <v>13</v>
      </c>
      <c r="BF99" s="1">
        <v>8</v>
      </c>
      <c r="BG99" s="1">
        <v>5</v>
      </c>
      <c r="BH99" s="1">
        <v>19</v>
      </c>
      <c r="BI99" s="1">
        <v>13</v>
      </c>
      <c r="BJ99" s="1">
        <v>6</v>
      </c>
      <c r="BK99" s="1">
        <v>11</v>
      </c>
      <c r="BL99" s="1">
        <v>7</v>
      </c>
      <c r="BM99" s="1">
        <v>4</v>
      </c>
      <c r="BN99" s="31">
        <v>92</v>
      </c>
      <c r="BO99" s="1">
        <v>13</v>
      </c>
      <c r="BP99" s="1">
        <v>5</v>
      </c>
      <c r="BQ99" s="1">
        <v>8</v>
      </c>
      <c r="BR99" s="1">
        <v>8</v>
      </c>
      <c r="BS99" s="1">
        <v>6</v>
      </c>
      <c r="BT99" s="1">
        <v>2</v>
      </c>
      <c r="BU99" s="1">
        <v>8</v>
      </c>
      <c r="BV99" s="1">
        <v>7</v>
      </c>
      <c r="BW99" s="1">
        <v>1</v>
      </c>
    </row>
    <row r="100" spans="1:75" x14ac:dyDescent="0.3">
      <c r="A100" s="31">
        <v>93</v>
      </c>
      <c r="B100" s="1">
        <v>231</v>
      </c>
      <c r="C100" s="1">
        <v>128</v>
      </c>
      <c r="D100" s="1">
        <v>103</v>
      </c>
      <c r="E100" s="1">
        <v>8</v>
      </c>
      <c r="F100" s="1">
        <v>3</v>
      </c>
      <c r="G100" s="1">
        <v>5</v>
      </c>
      <c r="H100" s="1">
        <v>4</v>
      </c>
      <c r="I100" s="1">
        <v>3</v>
      </c>
      <c r="J100" s="1">
        <v>1</v>
      </c>
      <c r="K100" s="1">
        <v>7</v>
      </c>
      <c r="L100" s="1">
        <v>5</v>
      </c>
      <c r="M100" s="1">
        <v>2</v>
      </c>
      <c r="N100" s="31">
        <v>93</v>
      </c>
      <c r="O100" s="1">
        <v>8</v>
      </c>
      <c r="P100" s="1">
        <v>5</v>
      </c>
      <c r="Q100" s="1">
        <v>3</v>
      </c>
      <c r="R100" s="1">
        <v>13</v>
      </c>
      <c r="S100" s="1">
        <v>5</v>
      </c>
      <c r="T100" s="1">
        <v>8</v>
      </c>
      <c r="U100" s="1">
        <v>3</v>
      </c>
      <c r="V100" s="1">
        <v>3</v>
      </c>
      <c r="W100" s="1">
        <v>0</v>
      </c>
      <c r="X100" s="1">
        <v>12</v>
      </c>
      <c r="Y100" s="1">
        <v>4</v>
      </c>
      <c r="Z100" s="1">
        <v>8</v>
      </c>
      <c r="AA100" s="31">
        <v>93</v>
      </c>
      <c r="AB100" s="1">
        <v>13</v>
      </c>
      <c r="AC100" s="1">
        <v>6</v>
      </c>
      <c r="AD100" s="1">
        <v>7</v>
      </c>
      <c r="AE100" s="1">
        <v>8</v>
      </c>
      <c r="AF100" s="1">
        <v>7</v>
      </c>
      <c r="AG100" s="1">
        <v>1</v>
      </c>
      <c r="AH100" s="1">
        <v>8</v>
      </c>
      <c r="AI100" s="1">
        <v>7</v>
      </c>
      <c r="AJ100" s="1">
        <v>1</v>
      </c>
      <c r="AK100" s="1">
        <v>18</v>
      </c>
      <c r="AL100" s="1">
        <v>8</v>
      </c>
      <c r="AM100" s="1">
        <v>10</v>
      </c>
      <c r="AN100" s="31">
        <v>93</v>
      </c>
      <c r="AO100" s="1">
        <v>27</v>
      </c>
      <c r="AP100" s="1">
        <v>13</v>
      </c>
      <c r="AQ100" s="1">
        <v>14</v>
      </c>
      <c r="AR100" s="1">
        <v>16</v>
      </c>
      <c r="AS100" s="1">
        <v>11</v>
      </c>
      <c r="AT100" s="1">
        <v>5</v>
      </c>
      <c r="AU100" s="1">
        <v>15</v>
      </c>
      <c r="AV100" s="1">
        <v>8</v>
      </c>
      <c r="AW100" s="1">
        <v>7</v>
      </c>
      <c r="AX100" s="1">
        <v>2</v>
      </c>
      <c r="AY100" s="1">
        <v>1</v>
      </c>
      <c r="AZ100" s="1">
        <v>1</v>
      </c>
      <c r="BA100" s="31">
        <v>93</v>
      </c>
      <c r="BB100" s="1">
        <v>3</v>
      </c>
      <c r="BC100" s="1">
        <v>2</v>
      </c>
      <c r="BD100" s="1">
        <v>1</v>
      </c>
      <c r="BE100" s="1">
        <v>9</v>
      </c>
      <c r="BF100" s="1">
        <v>4</v>
      </c>
      <c r="BG100" s="1">
        <v>5</v>
      </c>
      <c r="BH100" s="1">
        <v>15</v>
      </c>
      <c r="BI100" s="1">
        <v>8</v>
      </c>
      <c r="BJ100" s="1">
        <v>7</v>
      </c>
      <c r="BK100" s="1">
        <v>8</v>
      </c>
      <c r="BL100" s="1">
        <v>3</v>
      </c>
      <c r="BM100" s="1">
        <v>5</v>
      </c>
      <c r="BN100" s="31">
        <v>93</v>
      </c>
      <c r="BO100" s="1">
        <v>9</v>
      </c>
      <c r="BP100" s="1">
        <v>6</v>
      </c>
      <c r="BQ100" s="1">
        <v>3</v>
      </c>
      <c r="BR100" s="1">
        <v>10</v>
      </c>
      <c r="BS100" s="1">
        <v>8</v>
      </c>
      <c r="BT100" s="1">
        <v>2</v>
      </c>
      <c r="BU100" s="1">
        <v>15</v>
      </c>
      <c r="BV100" s="1">
        <v>8</v>
      </c>
      <c r="BW100" s="1">
        <v>7</v>
      </c>
    </row>
    <row r="101" spans="1:75" x14ac:dyDescent="0.3">
      <c r="A101" s="31">
        <v>94</v>
      </c>
      <c r="B101" s="1">
        <v>152</v>
      </c>
      <c r="C101" s="1">
        <v>87</v>
      </c>
      <c r="D101" s="1">
        <v>65</v>
      </c>
      <c r="E101" s="1">
        <v>0</v>
      </c>
      <c r="F101" s="1">
        <v>0</v>
      </c>
      <c r="G101" s="1">
        <v>0</v>
      </c>
      <c r="H101" s="1">
        <v>2</v>
      </c>
      <c r="I101" s="1">
        <v>0</v>
      </c>
      <c r="J101" s="1">
        <v>2</v>
      </c>
      <c r="K101" s="1">
        <v>9</v>
      </c>
      <c r="L101" s="1">
        <v>3</v>
      </c>
      <c r="M101" s="1">
        <v>6</v>
      </c>
      <c r="N101" s="31">
        <v>94</v>
      </c>
      <c r="O101" s="1">
        <v>7</v>
      </c>
      <c r="P101" s="1">
        <v>5</v>
      </c>
      <c r="Q101" s="1">
        <v>2</v>
      </c>
      <c r="R101" s="1">
        <v>6</v>
      </c>
      <c r="S101" s="1">
        <v>2</v>
      </c>
      <c r="T101" s="1">
        <v>4</v>
      </c>
      <c r="U101" s="1">
        <v>4</v>
      </c>
      <c r="V101" s="1">
        <v>2</v>
      </c>
      <c r="W101" s="1">
        <v>2</v>
      </c>
      <c r="X101" s="1">
        <v>5</v>
      </c>
      <c r="Y101" s="1">
        <v>4</v>
      </c>
      <c r="Z101" s="1">
        <v>1</v>
      </c>
      <c r="AA101" s="31">
        <v>94</v>
      </c>
      <c r="AB101" s="1">
        <v>4</v>
      </c>
      <c r="AC101" s="1">
        <v>2</v>
      </c>
      <c r="AD101" s="1">
        <v>2</v>
      </c>
      <c r="AE101" s="1">
        <v>10</v>
      </c>
      <c r="AF101" s="1">
        <v>8</v>
      </c>
      <c r="AG101" s="1">
        <v>2</v>
      </c>
      <c r="AH101" s="1">
        <v>7</v>
      </c>
      <c r="AI101" s="1">
        <v>4</v>
      </c>
      <c r="AJ101" s="1">
        <v>3</v>
      </c>
      <c r="AK101" s="1">
        <v>14</v>
      </c>
      <c r="AL101" s="1">
        <v>9</v>
      </c>
      <c r="AM101" s="1">
        <v>5</v>
      </c>
      <c r="AN101" s="31">
        <v>94</v>
      </c>
      <c r="AO101" s="1">
        <v>14</v>
      </c>
      <c r="AP101" s="1">
        <v>11</v>
      </c>
      <c r="AQ101" s="1">
        <v>3</v>
      </c>
      <c r="AR101" s="1">
        <v>8</v>
      </c>
      <c r="AS101" s="1">
        <v>6</v>
      </c>
      <c r="AT101" s="1">
        <v>2</v>
      </c>
      <c r="AU101" s="1">
        <v>8</v>
      </c>
      <c r="AV101" s="1">
        <v>6</v>
      </c>
      <c r="AW101" s="1">
        <v>2</v>
      </c>
      <c r="AX101" s="1">
        <v>3</v>
      </c>
      <c r="AY101" s="1">
        <v>3</v>
      </c>
      <c r="AZ101" s="1">
        <v>0</v>
      </c>
      <c r="BA101" s="31">
        <v>94</v>
      </c>
      <c r="BB101" s="1">
        <v>2</v>
      </c>
      <c r="BC101" s="1">
        <v>2</v>
      </c>
      <c r="BD101" s="1">
        <v>0</v>
      </c>
      <c r="BE101" s="1">
        <v>4</v>
      </c>
      <c r="BF101" s="1">
        <v>3</v>
      </c>
      <c r="BG101" s="1">
        <v>1</v>
      </c>
      <c r="BH101" s="1">
        <v>14</v>
      </c>
      <c r="BI101" s="1">
        <v>4</v>
      </c>
      <c r="BJ101" s="1">
        <v>10</v>
      </c>
      <c r="BK101" s="1">
        <v>8</v>
      </c>
      <c r="BL101" s="1">
        <v>5</v>
      </c>
      <c r="BM101" s="1">
        <v>3</v>
      </c>
      <c r="BN101" s="31">
        <v>94</v>
      </c>
      <c r="BO101" s="1">
        <v>13</v>
      </c>
      <c r="BP101" s="1">
        <v>4</v>
      </c>
      <c r="BQ101" s="1">
        <v>9</v>
      </c>
      <c r="BR101" s="1">
        <v>3</v>
      </c>
      <c r="BS101" s="1">
        <v>2</v>
      </c>
      <c r="BT101" s="1">
        <v>1</v>
      </c>
      <c r="BU101" s="1">
        <v>7</v>
      </c>
      <c r="BV101" s="1">
        <v>2</v>
      </c>
      <c r="BW101" s="1">
        <v>5</v>
      </c>
    </row>
    <row r="102" spans="1:75" x14ac:dyDescent="0.3">
      <c r="A102" s="31">
        <v>95</v>
      </c>
      <c r="B102" s="1">
        <v>192</v>
      </c>
      <c r="C102" s="1">
        <v>104</v>
      </c>
      <c r="D102" s="1">
        <v>88</v>
      </c>
      <c r="E102" s="1">
        <v>7</v>
      </c>
      <c r="F102" s="1">
        <v>0</v>
      </c>
      <c r="G102" s="1">
        <v>7</v>
      </c>
      <c r="H102" s="1">
        <v>5</v>
      </c>
      <c r="I102" s="1">
        <v>2</v>
      </c>
      <c r="J102" s="1">
        <v>3</v>
      </c>
      <c r="K102" s="1">
        <v>12</v>
      </c>
      <c r="L102" s="1">
        <v>6</v>
      </c>
      <c r="M102" s="1">
        <v>6</v>
      </c>
      <c r="N102" s="31">
        <v>95</v>
      </c>
      <c r="O102" s="1">
        <v>5</v>
      </c>
      <c r="P102" s="1">
        <v>3</v>
      </c>
      <c r="Q102" s="1">
        <v>2</v>
      </c>
      <c r="R102" s="1">
        <v>6</v>
      </c>
      <c r="S102" s="1">
        <v>3</v>
      </c>
      <c r="T102" s="1">
        <v>3</v>
      </c>
      <c r="U102" s="1">
        <v>0</v>
      </c>
      <c r="V102" s="1">
        <v>0</v>
      </c>
      <c r="W102" s="1">
        <v>0</v>
      </c>
      <c r="X102" s="1">
        <v>14</v>
      </c>
      <c r="Y102" s="1">
        <v>9</v>
      </c>
      <c r="Z102" s="1">
        <v>5</v>
      </c>
      <c r="AA102" s="31">
        <v>95</v>
      </c>
      <c r="AB102" s="1">
        <v>17</v>
      </c>
      <c r="AC102" s="1">
        <v>14</v>
      </c>
      <c r="AD102" s="1">
        <v>3</v>
      </c>
      <c r="AE102" s="1">
        <v>7</v>
      </c>
      <c r="AF102" s="1">
        <v>3</v>
      </c>
      <c r="AG102" s="1">
        <v>4</v>
      </c>
      <c r="AH102" s="1">
        <v>12</v>
      </c>
      <c r="AI102" s="1">
        <v>7</v>
      </c>
      <c r="AJ102" s="1">
        <v>5</v>
      </c>
      <c r="AK102" s="1">
        <v>10</v>
      </c>
      <c r="AL102" s="1">
        <v>6</v>
      </c>
      <c r="AM102" s="1">
        <v>4</v>
      </c>
      <c r="AN102" s="31">
        <v>95</v>
      </c>
      <c r="AO102" s="1">
        <v>21</v>
      </c>
      <c r="AP102" s="1">
        <v>11</v>
      </c>
      <c r="AQ102" s="1">
        <v>10</v>
      </c>
      <c r="AR102" s="1">
        <v>14</v>
      </c>
      <c r="AS102" s="1">
        <v>6</v>
      </c>
      <c r="AT102" s="1">
        <v>8</v>
      </c>
      <c r="AU102" s="1">
        <v>11</v>
      </c>
      <c r="AV102" s="1">
        <v>7</v>
      </c>
      <c r="AW102" s="1">
        <v>4</v>
      </c>
      <c r="AX102" s="1">
        <v>6</v>
      </c>
      <c r="AY102" s="1">
        <v>2</v>
      </c>
      <c r="AZ102" s="1">
        <v>4</v>
      </c>
      <c r="BA102" s="31">
        <v>95</v>
      </c>
      <c r="BB102" s="1">
        <v>1</v>
      </c>
      <c r="BC102" s="1">
        <v>1</v>
      </c>
      <c r="BD102" s="1">
        <v>0</v>
      </c>
      <c r="BE102" s="1">
        <v>7</v>
      </c>
      <c r="BF102" s="1">
        <v>4</v>
      </c>
      <c r="BG102" s="1">
        <v>3</v>
      </c>
      <c r="BH102" s="1">
        <v>14</v>
      </c>
      <c r="BI102" s="1">
        <v>7</v>
      </c>
      <c r="BJ102" s="1">
        <v>7</v>
      </c>
      <c r="BK102" s="1">
        <v>4</v>
      </c>
      <c r="BL102" s="1">
        <v>4</v>
      </c>
      <c r="BM102" s="1">
        <v>0</v>
      </c>
      <c r="BN102" s="31">
        <v>95</v>
      </c>
      <c r="BO102" s="1">
        <v>8</v>
      </c>
      <c r="BP102" s="1">
        <v>2</v>
      </c>
      <c r="BQ102" s="1">
        <v>6</v>
      </c>
      <c r="BR102" s="1">
        <v>7</v>
      </c>
      <c r="BS102" s="1">
        <v>4</v>
      </c>
      <c r="BT102" s="1">
        <v>3</v>
      </c>
      <c r="BU102" s="1">
        <v>4</v>
      </c>
      <c r="BV102" s="1">
        <v>3</v>
      </c>
      <c r="BW102" s="1">
        <v>1</v>
      </c>
    </row>
    <row r="103" spans="1:75" x14ac:dyDescent="0.3">
      <c r="A103" s="31">
        <v>96</v>
      </c>
      <c r="B103" s="1">
        <v>285</v>
      </c>
      <c r="C103" s="1">
        <v>162</v>
      </c>
      <c r="D103" s="1">
        <v>123</v>
      </c>
      <c r="E103" s="1">
        <v>4</v>
      </c>
      <c r="F103" s="1">
        <v>2</v>
      </c>
      <c r="G103" s="1">
        <v>2</v>
      </c>
      <c r="H103" s="1">
        <v>5</v>
      </c>
      <c r="I103" s="1">
        <v>1</v>
      </c>
      <c r="J103" s="1">
        <v>4</v>
      </c>
      <c r="K103" s="1">
        <v>17</v>
      </c>
      <c r="L103" s="1">
        <v>11</v>
      </c>
      <c r="M103" s="1">
        <v>6</v>
      </c>
      <c r="N103" s="31">
        <v>96</v>
      </c>
      <c r="O103" s="1">
        <v>9</v>
      </c>
      <c r="P103" s="1">
        <v>4</v>
      </c>
      <c r="Q103" s="1">
        <v>5</v>
      </c>
      <c r="R103" s="1">
        <v>12</v>
      </c>
      <c r="S103" s="1">
        <v>3</v>
      </c>
      <c r="T103" s="1">
        <v>9</v>
      </c>
      <c r="U103" s="1">
        <v>9</v>
      </c>
      <c r="V103" s="1">
        <v>5</v>
      </c>
      <c r="W103" s="1">
        <v>4</v>
      </c>
      <c r="X103" s="1">
        <v>15</v>
      </c>
      <c r="Y103" s="1">
        <v>8</v>
      </c>
      <c r="Z103" s="1">
        <v>7</v>
      </c>
      <c r="AA103" s="31">
        <v>96</v>
      </c>
      <c r="AB103" s="1">
        <v>14</v>
      </c>
      <c r="AC103" s="1">
        <v>13</v>
      </c>
      <c r="AD103" s="1">
        <v>1</v>
      </c>
      <c r="AE103" s="1">
        <v>14</v>
      </c>
      <c r="AF103" s="1">
        <v>11</v>
      </c>
      <c r="AG103" s="1">
        <v>3</v>
      </c>
      <c r="AH103" s="1">
        <v>12</v>
      </c>
      <c r="AI103" s="1">
        <v>7</v>
      </c>
      <c r="AJ103" s="1">
        <v>5</v>
      </c>
      <c r="AK103" s="1">
        <v>22</v>
      </c>
      <c r="AL103" s="1">
        <v>11</v>
      </c>
      <c r="AM103" s="1">
        <v>11</v>
      </c>
      <c r="AN103" s="31">
        <v>96</v>
      </c>
      <c r="AO103" s="1">
        <v>35</v>
      </c>
      <c r="AP103" s="1">
        <v>24</v>
      </c>
      <c r="AQ103" s="1">
        <v>11</v>
      </c>
      <c r="AR103" s="1">
        <v>14</v>
      </c>
      <c r="AS103" s="1">
        <v>8</v>
      </c>
      <c r="AT103" s="1">
        <v>6</v>
      </c>
      <c r="AU103" s="1">
        <v>17</v>
      </c>
      <c r="AV103" s="1">
        <v>10</v>
      </c>
      <c r="AW103" s="1">
        <v>7</v>
      </c>
      <c r="AX103" s="1">
        <v>8</v>
      </c>
      <c r="AY103" s="1">
        <v>2</v>
      </c>
      <c r="AZ103" s="1">
        <v>6</v>
      </c>
      <c r="BA103" s="31">
        <v>96</v>
      </c>
      <c r="BB103" s="1">
        <v>5</v>
      </c>
      <c r="BC103" s="1">
        <v>3</v>
      </c>
      <c r="BD103" s="1">
        <v>2</v>
      </c>
      <c r="BE103" s="1">
        <v>9</v>
      </c>
      <c r="BF103" s="1">
        <v>6</v>
      </c>
      <c r="BG103" s="1">
        <v>3</v>
      </c>
      <c r="BH103" s="1">
        <v>20</v>
      </c>
      <c r="BI103" s="1">
        <v>7</v>
      </c>
      <c r="BJ103" s="1">
        <v>13</v>
      </c>
      <c r="BK103" s="1">
        <v>13</v>
      </c>
      <c r="BL103" s="1">
        <v>5</v>
      </c>
      <c r="BM103" s="1">
        <v>8</v>
      </c>
      <c r="BN103" s="31">
        <v>96</v>
      </c>
      <c r="BO103" s="1">
        <v>11</v>
      </c>
      <c r="BP103" s="1">
        <v>5</v>
      </c>
      <c r="BQ103" s="1">
        <v>6</v>
      </c>
      <c r="BR103" s="1">
        <v>5</v>
      </c>
      <c r="BS103" s="1">
        <v>5</v>
      </c>
      <c r="BT103" s="1">
        <v>0</v>
      </c>
      <c r="BU103" s="1">
        <v>15</v>
      </c>
      <c r="BV103" s="1">
        <v>11</v>
      </c>
      <c r="BW103" s="1">
        <v>4</v>
      </c>
    </row>
    <row r="104" spans="1:75" x14ac:dyDescent="0.3">
      <c r="A104" s="31">
        <v>97</v>
      </c>
      <c r="B104" s="1">
        <v>231</v>
      </c>
      <c r="C104" s="1">
        <v>122</v>
      </c>
      <c r="D104" s="1">
        <v>109</v>
      </c>
      <c r="E104" s="1">
        <v>6</v>
      </c>
      <c r="F104" s="1">
        <v>1</v>
      </c>
      <c r="G104" s="1">
        <v>5</v>
      </c>
      <c r="H104" s="1">
        <v>3</v>
      </c>
      <c r="I104" s="1">
        <v>2</v>
      </c>
      <c r="J104" s="1">
        <v>1</v>
      </c>
      <c r="K104" s="1">
        <v>8</v>
      </c>
      <c r="L104" s="1">
        <v>5</v>
      </c>
      <c r="M104" s="1">
        <v>3</v>
      </c>
      <c r="N104" s="31">
        <v>97</v>
      </c>
      <c r="O104" s="1">
        <v>9</v>
      </c>
      <c r="P104" s="1">
        <v>5</v>
      </c>
      <c r="Q104" s="1">
        <v>4</v>
      </c>
      <c r="R104" s="1">
        <v>17</v>
      </c>
      <c r="S104" s="1">
        <v>5</v>
      </c>
      <c r="T104" s="1">
        <v>12</v>
      </c>
      <c r="U104" s="1">
        <v>9</v>
      </c>
      <c r="V104" s="1">
        <v>3</v>
      </c>
      <c r="W104" s="1">
        <v>6</v>
      </c>
      <c r="X104" s="1">
        <v>13</v>
      </c>
      <c r="Y104" s="1">
        <v>7</v>
      </c>
      <c r="Z104" s="1">
        <v>6</v>
      </c>
      <c r="AA104" s="31">
        <v>97</v>
      </c>
      <c r="AB104" s="1">
        <v>8</v>
      </c>
      <c r="AC104" s="1">
        <v>6</v>
      </c>
      <c r="AD104" s="1">
        <v>2</v>
      </c>
      <c r="AE104" s="1">
        <v>19</v>
      </c>
      <c r="AF104" s="1">
        <v>10</v>
      </c>
      <c r="AG104" s="1">
        <v>9</v>
      </c>
      <c r="AH104" s="1">
        <v>10</v>
      </c>
      <c r="AI104" s="1">
        <v>4</v>
      </c>
      <c r="AJ104" s="1">
        <v>6</v>
      </c>
      <c r="AK104" s="1">
        <v>12</v>
      </c>
      <c r="AL104" s="1">
        <v>7</v>
      </c>
      <c r="AM104" s="1">
        <v>5</v>
      </c>
      <c r="AN104" s="31">
        <v>97</v>
      </c>
      <c r="AO104" s="1">
        <v>23</v>
      </c>
      <c r="AP104" s="1">
        <v>13</v>
      </c>
      <c r="AQ104" s="1">
        <v>10</v>
      </c>
      <c r="AR104" s="1">
        <v>10</v>
      </c>
      <c r="AS104" s="1">
        <v>5</v>
      </c>
      <c r="AT104" s="1">
        <v>5</v>
      </c>
      <c r="AU104" s="1">
        <v>17</v>
      </c>
      <c r="AV104" s="1">
        <v>12</v>
      </c>
      <c r="AW104" s="1">
        <v>5</v>
      </c>
      <c r="AX104" s="1">
        <v>7</v>
      </c>
      <c r="AY104" s="1">
        <v>4</v>
      </c>
      <c r="AZ104" s="1">
        <v>3</v>
      </c>
      <c r="BA104" s="31">
        <v>97</v>
      </c>
      <c r="BB104" s="1">
        <v>2</v>
      </c>
      <c r="BC104" s="1">
        <v>0</v>
      </c>
      <c r="BD104" s="1">
        <v>2</v>
      </c>
      <c r="BE104" s="1">
        <v>4</v>
      </c>
      <c r="BF104" s="1">
        <v>4</v>
      </c>
      <c r="BG104" s="1">
        <v>0</v>
      </c>
      <c r="BH104" s="1">
        <v>12</v>
      </c>
      <c r="BI104" s="1">
        <v>5</v>
      </c>
      <c r="BJ104" s="1">
        <v>7</v>
      </c>
      <c r="BK104" s="1">
        <v>13</v>
      </c>
      <c r="BL104" s="1">
        <v>8</v>
      </c>
      <c r="BM104" s="1">
        <v>5</v>
      </c>
      <c r="BN104" s="31">
        <v>97</v>
      </c>
      <c r="BO104" s="1">
        <v>16</v>
      </c>
      <c r="BP104" s="1">
        <v>8</v>
      </c>
      <c r="BQ104" s="1">
        <v>8</v>
      </c>
      <c r="BR104" s="1">
        <v>5</v>
      </c>
      <c r="BS104" s="1">
        <v>2</v>
      </c>
      <c r="BT104" s="1">
        <v>3</v>
      </c>
      <c r="BU104" s="1">
        <v>8</v>
      </c>
      <c r="BV104" s="1">
        <v>6</v>
      </c>
      <c r="BW104" s="1">
        <v>2</v>
      </c>
    </row>
    <row r="105" spans="1:75" x14ac:dyDescent="0.3">
      <c r="A105" s="31">
        <v>98</v>
      </c>
      <c r="B105" s="1">
        <v>258</v>
      </c>
      <c r="C105" s="1">
        <v>154</v>
      </c>
      <c r="D105" s="1">
        <v>104</v>
      </c>
      <c r="E105" s="1">
        <v>1</v>
      </c>
      <c r="F105" s="1">
        <v>1</v>
      </c>
      <c r="G105" s="1">
        <v>0</v>
      </c>
      <c r="H105" s="1">
        <v>5</v>
      </c>
      <c r="I105" s="1">
        <v>1</v>
      </c>
      <c r="J105" s="1">
        <v>4</v>
      </c>
      <c r="K105" s="1">
        <v>10</v>
      </c>
      <c r="L105" s="1">
        <v>6</v>
      </c>
      <c r="M105" s="1">
        <v>4</v>
      </c>
      <c r="N105" s="31">
        <v>98</v>
      </c>
      <c r="O105" s="1">
        <v>8</v>
      </c>
      <c r="P105" s="1">
        <v>1</v>
      </c>
      <c r="Q105" s="1">
        <v>7</v>
      </c>
      <c r="R105" s="1">
        <v>10</v>
      </c>
      <c r="S105" s="1">
        <v>6</v>
      </c>
      <c r="T105" s="1">
        <v>4</v>
      </c>
      <c r="U105" s="1">
        <v>10</v>
      </c>
      <c r="V105" s="1">
        <v>4</v>
      </c>
      <c r="W105" s="1">
        <v>6</v>
      </c>
      <c r="X105" s="1">
        <v>7</v>
      </c>
      <c r="Y105" s="1">
        <v>2</v>
      </c>
      <c r="Z105" s="1">
        <v>5</v>
      </c>
      <c r="AA105" s="31">
        <v>98</v>
      </c>
      <c r="AB105" s="1">
        <v>6</v>
      </c>
      <c r="AC105" s="1">
        <v>4</v>
      </c>
      <c r="AD105" s="1">
        <v>2</v>
      </c>
      <c r="AE105" s="1">
        <v>19</v>
      </c>
      <c r="AF105" s="1">
        <v>11</v>
      </c>
      <c r="AG105" s="1">
        <v>8</v>
      </c>
      <c r="AH105" s="1">
        <v>8</v>
      </c>
      <c r="AI105" s="1">
        <v>3</v>
      </c>
      <c r="AJ105" s="1">
        <v>5</v>
      </c>
      <c r="AK105" s="1">
        <v>25</v>
      </c>
      <c r="AL105" s="1">
        <v>19</v>
      </c>
      <c r="AM105" s="1">
        <v>6</v>
      </c>
      <c r="AN105" s="31">
        <v>98</v>
      </c>
      <c r="AO105" s="1">
        <v>18</v>
      </c>
      <c r="AP105" s="1">
        <v>9</v>
      </c>
      <c r="AQ105" s="1">
        <v>9</v>
      </c>
      <c r="AR105" s="1">
        <v>20</v>
      </c>
      <c r="AS105" s="1">
        <v>10</v>
      </c>
      <c r="AT105" s="1">
        <v>10</v>
      </c>
      <c r="AU105" s="1">
        <v>16</v>
      </c>
      <c r="AV105" s="1">
        <v>9</v>
      </c>
      <c r="AW105" s="1">
        <v>7</v>
      </c>
      <c r="AX105" s="1">
        <v>11</v>
      </c>
      <c r="AY105" s="1">
        <v>10</v>
      </c>
      <c r="AZ105" s="1">
        <v>1</v>
      </c>
      <c r="BA105" s="31">
        <v>98</v>
      </c>
      <c r="BB105" s="1">
        <v>2</v>
      </c>
      <c r="BC105" s="1">
        <v>2</v>
      </c>
      <c r="BD105" s="1">
        <v>0</v>
      </c>
      <c r="BE105" s="1">
        <v>9</v>
      </c>
      <c r="BF105" s="1">
        <v>7</v>
      </c>
      <c r="BG105" s="1">
        <v>2</v>
      </c>
      <c r="BH105" s="1">
        <v>19</v>
      </c>
      <c r="BI105" s="1">
        <v>11</v>
      </c>
      <c r="BJ105" s="1">
        <v>8</v>
      </c>
      <c r="BK105" s="1">
        <v>15</v>
      </c>
      <c r="BL105" s="1">
        <v>13</v>
      </c>
      <c r="BM105" s="1">
        <v>2</v>
      </c>
      <c r="BN105" s="31">
        <v>98</v>
      </c>
      <c r="BO105" s="1">
        <v>16</v>
      </c>
      <c r="BP105" s="1">
        <v>12</v>
      </c>
      <c r="BQ105" s="1">
        <v>4</v>
      </c>
      <c r="BR105" s="1">
        <v>13</v>
      </c>
      <c r="BS105" s="1">
        <v>7</v>
      </c>
      <c r="BT105" s="1">
        <v>6</v>
      </c>
      <c r="BU105" s="1">
        <v>10</v>
      </c>
      <c r="BV105" s="1">
        <v>6</v>
      </c>
      <c r="BW105" s="1">
        <v>4</v>
      </c>
    </row>
    <row r="106" spans="1:75" x14ac:dyDescent="0.3">
      <c r="A106" s="24" t="s">
        <v>105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4" t="s">
        <v>105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4" t="s">
        <v>105</v>
      </c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4" t="s">
        <v>105</v>
      </c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4" t="s">
        <v>105</v>
      </c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4" t="s">
        <v>105</v>
      </c>
      <c r="BO106" s="25"/>
      <c r="BP106" s="25"/>
      <c r="BQ106" s="25"/>
      <c r="BR106" s="25"/>
      <c r="BS106" s="25"/>
      <c r="BT106" s="25"/>
      <c r="BU106" s="25"/>
      <c r="BV106" s="25"/>
      <c r="BW106" s="25"/>
    </row>
  </sheetData>
  <mergeCells count="23">
    <mergeCell ref="BU2:BW2"/>
    <mergeCell ref="AK2:AM2"/>
    <mergeCell ref="AO2:AQ2"/>
    <mergeCell ref="AR2:AT2"/>
    <mergeCell ref="AU2:AW2"/>
    <mergeCell ref="AX2:AZ2"/>
    <mergeCell ref="BB2:BD2"/>
    <mergeCell ref="BE2:BG2"/>
    <mergeCell ref="BH2:BJ2"/>
    <mergeCell ref="BK2:BM2"/>
    <mergeCell ref="BO2:BQ2"/>
    <mergeCell ref="BR2:BT2"/>
    <mergeCell ref="AH2:AJ2"/>
    <mergeCell ref="B2:D2"/>
    <mergeCell ref="E2:G2"/>
    <mergeCell ref="H2:J2"/>
    <mergeCell ref="K2:M2"/>
    <mergeCell ref="O2:Q2"/>
    <mergeCell ref="R2:T2"/>
    <mergeCell ref="U2:W2"/>
    <mergeCell ref="X2:Z2"/>
    <mergeCell ref="AB2:AD2"/>
    <mergeCell ref="AE2:AG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0C28-27BA-4A08-BF7F-DA61BB04D32C}">
  <dimension ref="A1:U271"/>
  <sheetViews>
    <sheetView view="pageBreakPreview" zoomScale="125" zoomScaleNormal="125" zoomScaleSheetLayoutView="125" workbookViewId="0">
      <selection activeCell="D6" sqref="D6"/>
    </sheetView>
  </sheetViews>
  <sheetFormatPr defaultColWidth="8.86328125" defaultRowHeight="9.4" x14ac:dyDescent="0.3"/>
  <cols>
    <col min="1" max="1" width="4.86328125" style="5" customWidth="1"/>
    <col min="2" max="7" width="6.86328125" style="5" customWidth="1"/>
    <col min="8" max="8" width="1.33203125" style="5" customWidth="1"/>
    <col min="9" max="15" width="1.1328125" style="5" customWidth="1"/>
    <col min="16" max="21" width="5.796875" style="5" customWidth="1"/>
    <col min="22" max="24" width="6.46484375" style="5" customWidth="1"/>
    <col min="25" max="16384" width="8.86328125" style="5"/>
  </cols>
  <sheetData>
    <row r="1" spans="1:21" x14ac:dyDescent="0.3">
      <c r="A1" s="5" t="s">
        <v>106</v>
      </c>
    </row>
    <row r="2" spans="1:21" x14ac:dyDescent="0.3">
      <c r="A2" s="22"/>
      <c r="B2" s="34" t="s">
        <v>1</v>
      </c>
      <c r="C2" s="34"/>
      <c r="D2" s="34"/>
      <c r="E2" s="34" t="s">
        <v>43</v>
      </c>
      <c r="F2" s="34"/>
      <c r="G2" s="34"/>
    </row>
    <row r="3" spans="1:21" x14ac:dyDescent="0.3">
      <c r="A3" s="23" t="s">
        <v>104</v>
      </c>
      <c r="B3" s="28" t="s">
        <v>1</v>
      </c>
      <c r="C3" s="28" t="s">
        <v>40</v>
      </c>
      <c r="D3" s="28" t="s">
        <v>41</v>
      </c>
      <c r="E3" s="28" t="s">
        <v>1</v>
      </c>
      <c r="F3" s="28" t="s">
        <v>40</v>
      </c>
      <c r="G3" s="28" t="s">
        <v>41</v>
      </c>
    </row>
    <row r="4" spans="1:21" x14ac:dyDescent="0.3">
      <c r="A4" s="5" t="s">
        <v>1</v>
      </c>
      <c r="B4" s="5">
        <v>4169902</v>
      </c>
      <c r="C4" s="5">
        <v>2125274</v>
      </c>
      <c r="D4" s="5">
        <v>2044628</v>
      </c>
      <c r="E4" s="5">
        <v>1540918</v>
      </c>
      <c r="F4" s="5">
        <v>957807</v>
      </c>
      <c r="G4" s="5">
        <v>583111</v>
      </c>
      <c r="S4" s="6" t="s">
        <v>1</v>
      </c>
      <c r="T4" s="6" t="s">
        <v>40</v>
      </c>
      <c r="U4" s="6" t="s">
        <v>41</v>
      </c>
    </row>
    <row r="5" spans="1:21" x14ac:dyDescent="0.3">
      <c r="A5" s="5" t="s">
        <v>26</v>
      </c>
      <c r="B5" s="5">
        <v>851703</v>
      </c>
      <c r="C5" s="5">
        <v>448303</v>
      </c>
      <c r="D5" s="5">
        <v>403400</v>
      </c>
      <c r="E5" s="5">
        <v>780811</v>
      </c>
      <c r="F5" s="5">
        <v>430934</v>
      </c>
      <c r="G5" s="5">
        <v>349877</v>
      </c>
      <c r="I5" s="7" t="s">
        <v>74</v>
      </c>
      <c r="J5" s="5">
        <v>851703</v>
      </c>
      <c r="K5" s="5">
        <v>448303</v>
      </c>
      <c r="L5" s="5">
        <v>403400</v>
      </c>
      <c r="M5" s="5">
        <v>780811</v>
      </c>
      <c r="N5" s="5">
        <v>430934</v>
      </c>
      <c r="O5" s="5">
        <v>349877</v>
      </c>
      <c r="P5" s="9">
        <f t="shared" ref="P5:R12" si="0">M5/J5*100</f>
        <v>91.676441200747206</v>
      </c>
      <c r="Q5" s="9">
        <f t="shared" si="0"/>
        <v>96.125611472597768</v>
      </c>
      <c r="R5" s="9">
        <f t="shared" si="0"/>
        <v>86.732027764005949</v>
      </c>
      <c r="S5" s="10">
        <f>P13+1500</f>
        <v>2559.0332083816229</v>
      </c>
      <c r="T5" s="10">
        <f t="shared" ref="T5:U5" si="1">Q13+1500</f>
        <v>2812.8904957012946</v>
      </c>
      <c r="U5" s="10">
        <f t="shared" si="1"/>
        <v>2300.6666229619295</v>
      </c>
    </row>
    <row r="6" spans="1:21" x14ac:dyDescent="0.3">
      <c r="A6" s="5" t="s">
        <v>27</v>
      </c>
      <c r="B6" s="5">
        <v>691874</v>
      </c>
      <c r="C6" s="5">
        <v>356709</v>
      </c>
      <c r="D6" s="5">
        <v>335165</v>
      </c>
      <c r="E6" s="5">
        <v>433338</v>
      </c>
      <c r="F6" s="5">
        <v>282299</v>
      </c>
      <c r="G6" s="5">
        <v>151039</v>
      </c>
      <c r="I6" s="7" t="s">
        <v>75</v>
      </c>
      <c r="J6" s="5">
        <v>691874</v>
      </c>
      <c r="K6" s="5">
        <v>356709</v>
      </c>
      <c r="L6" s="5">
        <v>335165</v>
      </c>
      <c r="M6" s="5">
        <v>433338</v>
      </c>
      <c r="N6" s="5">
        <v>282299</v>
      </c>
      <c r="O6" s="5">
        <v>151039</v>
      </c>
      <c r="P6" s="9">
        <f t="shared" si="0"/>
        <v>62.632502449868042</v>
      </c>
      <c r="Q6" s="9">
        <f t="shared" si="0"/>
        <v>79.139859100835693</v>
      </c>
      <c r="R6" s="9">
        <f t="shared" si="0"/>
        <v>45.064072919308401</v>
      </c>
      <c r="S6" s="8"/>
      <c r="T6" s="8"/>
      <c r="U6" s="8"/>
    </row>
    <row r="7" spans="1:21" x14ac:dyDescent="0.3">
      <c r="A7" s="5" t="s">
        <v>28</v>
      </c>
      <c r="B7" s="5">
        <v>630884</v>
      </c>
      <c r="C7" s="5">
        <v>309120</v>
      </c>
      <c r="D7" s="5">
        <v>321764</v>
      </c>
      <c r="E7" s="5">
        <v>189539</v>
      </c>
      <c r="F7" s="5">
        <v>138710</v>
      </c>
      <c r="G7" s="5">
        <v>50829</v>
      </c>
      <c r="I7" s="7" t="s">
        <v>76</v>
      </c>
      <c r="J7" s="5">
        <v>630884</v>
      </c>
      <c r="K7" s="5">
        <v>309120</v>
      </c>
      <c r="L7" s="5">
        <v>321764</v>
      </c>
      <c r="M7" s="5">
        <v>189539</v>
      </c>
      <c r="N7" s="5">
        <v>138710</v>
      </c>
      <c r="O7" s="5">
        <v>50829</v>
      </c>
      <c r="P7" s="9">
        <f t="shared" si="0"/>
        <v>30.043399420495685</v>
      </c>
      <c r="Q7" s="9">
        <f t="shared" si="0"/>
        <v>44.872541407867494</v>
      </c>
      <c r="R7" s="9">
        <f t="shared" si="0"/>
        <v>15.796981638716575</v>
      </c>
      <c r="S7" s="10">
        <f>(P11+P12)/2</f>
        <v>3.1159009071955763</v>
      </c>
      <c r="T7" s="10">
        <f t="shared" ref="T7:U7" si="2">(Q11+Q12)/2</f>
        <v>4.6123037754024931</v>
      </c>
      <c r="U7" s="10">
        <f t="shared" si="2"/>
        <v>1.4382486958579443</v>
      </c>
    </row>
    <row r="8" spans="1:21" x14ac:dyDescent="0.3">
      <c r="A8" s="5" t="s">
        <v>29</v>
      </c>
      <c r="B8" s="5">
        <v>514944</v>
      </c>
      <c r="C8" s="5">
        <v>253336</v>
      </c>
      <c r="D8" s="5">
        <v>261608</v>
      </c>
      <c r="E8" s="5">
        <v>68914</v>
      </c>
      <c r="F8" s="5">
        <v>52775</v>
      </c>
      <c r="G8" s="5">
        <v>16139</v>
      </c>
      <c r="I8" s="7" t="s">
        <v>77</v>
      </c>
      <c r="J8" s="5">
        <v>514944</v>
      </c>
      <c r="K8" s="5">
        <v>253336</v>
      </c>
      <c r="L8" s="5">
        <v>261608</v>
      </c>
      <c r="M8" s="5">
        <v>68914</v>
      </c>
      <c r="N8" s="5">
        <v>52775</v>
      </c>
      <c r="O8" s="5">
        <v>16139</v>
      </c>
      <c r="P8" s="9">
        <f t="shared" si="0"/>
        <v>13.382814441958738</v>
      </c>
      <c r="Q8" s="9">
        <f t="shared" si="0"/>
        <v>20.832017557709921</v>
      </c>
      <c r="R8" s="9">
        <f t="shared" si="0"/>
        <v>6.1691538485061619</v>
      </c>
      <c r="S8" s="10"/>
      <c r="T8" s="10"/>
      <c r="U8" s="10"/>
    </row>
    <row r="9" spans="1:21" x14ac:dyDescent="0.3">
      <c r="A9" s="5" t="s">
        <v>30</v>
      </c>
      <c r="B9" s="5">
        <v>508144</v>
      </c>
      <c r="C9" s="5">
        <v>251453</v>
      </c>
      <c r="D9" s="5">
        <v>256691</v>
      </c>
      <c r="E9" s="5">
        <v>33650</v>
      </c>
      <c r="F9" s="5">
        <v>26091</v>
      </c>
      <c r="G9" s="5">
        <v>7559</v>
      </c>
      <c r="I9" s="7" t="s">
        <v>78</v>
      </c>
      <c r="J9" s="5">
        <v>508144</v>
      </c>
      <c r="K9" s="5">
        <v>251453</v>
      </c>
      <c r="L9" s="5">
        <v>256691</v>
      </c>
      <c r="M9" s="5">
        <v>33650</v>
      </c>
      <c r="N9" s="5">
        <v>26091</v>
      </c>
      <c r="O9" s="5">
        <v>7559</v>
      </c>
      <c r="P9" s="9">
        <f t="shared" si="0"/>
        <v>6.622138606379294</v>
      </c>
      <c r="Q9" s="9">
        <f t="shared" si="0"/>
        <v>10.376094140853361</v>
      </c>
      <c r="R9" s="9">
        <f t="shared" si="0"/>
        <v>2.9447857540778601</v>
      </c>
      <c r="S9" s="10">
        <f>S7*50</f>
        <v>155.79504535977881</v>
      </c>
      <c r="T9" s="10">
        <f t="shared" ref="T9:U9" si="3">T7*50</f>
        <v>230.61518877012466</v>
      </c>
      <c r="U9" s="10">
        <f t="shared" si="3"/>
        <v>71.912434792897216</v>
      </c>
    </row>
    <row r="10" spans="1:21" x14ac:dyDescent="0.3">
      <c r="A10" s="5" t="s">
        <v>31</v>
      </c>
      <c r="B10" s="5">
        <v>385909</v>
      </c>
      <c r="C10" s="5">
        <v>196852</v>
      </c>
      <c r="D10" s="5">
        <v>189057</v>
      </c>
      <c r="E10" s="5">
        <v>16274</v>
      </c>
      <c r="F10" s="5">
        <v>12617</v>
      </c>
      <c r="G10" s="5">
        <v>3657</v>
      </c>
      <c r="I10" s="7" t="s">
        <v>79</v>
      </c>
      <c r="J10" s="5">
        <v>385909</v>
      </c>
      <c r="K10" s="5">
        <v>196852</v>
      </c>
      <c r="L10" s="5">
        <v>189057</v>
      </c>
      <c r="M10" s="5">
        <v>16274</v>
      </c>
      <c r="N10" s="5">
        <v>12617</v>
      </c>
      <c r="O10" s="5">
        <v>3657</v>
      </c>
      <c r="P10" s="9">
        <f t="shared" si="0"/>
        <v>4.2170563526634517</v>
      </c>
      <c r="Q10" s="9">
        <f t="shared" si="0"/>
        <v>6.4093836994290125</v>
      </c>
      <c r="R10" s="9">
        <f t="shared" si="0"/>
        <v>1.9343372633650169</v>
      </c>
      <c r="S10" s="10"/>
      <c r="T10" s="10"/>
      <c r="U10" s="10"/>
    </row>
    <row r="11" spans="1:21" x14ac:dyDescent="0.3">
      <c r="A11" s="5" t="s">
        <v>32</v>
      </c>
      <c r="B11" s="5">
        <v>344338</v>
      </c>
      <c r="C11" s="5">
        <v>179924</v>
      </c>
      <c r="D11" s="5">
        <v>164414</v>
      </c>
      <c r="E11" s="5">
        <v>11130</v>
      </c>
      <c r="F11" s="5">
        <v>8677</v>
      </c>
      <c r="G11" s="5">
        <v>2453</v>
      </c>
      <c r="I11" s="7" t="s">
        <v>80</v>
      </c>
      <c r="J11" s="5">
        <v>344338</v>
      </c>
      <c r="K11" s="5">
        <v>179924</v>
      </c>
      <c r="L11" s="5">
        <v>164414</v>
      </c>
      <c r="M11" s="5">
        <v>11130</v>
      </c>
      <c r="N11" s="5">
        <v>8677</v>
      </c>
      <c r="O11" s="5">
        <v>2453</v>
      </c>
      <c r="P11" s="9">
        <f t="shared" si="0"/>
        <v>3.2322892042121403</v>
      </c>
      <c r="Q11" s="9">
        <f t="shared" si="0"/>
        <v>4.8225917609657412</v>
      </c>
      <c r="R11" s="9">
        <f t="shared" si="0"/>
        <v>1.4919654044059509</v>
      </c>
      <c r="S11" s="10">
        <f>S5-S9</f>
        <v>2403.2381630218442</v>
      </c>
      <c r="T11" s="10">
        <f t="shared" ref="T11:U11" si="4">T5-T9</f>
        <v>2582.2753069311698</v>
      </c>
      <c r="U11" s="10">
        <f t="shared" si="4"/>
        <v>2228.7541881690322</v>
      </c>
    </row>
    <row r="12" spans="1:21" x14ac:dyDescent="0.3">
      <c r="A12" s="5" t="s">
        <v>33</v>
      </c>
      <c r="B12" s="5">
        <v>242106</v>
      </c>
      <c r="C12" s="5">
        <v>129577</v>
      </c>
      <c r="D12" s="5">
        <v>112529</v>
      </c>
      <c r="E12" s="5">
        <v>7262</v>
      </c>
      <c r="F12" s="5">
        <v>5704</v>
      </c>
      <c r="G12" s="5">
        <v>1558</v>
      </c>
      <c r="I12" s="7" t="s">
        <v>81</v>
      </c>
      <c r="J12" s="5">
        <v>242106</v>
      </c>
      <c r="K12" s="5">
        <v>129577</v>
      </c>
      <c r="L12" s="5">
        <v>112529</v>
      </c>
      <c r="M12" s="5">
        <v>7262</v>
      </c>
      <c r="N12" s="5">
        <v>5704</v>
      </c>
      <c r="O12" s="5">
        <v>1558</v>
      </c>
      <c r="P12" s="9">
        <f t="shared" si="0"/>
        <v>2.9995126101790124</v>
      </c>
      <c r="Q12" s="9">
        <f t="shared" si="0"/>
        <v>4.402015789839246</v>
      </c>
      <c r="R12" s="9">
        <f t="shared" si="0"/>
        <v>1.384531987309938</v>
      </c>
      <c r="S12" s="10">
        <f>100-S7</f>
        <v>96.884099092804419</v>
      </c>
      <c r="T12" s="10">
        <f t="shared" ref="T12:U12" si="5">100-T7</f>
        <v>95.387696224597505</v>
      </c>
      <c r="U12" s="10">
        <f t="shared" si="5"/>
        <v>98.561751304142049</v>
      </c>
    </row>
    <row r="13" spans="1:21" x14ac:dyDescent="0.3">
      <c r="A13" s="5" t="s">
        <v>45</v>
      </c>
      <c r="I13" s="8"/>
      <c r="J13" s="8"/>
      <c r="K13" s="8"/>
      <c r="L13" s="8"/>
      <c r="M13" s="8"/>
      <c r="N13" s="8"/>
      <c r="O13" s="8"/>
      <c r="P13" s="9">
        <f>SUM(P5:P11)*5</f>
        <v>1059.0332083816229</v>
      </c>
      <c r="Q13" s="9">
        <f>SUM(Q5:Q11)*5</f>
        <v>1312.8904957012946</v>
      </c>
      <c r="R13" s="9">
        <f>SUM(R5:R11)*5</f>
        <v>800.66662296192976</v>
      </c>
      <c r="S13" s="11">
        <f>S11/S12</f>
        <v>24.805289882706177</v>
      </c>
      <c r="T13" s="11">
        <f t="shared" ref="T13:U13" si="6">T11/T12</f>
        <v>27.071366739490262</v>
      </c>
      <c r="U13" s="11">
        <f t="shared" si="6"/>
        <v>22.612769747683746</v>
      </c>
    </row>
    <row r="14" spans="1:21" x14ac:dyDescent="0.3">
      <c r="A14" s="5" t="s">
        <v>44</v>
      </c>
    </row>
    <row r="15" spans="1:21" x14ac:dyDescent="0.3">
      <c r="A15" s="5" t="s">
        <v>1</v>
      </c>
      <c r="B15" s="5">
        <v>105579</v>
      </c>
      <c r="C15" s="5">
        <v>54081</v>
      </c>
      <c r="D15" s="5">
        <v>51498</v>
      </c>
      <c r="E15" s="5">
        <v>38353</v>
      </c>
      <c r="F15" s="5">
        <v>23935</v>
      </c>
      <c r="G15" s="5">
        <v>14418</v>
      </c>
    </row>
    <row r="16" spans="1:21" x14ac:dyDescent="0.3">
      <c r="A16" s="5" t="s">
        <v>26</v>
      </c>
      <c r="B16" s="5">
        <v>22500</v>
      </c>
      <c r="C16" s="5">
        <v>11725</v>
      </c>
      <c r="D16" s="5">
        <v>10775</v>
      </c>
      <c r="E16" s="5">
        <v>20054</v>
      </c>
      <c r="F16" s="5">
        <v>11128</v>
      </c>
      <c r="G16" s="5">
        <v>8926</v>
      </c>
      <c r="I16" s="7" t="s">
        <v>74</v>
      </c>
      <c r="J16" s="5">
        <v>22500</v>
      </c>
      <c r="K16" s="5">
        <v>11725</v>
      </c>
      <c r="L16" s="5">
        <v>10775</v>
      </c>
      <c r="M16" s="5">
        <v>20054</v>
      </c>
      <c r="N16" s="5">
        <v>11128</v>
      </c>
      <c r="O16" s="5">
        <v>8926</v>
      </c>
      <c r="P16" s="9">
        <f t="shared" ref="P16:R23" si="7">M16/J16*100</f>
        <v>89.128888888888895</v>
      </c>
      <c r="Q16" s="9">
        <f t="shared" si="7"/>
        <v>94.908315565031984</v>
      </c>
      <c r="R16" s="9">
        <f t="shared" si="7"/>
        <v>82.839907192575396</v>
      </c>
      <c r="S16" s="10">
        <f>P24+1500</f>
        <v>2507.9767840968898</v>
      </c>
      <c r="T16" s="10">
        <f t="shared" ref="T16" si="8">Q24+1500</f>
        <v>2763.2871579568045</v>
      </c>
      <c r="U16" s="10">
        <f t="shared" ref="U16" si="9">R24+1500</f>
        <v>2247.8236288622206</v>
      </c>
    </row>
    <row r="17" spans="1:21" x14ac:dyDescent="0.3">
      <c r="A17" s="5" t="s">
        <v>27</v>
      </c>
      <c r="B17" s="5">
        <v>18088</v>
      </c>
      <c r="C17" s="5">
        <v>9125</v>
      </c>
      <c r="D17" s="5">
        <v>8963</v>
      </c>
      <c r="E17" s="5">
        <v>10372</v>
      </c>
      <c r="F17" s="5">
        <v>6847</v>
      </c>
      <c r="G17" s="5">
        <v>3525</v>
      </c>
      <c r="I17" s="7" t="s">
        <v>75</v>
      </c>
      <c r="J17" s="5">
        <v>18088</v>
      </c>
      <c r="K17" s="5">
        <v>9125</v>
      </c>
      <c r="L17" s="5">
        <v>8963</v>
      </c>
      <c r="M17" s="5">
        <v>10372</v>
      </c>
      <c r="N17" s="5">
        <v>6847</v>
      </c>
      <c r="O17" s="5">
        <v>3525</v>
      </c>
      <c r="P17" s="9">
        <f t="shared" si="7"/>
        <v>57.341884122069885</v>
      </c>
      <c r="Q17" s="9">
        <f t="shared" si="7"/>
        <v>75.035616438356172</v>
      </c>
      <c r="R17" s="9">
        <f t="shared" si="7"/>
        <v>39.328349882851725</v>
      </c>
      <c r="S17" s="8"/>
      <c r="T17" s="8"/>
      <c r="U17" s="8"/>
    </row>
    <row r="18" spans="1:21" x14ac:dyDescent="0.3">
      <c r="A18" s="5" t="s">
        <v>28</v>
      </c>
      <c r="B18" s="5">
        <v>16539</v>
      </c>
      <c r="C18" s="5">
        <v>8062</v>
      </c>
      <c r="D18" s="5">
        <v>8477</v>
      </c>
      <c r="E18" s="5">
        <v>4493</v>
      </c>
      <c r="F18" s="5">
        <v>3344</v>
      </c>
      <c r="G18" s="5">
        <v>1149</v>
      </c>
      <c r="I18" s="7" t="s">
        <v>76</v>
      </c>
      <c r="J18" s="5">
        <v>16539</v>
      </c>
      <c r="K18" s="5">
        <v>8062</v>
      </c>
      <c r="L18" s="5">
        <v>8477</v>
      </c>
      <c r="M18" s="5">
        <v>4493</v>
      </c>
      <c r="N18" s="5">
        <v>3344</v>
      </c>
      <c r="O18" s="5">
        <v>1149</v>
      </c>
      <c r="P18" s="9">
        <f t="shared" si="7"/>
        <v>27.166092266763407</v>
      </c>
      <c r="Q18" s="9">
        <f t="shared" si="7"/>
        <v>41.478541304887123</v>
      </c>
      <c r="R18" s="9">
        <f t="shared" si="7"/>
        <v>13.554323463489443</v>
      </c>
      <c r="S18" s="10">
        <f>(P22+P23)/2</f>
        <v>3.7235673811383005</v>
      </c>
      <c r="T18" s="10">
        <f t="shared" ref="T18" si="10">(Q22+Q23)/2</f>
        <v>5.3574251748120574</v>
      </c>
      <c r="U18" s="10">
        <f t="shared" ref="U18" si="11">(R22+R23)/2</f>
        <v>1.9325855857311338</v>
      </c>
    </row>
    <row r="19" spans="1:21" x14ac:dyDescent="0.3">
      <c r="A19" s="5" t="s">
        <v>29</v>
      </c>
      <c r="B19" s="5">
        <v>12942</v>
      </c>
      <c r="C19" s="5">
        <v>6571</v>
      </c>
      <c r="D19" s="5">
        <v>6371</v>
      </c>
      <c r="E19" s="5">
        <v>1645</v>
      </c>
      <c r="F19" s="5">
        <v>1269</v>
      </c>
      <c r="G19" s="5">
        <v>376</v>
      </c>
      <c r="I19" s="7" t="s">
        <v>77</v>
      </c>
      <c r="J19" s="5">
        <v>12942</v>
      </c>
      <c r="K19" s="5">
        <v>6571</v>
      </c>
      <c r="L19" s="5">
        <v>6371</v>
      </c>
      <c r="M19" s="5">
        <v>1645</v>
      </c>
      <c r="N19" s="5">
        <v>1269</v>
      </c>
      <c r="O19" s="5">
        <v>376</v>
      </c>
      <c r="P19" s="9">
        <f t="shared" si="7"/>
        <v>12.710554782877454</v>
      </c>
      <c r="Q19" s="9">
        <f t="shared" si="7"/>
        <v>19.31212905189469</v>
      </c>
      <c r="R19" s="9">
        <f t="shared" si="7"/>
        <v>5.901742269659394</v>
      </c>
      <c r="S19" s="10"/>
      <c r="T19" s="10"/>
      <c r="U19" s="10"/>
    </row>
    <row r="20" spans="1:21" x14ac:dyDescent="0.3">
      <c r="A20" s="5" t="s">
        <v>30</v>
      </c>
      <c r="B20" s="5">
        <v>12783</v>
      </c>
      <c r="C20" s="5">
        <v>6720</v>
      </c>
      <c r="D20" s="5">
        <v>6063</v>
      </c>
      <c r="E20" s="5">
        <v>884</v>
      </c>
      <c r="F20" s="5">
        <v>663</v>
      </c>
      <c r="G20" s="5">
        <v>221</v>
      </c>
      <c r="I20" s="7" t="s">
        <v>78</v>
      </c>
      <c r="J20" s="5">
        <v>12783</v>
      </c>
      <c r="K20" s="5">
        <v>6720</v>
      </c>
      <c r="L20" s="5">
        <v>6063</v>
      </c>
      <c r="M20" s="5">
        <v>884</v>
      </c>
      <c r="N20" s="5">
        <v>663</v>
      </c>
      <c r="O20" s="5">
        <v>221</v>
      </c>
      <c r="P20" s="9">
        <f t="shared" si="7"/>
        <v>6.9154345615270287</v>
      </c>
      <c r="Q20" s="9">
        <f t="shared" si="7"/>
        <v>9.8660714285714288</v>
      </c>
      <c r="R20" s="9">
        <f t="shared" si="7"/>
        <v>3.645060201220518</v>
      </c>
      <c r="S20" s="10">
        <f>S18*50</f>
        <v>186.17836905691502</v>
      </c>
      <c r="T20" s="10">
        <f t="shared" ref="T20:U20" si="12">T18*50</f>
        <v>267.87125874060285</v>
      </c>
      <c r="U20" s="10">
        <f t="shared" si="12"/>
        <v>96.629279286556695</v>
      </c>
    </row>
    <row r="21" spans="1:21" x14ac:dyDescent="0.3">
      <c r="A21" s="5" t="s">
        <v>31</v>
      </c>
      <c r="B21" s="5">
        <v>9353</v>
      </c>
      <c r="C21" s="5">
        <v>4892</v>
      </c>
      <c r="D21" s="5">
        <v>4461</v>
      </c>
      <c r="E21" s="5">
        <v>400</v>
      </c>
      <c r="F21" s="5">
        <v>305</v>
      </c>
      <c r="G21" s="5">
        <v>95</v>
      </c>
      <c r="I21" s="7" t="s">
        <v>79</v>
      </c>
      <c r="J21" s="5">
        <v>9353</v>
      </c>
      <c r="K21" s="5">
        <v>4892</v>
      </c>
      <c r="L21" s="5">
        <v>4461</v>
      </c>
      <c r="M21" s="5">
        <v>400</v>
      </c>
      <c r="N21" s="5">
        <v>305</v>
      </c>
      <c r="O21" s="5">
        <v>95</v>
      </c>
      <c r="P21" s="9">
        <f t="shared" si="7"/>
        <v>4.2767026622474074</v>
      </c>
      <c r="Q21" s="9">
        <f t="shared" si="7"/>
        <v>6.2346688470973017</v>
      </c>
      <c r="R21" s="9">
        <f t="shared" si="7"/>
        <v>2.1295673615781214</v>
      </c>
      <c r="S21" s="10"/>
      <c r="T21" s="10"/>
      <c r="U21" s="10"/>
    </row>
    <row r="22" spans="1:21" x14ac:dyDescent="0.3">
      <c r="A22" s="5" t="s">
        <v>32</v>
      </c>
      <c r="B22" s="5">
        <v>7742</v>
      </c>
      <c r="C22" s="5">
        <v>4002</v>
      </c>
      <c r="D22" s="5">
        <v>3740</v>
      </c>
      <c r="E22" s="5">
        <v>314</v>
      </c>
      <c r="F22" s="5">
        <v>233</v>
      </c>
      <c r="G22" s="5">
        <v>81</v>
      </c>
      <c r="I22" s="7" t="s">
        <v>80</v>
      </c>
      <c r="J22" s="5">
        <v>7742</v>
      </c>
      <c r="K22" s="5">
        <v>4002</v>
      </c>
      <c r="L22" s="5">
        <v>3740</v>
      </c>
      <c r="M22" s="5">
        <v>314</v>
      </c>
      <c r="N22" s="5">
        <v>233</v>
      </c>
      <c r="O22" s="5">
        <v>81</v>
      </c>
      <c r="P22" s="9">
        <f t="shared" si="7"/>
        <v>4.0557995350038745</v>
      </c>
      <c r="Q22" s="9">
        <f t="shared" si="7"/>
        <v>5.822088955522239</v>
      </c>
      <c r="R22" s="9">
        <f t="shared" si="7"/>
        <v>2.1657754010695185</v>
      </c>
      <c r="S22" s="10">
        <f>S16-S20</f>
        <v>2321.7984150399748</v>
      </c>
      <c r="T22" s="10">
        <f t="shared" ref="T22:U22" si="13">T16-T20</f>
        <v>2495.4158992162015</v>
      </c>
      <c r="U22" s="10">
        <f t="shared" si="13"/>
        <v>2151.1943495756641</v>
      </c>
    </row>
    <row r="23" spans="1:21" x14ac:dyDescent="0.3">
      <c r="A23" s="5" t="s">
        <v>33</v>
      </c>
      <c r="B23" s="5">
        <v>5632</v>
      </c>
      <c r="C23" s="5">
        <v>2984</v>
      </c>
      <c r="D23" s="5">
        <v>2648</v>
      </c>
      <c r="E23" s="5">
        <v>191</v>
      </c>
      <c r="F23" s="5">
        <v>146</v>
      </c>
      <c r="G23" s="5">
        <v>45</v>
      </c>
      <c r="I23" s="7" t="s">
        <v>81</v>
      </c>
      <c r="J23" s="5">
        <v>5632</v>
      </c>
      <c r="K23" s="5">
        <v>2984</v>
      </c>
      <c r="L23" s="5">
        <v>2648</v>
      </c>
      <c r="M23" s="5">
        <v>191</v>
      </c>
      <c r="N23" s="5">
        <v>146</v>
      </c>
      <c r="O23" s="5">
        <v>45</v>
      </c>
      <c r="P23" s="9">
        <f t="shared" si="7"/>
        <v>3.3913352272727271</v>
      </c>
      <c r="Q23" s="9">
        <f t="shared" si="7"/>
        <v>4.8927613941018766</v>
      </c>
      <c r="R23" s="9">
        <f t="shared" si="7"/>
        <v>1.6993957703927494</v>
      </c>
      <c r="S23" s="10">
        <f>100-S18</f>
        <v>96.276432618861705</v>
      </c>
      <c r="T23" s="10">
        <f t="shared" ref="T23:U23" si="14">100-T18</f>
        <v>94.64257482518795</v>
      </c>
      <c r="U23" s="10">
        <f t="shared" si="14"/>
        <v>98.067414414268868</v>
      </c>
    </row>
    <row r="24" spans="1:21" x14ac:dyDescent="0.3">
      <c r="A24" s="5" t="s">
        <v>46</v>
      </c>
      <c r="I24" s="8"/>
      <c r="J24" s="8"/>
      <c r="K24" s="8"/>
      <c r="L24" s="8"/>
      <c r="M24" s="8"/>
      <c r="N24" s="8"/>
      <c r="O24" s="8"/>
      <c r="P24" s="9">
        <f>SUM(P16:P22)*5</f>
        <v>1007.9767840968898</v>
      </c>
      <c r="Q24" s="9">
        <f>SUM(Q16:Q22)*5</f>
        <v>1263.2871579568048</v>
      </c>
      <c r="R24" s="9">
        <f>SUM(R16:R22)*5</f>
        <v>747.82362886222063</v>
      </c>
      <c r="S24" s="11">
        <f>S22/S23</f>
        <v>24.115958099854925</v>
      </c>
      <c r="T24" s="11">
        <f t="shared" ref="T24:U24" si="15">T22/T23</f>
        <v>26.366737209183341</v>
      </c>
      <c r="U24" s="11">
        <f t="shared" si="15"/>
        <v>21.935873015763573</v>
      </c>
    </row>
    <row r="25" spans="1:21" x14ac:dyDescent="0.3">
      <c r="A25" s="5" t="s">
        <v>44</v>
      </c>
    </row>
    <row r="26" spans="1:21" x14ac:dyDescent="0.3">
      <c r="A26" s="5" t="s">
        <v>1</v>
      </c>
      <c r="B26" s="5">
        <v>81560</v>
      </c>
      <c r="C26" s="5">
        <v>41483</v>
      </c>
      <c r="D26" s="5">
        <v>40077</v>
      </c>
      <c r="E26" s="5">
        <v>29609</v>
      </c>
      <c r="F26" s="5">
        <v>18777</v>
      </c>
      <c r="G26" s="5">
        <v>10832</v>
      </c>
    </row>
    <row r="27" spans="1:21" x14ac:dyDescent="0.3">
      <c r="A27" s="5" t="s">
        <v>26</v>
      </c>
      <c r="B27" s="5">
        <v>18450</v>
      </c>
      <c r="C27" s="5">
        <v>9495</v>
      </c>
      <c r="D27" s="5">
        <v>8955</v>
      </c>
      <c r="E27" s="5">
        <v>15976</v>
      </c>
      <c r="F27" s="5">
        <v>8866</v>
      </c>
      <c r="G27" s="5">
        <v>7110</v>
      </c>
      <c r="I27" s="7" t="s">
        <v>74</v>
      </c>
      <c r="J27" s="5">
        <v>18450</v>
      </c>
      <c r="K27" s="5">
        <v>9495</v>
      </c>
      <c r="L27" s="5">
        <v>8955</v>
      </c>
      <c r="M27" s="5">
        <v>15976</v>
      </c>
      <c r="N27" s="5">
        <v>8866</v>
      </c>
      <c r="O27" s="5">
        <v>7110</v>
      </c>
      <c r="P27" s="9">
        <f t="shared" ref="P27:R34" si="16">M27/J27*100</f>
        <v>86.590785907859086</v>
      </c>
      <c r="Q27" s="9">
        <f t="shared" si="16"/>
        <v>93.375460768825704</v>
      </c>
      <c r="R27" s="9">
        <f t="shared" si="16"/>
        <v>79.396984924623112</v>
      </c>
      <c r="S27" s="10">
        <f>P35+1500</f>
        <v>2491.0271031857264</v>
      </c>
      <c r="T27" s="10">
        <f t="shared" ref="T27" si="17">Q35+1500</f>
        <v>2786.8845549290645</v>
      </c>
      <c r="U27" s="10">
        <f t="shared" ref="U27" si="18">R35+1500</f>
        <v>2193.9760311537998</v>
      </c>
    </row>
    <row r="28" spans="1:21" x14ac:dyDescent="0.3">
      <c r="A28" s="5" t="s">
        <v>27</v>
      </c>
      <c r="B28" s="5">
        <v>13963</v>
      </c>
      <c r="C28" s="5">
        <v>7055</v>
      </c>
      <c r="D28" s="5">
        <v>6908</v>
      </c>
      <c r="E28" s="5">
        <v>7480</v>
      </c>
      <c r="F28" s="5">
        <v>5086</v>
      </c>
      <c r="G28" s="5">
        <v>2394</v>
      </c>
      <c r="I28" s="7" t="s">
        <v>75</v>
      </c>
      <c r="J28" s="5">
        <v>13963</v>
      </c>
      <c r="K28" s="5">
        <v>7055</v>
      </c>
      <c r="L28" s="5">
        <v>6908</v>
      </c>
      <c r="M28" s="5">
        <v>7480</v>
      </c>
      <c r="N28" s="5">
        <v>5086</v>
      </c>
      <c r="O28" s="5">
        <v>2394</v>
      </c>
      <c r="P28" s="9">
        <f t="shared" si="16"/>
        <v>53.570149681300585</v>
      </c>
      <c r="Q28" s="9">
        <f t="shared" si="16"/>
        <v>72.090715804394051</v>
      </c>
      <c r="R28" s="9">
        <f t="shared" si="16"/>
        <v>34.65547191661841</v>
      </c>
      <c r="S28" s="8"/>
      <c r="T28" s="8"/>
      <c r="U28" s="8"/>
    </row>
    <row r="29" spans="1:21" x14ac:dyDescent="0.3">
      <c r="A29" s="5" t="s">
        <v>28</v>
      </c>
      <c r="B29" s="5">
        <v>12254</v>
      </c>
      <c r="C29" s="5">
        <v>5881</v>
      </c>
      <c r="D29" s="5">
        <v>6373</v>
      </c>
      <c r="E29" s="5">
        <v>3171</v>
      </c>
      <c r="F29" s="5">
        <v>2442</v>
      </c>
      <c r="G29" s="5">
        <v>729</v>
      </c>
      <c r="I29" s="7" t="s">
        <v>76</v>
      </c>
      <c r="J29" s="5">
        <v>12254</v>
      </c>
      <c r="K29" s="5">
        <v>5881</v>
      </c>
      <c r="L29" s="5">
        <v>6373</v>
      </c>
      <c r="M29" s="5">
        <v>3171</v>
      </c>
      <c r="N29" s="5">
        <v>2442</v>
      </c>
      <c r="O29" s="5">
        <v>729</v>
      </c>
      <c r="P29" s="9">
        <f t="shared" si="16"/>
        <v>25.87726456667211</v>
      </c>
      <c r="Q29" s="9">
        <f t="shared" si="16"/>
        <v>41.523550416595818</v>
      </c>
      <c r="R29" s="9">
        <f t="shared" si="16"/>
        <v>11.438882786756629</v>
      </c>
      <c r="S29" s="10">
        <f>(P33+P34)/2</f>
        <v>4.1087722786155556</v>
      </c>
      <c r="T29" s="10">
        <f t="shared" ref="T29" si="19">(Q33+Q34)/2</f>
        <v>5.8633256554644282</v>
      </c>
      <c r="U29" s="10">
        <f t="shared" ref="U29" si="20">(R33+R34)/2</f>
        <v>2.053446504790748</v>
      </c>
    </row>
    <row r="30" spans="1:21" x14ac:dyDescent="0.3">
      <c r="A30" s="5" t="s">
        <v>29</v>
      </c>
      <c r="B30" s="5">
        <v>9764</v>
      </c>
      <c r="C30" s="5">
        <v>4869</v>
      </c>
      <c r="D30" s="5">
        <v>4895</v>
      </c>
      <c r="E30" s="5">
        <v>1309</v>
      </c>
      <c r="F30" s="5">
        <v>1061</v>
      </c>
      <c r="G30" s="5">
        <v>248</v>
      </c>
      <c r="I30" s="7" t="s">
        <v>77</v>
      </c>
      <c r="J30" s="5">
        <v>9764</v>
      </c>
      <c r="K30" s="5">
        <v>4869</v>
      </c>
      <c r="L30" s="5">
        <v>4895</v>
      </c>
      <c r="M30" s="5">
        <v>1309</v>
      </c>
      <c r="N30" s="5">
        <v>1061</v>
      </c>
      <c r="O30" s="5">
        <v>248</v>
      </c>
      <c r="P30" s="9">
        <f t="shared" si="16"/>
        <v>13.40639082343302</v>
      </c>
      <c r="Q30" s="9">
        <f t="shared" si="16"/>
        <v>21.790922160607927</v>
      </c>
      <c r="R30" s="9">
        <f t="shared" si="16"/>
        <v>5.066394279877426</v>
      </c>
      <c r="S30" s="10"/>
      <c r="T30" s="10"/>
      <c r="U30" s="10"/>
    </row>
    <row r="31" spans="1:21" x14ac:dyDescent="0.3">
      <c r="A31" s="5" t="s">
        <v>30</v>
      </c>
      <c r="B31" s="5">
        <v>9844</v>
      </c>
      <c r="C31" s="5">
        <v>4868</v>
      </c>
      <c r="D31" s="5">
        <v>4976</v>
      </c>
      <c r="E31" s="5">
        <v>852</v>
      </c>
      <c r="F31" s="5">
        <v>680</v>
      </c>
      <c r="G31" s="5">
        <v>172</v>
      </c>
      <c r="I31" s="7" t="s">
        <v>78</v>
      </c>
      <c r="J31" s="5">
        <v>9844</v>
      </c>
      <c r="K31" s="5">
        <v>4868</v>
      </c>
      <c r="L31" s="5">
        <v>4976</v>
      </c>
      <c r="M31" s="5">
        <v>852</v>
      </c>
      <c r="N31" s="5">
        <v>680</v>
      </c>
      <c r="O31" s="5">
        <v>172</v>
      </c>
      <c r="P31" s="9">
        <f t="shared" si="16"/>
        <v>8.6550182852498985</v>
      </c>
      <c r="Q31" s="9">
        <f t="shared" si="16"/>
        <v>13.968775677896467</v>
      </c>
      <c r="R31" s="9">
        <f t="shared" si="16"/>
        <v>3.456591639871383</v>
      </c>
      <c r="S31" s="10">
        <f>S29*50</f>
        <v>205.43861393077779</v>
      </c>
      <c r="T31" s="10">
        <f t="shared" ref="T31:U31" si="21">T29*50</f>
        <v>293.16628277322138</v>
      </c>
      <c r="U31" s="10">
        <f t="shared" si="21"/>
        <v>102.6723252395374</v>
      </c>
    </row>
    <row r="32" spans="1:21" x14ac:dyDescent="0.3">
      <c r="A32" s="5" t="s">
        <v>31</v>
      </c>
      <c r="B32" s="5">
        <v>6950</v>
      </c>
      <c r="C32" s="5">
        <v>3726</v>
      </c>
      <c r="D32" s="5">
        <v>3224</v>
      </c>
      <c r="E32" s="5">
        <v>387</v>
      </c>
      <c r="F32" s="5">
        <v>308</v>
      </c>
      <c r="G32" s="5">
        <v>79</v>
      </c>
      <c r="I32" s="7" t="s">
        <v>79</v>
      </c>
      <c r="J32" s="5">
        <v>6950</v>
      </c>
      <c r="K32" s="5">
        <v>3726</v>
      </c>
      <c r="L32" s="5">
        <v>3224</v>
      </c>
      <c r="M32" s="5">
        <v>387</v>
      </c>
      <c r="N32" s="5">
        <v>308</v>
      </c>
      <c r="O32" s="5">
        <v>79</v>
      </c>
      <c r="P32" s="9">
        <f t="shared" si="16"/>
        <v>5.5683453237410072</v>
      </c>
      <c r="Q32" s="9">
        <f t="shared" si="16"/>
        <v>8.2662372517444993</v>
      </c>
      <c r="R32" s="9">
        <f t="shared" si="16"/>
        <v>2.4503722084367245</v>
      </c>
      <c r="S32" s="10"/>
      <c r="T32" s="10"/>
      <c r="U32" s="10"/>
    </row>
    <row r="33" spans="1:21" x14ac:dyDescent="0.3">
      <c r="A33" s="5" t="s">
        <v>32</v>
      </c>
      <c r="B33" s="5">
        <v>6259</v>
      </c>
      <c r="C33" s="5">
        <v>3427</v>
      </c>
      <c r="D33" s="5">
        <v>2832</v>
      </c>
      <c r="E33" s="5">
        <v>284</v>
      </c>
      <c r="F33" s="5">
        <v>218</v>
      </c>
      <c r="G33" s="5">
        <v>66</v>
      </c>
      <c r="I33" s="7" t="s">
        <v>80</v>
      </c>
      <c r="J33" s="5">
        <v>6259</v>
      </c>
      <c r="K33" s="5">
        <v>3427</v>
      </c>
      <c r="L33" s="5">
        <v>2832</v>
      </c>
      <c r="M33" s="5">
        <v>284</v>
      </c>
      <c r="N33" s="5">
        <v>218</v>
      </c>
      <c r="O33" s="5">
        <v>66</v>
      </c>
      <c r="P33" s="9">
        <f t="shared" si="16"/>
        <v>4.5374660488895993</v>
      </c>
      <c r="Q33" s="9">
        <f t="shared" si="16"/>
        <v>6.361248905748468</v>
      </c>
      <c r="R33" s="9">
        <f t="shared" si="16"/>
        <v>2.3305084745762712</v>
      </c>
      <c r="S33" s="10">
        <f>S27-S31</f>
        <v>2285.5884892549489</v>
      </c>
      <c r="T33" s="10">
        <f t="shared" ref="T33:U33" si="22">T27-T31</f>
        <v>2493.7182721558429</v>
      </c>
      <c r="U33" s="10">
        <f t="shared" si="22"/>
        <v>2091.3037059142625</v>
      </c>
    </row>
    <row r="34" spans="1:21" x14ac:dyDescent="0.3">
      <c r="A34" s="5" t="s">
        <v>33</v>
      </c>
      <c r="B34" s="5">
        <v>4076</v>
      </c>
      <c r="C34" s="5">
        <v>2162</v>
      </c>
      <c r="D34" s="5">
        <v>1914</v>
      </c>
      <c r="E34" s="5">
        <v>150</v>
      </c>
      <c r="F34" s="5">
        <v>116</v>
      </c>
      <c r="G34" s="5">
        <v>34</v>
      </c>
      <c r="I34" s="7" t="s">
        <v>81</v>
      </c>
      <c r="J34" s="5">
        <v>4076</v>
      </c>
      <c r="K34" s="5">
        <v>2162</v>
      </c>
      <c r="L34" s="5">
        <v>1914</v>
      </c>
      <c r="M34" s="5">
        <v>150</v>
      </c>
      <c r="N34" s="5">
        <v>116</v>
      </c>
      <c r="O34" s="5">
        <v>34</v>
      </c>
      <c r="P34" s="9">
        <f t="shared" si="16"/>
        <v>3.6800785083415111</v>
      </c>
      <c r="Q34" s="9">
        <f t="shared" si="16"/>
        <v>5.3654024051803884</v>
      </c>
      <c r="R34" s="9">
        <f t="shared" si="16"/>
        <v>1.7763845350052248</v>
      </c>
      <c r="S34" s="10">
        <f>100-S29</f>
        <v>95.891227721384439</v>
      </c>
      <c r="T34" s="10">
        <f t="shared" ref="T34:U34" si="23">100-T29</f>
        <v>94.136674344535578</v>
      </c>
      <c r="U34" s="10">
        <f t="shared" si="23"/>
        <v>97.946553495209258</v>
      </c>
    </row>
    <row r="35" spans="1:21" x14ac:dyDescent="0.3">
      <c r="A35" s="5" t="s">
        <v>47</v>
      </c>
      <c r="I35" s="8"/>
      <c r="J35" s="8"/>
      <c r="K35" s="8"/>
      <c r="L35" s="8"/>
      <c r="M35" s="8"/>
      <c r="N35" s="8"/>
      <c r="O35" s="8"/>
      <c r="P35" s="9">
        <f>SUM(P27:P33)*5</f>
        <v>991.02710318572633</v>
      </c>
      <c r="Q35" s="9">
        <f>SUM(Q27:Q33)*5</f>
        <v>1286.8845549290645</v>
      </c>
      <c r="R35" s="9">
        <f>SUM(R27:R33)*5</f>
        <v>693.97603115379979</v>
      </c>
      <c r="S35" s="11">
        <f>S33/S34</f>
        <v>23.835219796077823</v>
      </c>
      <c r="T35" s="11">
        <f t="shared" ref="T35:U35" si="24">T33/T34</f>
        <v>26.49040121206064</v>
      </c>
      <c r="U35" s="11">
        <f t="shared" si="24"/>
        <v>21.351478242841409</v>
      </c>
    </row>
    <row r="36" spans="1:21" x14ac:dyDescent="0.3">
      <c r="A36" s="5" t="s">
        <v>44</v>
      </c>
    </row>
    <row r="37" spans="1:21" x14ac:dyDescent="0.3">
      <c r="A37" s="5" t="s">
        <v>1</v>
      </c>
      <c r="B37" s="5">
        <v>142662</v>
      </c>
      <c r="C37" s="5">
        <v>74675</v>
      </c>
      <c r="D37" s="5">
        <v>67987</v>
      </c>
      <c r="E37" s="5">
        <v>50672</v>
      </c>
      <c r="F37" s="5">
        <v>32938</v>
      </c>
      <c r="G37" s="5">
        <v>17734</v>
      </c>
    </row>
    <row r="38" spans="1:21" x14ac:dyDescent="0.3">
      <c r="A38" s="5" t="s">
        <v>26</v>
      </c>
      <c r="B38" s="5">
        <v>28985</v>
      </c>
      <c r="C38" s="5">
        <v>15529</v>
      </c>
      <c r="D38" s="5">
        <v>13456</v>
      </c>
      <c r="E38" s="5">
        <v>26093</v>
      </c>
      <c r="F38" s="5">
        <v>14840</v>
      </c>
      <c r="G38" s="5">
        <v>11253</v>
      </c>
      <c r="I38" s="7" t="s">
        <v>74</v>
      </c>
      <c r="J38" s="5">
        <v>28985</v>
      </c>
      <c r="K38" s="5">
        <v>15529</v>
      </c>
      <c r="L38" s="5">
        <v>13456</v>
      </c>
      <c r="M38" s="5">
        <v>26093</v>
      </c>
      <c r="N38" s="5">
        <v>14840</v>
      </c>
      <c r="O38" s="5">
        <v>11253</v>
      </c>
      <c r="P38" s="9">
        <f t="shared" ref="P38:R45" si="25">M38/J38*100</f>
        <v>90.022425392444376</v>
      </c>
      <c r="Q38" s="9">
        <f t="shared" si="25"/>
        <v>95.563139931740608</v>
      </c>
      <c r="R38" s="9">
        <f t="shared" si="25"/>
        <v>83.628121284185497</v>
      </c>
      <c r="S38" s="10">
        <f>P46+1500</f>
        <v>2534.8450380193117</v>
      </c>
      <c r="T38" s="10">
        <f t="shared" ref="T38" si="26">Q46+1500</f>
        <v>2812.0020253689117</v>
      </c>
      <c r="U38" s="10">
        <f t="shared" ref="U38" si="27">R46+1500</f>
        <v>2233.345522973078</v>
      </c>
    </row>
    <row r="39" spans="1:21" x14ac:dyDescent="0.3">
      <c r="A39" s="5" t="s">
        <v>27</v>
      </c>
      <c r="B39" s="5">
        <v>23327</v>
      </c>
      <c r="C39" s="5">
        <v>12206</v>
      </c>
      <c r="D39" s="5">
        <v>11121</v>
      </c>
      <c r="E39" s="5">
        <v>12868</v>
      </c>
      <c r="F39" s="5">
        <v>8845</v>
      </c>
      <c r="G39" s="5">
        <v>4023</v>
      </c>
      <c r="I39" s="7" t="s">
        <v>75</v>
      </c>
      <c r="J39" s="5">
        <v>23327</v>
      </c>
      <c r="K39" s="5">
        <v>12206</v>
      </c>
      <c r="L39" s="5">
        <v>11121</v>
      </c>
      <c r="M39" s="5">
        <v>12868</v>
      </c>
      <c r="N39" s="5">
        <v>8845</v>
      </c>
      <c r="O39" s="5">
        <v>4023</v>
      </c>
      <c r="P39" s="9">
        <f t="shared" si="25"/>
        <v>55.163544390620309</v>
      </c>
      <c r="Q39" s="9">
        <f t="shared" si="25"/>
        <v>72.464361789283956</v>
      </c>
      <c r="R39" s="9">
        <f t="shared" si="25"/>
        <v>36.174804424062586</v>
      </c>
      <c r="S39" s="8"/>
      <c r="T39" s="8"/>
      <c r="U39" s="8"/>
    </row>
    <row r="40" spans="1:21" x14ac:dyDescent="0.3">
      <c r="A40" s="5" t="s">
        <v>28</v>
      </c>
      <c r="B40" s="5">
        <v>21273</v>
      </c>
      <c r="C40" s="5">
        <v>10922</v>
      </c>
      <c r="D40" s="5">
        <v>10351</v>
      </c>
      <c r="E40" s="5">
        <v>5793</v>
      </c>
      <c r="F40" s="5">
        <v>4505</v>
      </c>
      <c r="G40" s="5">
        <v>1288</v>
      </c>
      <c r="I40" s="7" t="s">
        <v>76</v>
      </c>
      <c r="J40" s="5">
        <v>21273</v>
      </c>
      <c r="K40" s="5">
        <v>10922</v>
      </c>
      <c r="L40" s="5">
        <v>10351</v>
      </c>
      <c r="M40" s="5">
        <v>5793</v>
      </c>
      <c r="N40" s="5">
        <v>4505</v>
      </c>
      <c r="O40" s="5">
        <v>1288</v>
      </c>
      <c r="P40" s="9">
        <f t="shared" si="25"/>
        <v>27.231702157664646</v>
      </c>
      <c r="Q40" s="9">
        <f t="shared" si="25"/>
        <v>41.247024354513826</v>
      </c>
      <c r="R40" s="9">
        <f t="shared" si="25"/>
        <v>12.44324219882137</v>
      </c>
      <c r="S40" s="10">
        <f>(P44+P45)/2</f>
        <v>4.4007441779229151</v>
      </c>
      <c r="T40" s="10">
        <f t="shared" ref="T40" si="28">(Q44+Q45)/2</f>
        <v>6.3342775129155626</v>
      </c>
      <c r="U40" s="10">
        <f t="shared" ref="U40" si="29">(R44+R45)/2</f>
        <v>2.2482897756555675</v>
      </c>
    </row>
    <row r="41" spans="1:21" x14ac:dyDescent="0.3">
      <c r="A41" s="5" t="s">
        <v>29</v>
      </c>
      <c r="B41" s="5">
        <v>17943</v>
      </c>
      <c r="C41" s="5">
        <v>9364</v>
      </c>
      <c r="D41" s="5">
        <v>8579</v>
      </c>
      <c r="E41" s="5">
        <v>2595</v>
      </c>
      <c r="F41" s="5">
        <v>2117</v>
      </c>
      <c r="G41" s="5">
        <v>478</v>
      </c>
      <c r="I41" s="7" t="s">
        <v>77</v>
      </c>
      <c r="J41" s="5">
        <v>17943</v>
      </c>
      <c r="K41" s="5">
        <v>9364</v>
      </c>
      <c r="L41" s="5">
        <v>8579</v>
      </c>
      <c r="M41" s="5">
        <v>2595</v>
      </c>
      <c r="N41" s="5">
        <v>2117</v>
      </c>
      <c r="O41" s="5">
        <v>478</v>
      </c>
      <c r="P41" s="9">
        <f t="shared" si="25"/>
        <v>14.462464470824276</v>
      </c>
      <c r="Q41" s="9">
        <f t="shared" si="25"/>
        <v>22.607859888936353</v>
      </c>
      <c r="R41" s="9">
        <f t="shared" si="25"/>
        <v>5.5717449586198855</v>
      </c>
      <c r="S41" s="10"/>
      <c r="T41" s="10"/>
      <c r="U41" s="10"/>
    </row>
    <row r="42" spans="1:21" x14ac:dyDescent="0.3">
      <c r="A42" s="5" t="s">
        <v>30</v>
      </c>
      <c r="B42" s="5">
        <v>17611</v>
      </c>
      <c r="C42" s="5">
        <v>9003</v>
      </c>
      <c r="D42" s="5">
        <v>8608</v>
      </c>
      <c r="E42" s="5">
        <v>1610</v>
      </c>
      <c r="F42" s="5">
        <v>1311</v>
      </c>
      <c r="G42" s="5">
        <v>299</v>
      </c>
      <c r="I42" s="7" t="s">
        <v>78</v>
      </c>
      <c r="J42" s="5">
        <v>17611</v>
      </c>
      <c r="K42" s="5">
        <v>9003</v>
      </c>
      <c r="L42" s="5">
        <v>8608</v>
      </c>
      <c r="M42" s="5">
        <v>1610</v>
      </c>
      <c r="N42" s="5">
        <v>1311</v>
      </c>
      <c r="O42" s="5">
        <v>299</v>
      </c>
      <c r="P42" s="9">
        <f t="shared" si="25"/>
        <v>9.1420135142808476</v>
      </c>
      <c r="Q42" s="9">
        <f t="shared" si="25"/>
        <v>14.561812729090304</v>
      </c>
      <c r="R42" s="9">
        <f t="shared" si="25"/>
        <v>3.473513011152416</v>
      </c>
      <c r="S42" s="10">
        <f>S40*50</f>
        <v>220.03720889614576</v>
      </c>
      <c r="T42" s="10">
        <f t="shared" ref="T42:U42" si="30">T40*50</f>
        <v>316.7138756457781</v>
      </c>
      <c r="U42" s="10">
        <f t="shared" si="30"/>
        <v>112.41448878277838</v>
      </c>
    </row>
    <row r="43" spans="1:21" x14ac:dyDescent="0.3">
      <c r="A43" s="5" t="s">
        <v>31</v>
      </c>
      <c r="B43" s="5">
        <v>13330</v>
      </c>
      <c r="C43" s="5">
        <v>7013</v>
      </c>
      <c r="D43" s="5">
        <v>6317</v>
      </c>
      <c r="E43" s="5">
        <v>809</v>
      </c>
      <c r="F43" s="5">
        <v>637</v>
      </c>
      <c r="G43" s="5">
        <v>172</v>
      </c>
      <c r="I43" s="7" t="s">
        <v>79</v>
      </c>
      <c r="J43" s="5">
        <v>13330</v>
      </c>
      <c r="K43" s="5">
        <v>7013</v>
      </c>
      <c r="L43" s="5">
        <v>6317</v>
      </c>
      <c r="M43" s="5">
        <v>809</v>
      </c>
      <c r="N43" s="5">
        <v>637</v>
      </c>
      <c r="O43" s="5">
        <v>172</v>
      </c>
      <c r="P43" s="9">
        <f t="shared" si="25"/>
        <v>6.0690172543135787</v>
      </c>
      <c r="Q43" s="9">
        <f t="shared" si="25"/>
        <v>9.0831313275345789</v>
      </c>
      <c r="R43" s="9">
        <f t="shared" si="25"/>
        <v>2.7228114611366152</v>
      </c>
      <c r="S43" s="10"/>
      <c r="T43" s="10"/>
      <c r="U43" s="10"/>
    </row>
    <row r="44" spans="1:21" x14ac:dyDescent="0.3">
      <c r="A44" s="5" t="s">
        <v>32</v>
      </c>
      <c r="B44" s="5">
        <v>11706</v>
      </c>
      <c r="C44" s="5">
        <v>6169</v>
      </c>
      <c r="D44" s="5">
        <v>5537</v>
      </c>
      <c r="E44" s="5">
        <v>571</v>
      </c>
      <c r="F44" s="5">
        <v>424</v>
      </c>
      <c r="G44" s="5">
        <v>147</v>
      </c>
      <c r="I44" s="7" t="s">
        <v>80</v>
      </c>
      <c r="J44" s="5">
        <v>11706</v>
      </c>
      <c r="K44" s="5">
        <v>6169</v>
      </c>
      <c r="L44" s="5">
        <v>5537</v>
      </c>
      <c r="M44" s="5">
        <v>571</v>
      </c>
      <c r="N44" s="5">
        <v>424</v>
      </c>
      <c r="O44" s="5">
        <v>147</v>
      </c>
      <c r="P44" s="9">
        <f t="shared" si="25"/>
        <v>4.8778404237143347</v>
      </c>
      <c r="Q44" s="9">
        <f t="shared" si="25"/>
        <v>6.8730750526827684</v>
      </c>
      <c r="R44" s="9">
        <f t="shared" si="25"/>
        <v>2.6548672566371683</v>
      </c>
      <c r="S44" s="10">
        <f>S38-S42</f>
        <v>2314.8078291231659</v>
      </c>
      <c r="T44" s="10">
        <f t="shared" ref="T44:U44" si="31">T38-T42</f>
        <v>2495.2881497231338</v>
      </c>
      <c r="U44" s="10">
        <f t="shared" si="31"/>
        <v>2120.9310341902997</v>
      </c>
    </row>
    <row r="45" spans="1:21" x14ac:dyDescent="0.3">
      <c r="A45" s="5" t="s">
        <v>33</v>
      </c>
      <c r="B45" s="5">
        <v>8487</v>
      </c>
      <c r="C45" s="5">
        <v>4469</v>
      </c>
      <c r="D45" s="5">
        <v>4018</v>
      </c>
      <c r="E45" s="5">
        <v>333</v>
      </c>
      <c r="F45" s="5">
        <v>259</v>
      </c>
      <c r="G45" s="5">
        <v>74</v>
      </c>
      <c r="I45" s="7" t="s">
        <v>81</v>
      </c>
      <c r="J45" s="5">
        <v>8487</v>
      </c>
      <c r="K45" s="5">
        <v>4469</v>
      </c>
      <c r="L45" s="5">
        <v>4018</v>
      </c>
      <c r="M45" s="5">
        <v>333</v>
      </c>
      <c r="N45" s="5">
        <v>259</v>
      </c>
      <c r="O45" s="5">
        <v>74</v>
      </c>
      <c r="P45" s="9">
        <f t="shared" si="25"/>
        <v>3.923647932131495</v>
      </c>
      <c r="Q45" s="9">
        <f t="shared" si="25"/>
        <v>5.7954799731483559</v>
      </c>
      <c r="R45" s="9">
        <f t="shared" si="25"/>
        <v>1.841712294673967</v>
      </c>
      <c r="S45" s="10">
        <f>100-S40</f>
        <v>95.599255822077083</v>
      </c>
      <c r="T45" s="10">
        <f t="shared" ref="T45:U45" si="32">100-T40</f>
        <v>93.665722487084437</v>
      </c>
      <c r="U45" s="10">
        <f t="shared" si="32"/>
        <v>97.751710224344436</v>
      </c>
    </row>
    <row r="46" spans="1:21" x14ac:dyDescent="0.3">
      <c r="A46" s="5" t="s">
        <v>48</v>
      </c>
      <c r="I46" s="8"/>
      <c r="J46" s="8"/>
      <c r="K46" s="8"/>
      <c r="L46" s="8"/>
      <c r="M46" s="8"/>
      <c r="N46" s="8"/>
      <c r="O46" s="8"/>
      <c r="P46" s="9">
        <f>SUM(P38:P44)*5</f>
        <v>1034.8450380193119</v>
      </c>
      <c r="Q46" s="9">
        <f>SUM(Q38:Q44)*5</f>
        <v>1312.002025368912</v>
      </c>
      <c r="R46" s="9">
        <f>SUM(R38:R44)*5</f>
        <v>733.34552297307778</v>
      </c>
      <c r="S46" s="11">
        <f>S44/S45</f>
        <v>24.213659502029291</v>
      </c>
      <c r="T46" s="11">
        <f t="shared" ref="T46:U46" si="33">T44/T45</f>
        <v>26.640355548073725</v>
      </c>
      <c r="U46" s="11">
        <f t="shared" si="33"/>
        <v>21.697124575341654</v>
      </c>
    </row>
    <row r="47" spans="1:21" x14ac:dyDescent="0.3">
      <c r="A47" s="5" t="s">
        <v>44</v>
      </c>
    </row>
    <row r="48" spans="1:21" x14ac:dyDescent="0.3">
      <c r="A48" s="5" t="s">
        <v>1</v>
      </c>
      <c r="B48" s="5">
        <v>227323</v>
      </c>
      <c r="C48" s="5">
        <v>120933</v>
      </c>
      <c r="D48" s="5">
        <v>106390</v>
      </c>
      <c r="E48" s="5">
        <v>88046</v>
      </c>
      <c r="F48" s="5">
        <v>55227</v>
      </c>
      <c r="G48" s="5">
        <v>32819</v>
      </c>
    </row>
    <row r="49" spans="1:21" x14ac:dyDescent="0.3">
      <c r="A49" s="5" t="s">
        <v>26</v>
      </c>
      <c r="B49" s="5">
        <v>42353</v>
      </c>
      <c r="C49" s="5">
        <v>22104</v>
      </c>
      <c r="D49" s="5">
        <v>20249</v>
      </c>
      <c r="E49" s="5">
        <v>37818</v>
      </c>
      <c r="F49" s="5">
        <v>20612</v>
      </c>
      <c r="G49" s="5">
        <v>17206</v>
      </c>
      <c r="I49" s="7" t="s">
        <v>74</v>
      </c>
      <c r="J49" s="5">
        <v>42353</v>
      </c>
      <c r="K49" s="5">
        <v>22104</v>
      </c>
      <c r="L49" s="5">
        <v>20249</v>
      </c>
      <c r="M49" s="5">
        <v>37818</v>
      </c>
      <c r="N49" s="5">
        <v>20612</v>
      </c>
      <c r="O49" s="5">
        <v>17206</v>
      </c>
      <c r="P49" s="9">
        <f t="shared" ref="P49:R56" si="34">M49/J49*100</f>
        <v>89.292375982811137</v>
      </c>
      <c r="Q49" s="9">
        <f t="shared" si="34"/>
        <v>93.250090481360843</v>
      </c>
      <c r="R49" s="9">
        <f t="shared" si="34"/>
        <v>84.972097387525309</v>
      </c>
      <c r="S49" s="10">
        <f>P57+1500</f>
        <v>2627.2204289167121</v>
      </c>
      <c r="T49" s="10">
        <f t="shared" ref="T49" si="35">Q57+1500</f>
        <v>2865.8138260304886</v>
      </c>
      <c r="U49" s="10">
        <f t="shared" ref="U49" si="36">R57+1500</f>
        <v>2359.6733182260241</v>
      </c>
    </row>
    <row r="50" spans="1:21" x14ac:dyDescent="0.3">
      <c r="A50" s="5" t="s">
        <v>27</v>
      </c>
      <c r="B50" s="5">
        <v>42507</v>
      </c>
      <c r="C50" s="5">
        <v>22456</v>
      </c>
      <c r="D50" s="5">
        <v>20051</v>
      </c>
      <c r="E50" s="5">
        <v>26893</v>
      </c>
      <c r="F50" s="5">
        <v>17232</v>
      </c>
      <c r="G50" s="5">
        <v>9661</v>
      </c>
      <c r="I50" s="7" t="s">
        <v>75</v>
      </c>
      <c r="J50" s="5">
        <v>42507</v>
      </c>
      <c r="K50" s="5">
        <v>22456</v>
      </c>
      <c r="L50" s="5">
        <v>20051</v>
      </c>
      <c r="M50" s="5">
        <v>26893</v>
      </c>
      <c r="N50" s="5">
        <v>17232</v>
      </c>
      <c r="O50" s="5">
        <v>9661</v>
      </c>
      <c r="P50" s="9">
        <f t="shared" si="34"/>
        <v>63.267226574446568</v>
      </c>
      <c r="Q50" s="9">
        <f t="shared" si="34"/>
        <v>76.736729604560026</v>
      </c>
      <c r="R50" s="9">
        <f t="shared" si="34"/>
        <v>48.18213555433644</v>
      </c>
      <c r="S50" s="8"/>
      <c r="T50" s="8"/>
      <c r="U50" s="8"/>
    </row>
    <row r="51" spans="1:21" x14ac:dyDescent="0.3">
      <c r="A51" s="5" t="s">
        <v>28</v>
      </c>
      <c r="B51" s="5">
        <v>37938</v>
      </c>
      <c r="C51" s="5">
        <v>19950</v>
      </c>
      <c r="D51" s="5">
        <v>17988</v>
      </c>
      <c r="E51" s="5">
        <v>12990</v>
      </c>
      <c r="F51" s="5">
        <v>9438</v>
      </c>
      <c r="G51" s="5">
        <v>3552</v>
      </c>
      <c r="I51" s="7" t="s">
        <v>76</v>
      </c>
      <c r="J51" s="5">
        <v>37938</v>
      </c>
      <c r="K51" s="5">
        <v>19950</v>
      </c>
      <c r="L51" s="5">
        <v>17988</v>
      </c>
      <c r="M51" s="5">
        <v>12990</v>
      </c>
      <c r="N51" s="5">
        <v>9438</v>
      </c>
      <c r="O51" s="5">
        <v>3552</v>
      </c>
      <c r="P51" s="9">
        <f t="shared" si="34"/>
        <v>34.240075913332277</v>
      </c>
      <c r="Q51" s="9">
        <f t="shared" si="34"/>
        <v>47.308270676691727</v>
      </c>
      <c r="R51" s="9">
        <f t="shared" si="34"/>
        <v>19.746497665110073</v>
      </c>
      <c r="S51" s="10">
        <f>(P55+P56)/2</f>
        <v>4.7301217346596305</v>
      </c>
      <c r="T51" s="10">
        <f t="shared" ref="T51" si="37">(Q55+Q56)/2</f>
        <v>6.6954440688670083</v>
      </c>
      <c r="U51" s="10">
        <f t="shared" ref="U51" si="38">(R55+R56)/2</f>
        <v>2.1640131417017532</v>
      </c>
    </row>
    <row r="52" spans="1:21" x14ac:dyDescent="0.3">
      <c r="A52" s="5" t="s">
        <v>29</v>
      </c>
      <c r="B52" s="5">
        <v>28736</v>
      </c>
      <c r="C52" s="5">
        <v>15067</v>
      </c>
      <c r="D52" s="5">
        <v>13669</v>
      </c>
      <c r="E52" s="5">
        <v>5088</v>
      </c>
      <c r="F52" s="5">
        <v>3837</v>
      </c>
      <c r="G52" s="5">
        <v>1251</v>
      </c>
      <c r="I52" s="7" t="s">
        <v>77</v>
      </c>
      <c r="J52" s="5">
        <v>28736</v>
      </c>
      <c r="K52" s="5">
        <v>15067</v>
      </c>
      <c r="L52" s="5">
        <v>13669</v>
      </c>
      <c r="M52" s="5">
        <v>5088</v>
      </c>
      <c r="N52" s="5">
        <v>3837</v>
      </c>
      <c r="O52" s="5">
        <v>1251</v>
      </c>
      <c r="P52" s="9">
        <f t="shared" si="34"/>
        <v>17.706013363028951</v>
      </c>
      <c r="Q52" s="9">
        <f t="shared" si="34"/>
        <v>25.466250746664898</v>
      </c>
      <c r="R52" s="9">
        <f t="shared" si="34"/>
        <v>9.1520959836125542</v>
      </c>
      <c r="S52" s="10"/>
      <c r="T52" s="10"/>
      <c r="U52" s="10"/>
    </row>
    <row r="53" spans="1:21" x14ac:dyDescent="0.3">
      <c r="A53" s="5" t="s">
        <v>30</v>
      </c>
      <c r="B53" s="5">
        <v>27014</v>
      </c>
      <c r="C53" s="5">
        <v>14047</v>
      </c>
      <c r="D53" s="5">
        <v>12967</v>
      </c>
      <c r="E53" s="5">
        <v>2638</v>
      </c>
      <c r="F53" s="5">
        <v>2030</v>
      </c>
      <c r="G53" s="5">
        <v>608</v>
      </c>
      <c r="I53" s="7" t="s">
        <v>78</v>
      </c>
      <c r="J53" s="5">
        <v>27014</v>
      </c>
      <c r="K53" s="5">
        <v>14047</v>
      </c>
      <c r="L53" s="5">
        <v>12967</v>
      </c>
      <c r="M53" s="5">
        <v>2638</v>
      </c>
      <c r="N53" s="5">
        <v>2030</v>
      </c>
      <c r="O53" s="5">
        <v>608</v>
      </c>
      <c r="P53" s="9">
        <f t="shared" si="34"/>
        <v>9.7653068779151546</v>
      </c>
      <c r="Q53" s="9">
        <f t="shared" si="34"/>
        <v>14.451484302698084</v>
      </c>
      <c r="R53" s="9">
        <f t="shared" si="34"/>
        <v>4.6888254800647795</v>
      </c>
      <c r="S53" s="10">
        <f>S51*50</f>
        <v>236.50608673298152</v>
      </c>
      <c r="T53" s="10">
        <f t="shared" ref="T53:U53" si="39">T51*50</f>
        <v>334.77220344335041</v>
      </c>
      <c r="U53" s="10">
        <f t="shared" si="39"/>
        <v>108.20065708508766</v>
      </c>
    </row>
    <row r="54" spans="1:21" x14ac:dyDescent="0.3">
      <c r="A54" s="5" t="s">
        <v>31</v>
      </c>
      <c r="B54" s="5">
        <v>19964</v>
      </c>
      <c r="C54" s="5">
        <v>11006</v>
      </c>
      <c r="D54" s="5">
        <v>8958</v>
      </c>
      <c r="E54" s="5">
        <v>1247</v>
      </c>
      <c r="F54" s="5">
        <v>977</v>
      </c>
      <c r="G54" s="5">
        <v>270</v>
      </c>
      <c r="I54" s="7" t="s">
        <v>79</v>
      </c>
      <c r="J54" s="5">
        <v>19964</v>
      </c>
      <c r="K54" s="5">
        <v>11006</v>
      </c>
      <c r="L54" s="5">
        <v>8958</v>
      </c>
      <c r="M54" s="5">
        <v>1247</v>
      </c>
      <c r="N54" s="5">
        <v>977</v>
      </c>
      <c r="O54" s="5">
        <v>270</v>
      </c>
      <c r="P54" s="9">
        <f t="shared" si="34"/>
        <v>6.2462432378280903</v>
      </c>
      <c r="Q54" s="9">
        <f t="shared" si="34"/>
        <v>8.8769761948028361</v>
      </c>
      <c r="R54" s="9">
        <f t="shared" si="34"/>
        <v>3.014065639651708</v>
      </c>
      <c r="S54" s="10"/>
      <c r="T54" s="10"/>
      <c r="U54" s="10"/>
    </row>
    <row r="55" spans="1:21" x14ac:dyDescent="0.3">
      <c r="A55" s="5" t="s">
        <v>32</v>
      </c>
      <c r="B55" s="5">
        <v>16745</v>
      </c>
      <c r="C55" s="5">
        <v>9402</v>
      </c>
      <c r="D55" s="5">
        <v>7343</v>
      </c>
      <c r="E55" s="5">
        <v>825</v>
      </c>
      <c r="F55" s="5">
        <v>665</v>
      </c>
      <c r="G55" s="5">
        <v>160</v>
      </c>
      <c r="I55" s="7" t="s">
        <v>80</v>
      </c>
      <c r="J55" s="5">
        <v>16745</v>
      </c>
      <c r="K55" s="5">
        <v>9402</v>
      </c>
      <c r="L55" s="5">
        <v>7343</v>
      </c>
      <c r="M55" s="5">
        <v>825</v>
      </c>
      <c r="N55" s="5">
        <v>665</v>
      </c>
      <c r="O55" s="5">
        <v>160</v>
      </c>
      <c r="P55" s="9">
        <f t="shared" si="34"/>
        <v>4.9268438339802927</v>
      </c>
      <c r="Q55" s="9">
        <f t="shared" si="34"/>
        <v>7.0729631993192932</v>
      </c>
      <c r="R55" s="9">
        <f t="shared" si="34"/>
        <v>2.1789459349039904</v>
      </c>
      <c r="S55" s="10">
        <f>S49-S53</f>
        <v>2390.7143421837304</v>
      </c>
      <c r="T55" s="10">
        <f t="shared" ref="T55:U55" si="40">T49-T53</f>
        <v>2531.0416225871381</v>
      </c>
      <c r="U55" s="10">
        <f t="shared" si="40"/>
        <v>2251.4726611409365</v>
      </c>
    </row>
    <row r="56" spans="1:21" x14ac:dyDescent="0.3">
      <c r="A56" s="5" t="s">
        <v>33</v>
      </c>
      <c r="B56" s="5">
        <v>12066</v>
      </c>
      <c r="C56" s="5">
        <v>6901</v>
      </c>
      <c r="D56" s="5">
        <v>5165</v>
      </c>
      <c r="E56" s="5">
        <v>547</v>
      </c>
      <c r="F56" s="5">
        <v>436</v>
      </c>
      <c r="G56" s="5">
        <v>111</v>
      </c>
      <c r="I56" s="7" t="s">
        <v>81</v>
      </c>
      <c r="J56" s="5">
        <v>12066</v>
      </c>
      <c r="K56" s="5">
        <v>6901</v>
      </c>
      <c r="L56" s="5">
        <v>5165</v>
      </c>
      <c r="M56" s="5">
        <v>547</v>
      </c>
      <c r="N56" s="5">
        <v>436</v>
      </c>
      <c r="O56" s="5">
        <v>111</v>
      </c>
      <c r="P56" s="9">
        <f t="shared" si="34"/>
        <v>4.5333996353389683</v>
      </c>
      <c r="Q56" s="9">
        <f t="shared" si="34"/>
        <v>6.3179249384147225</v>
      </c>
      <c r="R56" s="9">
        <f t="shared" si="34"/>
        <v>2.149080348499516</v>
      </c>
      <c r="S56" s="10">
        <f>100-S51</f>
        <v>95.269878265340367</v>
      </c>
      <c r="T56" s="10">
        <f t="shared" ref="T56:U56" si="41">100-T51</f>
        <v>93.304555931132995</v>
      </c>
      <c r="U56" s="10">
        <f t="shared" si="41"/>
        <v>97.835986858298241</v>
      </c>
    </row>
    <row r="57" spans="1:21" x14ac:dyDescent="0.3">
      <c r="A57" s="5" t="s">
        <v>6</v>
      </c>
      <c r="I57" s="8"/>
      <c r="J57" s="8"/>
      <c r="K57" s="8"/>
      <c r="L57" s="8"/>
      <c r="M57" s="8"/>
      <c r="N57" s="8"/>
      <c r="O57" s="8"/>
      <c r="P57" s="9">
        <f>SUM(P49:P55)*5</f>
        <v>1127.2204289167123</v>
      </c>
      <c r="Q57" s="9">
        <f>SUM(Q49:Q55)*5</f>
        <v>1365.8138260304886</v>
      </c>
      <c r="R57" s="9">
        <f>SUM(R49:R55)*5</f>
        <v>859.67331822602432</v>
      </c>
      <c r="S57" s="11">
        <f>S55/S56</f>
        <v>25.094126136334989</v>
      </c>
      <c r="T57" s="11">
        <f t="shared" ref="T57:U57" si="42">T55/T56</f>
        <v>27.126667045661421</v>
      </c>
      <c r="U57" s="11">
        <f t="shared" si="42"/>
        <v>23.012725004776414</v>
      </c>
    </row>
    <row r="58" spans="1:21" x14ac:dyDescent="0.3">
      <c r="A58" s="5" t="s">
        <v>44</v>
      </c>
    </row>
    <row r="59" spans="1:21" x14ac:dyDescent="0.3">
      <c r="A59" s="5" t="s">
        <v>1</v>
      </c>
      <c r="B59" s="5">
        <v>145573</v>
      </c>
      <c r="C59" s="5">
        <v>74690</v>
      </c>
      <c r="D59" s="5">
        <v>70883</v>
      </c>
      <c r="E59" s="5">
        <v>47036</v>
      </c>
      <c r="F59" s="5">
        <v>30840</v>
      </c>
      <c r="G59" s="5">
        <v>16196</v>
      </c>
    </row>
    <row r="60" spans="1:21" x14ac:dyDescent="0.3">
      <c r="A60" s="5" t="s">
        <v>26</v>
      </c>
      <c r="B60" s="5">
        <v>27902</v>
      </c>
      <c r="C60" s="5">
        <v>14704</v>
      </c>
      <c r="D60" s="5">
        <v>13198</v>
      </c>
      <c r="E60" s="5">
        <v>25389</v>
      </c>
      <c r="F60" s="5">
        <v>14249</v>
      </c>
      <c r="G60" s="5">
        <v>11140</v>
      </c>
      <c r="I60" s="7" t="s">
        <v>74</v>
      </c>
      <c r="J60" s="5">
        <v>27902</v>
      </c>
      <c r="K60" s="5">
        <v>14704</v>
      </c>
      <c r="L60" s="5">
        <v>13198</v>
      </c>
      <c r="M60" s="5">
        <v>25389</v>
      </c>
      <c r="N60" s="5">
        <v>14249</v>
      </c>
      <c r="O60" s="5">
        <v>11140</v>
      </c>
      <c r="P60" s="9">
        <f t="shared" ref="P60:R67" si="43">M60/J60*100</f>
        <v>90.993477170095332</v>
      </c>
      <c r="Q60" s="9">
        <f t="shared" si="43"/>
        <v>96.90560391730142</v>
      </c>
      <c r="R60" s="9">
        <f t="shared" si="43"/>
        <v>84.406728292165482</v>
      </c>
      <c r="S60" s="10">
        <f>P68+1500</f>
        <v>2460.1194065626723</v>
      </c>
      <c r="T60" s="10">
        <f>Q68+1500</f>
        <v>2756.2627744683568</v>
      </c>
      <c r="U60" s="10">
        <f>R68+1500</f>
        <v>2154.714864390181</v>
      </c>
    </row>
    <row r="61" spans="1:21" x14ac:dyDescent="0.3">
      <c r="A61" s="5" t="s">
        <v>27</v>
      </c>
      <c r="B61" s="5">
        <v>23252</v>
      </c>
      <c r="C61" s="5">
        <v>11774</v>
      </c>
      <c r="D61" s="5">
        <v>11478</v>
      </c>
      <c r="E61" s="5">
        <v>12054</v>
      </c>
      <c r="F61" s="5">
        <v>8675</v>
      </c>
      <c r="G61" s="5">
        <v>3379</v>
      </c>
      <c r="I61" s="7" t="s">
        <v>75</v>
      </c>
      <c r="J61" s="5">
        <v>23252</v>
      </c>
      <c r="K61" s="5">
        <v>11774</v>
      </c>
      <c r="L61" s="5">
        <v>11478</v>
      </c>
      <c r="M61" s="5">
        <v>12054</v>
      </c>
      <c r="N61" s="5">
        <v>8675</v>
      </c>
      <c r="O61" s="5">
        <v>3379</v>
      </c>
      <c r="P61" s="9">
        <f t="shared" si="43"/>
        <v>51.84070187510752</v>
      </c>
      <c r="Q61" s="9">
        <f t="shared" si="43"/>
        <v>73.679293358246994</v>
      </c>
      <c r="R61" s="9">
        <f t="shared" si="43"/>
        <v>29.438926642272172</v>
      </c>
      <c r="S61" s="8"/>
      <c r="T61" s="8"/>
      <c r="U61" s="8"/>
    </row>
    <row r="62" spans="1:21" x14ac:dyDescent="0.3">
      <c r="A62" s="5" t="s">
        <v>28</v>
      </c>
      <c r="B62" s="5">
        <v>21322</v>
      </c>
      <c r="C62" s="5">
        <v>10595</v>
      </c>
      <c r="D62" s="5">
        <v>10727</v>
      </c>
      <c r="E62" s="5">
        <v>4815</v>
      </c>
      <c r="F62" s="5">
        <v>3872</v>
      </c>
      <c r="G62" s="5">
        <v>943</v>
      </c>
      <c r="I62" s="7" t="s">
        <v>76</v>
      </c>
      <c r="J62" s="5">
        <v>21322</v>
      </c>
      <c r="K62" s="5">
        <v>10595</v>
      </c>
      <c r="L62" s="5">
        <v>10727</v>
      </c>
      <c r="M62" s="5">
        <v>4815</v>
      </c>
      <c r="N62" s="5">
        <v>3872</v>
      </c>
      <c r="O62" s="5">
        <v>943</v>
      </c>
      <c r="P62" s="9">
        <f t="shared" si="43"/>
        <v>22.582309351843165</v>
      </c>
      <c r="Q62" s="9">
        <f t="shared" si="43"/>
        <v>36.545540349221326</v>
      </c>
      <c r="R62" s="9">
        <f t="shared" si="43"/>
        <v>8.7909014635965317</v>
      </c>
      <c r="S62" s="10">
        <f>(P66+P67)/2</f>
        <v>3.9807563647383413</v>
      </c>
      <c r="T62" s="10">
        <f t="shared" ref="T62" si="44">(Q66+Q67)/2</f>
        <v>6.3548421876264669</v>
      </c>
      <c r="U62" s="10">
        <f t="shared" ref="U62" si="45">(R66+R67)/2</f>
        <v>1.3298082150400794</v>
      </c>
    </row>
    <row r="63" spans="1:21" x14ac:dyDescent="0.3">
      <c r="A63" s="5" t="s">
        <v>29</v>
      </c>
      <c r="B63" s="5">
        <v>18170</v>
      </c>
      <c r="C63" s="5">
        <v>9171</v>
      </c>
      <c r="D63" s="5">
        <v>8999</v>
      </c>
      <c r="E63" s="5">
        <v>1953</v>
      </c>
      <c r="F63" s="5">
        <v>1662</v>
      </c>
      <c r="G63" s="5">
        <v>291</v>
      </c>
      <c r="I63" s="7" t="s">
        <v>77</v>
      </c>
      <c r="J63" s="5">
        <v>18170</v>
      </c>
      <c r="K63" s="5">
        <v>9171</v>
      </c>
      <c r="L63" s="5">
        <v>8999</v>
      </c>
      <c r="M63" s="5">
        <v>1953</v>
      </c>
      <c r="N63" s="5">
        <v>1662</v>
      </c>
      <c r="O63" s="5">
        <v>291</v>
      </c>
      <c r="P63" s="9">
        <f t="shared" si="43"/>
        <v>10.748486516235554</v>
      </c>
      <c r="Q63" s="9">
        <f t="shared" si="43"/>
        <v>18.122342165521754</v>
      </c>
      <c r="R63" s="9">
        <f t="shared" si="43"/>
        <v>3.2336926325147237</v>
      </c>
      <c r="S63" s="10"/>
      <c r="T63" s="10"/>
      <c r="U63" s="10"/>
    </row>
    <row r="64" spans="1:21" x14ac:dyDescent="0.3">
      <c r="A64" s="5" t="s">
        <v>30</v>
      </c>
      <c r="B64" s="5">
        <v>18235</v>
      </c>
      <c r="C64" s="5">
        <v>9297</v>
      </c>
      <c r="D64" s="5">
        <v>8938</v>
      </c>
      <c r="E64" s="5">
        <v>1221</v>
      </c>
      <c r="F64" s="5">
        <v>1031</v>
      </c>
      <c r="G64" s="5">
        <v>190</v>
      </c>
      <c r="I64" s="7" t="s">
        <v>78</v>
      </c>
      <c r="J64" s="5">
        <v>18235</v>
      </c>
      <c r="K64" s="5">
        <v>9297</v>
      </c>
      <c r="L64" s="5">
        <v>8938</v>
      </c>
      <c r="M64" s="5">
        <v>1221</v>
      </c>
      <c r="N64" s="5">
        <v>1031</v>
      </c>
      <c r="O64" s="5">
        <v>190</v>
      </c>
      <c r="P64" s="9">
        <f t="shared" si="43"/>
        <v>6.6959144502330687</v>
      </c>
      <c r="Q64" s="9">
        <f t="shared" si="43"/>
        <v>11.089598795310316</v>
      </c>
      <c r="R64" s="9">
        <f t="shared" si="43"/>
        <v>2.1257552025061535</v>
      </c>
      <c r="S64" s="10">
        <f>S62*50</f>
        <v>199.03781823691708</v>
      </c>
      <c r="T64" s="10">
        <f t="shared" ref="T64:U64" si="46">T62*50</f>
        <v>317.74210938132336</v>
      </c>
      <c r="U64" s="10">
        <f t="shared" si="46"/>
        <v>66.490410752003967</v>
      </c>
    </row>
    <row r="65" spans="1:21" x14ac:dyDescent="0.3">
      <c r="A65" s="5" t="s">
        <v>31</v>
      </c>
      <c r="B65" s="5">
        <v>14775</v>
      </c>
      <c r="C65" s="5">
        <v>7588</v>
      </c>
      <c r="D65" s="5">
        <v>7187</v>
      </c>
      <c r="E65" s="5">
        <v>721</v>
      </c>
      <c r="F65" s="5">
        <v>606</v>
      </c>
      <c r="G65" s="5">
        <v>115</v>
      </c>
      <c r="I65" s="7" t="s">
        <v>79</v>
      </c>
      <c r="J65" s="5">
        <v>14775</v>
      </c>
      <c r="K65" s="5">
        <v>7588</v>
      </c>
      <c r="L65" s="5">
        <v>7187</v>
      </c>
      <c r="M65" s="5">
        <v>721</v>
      </c>
      <c r="N65" s="5">
        <v>606</v>
      </c>
      <c r="O65" s="5">
        <v>115</v>
      </c>
      <c r="P65" s="9">
        <f t="shared" si="43"/>
        <v>4.8798646362098141</v>
      </c>
      <c r="Q65" s="9">
        <f t="shared" si="43"/>
        <v>7.9862941486557721</v>
      </c>
      <c r="R65" s="9">
        <f t="shared" si="43"/>
        <v>1.600111312091276</v>
      </c>
      <c r="S65" s="10"/>
      <c r="T65" s="10"/>
      <c r="U65" s="10"/>
    </row>
    <row r="66" spans="1:21" x14ac:dyDescent="0.3">
      <c r="A66" s="5" t="s">
        <v>32</v>
      </c>
      <c r="B66" s="5">
        <v>12701</v>
      </c>
      <c r="C66" s="5">
        <v>6687</v>
      </c>
      <c r="D66" s="5">
        <v>6014</v>
      </c>
      <c r="E66" s="5">
        <v>544</v>
      </c>
      <c r="F66" s="5">
        <v>463</v>
      </c>
      <c r="G66" s="5">
        <v>81</v>
      </c>
      <c r="I66" s="7" t="s">
        <v>80</v>
      </c>
      <c r="J66" s="5">
        <v>12701</v>
      </c>
      <c r="K66" s="5">
        <v>6687</v>
      </c>
      <c r="L66" s="5">
        <v>6014</v>
      </c>
      <c r="M66" s="5">
        <v>544</v>
      </c>
      <c r="N66" s="5">
        <v>463</v>
      </c>
      <c r="O66" s="5">
        <v>81</v>
      </c>
      <c r="P66" s="9">
        <f t="shared" si="43"/>
        <v>4.2831273128100156</v>
      </c>
      <c r="Q66" s="9">
        <f t="shared" si="43"/>
        <v>6.9238821594137887</v>
      </c>
      <c r="R66" s="9">
        <f t="shared" si="43"/>
        <v>1.3468573328899236</v>
      </c>
      <c r="S66" s="10">
        <f>S60-S64</f>
        <v>2261.0815883257551</v>
      </c>
      <c r="T66" s="10">
        <f t="shared" ref="T66:U66" si="47">T60-T64</f>
        <v>2438.5206650870336</v>
      </c>
      <c r="U66" s="10">
        <f t="shared" si="47"/>
        <v>2088.2244536381772</v>
      </c>
    </row>
    <row r="67" spans="1:21" x14ac:dyDescent="0.3">
      <c r="A67" s="5" t="s">
        <v>33</v>
      </c>
      <c r="B67" s="5">
        <v>9216</v>
      </c>
      <c r="C67" s="5">
        <v>4874</v>
      </c>
      <c r="D67" s="5">
        <v>4342</v>
      </c>
      <c r="E67" s="5">
        <v>339</v>
      </c>
      <c r="F67" s="5">
        <v>282</v>
      </c>
      <c r="G67" s="5">
        <v>57</v>
      </c>
      <c r="I67" s="7" t="s">
        <v>81</v>
      </c>
      <c r="J67" s="5">
        <v>9216</v>
      </c>
      <c r="K67" s="5">
        <v>4874</v>
      </c>
      <c r="L67" s="5">
        <v>4342</v>
      </c>
      <c r="M67" s="5">
        <v>339</v>
      </c>
      <c r="N67" s="5">
        <v>282</v>
      </c>
      <c r="O67" s="5">
        <v>57</v>
      </c>
      <c r="P67" s="9">
        <f t="shared" si="43"/>
        <v>3.6783854166666665</v>
      </c>
      <c r="Q67" s="9">
        <f t="shared" si="43"/>
        <v>5.785802215839146</v>
      </c>
      <c r="R67" s="9">
        <f t="shared" si="43"/>
        <v>1.312759097190235</v>
      </c>
      <c r="S67" s="10">
        <f>100-S62</f>
        <v>96.01924363526166</v>
      </c>
      <c r="T67" s="10">
        <f t="shared" ref="T67:U67" si="48">100-T62</f>
        <v>93.645157812373526</v>
      </c>
      <c r="U67" s="10">
        <f t="shared" si="48"/>
        <v>98.670191784959925</v>
      </c>
    </row>
    <row r="68" spans="1:21" x14ac:dyDescent="0.3">
      <c r="I68" s="7"/>
      <c r="P68" s="9">
        <f>SUM(P60:P66)*5</f>
        <v>960.11940656267234</v>
      </c>
      <c r="Q68" s="9">
        <f>SUM(Q60:Q66)*5</f>
        <v>1256.2627744683568</v>
      </c>
      <c r="R68" s="9">
        <f>SUM(R60:R66)*5</f>
        <v>654.71486439018122</v>
      </c>
      <c r="S68" s="11">
        <f>S66/S67</f>
        <v>23.548212865690665</v>
      </c>
      <c r="T68" s="11">
        <f>T66/T67</f>
        <v>26.040008069320876</v>
      </c>
      <c r="U68" s="11">
        <f>U66/U67</f>
        <v>21.163680903643289</v>
      </c>
    </row>
    <row r="69" spans="1:21" x14ac:dyDescent="0.3">
      <c r="A69" s="35" t="s">
        <v>105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</row>
    <row r="70" spans="1:21" x14ac:dyDescent="0.3">
      <c r="A70" s="5" t="s">
        <v>106</v>
      </c>
    </row>
    <row r="71" spans="1:21" x14ac:dyDescent="0.3">
      <c r="A71" s="22"/>
      <c r="B71" s="34" t="s">
        <v>1</v>
      </c>
      <c r="C71" s="34"/>
      <c r="D71" s="34"/>
      <c r="E71" s="34" t="s">
        <v>43</v>
      </c>
      <c r="F71" s="34"/>
      <c r="G71" s="34"/>
    </row>
    <row r="72" spans="1:21" x14ac:dyDescent="0.3">
      <c r="A72" s="23" t="s">
        <v>104</v>
      </c>
      <c r="B72" s="28" t="s">
        <v>1</v>
      </c>
      <c r="C72" s="28" t="s">
        <v>40</v>
      </c>
      <c r="D72" s="28" t="s">
        <v>41</v>
      </c>
      <c r="E72" s="28" t="s">
        <v>1</v>
      </c>
      <c r="F72" s="28" t="s">
        <v>40</v>
      </c>
      <c r="G72" s="28" t="s">
        <v>41</v>
      </c>
    </row>
    <row r="73" spans="1:21" x14ac:dyDescent="0.3">
      <c r="A73" s="5" t="s">
        <v>50</v>
      </c>
      <c r="I73" s="8"/>
      <c r="J73" s="8"/>
      <c r="K73" s="8"/>
      <c r="L73" s="8"/>
      <c r="M73" s="8"/>
      <c r="N73" s="8"/>
      <c r="O73" s="8"/>
    </row>
    <row r="74" spans="1:21" x14ac:dyDescent="0.3">
      <c r="A74" s="5" t="s">
        <v>44</v>
      </c>
    </row>
    <row r="75" spans="1:21" x14ac:dyDescent="0.3">
      <c r="A75" s="5" t="s">
        <v>1</v>
      </c>
      <c r="B75" s="5">
        <v>98106</v>
      </c>
      <c r="C75" s="5">
        <v>50916</v>
      </c>
      <c r="D75" s="5">
        <v>47190</v>
      </c>
      <c r="E75" s="5">
        <v>34315</v>
      </c>
      <c r="F75" s="5">
        <v>22025</v>
      </c>
      <c r="G75" s="5">
        <v>12290</v>
      </c>
      <c r="S75" s="6" t="s">
        <v>1</v>
      </c>
      <c r="T75" s="6" t="s">
        <v>40</v>
      </c>
      <c r="U75" s="6" t="s">
        <v>41</v>
      </c>
    </row>
    <row r="76" spans="1:21" x14ac:dyDescent="0.3">
      <c r="A76" s="5" t="s">
        <v>26</v>
      </c>
      <c r="B76" s="5">
        <v>19476</v>
      </c>
      <c r="C76" s="5">
        <v>10244</v>
      </c>
      <c r="D76" s="5">
        <v>9232</v>
      </c>
      <c r="E76" s="5">
        <v>17737</v>
      </c>
      <c r="F76" s="5">
        <v>9910</v>
      </c>
      <c r="G76" s="5">
        <v>7827</v>
      </c>
      <c r="I76" s="7" t="s">
        <v>74</v>
      </c>
      <c r="J76" s="5">
        <v>19476</v>
      </c>
      <c r="K76" s="5">
        <v>10244</v>
      </c>
      <c r="L76" s="5">
        <v>9232</v>
      </c>
      <c r="M76" s="5">
        <v>17737</v>
      </c>
      <c r="N76" s="5">
        <v>9910</v>
      </c>
      <c r="O76" s="5">
        <v>7827</v>
      </c>
      <c r="P76" s="9">
        <f t="shared" ref="P76:R83" si="49">M76/J76*100</f>
        <v>91.071061819675506</v>
      </c>
      <c r="Q76" s="9">
        <f t="shared" si="49"/>
        <v>96.739554861382274</v>
      </c>
      <c r="R76" s="9">
        <f t="shared" si="49"/>
        <v>84.781195840554588</v>
      </c>
      <c r="S76" s="10">
        <f>P84+1500</f>
        <v>2521.981533511821</v>
      </c>
      <c r="T76" s="10">
        <f t="shared" ref="T76" si="50">Q84+1500</f>
        <v>2805.1019054754252</v>
      </c>
      <c r="U76" s="10">
        <f t="shared" ref="U76" si="51">R84+1500</f>
        <v>2226.8937984120244</v>
      </c>
    </row>
    <row r="77" spans="1:21" x14ac:dyDescent="0.3">
      <c r="A77" s="5" t="s">
        <v>27</v>
      </c>
      <c r="B77" s="5">
        <v>15843</v>
      </c>
      <c r="C77" s="5">
        <v>8018</v>
      </c>
      <c r="D77" s="5">
        <v>7825</v>
      </c>
      <c r="E77" s="5">
        <v>9017</v>
      </c>
      <c r="F77" s="5">
        <v>6183</v>
      </c>
      <c r="G77" s="5">
        <v>2834</v>
      </c>
      <c r="I77" s="7" t="s">
        <v>75</v>
      </c>
      <c r="J77" s="5">
        <v>15843</v>
      </c>
      <c r="K77" s="5">
        <v>8018</v>
      </c>
      <c r="L77" s="5">
        <v>7825</v>
      </c>
      <c r="M77" s="5">
        <v>9017</v>
      </c>
      <c r="N77" s="5">
        <v>6183</v>
      </c>
      <c r="O77" s="5">
        <v>2834</v>
      </c>
      <c r="P77" s="9">
        <f t="shared" si="49"/>
        <v>56.914725746386416</v>
      </c>
      <c r="Q77" s="9">
        <f t="shared" si="49"/>
        <v>77.113993514592167</v>
      </c>
      <c r="R77" s="9">
        <f t="shared" si="49"/>
        <v>36.217252396166131</v>
      </c>
      <c r="S77" s="8"/>
      <c r="T77" s="8"/>
      <c r="U77" s="8"/>
    </row>
    <row r="78" spans="1:21" x14ac:dyDescent="0.3">
      <c r="A78" s="5" t="s">
        <v>28</v>
      </c>
      <c r="B78" s="5">
        <v>14856</v>
      </c>
      <c r="C78" s="5">
        <v>7362</v>
      </c>
      <c r="D78" s="5">
        <v>7494</v>
      </c>
      <c r="E78" s="5">
        <v>4096</v>
      </c>
      <c r="F78" s="5">
        <v>3146</v>
      </c>
      <c r="G78" s="5">
        <v>950</v>
      </c>
      <c r="I78" s="7" t="s">
        <v>76</v>
      </c>
      <c r="J78" s="5">
        <v>14856</v>
      </c>
      <c r="K78" s="5">
        <v>7362</v>
      </c>
      <c r="L78" s="5">
        <v>7494</v>
      </c>
      <c r="M78" s="5">
        <v>4096</v>
      </c>
      <c r="N78" s="5">
        <v>3146</v>
      </c>
      <c r="O78" s="5">
        <v>950</v>
      </c>
      <c r="P78" s="9">
        <f t="shared" si="49"/>
        <v>27.571351642434035</v>
      </c>
      <c r="Q78" s="9">
        <f t="shared" si="49"/>
        <v>42.732953001901656</v>
      </c>
      <c r="R78" s="9">
        <f t="shared" si="49"/>
        <v>12.676808113157193</v>
      </c>
      <c r="S78" s="10">
        <f>(P82+P83)/2</f>
        <v>3.7397524372847242</v>
      </c>
      <c r="T78" s="10">
        <f t="shared" ref="T78" si="52">(Q82+Q83)/2</f>
        <v>5.608313302979357</v>
      </c>
      <c r="U78" s="10">
        <f t="shared" ref="U78" si="53">(R82+R83)/2</f>
        <v>1.5551925960614361</v>
      </c>
    </row>
    <row r="79" spans="1:21" x14ac:dyDescent="0.3">
      <c r="A79" s="5" t="s">
        <v>29</v>
      </c>
      <c r="B79" s="5">
        <v>12591</v>
      </c>
      <c r="C79" s="5">
        <v>6472</v>
      </c>
      <c r="D79" s="5">
        <v>6119</v>
      </c>
      <c r="E79" s="5">
        <v>1603</v>
      </c>
      <c r="F79" s="5">
        <v>1294</v>
      </c>
      <c r="G79" s="5">
        <v>309</v>
      </c>
      <c r="I79" s="7" t="s">
        <v>77</v>
      </c>
      <c r="J79" s="5">
        <v>12591</v>
      </c>
      <c r="K79" s="5">
        <v>6472</v>
      </c>
      <c r="L79" s="5">
        <v>6119</v>
      </c>
      <c r="M79" s="5">
        <v>1603</v>
      </c>
      <c r="N79" s="5">
        <v>1294</v>
      </c>
      <c r="O79" s="5">
        <v>309</v>
      </c>
      <c r="P79" s="9">
        <f t="shared" si="49"/>
        <v>12.731316019378921</v>
      </c>
      <c r="Q79" s="9">
        <f t="shared" si="49"/>
        <v>19.993819530284302</v>
      </c>
      <c r="R79" s="9">
        <f t="shared" si="49"/>
        <v>5.049844745873509</v>
      </c>
      <c r="S79" s="10"/>
      <c r="T79" s="10"/>
      <c r="U79" s="10"/>
    </row>
    <row r="80" spans="1:21" x14ac:dyDescent="0.3">
      <c r="A80" s="5" t="s">
        <v>30</v>
      </c>
      <c r="B80" s="5">
        <v>12918</v>
      </c>
      <c r="C80" s="5">
        <v>6784</v>
      </c>
      <c r="D80" s="5">
        <v>6134</v>
      </c>
      <c r="E80" s="5">
        <v>920</v>
      </c>
      <c r="F80" s="5">
        <v>729</v>
      </c>
      <c r="G80" s="5">
        <v>191</v>
      </c>
      <c r="I80" s="7" t="s">
        <v>78</v>
      </c>
      <c r="J80" s="5">
        <v>12918</v>
      </c>
      <c r="K80" s="5">
        <v>6784</v>
      </c>
      <c r="L80" s="5">
        <v>6134</v>
      </c>
      <c r="M80" s="5">
        <v>920</v>
      </c>
      <c r="N80" s="5">
        <v>729</v>
      </c>
      <c r="O80" s="5">
        <v>191</v>
      </c>
      <c r="P80" s="9">
        <f t="shared" si="49"/>
        <v>7.1218454869174792</v>
      </c>
      <c r="Q80" s="9">
        <f t="shared" si="49"/>
        <v>10.745872641509434</v>
      </c>
      <c r="R80" s="9">
        <f t="shared" si="49"/>
        <v>3.1137919791327029</v>
      </c>
      <c r="S80" s="10">
        <f>S78*50</f>
        <v>186.98762186423622</v>
      </c>
      <c r="T80" s="10">
        <f t="shared" ref="T80:U80" si="54">T78*50</f>
        <v>280.41566514896783</v>
      </c>
      <c r="U80" s="10">
        <f t="shared" si="54"/>
        <v>77.759629803071803</v>
      </c>
    </row>
    <row r="81" spans="1:21" x14ac:dyDescent="0.3">
      <c r="A81" s="5" t="s">
        <v>31</v>
      </c>
      <c r="B81" s="5">
        <v>9065</v>
      </c>
      <c r="C81" s="5">
        <v>4837</v>
      </c>
      <c r="D81" s="5">
        <v>4228</v>
      </c>
      <c r="E81" s="5">
        <v>431</v>
      </c>
      <c r="F81" s="5">
        <v>348</v>
      </c>
      <c r="G81" s="5">
        <v>83</v>
      </c>
      <c r="I81" s="7" t="s">
        <v>79</v>
      </c>
      <c r="J81" s="5">
        <v>9065</v>
      </c>
      <c r="K81" s="5">
        <v>4837</v>
      </c>
      <c r="L81" s="5">
        <v>4228</v>
      </c>
      <c r="M81" s="5">
        <v>431</v>
      </c>
      <c r="N81" s="5">
        <v>348</v>
      </c>
      <c r="O81" s="5">
        <v>83</v>
      </c>
      <c r="P81" s="9">
        <f t="shared" si="49"/>
        <v>4.7545504688361824</v>
      </c>
      <c r="Q81" s="9">
        <f t="shared" si="49"/>
        <v>7.1945420715319415</v>
      </c>
      <c r="R81" s="9">
        <f t="shared" si="49"/>
        <v>1.9631031220435196</v>
      </c>
      <c r="S81" s="10"/>
      <c r="T81" s="10"/>
      <c r="U81" s="10"/>
    </row>
    <row r="82" spans="1:21" x14ac:dyDescent="0.3">
      <c r="A82" s="5" t="s">
        <v>32</v>
      </c>
      <c r="B82" s="5">
        <v>7846</v>
      </c>
      <c r="C82" s="5">
        <v>4231</v>
      </c>
      <c r="D82" s="5">
        <v>3615</v>
      </c>
      <c r="E82" s="5">
        <v>332</v>
      </c>
      <c r="F82" s="5">
        <v>275</v>
      </c>
      <c r="G82" s="5">
        <v>57</v>
      </c>
      <c r="I82" s="7" t="s">
        <v>80</v>
      </c>
      <c r="J82" s="5">
        <v>7846</v>
      </c>
      <c r="K82" s="5">
        <v>4231</v>
      </c>
      <c r="L82" s="5">
        <v>3615</v>
      </c>
      <c r="M82" s="5">
        <v>332</v>
      </c>
      <c r="N82" s="5">
        <v>275</v>
      </c>
      <c r="O82" s="5">
        <v>57</v>
      </c>
      <c r="P82" s="9">
        <f t="shared" si="49"/>
        <v>4.2314555187356611</v>
      </c>
      <c r="Q82" s="9">
        <f t="shared" si="49"/>
        <v>6.4996454738832421</v>
      </c>
      <c r="R82" s="9">
        <f t="shared" si="49"/>
        <v>1.5767634854771784</v>
      </c>
      <c r="S82" s="10">
        <f>S76-S80</f>
        <v>2334.9939116475848</v>
      </c>
      <c r="T82" s="10">
        <f t="shared" ref="T82:U82" si="55">T76-T80</f>
        <v>2524.6862403264572</v>
      </c>
      <c r="U82" s="10">
        <f t="shared" si="55"/>
        <v>2149.1341686089527</v>
      </c>
    </row>
    <row r="83" spans="1:21" x14ac:dyDescent="0.3">
      <c r="A83" s="5" t="s">
        <v>33</v>
      </c>
      <c r="B83" s="5">
        <v>5511</v>
      </c>
      <c r="C83" s="5">
        <v>2968</v>
      </c>
      <c r="D83" s="5">
        <v>2543</v>
      </c>
      <c r="E83" s="5">
        <v>179</v>
      </c>
      <c r="F83" s="5">
        <v>140</v>
      </c>
      <c r="G83" s="5">
        <v>39</v>
      </c>
      <c r="I83" s="7" t="s">
        <v>81</v>
      </c>
      <c r="J83" s="5">
        <v>5511</v>
      </c>
      <c r="K83" s="5">
        <v>2968</v>
      </c>
      <c r="L83" s="5">
        <v>2543</v>
      </c>
      <c r="M83" s="5">
        <v>179</v>
      </c>
      <c r="N83" s="5">
        <v>140</v>
      </c>
      <c r="O83" s="5">
        <v>39</v>
      </c>
      <c r="P83" s="9">
        <f t="shared" si="49"/>
        <v>3.2480493558337868</v>
      </c>
      <c r="Q83" s="9">
        <f t="shared" si="49"/>
        <v>4.716981132075472</v>
      </c>
      <c r="R83" s="9">
        <f t="shared" si="49"/>
        <v>1.5336217066456941</v>
      </c>
      <c r="S83" s="10">
        <f>100-S78</f>
        <v>96.260247562715278</v>
      </c>
      <c r="T83" s="10">
        <f t="shared" ref="T83:U83" si="56">100-T78</f>
        <v>94.391686697020646</v>
      </c>
      <c r="U83" s="10">
        <f t="shared" si="56"/>
        <v>98.444807403938569</v>
      </c>
    </row>
    <row r="84" spans="1:21" x14ac:dyDescent="0.3">
      <c r="A84" s="5" t="s">
        <v>51</v>
      </c>
      <c r="I84" s="8"/>
      <c r="J84" s="8"/>
      <c r="K84" s="8"/>
      <c r="L84" s="8"/>
      <c r="M84" s="8"/>
      <c r="N84" s="8"/>
      <c r="O84" s="8"/>
      <c r="P84" s="9">
        <f>SUM(P76:P82)*5</f>
        <v>1021.981533511821</v>
      </c>
      <c r="Q84" s="9">
        <f>SUM(Q76:Q82)*5</f>
        <v>1305.1019054754249</v>
      </c>
      <c r="R84" s="9">
        <f>SUM(R76:R82)*5</f>
        <v>726.89379841202424</v>
      </c>
      <c r="S84" s="11">
        <f>S82/S83</f>
        <v>24.257094395340033</v>
      </c>
      <c r="T84" s="11">
        <f t="shared" ref="T84:U84" si="57">T82/T83</f>
        <v>26.746913088122046</v>
      </c>
      <c r="U84" s="11">
        <f t="shared" si="57"/>
        <v>21.830853503431918</v>
      </c>
    </row>
    <row r="85" spans="1:21" x14ac:dyDescent="0.3">
      <c r="A85" s="5" t="s">
        <v>44</v>
      </c>
    </row>
    <row r="86" spans="1:21" x14ac:dyDescent="0.3">
      <c r="A86" s="5" t="s">
        <v>1</v>
      </c>
      <c r="B86" s="5">
        <v>323794</v>
      </c>
      <c r="C86" s="5">
        <v>163350</v>
      </c>
      <c r="D86" s="5">
        <v>160444</v>
      </c>
      <c r="E86" s="5">
        <v>147661</v>
      </c>
      <c r="F86" s="5">
        <v>87846</v>
      </c>
      <c r="G86" s="5">
        <v>59815</v>
      </c>
    </row>
    <row r="87" spans="1:21" x14ac:dyDescent="0.3">
      <c r="A87" s="5" t="s">
        <v>26</v>
      </c>
      <c r="B87" s="5">
        <v>75748</v>
      </c>
      <c r="C87" s="5">
        <v>40770</v>
      </c>
      <c r="D87" s="5">
        <v>34978</v>
      </c>
      <c r="E87" s="5">
        <v>71176</v>
      </c>
      <c r="F87" s="5">
        <v>39313</v>
      </c>
      <c r="G87" s="5">
        <v>31863</v>
      </c>
      <c r="I87" s="7" t="s">
        <v>74</v>
      </c>
      <c r="J87" s="5">
        <v>75748</v>
      </c>
      <c r="K87" s="5">
        <v>40770</v>
      </c>
      <c r="L87" s="5">
        <v>34978</v>
      </c>
      <c r="M87" s="5">
        <v>71176</v>
      </c>
      <c r="N87" s="5">
        <v>39313</v>
      </c>
      <c r="O87" s="5">
        <v>31863</v>
      </c>
      <c r="P87" s="9">
        <f t="shared" ref="P87:R94" si="58">M87/J87*100</f>
        <v>93.96419707451021</v>
      </c>
      <c r="Q87" s="9">
        <f t="shared" si="58"/>
        <v>96.426293843512383</v>
      </c>
      <c r="R87" s="9">
        <f t="shared" si="58"/>
        <v>91.09440219566585</v>
      </c>
      <c r="S87" s="10">
        <f>P95+1500</f>
        <v>2716.6946084906781</v>
      </c>
      <c r="T87" s="10">
        <f t="shared" ref="T87" si="59">Q95+1500</f>
        <v>2937.5534790819988</v>
      </c>
      <c r="U87" s="10">
        <f t="shared" ref="U87" si="60">R95+1500</f>
        <v>2499.8796303277963</v>
      </c>
    </row>
    <row r="88" spans="1:21" x14ac:dyDescent="0.3">
      <c r="A88" s="5" t="s">
        <v>27</v>
      </c>
      <c r="B88" s="5">
        <v>59971</v>
      </c>
      <c r="C88" s="5">
        <v>31803</v>
      </c>
      <c r="D88" s="5">
        <v>28168</v>
      </c>
      <c r="E88" s="5">
        <v>45346</v>
      </c>
      <c r="F88" s="5">
        <v>27438</v>
      </c>
      <c r="G88" s="5">
        <v>17908</v>
      </c>
      <c r="I88" s="7" t="s">
        <v>75</v>
      </c>
      <c r="J88" s="5">
        <v>59971</v>
      </c>
      <c r="K88" s="5">
        <v>31803</v>
      </c>
      <c r="L88" s="5">
        <v>28168</v>
      </c>
      <c r="M88" s="5">
        <v>45346</v>
      </c>
      <c r="N88" s="5">
        <v>27438</v>
      </c>
      <c r="O88" s="5">
        <v>17908</v>
      </c>
      <c r="P88" s="9">
        <f t="shared" si="58"/>
        <v>75.61321305297561</v>
      </c>
      <c r="Q88" s="9">
        <f t="shared" si="58"/>
        <v>86.27487972832752</v>
      </c>
      <c r="R88" s="9">
        <f t="shared" si="58"/>
        <v>63.575688724794091</v>
      </c>
      <c r="S88" s="8"/>
      <c r="T88" s="8"/>
      <c r="U88" s="8"/>
    </row>
    <row r="89" spans="1:21" x14ac:dyDescent="0.3">
      <c r="A89" s="5" t="s">
        <v>28</v>
      </c>
      <c r="B89" s="5">
        <v>47347</v>
      </c>
      <c r="C89" s="5">
        <v>23206</v>
      </c>
      <c r="D89" s="5">
        <v>24141</v>
      </c>
      <c r="E89" s="5">
        <v>19929</v>
      </c>
      <c r="F89" s="5">
        <v>13087</v>
      </c>
      <c r="G89" s="5">
        <v>6842</v>
      </c>
      <c r="I89" s="7" t="s">
        <v>76</v>
      </c>
      <c r="J89" s="5">
        <v>47347</v>
      </c>
      <c r="K89" s="5">
        <v>23206</v>
      </c>
      <c r="L89" s="5">
        <v>24141</v>
      </c>
      <c r="M89" s="5">
        <v>19929</v>
      </c>
      <c r="N89" s="5">
        <v>13087</v>
      </c>
      <c r="O89" s="5">
        <v>6842</v>
      </c>
      <c r="P89" s="9">
        <f t="shared" si="58"/>
        <v>42.091367985300025</v>
      </c>
      <c r="Q89" s="9">
        <f t="shared" si="58"/>
        <v>56.394897871240204</v>
      </c>
      <c r="R89" s="9">
        <f t="shared" si="58"/>
        <v>28.341825110807338</v>
      </c>
      <c r="S89" s="10">
        <f>(P93+P94)/2</f>
        <v>2.1873708010023876</v>
      </c>
      <c r="T89" s="10">
        <f t="shared" ref="T89" si="61">(Q93+Q94)/2</f>
        <v>3.6388640311125675</v>
      </c>
      <c r="U89" s="10">
        <f t="shared" ref="U89" si="62">(R93+R94)/2</f>
        <v>0.65030139254647179</v>
      </c>
    </row>
    <row r="90" spans="1:21" x14ac:dyDescent="0.3">
      <c r="A90" s="5" t="s">
        <v>29</v>
      </c>
      <c r="B90" s="5">
        <v>36715</v>
      </c>
      <c r="C90" s="5">
        <v>16923</v>
      </c>
      <c r="D90" s="5">
        <v>19792</v>
      </c>
      <c r="E90" s="5">
        <v>6732</v>
      </c>
      <c r="F90" s="5">
        <v>4631</v>
      </c>
      <c r="G90" s="5">
        <v>2101</v>
      </c>
      <c r="I90" s="7" t="s">
        <v>77</v>
      </c>
      <c r="J90" s="5">
        <v>36715</v>
      </c>
      <c r="K90" s="5">
        <v>16923</v>
      </c>
      <c r="L90" s="5">
        <v>19792</v>
      </c>
      <c r="M90" s="5">
        <v>6732</v>
      </c>
      <c r="N90" s="5">
        <v>4631</v>
      </c>
      <c r="O90" s="5">
        <v>2101</v>
      </c>
      <c r="P90" s="9">
        <f t="shared" si="58"/>
        <v>18.335830042217076</v>
      </c>
      <c r="Q90" s="9">
        <f t="shared" si="58"/>
        <v>27.365124386929029</v>
      </c>
      <c r="R90" s="9">
        <f t="shared" si="58"/>
        <v>10.615400161681487</v>
      </c>
      <c r="S90" s="10"/>
      <c r="T90" s="10"/>
      <c r="U90" s="10"/>
    </row>
    <row r="91" spans="1:21" x14ac:dyDescent="0.3">
      <c r="A91" s="5" t="s">
        <v>30</v>
      </c>
      <c r="B91" s="5">
        <v>34533</v>
      </c>
      <c r="C91" s="5">
        <v>16198</v>
      </c>
      <c r="D91" s="5">
        <v>18335</v>
      </c>
      <c r="E91" s="5">
        <v>2556</v>
      </c>
      <c r="F91" s="5">
        <v>1829</v>
      </c>
      <c r="G91" s="5">
        <v>727</v>
      </c>
      <c r="I91" s="7" t="s">
        <v>78</v>
      </c>
      <c r="J91" s="5">
        <v>34533</v>
      </c>
      <c r="K91" s="5">
        <v>16198</v>
      </c>
      <c r="L91" s="5">
        <v>18335</v>
      </c>
      <c r="M91" s="5">
        <v>2556</v>
      </c>
      <c r="N91" s="5">
        <v>1829</v>
      </c>
      <c r="O91" s="5">
        <v>727</v>
      </c>
      <c r="P91" s="9">
        <f t="shared" si="58"/>
        <v>7.4016158457127963</v>
      </c>
      <c r="Q91" s="9">
        <f t="shared" si="58"/>
        <v>11.291517471292751</v>
      </c>
      <c r="R91" s="9">
        <f t="shared" si="58"/>
        <v>3.9650940823561491</v>
      </c>
      <c r="S91" s="10">
        <f>S89*50</f>
        <v>109.36854005011938</v>
      </c>
      <c r="T91" s="10">
        <f t="shared" ref="T91:U91" si="63">T89*50</f>
        <v>181.94320155562838</v>
      </c>
      <c r="U91" s="10">
        <f t="shared" si="63"/>
        <v>32.515069627323591</v>
      </c>
    </row>
    <row r="92" spans="1:21" x14ac:dyDescent="0.3">
      <c r="A92" s="5" t="s">
        <v>31</v>
      </c>
      <c r="B92" s="5">
        <v>27047</v>
      </c>
      <c r="C92" s="5">
        <v>12746</v>
      </c>
      <c r="D92" s="5">
        <v>14301</v>
      </c>
      <c r="E92" s="5">
        <v>986</v>
      </c>
      <c r="F92" s="5">
        <v>751</v>
      </c>
      <c r="G92" s="5">
        <v>235</v>
      </c>
      <c r="I92" s="7" t="s">
        <v>79</v>
      </c>
      <c r="J92" s="5">
        <v>27047</v>
      </c>
      <c r="K92" s="5">
        <v>12746</v>
      </c>
      <c r="L92" s="5">
        <v>14301</v>
      </c>
      <c r="M92" s="5">
        <v>986</v>
      </c>
      <c r="N92" s="5">
        <v>751</v>
      </c>
      <c r="O92" s="5">
        <v>235</v>
      </c>
      <c r="P92" s="9">
        <f t="shared" si="58"/>
        <v>3.6455059710873665</v>
      </c>
      <c r="Q92" s="9">
        <f t="shared" si="58"/>
        <v>5.892044563000157</v>
      </c>
      <c r="R92" s="9">
        <f t="shared" si="58"/>
        <v>1.6432417313474581</v>
      </c>
      <c r="S92" s="10"/>
      <c r="T92" s="10"/>
      <c r="U92" s="10"/>
    </row>
    <row r="93" spans="1:21" x14ac:dyDescent="0.3">
      <c r="A93" s="5" t="s">
        <v>32</v>
      </c>
      <c r="B93" s="5">
        <v>25140</v>
      </c>
      <c r="C93" s="5">
        <v>12442</v>
      </c>
      <c r="D93" s="5">
        <v>12698</v>
      </c>
      <c r="E93" s="5">
        <v>575</v>
      </c>
      <c r="F93" s="5">
        <v>481</v>
      </c>
      <c r="G93" s="5">
        <v>94</v>
      </c>
      <c r="I93" s="7" t="s">
        <v>80</v>
      </c>
      <c r="J93" s="5">
        <v>25140</v>
      </c>
      <c r="K93" s="5">
        <v>12442</v>
      </c>
      <c r="L93" s="5">
        <v>12698</v>
      </c>
      <c r="M93" s="5">
        <v>575</v>
      </c>
      <c r="N93" s="5">
        <v>481</v>
      </c>
      <c r="O93" s="5">
        <v>94</v>
      </c>
      <c r="P93" s="9">
        <f t="shared" si="58"/>
        <v>2.2871917263325376</v>
      </c>
      <c r="Q93" s="9">
        <f t="shared" si="58"/>
        <v>3.8659379520977333</v>
      </c>
      <c r="R93" s="9">
        <f t="shared" si="58"/>
        <v>0.74027405890691445</v>
      </c>
      <c r="S93" s="10">
        <f>S87-S91</f>
        <v>2607.3260684405586</v>
      </c>
      <c r="T93" s="10">
        <f t="shared" ref="T93:U93" si="64">T87-T91</f>
        <v>2755.6102775263703</v>
      </c>
      <c r="U93" s="10">
        <f t="shared" si="64"/>
        <v>2467.3645607004728</v>
      </c>
    </row>
    <row r="94" spans="1:21" x14ac:dyDescent="0.3">
      <c r="A94" s="5" t="s">
        <v>33</v>
      </c>
      <c r="B94" s="5">
        <v>17293</v>
      </c>
      <c r="C94" s="5">
        <v>9262</v>
      </c>
      <c r="D94" s="5">
        <v>8031</v>
      </c>
      <c r="E94" s="5">
        <v>361</v>
      </c>
      <c r="F94" s="5">
        <v>316</v>
      </c>
      <c r="G94" s="5">
        <v>45</v>
      </c>
      <c r="I94" s="7" t="s">
        <v>81</v>
      </c>
      <c r="J94" s="5">
        <v>17293</v>
      </c>
      <c r="K94" s="5">
        <v>9262</v>
      </c>
      <c r="L94" s="5">
        <v>8031</v>
      </c>
      <c r="M94" s="5">
        <v>361</v>
      </c>
      <c r="N94" s="5">
        <v>316</v>
      </c>
      <c r="O94" s="5">
        <v>45</v>
      </c>
      <c r="P94" s="9">
        <f t="shared" si="58"/>
        <v>2.087549875672237</v>
      </c>
      <c r="Q94" s="9">
        <f t="shared" si="58"/>
        <v>3.4117901101274022</v>
      </c>
      <c r="R94" s="9">
        <f t="shared" si="58"/>
        <v>0.56032872618602914</v>
      </c>
      <c r="S94" s="10">
        <f>100-S89</f>
        <v>97.812629198997612</v>
      </c>
      <c r="T94" s="10">
        <f t="shared" ref="T94:U94" si="65">100-T89</f>
        <v>96.361135968887439</v>
      </c>
      <c r="U94" s="10">
        <f t="shared" si="65"/>
        <v>99.349698607453533</v>
      </c>
    </row>
    <row r="95" spans="1:21" x14ac:dyDescent="0.3">
      <c r="A95" s="5" t="s">
        <v>52</v>
      </c>
      <c r="I95" s="8"/>
      <c r="J95" s="8"/>
      <c r="K95" s="8"/>
      <c r="L95" s="8"/>
      <c r="M95" s="8"/>
      <c r="N95" s="8"/>
      <c r="O95" s="8"/>
      <c r="P95" s="9">
        <f>SUM(P87:P93)*5</f>
        <v>1216.6946084906781</v>
      </c>
      <c r="Q95" s="9">
        <f>SUM(Q87:Q93)*5</f>
        <v>1437.5534790819988</v>
      </c>
      <c r="R95" s="9">
        <f>SUM(R87:R93)*5</f>
        <v>999.87963032779646</v>
      </c>
      <c r="S95" s="11">
        <f>S93/S94</f>
        <v>26.656333540896973</v>
      </c>
      <c r="T95" s="11">
        <f t="shared" ref="T95:U95" si="66">T93/T94</f>
        <v>28.596697722784079</v>
      </c>
      <c r="U95" s="11">
        <f t="shared" si="66"/>
        <v>24.835148926313533</v>
      </c>
    </row>
    <row r="96" spans="1:21" x14ac:dyDescent="0.3">
      <c r="A96" s="5" t="s">
        <v>44</v>
      </c>
    </row>
    <row r="97" spans="1:21" x14ac:dyDescent="0.3">
      <c r="A97" s="5" t="s">
        <v>1</v>
      </c>
      <c r="B97" s="5">
        <v>275373</v>
      </c>
      <c r="C97" s="5">
        <v>139598</v>
      </c>
      <c r="D97" s="5">
        <v>135775</v>
      </c>
      <c r="E97" s="5">
        <v>109992</v>
      </c>
      <c r="F97" s="5">
        <v>67657</v>
      </c>
      <c r="G97" s="5">
        <v>42335</v>
      </c>
    </row>
    <row r="98" spans="1:21" x14ac:dyDescent="0.3">
      <c r="A98" s="5" t="s">
        <v>26</v>
      </c>
      <c r="B98" s="5">
        <v>57133</v>
      </c>
      <c r="C98" s="5">
        <v>30902</v>
      </c>
      <c r="D98" s="5">
        <v>26231</v>
      </c>
      <c r="E98" s="5">
        <v>52948</v>
      </c>
      <c r="F98" s="5">
        <v>29707</v>
      </c>
      <c r="G98" s="5">
        <v>23241</v>
      </c>
      <c r="I98" s="7" t="s">
        <v>74</v>
      </c>
      <c r="J98" s="5">
        <v>57133</v>
      </c>
      <c r="K98" s="5">
        <v>30902</v>
      </c>
      <c r="L98" s="5">
        <v>26231</v>
      </c>
      <c r="M98" s="5">
        <v>52948</v>
      </c>
      <c r="N98" s="5">
        <v>29707</v>
      </c>
      <c r="O98" s="5">
        <v>23241</v>
      </c>
      <c r="P98" s="9">
        <f t="shared" ref="P98:R105" si="67">M98/J98*100</f>
        <v>92.674986435160065</v>
      </c>
      <c r="Q98" s="9">
        <f t="shared" si="67"/>
        <v>96.132936379522363</v>
      </c>
      <c r="R98" s="9">
        <f t="shared" si="67"/>
        <v>88.601273302580921</v>
      </c>
      <c r="S98" s="10">
        <f>P106+1500</f>
        <v>2635.2021325290912</v>
      </c>
      <c r="T98" s="10">
        <f t="shared" ref="T98" si="68">Q106+1500</f>
        <v>2880.9592347580565</v>
      </c>
      <c r="U98" s="10">
        <f t="shared" ref="U98" si="69">R106+1500</f>
        <v>2391.0521452613834</v>
      </c>
    </row>
    <row r="99" spans="1:21" x14ac:dyDescent="0.3">
      <c r="A99" s="5" t="s">
        <v>27</v>
      </c>
      <c r="B99" s="5">
        <v>47062</v>
      </c>
      <c r="C99" s="5">
        <v>24757</v>
      </c>
      <c r="D99" s="5">
        <v>22305</v>
      </c>
      <c r="E99" s="5">
        <v>33020</v>
      </c>
      <c r="F99" s="5">
        <v>20589</v>
      </c>
      <c r="G99" s="5">
        <v>12431</v>
      </c>
      <c r="I99" s="7" t="s">
        <v>75</v>
      </c>
      <c r="J99" s="5">
        <v>47062</v>
      </c>
      <c r="K99" s="5">
        <v>24757</v>
      </c>
      <c r="L99" s="5">
        <v>22305</v>
      </c>
      <c r="M99" s="5">
        <v>33020</v>
      </c>
      <c r="N99" s="5">
        <v>20589</v>
      </c>
      <c r="O99" s="5">
        <v>12431</v>
      </c>
      <c r="P99" s="9">
        <f t="shared" si="67"/>
        <v>70.162764013429097</v>
      </c>
      <c r="Q99" s="9">
        <f t="shared" si="67"/>
        <v>83.164357555438855</v>
      </c>
      <c r="R99" s="9">
        <f t="shared" si="67"/>
        <v>55.731898677426585</v>
      </c>
      <c r="S99" s="8"/>
      <c r="T99" s="8"/>
      <c r="U99" s="8"/>
    </row>
    <row r="100" spans="1:21" x14ac:dyDescent="0.3">
      <c r="A100" s="5" t="s">
        <v>28</v>
      </c>
      <c r="B100" s="5">
        <v>40922</v>
      </c>
      <c r="C100" s="5">
        <v>19804</v>
      </c>
      <c r="D100" s="5">
        <v>21118</v>
      </c>
      <c r="E100" s="5">
        <v>15059</v>
      </c>
      <c r="F100" s="5">
        <v>10467</v>
      </c>
      <c r="G100" s="5">
        <v>4592</v>
      </c>
      <c r="I100" s="7" t="s">
        <v>76</v>
      </c>
      <c r="J100" s="5">
        <v>40922</v>
      </c>
      <c r="K100" s="5">
        <v>19804</v>
      </c>
      <c r="L100" s="5">
        <v>21118</v>
      </c>
      <c r="M100" s="5">
        <v>15059</v>
      </c>
      <c r="N100" s="5">
        <v>10467</v>
      </c>
      <c r="O100" s="5">
        <v>4592</v>
      </c>
      <c r="P100" s="9">
        <f t="shared" si="67"/>
        <v>36.79927667269439</v>
      </c>
      <c r="Q100" s="9">
        <f t="shared" si="67"/>
        <v>52.852958998182189</v>
      </c>
      <c r="R100" s="9">
        <f t="shared" si="67"/>
        <v>21.744483379107869</v>
      </c>
      <c r="S100" s="10">
        <f>(P104+P105)/2</f>
        <v>2.0868826973699264</v>
      </c>
      <c r="T100" s="10">
        <f t="shared" ref="T100" si="70">(Q104+Q105)/2</f>
        <v>3.3600374588971009</v>
      </c>
      <c r="U100" s="10">
        <f t="shared" ref="U100" si="71">(R104+R105)/2</f>
        <v>0.66903320300507629</v>
      </c>
    </row>
    <row r="101" spans="1:21" x14ac:dyDescent="0.3">
      <c r="A101" s="5" t="s">
        <v>29</v>
      </c>
      <c r="B101" s="5">
        <v>33756</v>
      </c>
      <c r="C101" s="5">
        <v>15836</v>
      </c>
      <c r="D101" s="5">
        <v>17920</v>
      </c>
      <c r="E101" s="5">
        <v>5275</v>
      </c>
      <c r="F101" s="5">
        <v>3932</v>
      </c>
      <c r="G101" s="5">
        <v>1343</v>
      </c>
      <c r="I101" s="7" t="s">
        <v>77</v>
      </c>
      <c r="J101" s="5">
        <v>33756</v>
      </c>
      <c r="K101" s="5">
        <v>15836</v>
      </c>
      <c r="L101" s="5">
        <v>17920</v>
      </c>
      <c r="M101" s="5">
        <v>5275</v>
      </c>
      <c r="N101" s="5">
        <v>3932</v>
      </c>
      <c r="O101" s="5">
        <v>1343</v>
      </c>
      <c r="P101" s="9">
        <f t="shared" si="67"/>
        <v>15.626851522692261</v>
      </c>
      <c r="Q101" s="9">
        <f t="shared" si="67"/>
        <v>24.829502399595857</v>
      </c>
      <c r="R101" s="9">
        <f t="shared" si="67"/>
        <v>7.4944196428571432</v>
      </c>
      <c r="S101" s="10"/>
      <c r="T101" s="10"/>
      <c r="U101" s="10"/>
    </row>
    <row r="102" spans="1:21" x14ac:dyDescent="0.3">
      <c r="A102" s="5" t="s">
        <v>30</v>
      </c>
      <c r="B102" s="5">
        <v>32874</v>
      </c>
      <c r="C102" s="5">
        <v>15733</v>
      </c>
      <c r="D102" s="5">
        <v>17141</v>
      </c>
      <c r="E102" s="5">
        <v>2024</v>
      </c>
      <c r="F102" s="5">
        <v>1580</v>
      </c>
      <c r="G102" s="5">
        <v>444</v>
      </c>
      <c r="I102" s="7" t="s">
        <v>78</v>
      </c>
      <c r="J102" s="5">
        <v>32874</v>
      </c>
      <c r="K102" s="5">
        <v>15733</v>
      </c>
      <c r="L102" s="5">
        <v>17141</v>
      </c>
      <c r="M102" s="5">
        <v>2024</v>
      </c>
      <c r="N102" s="5">
        <v>1580</v>
      </c>
      <c r="O102" s="5">
        <v>444</v>
      </c>
      <c r="P102" s="9">
        <f t="shared" si="67"/>
        <v>6.1568412727383341</v>
      </c>
      <c r="Q102" s="9">
        <f t="shared" si="67"/>
        <v>10.042585648001017</v>
      </c>
      <c r="R102" s="9">
        <f t="shared" si="67"/>
        <v>2.5902806137331544</v>
      </c>
      <c r="S102" s="10">
        <f>S100*50</f>
        <v>104.34413486849633</v>
      </c>
      <c r="T102" s="10">
        <f t="shared" ref="T102:U102" si="72">T100*50</f>
        <v>168.00187294485505</v>
      </c>
      <c r="U102" s="10">
        <f t="shared" si="72"/>
        <v>33.451660150253815</v>
      </c>
    </row>
    <row r="103" spans="1:21" x14ac:dyDescent="0.3">
      <c r="A103" s="5" t="s">
        <v>31</v>
      </c>
      <c r="B103" s="5">
        <v>25104</v>
      </c>
      <c r="C103" s="5">
        <v>12337</v>
      </c>
      <c r="D103" s="5">
        <v>12767</v>
      </c>
      <c r="E103" s="5">
        <v>851</v>
      </c>
      <c r="F103" s="5">
        <v>696</v>
      </c>
      <c r="G103" s="5">
        <v>155</v>
      </c>
      <c r="I103" s="7" t="s">
        <v>79</v>
      </c>
      <c r="J103" s="5">
        <v>25104</v>
      </c>
      <c r="K103" s="5">
        <v>12337</v>
      </c>
      <c r="L103" s="5">
        <v>12767</v>
      </c>
      <c r="M103" s="5">
        <v>851</v>
      </c>
      <c r="N103" s="5">
        <v>696</v>
      </c>
      <c r="O103" s="5">
        <v>155</v>
      </c>
      <c r="P103" s="9">
        <f t="shared" si="67"/>
        <v>3.3898980242192476</v>
      </c>
      <c r="Q103" s="9">
        <f t="shared" si="67"/>
        <v>5.641566020912701</v>
      </c>
      <c r="R103" s="9">
        <f t="shared" si="67"/>
        <v>1.2140675178193781</v>
      </c>
      <c r="S103" s="10"/>
      <c r="T103" s="10"/>
      <c r="U103" s="10"/>
    </row>
    <row r="104" spans="1:21" x14ac:dyDescent="0.3">
      <c r="A104" s="5" t="s">
        <v>32</v>
      </c>
      <c r="B104" s="5">
        <v>23141</v>
      </c>
      <c r="C104" s="5">
        <v>11990</v>
      </c>
      <c r="D104" s="5">
        <v>11151</v>
      </c>
      <c r="E104" s="5">
        <v>516</v>
      </c>
      <c r="F104" s="5">
        <v>423</v>
      </c>
      <c r="G104" s="5">
        <v>93</v>
      </c>
      <c r="I104" s="7" t="s">
        <v>80</v>
      </c>
      <c r="J104" s="5">
        <v>23141</v>
      </c>
      <c r="K104" s="5">
        <v>11990</v>
      </c>
      <c r="L104" s="5">
        <v>11151</v>
      </c>
      <c r="M104" s="5">
        <v>516</v>
      </c>
      <c r="N104" s="5">
        <v>423</v>
      </c>
      <c r="O104" s="5">
        <v>93</v>
      </c>
      <c r="P104" s="9">
        <f t="shared" si="67"/>
        <v>2.2298085648848365</v>
      </c>
      <c r="Q104" s="9">
        <f t="shared" si="67"/>
        <v>3.5279399499582991</v>
      </c>
      <c r="R104" s="9">
        <f t="shared" si="67"/>
        <v>0.83400591875168151</v>
      </c>
      <c r="S104" s="10">
        <f>S98-S102</f>
        <v>2530.8579976605947</v>
      </c>
      <c r="T104" s="10">
        <f t="shared" ref="T104:U104" si="73">T98-T102</f>
        <v>2712.9573618132013</v>
      </c>
      <c r="U104" s="10">
        <f t="shared" si="73"/>
        <v>2357.6004851111297</v>
      </c>
    </row>
    <row r="105" spans="1:21" x14ac:dyDescent="0.3">
      <c r="A105" s="5" t="s">
        <v>33</v>
      </c>
      <c r="B105" s="5">
        <v>15381</v>
      </c>
      <c r="C105" s="5">
        <v>8239</v>
      </c>
      <c r="D105" s="5">
        <v>7142</v>
      </c>
      <c r="E105" s="5">
        <v>299</v>
      </c>
      <c r="F105" s="5">
        <v>263</v>
      </c>
      <c r="G105" s="5">
        <v>36</v>
      </c>
      <c r="I105" s="7" t="s">
        <v>81</v>
      </c>
      <c r="J105" s="5">
        <v>15381</v>
      </c>
      <c r="K105" s="5">
        <v>8239</v>
      </c>
      <c r="L105" s="5">
        <v>7142</v>
      </c>
      <c r="M105" s="5">
        <v>299</v>
      </c>
      <c r="N105" s="5">
        <v>263</v>
      </c>
      <c r="O105" s="5">
        <v>36</v>
      </c>
      <c r="P105" s="9">
        <f t="shared" si="67"/>
        <v>1.9439568298550158</v>
      </c>
      <c r="Q105" s="9">
        <f t="shared" si="67"/>
        <v>3.1921349678359023</v>
      </c>
      <c r="R105" s="9">
        <f t="shared" si="67"/>
        <v>0.50406048725847097</v>
      </c>
      <c r="S105" s="10">
        <f>100-S100</f>
        <v>97.91311730263007</v>
      </c>
      <c r="T105" s="10">
        <f t="shared" ref="T105:U105" si="74">100-T100</f>
        <v>96.639962541102904</v>
      </c>
      <c r="U105" s="10">
        <f t="shared" si="74"/>
        <v>99.330966796994929</v>
      </c>
    </row>
    <row r="106" spans="1:21" x14ac:dyDescent="0.3">
      <c r="A106" s="5" t="s">
        <v>53</v>
      </c>
      <c r="I106" s="8"/>
      <c r="J106" s="8"/>
      <c r="K106" s="8"/>
      <c r="L106" s="8"/>
      <c r="M106" s="8"/>
      <c r="N106" s="8"/>
      <c r="O106" s="8"/>
      <c r="P106" s="9">
        <f>SUM(P98:P104)*5</f>
        <v>1135.2021325290912</v>
      </c>
      <c r="Q106" s="9">
        <f>SUM(Q98:Q104)*5</f>
        <v>1380.9592347580565</v>
      </c>
      <c r="R106" s="9">
        <f>SUM(R98:R104)*5</f>
        <v>891.05214526138354</v>
      </c>
      <c r="S106" s="11">
        <f>S104/S105</f>
        <v>25.847997361152473</v>
      </c>
      <c r="T106" s="11">
        <f t="shared" ref="T106:U106" si="75">T104/T105</f>
        <v>28.072831264388441</v>
      </c>
      <c r="U106" s="11">
        <f t="shared" si="75"/>
        <v>23.734798533969919</v>
      </c>
    </row>
    <row r="107" spans="1:21" x14ac:dyDescent="0.3">
      <c r="A107" s="5" t="s">
        <v>44</v>
      </c>
    </row>
    <row r="108" spans="1:21" x14ac:dyDescent="0.3">
      <c r="A108" s="5" t="s">
        <v>1</v>
      </c>
      <c r="B108" s="5">
        <v>227274</v>
      </c>
      <c r="C108" s="5">
        <v>111766</v>
      </c>
      <c r="D108" s="5">
        <v>115508</v>
      </c>
      <c r="E108" s="5">
        <v>77991</v>
      </c>
      <c r="F108" s="5">
        <v>46522</v>
      </c>
      <c r="G108" s="5">
        <v>31469</v>
      </c>
    </row>
    <row r="109" spans="1:21" x14ac:dyDescent="0.3">
      <c r="A109" s="5" t="s">
        <v>26</v>
      </c>
      <c r="B109" s="5">
        <v>43626</v>
      </c>
      <c r="C109" s="5">
        <v>22691</v>
      </c>
      <c r="D109" s="5">
        <v>20935</v>
      </c>
      <c r="E109" s="5">
        <v>40668</v>
      </c>
      <c r="F109" s="5">
        <v>21924</v>
      </c>
      <c r="G109" s="5">
        <v>18744</v>
      </c>
      <c r="I109" s="7" t="s">
        <v>74</v>
      </c>
      <c r="J109" s="5">
        <v>43626</v>
      </c>
      <c r="K109" s="5">
        <v>22691</v>
      </c>
      <c r="L109" s="5">
        <v>20935</v>
      </c>
      <c r="M109" s="5">
        <v>40668</v>
      </c>
      <c r="N109" s="5">
        <v>21924</v>
      </c>
      <c r="O109" s="5">
        <v>18744</v>
      </c>
      <c r="P109" s="9">
        <f t="shared" ref="P109:R116" si="76">M109/J109*100</f>
        <v>93.219639664420299</v>
      </c>
      <c r="Q109" s="9">
        <f t="shared" si="76"/>
        <v>96.619805209113736</v>
      </c>
      <c r="R109" s="9">
        <f t="shared" si="76"/>
        <v>89.534272748984961</v>
      </c>
      <c r="S109" s="10">
        <f>P117+1500</f>
        <v>2509.0549339790782</v>
      </c>
      <c r="T109" s="10">
        <f t="shared" ref="T109" si="77">Q117+1500</f>
        <v>2716.1001794703075</v>
      </c>
      <c r="U109" s="10">
        <f t="shared" ref="U109" si="78">R117+1500</f>
        <v>2311.9627680720978</v>
      </c>
    </row>
    <row r="110" spans="1:21" x14ac:dyDescent="0.3">
      <c r="A110" s="5" t="s">
        <v>27</v>
      </c>
      <c r="B110" s="5">
        <v>36560</v>
      </c>
      <c r="C110" s="5">
        <v>18770</v>
      </c>
      <c r="D110" s="5">
        <v>17790</v>
      </c>
      <c r="E110" s="5">
        <v>23875</v>
      </c>
      <c r="F110" s="5">
        <v>14975</v>
      </c>
      <c r="G110" s="5">
        <v>8900</v>
      </c>
      <c r="I110" s="7" t="s">
        <v>75</v>
      </c>
      <c r="J110" s="5">
        <v>36560</v>
      </c>
      <c r="K110" s="5">
        <v>18770</v>
      </c>
      <c r="L110" s="5">
        <v>17790</v>
      </c>
      <c r="M110" s="5">
        <v>23875</v>
      </c>
      <c r="N110" s="5">
        <v>14975</v>
      </c>
      <c r="O110" s="5">
        <v>8900</v>
      </c>
      <c r="P110" s="9">
        <f t="shared" si="76"/>
        <v>65.303610503282272</v>
      </c>
      <c r="Q110" s="9">
        <f t="shared" si="76"/>
        <v>79.781566329248804</v>
      </c>
      <c r="R110" s="9">
        <f t="shared" si="76"/>
        <v>50.028105677346822</v>
      </c>
      <c r="S110" s="8"/>
      <c r="T110" s="8"/>
      <c r="U110" s="8"/>
    </row>
    <row r="111" spans="1:21" x14ac:dyDescent="0.3">
      <c r="A111" s="5" t="s">
        <v>28</v>
      </c>
      <c r="B111" s="5">
        <v>32673</v>
      </c>
      <c r="C111" s="5">
        <v>15096</v>
      </c>
      <c r="D111" s="5">
        <v>17577</v>
      </c>
      <c r="E111" s="5">
        <v>8581</v>
      </c>
      <c r="F111" s="5">
        <v>5978</v>
      </c>
      <c r="G111" s="5">
        <v>2603</v>
      </c>
      <c r="I111" s="7" t="s">
        <v>76</v>
      </c>
      <c r="J111" s="5">
        <v>32673</v>
      </c>
      <c r="K111" s="5">
        <v>15096</v>
      </c>
      <c r="L111" s="5">
        <v>17577</v>
      </c>
      <c r="M111" s="5">
        <v>8581</v>
      </c>
      <c r="N111" s="5">
        <v>5978</v>
      </c>
      <c r="O111" s="5">
        <v>2603</v>
      </c>
      <c r="P111" s="9">
        <f t="shared" si="76"/>
        <v>26.263275487405501</v>
      </c>
      <c r="Q111" s="9">
        <f t="shared" si="76"/>
        <v>39.599894011658712</v>
      </c>
      <c r="R111" s="9">
        <f t="shared" si="76"/>
        <v>14.809125561813735</v>
      </c>
      <c r="S111" s="10">
        <f>(P115+P116)/2</f>
        <v>1.7157007729019909</v>
      </c>
      <c r="T111" s="10">
        <f t="shared" ref="T111" si="79">(Q115+Q116)/2</f>
        <v>2.70479023232493</v>
      </c>
      <c r="U111" s="10">
        <f t="shared" ref="U111" si="80">(R115+R116)/2</f>
        <v>0.64839251435967071</v>
      </c>
    </row>
    <row r="112" spans="1:21" x14ac:dyDescent="0.3">
      <c r="A112" s="5" t="s">
        <v>29</v>
      </c>
      <c r="B112" s="5">
        <v>28948</v>
      </c>
      <c r="C112" s="5">
        <v>13221</v>
      </c>
      <c r="D112" s="5">
        <v>15727</v>
      </c>
      <c r="E112" s="5">
        <v>2663</v>
      </c>
      <c r="F112" s="5">
        <v>1916</v>
      </c>
      <c r="G112" s="5">
        <v>747</v>
      </c>
      <c r="I112" s="7" t="s">
        <v>77</v>
      </c>
      <c r="J112" s="5">
        <v>28948</v>
      </c>
      <c r="K112" s="5">
        <v>13221</v>
      </c>
      <c r="L112" s="5">
        <v>15727</v>
      </c>
      <c r="M112" s="5">
        <v>2663</v>
      </c>
      <c r="N112" s="5">
        <v>1916</v>
      </c>
      <c r="O112" s="5">
        <v>747</v>
      </c>
      <c r="P112" s="9">
        <f t="shared" si="76"/>
        <v>9.1992538344617927</v>
      </c>
      <c r="Q112" s="9">
        <f t="shared" si="76"/>
        <v>14.492095908025112</v>
      </c>
      <c r="R112" s="9">
        <f t="shared" si="76"/>
        <v>4.7497933490176125</v>
      </c>
      <c r="S112" s="10"/>
      <c r="T112" s="10"/>
      <c r="U112" s="10"/>
    </row>
    <row r="113" spans="1:21" x14ac:dyDescent="0.3">
      <c r="A113" s="5" t="s">
        <v>30</v>
      </c>
      <c r="B113" s="5">
        <v>28336</v>
      </c>
      <c r="C113" s="5">
        <v>13242</v>
      </c>
      <c r="D113" s="5">
        <v>15094</v>
      </c>
      <c r="E113" s="5">
        <v>1064</v>
      </c>
      <c r="F113" s="5">
        <v>808</v>
      </c>
      <c r="G113" s="5">
        <v>256</v>
      </c>
      <c r="I113" s="7" t="s">
        <v>78</v>
      </c>
      <c r="J113" s="5">
        <v>28336</v>
      </c>
      <c r="K113" s="5">
        <v>13242</v>
      </c>
      <c r="L113" s="5">
        <v>15094</v>
      </c>
      <c r="M113" s="5">
        <v>1064</v>
      </c>
      <c r="N113" s="5">
        <v>808</v>
      </c>
      <c r="O113" s="5">
        <v>256</v>
      </c>
      <c r="P113" s="9">
        <f t="shared" si="76"/>
        <v>3.7549407114624502</v>
      </c>
      <c r="Q113" s="9">
        <f t="shared" si="76"/>
        <v>6.1017973115843525</v>
      </c>
      <c r="R113" s="9">
        <f t="shared" si="76"/>
        <v>1.6960381608586192</v>
      </c>
      <c r="S113" s="10">
        <f>S111*50</f>
        <v>85.785038645099547</v>
      </c>
      <c r="T113" s="10">
        <f t="shared" ref="T113:U113" si="81">T111*50</f>
        <v>135.23951161624649</v>
      </c>
      <c r="U113" s="10">
        <f t="shared" si="81"/>
        <v>32.419625717983536</v>
      </c>
    </row>
    <row r="114" spans="1:21" x14ac:dyDescent="0.3">
      <c r="A114" s="5" t="s">
        <v>31</v>
      </c>
      <c r="B114" s="5">
        <v>22648</v>
      </c>
      <c r="C114" s="5">
        <v>10858</v>
      </c>
      <c r="D114" s="5">
        <v>11790</v>
      </c>
      <c r="E114" s="5">
        <v>553</v>
      </c>
      <c r="F114" s="5">
        <v>441</v>
      </c>
      <c r="G114" s="5">
        <v>112</v>
      </c>
      <c r="I114" s="7" t="s">
        <v>79</v>
      </c>
      <c r="J114" s="5">
        <v>22648</v>
      </c>
      <c r="K114" s="5">
        <v>10858</v>
      </c>
      <c r="L114" s="5">
        <v>11790</v>
      </c>
      <c r="M114" s="5">
        <v>553</v>
      </c>
      <c r="N114" s="5">
        <v>441</v>
      </c>
      <c r="O114" s="5">
        <v>112</v>
      </c>
      <c r="P114" s="9">
        <f t="shared" si="76"/>
        <v>2.4417167078770752</v>
      </c>
      <c r="Q114" s="9">
        <f t="shared" si="76"/>
        <v>4.0615214588321971</v>
      </c>
      <c r="R114" s="9">
        <f t="shared" si="76"/>
        <v>0.94995759117896517</v>
      </c>
      <c r="S114" s="10"/>
      <c r="T114" s="10"/>
      <c r="U114" s="10"/>
    </row>
    <row r="115" spans="1:21" x14ac:dyDescent="0.3">
      <c r="A115" s="5" t="s">
        <v>32</v>
      </c>
      <c r="B115" s="5">
        <v>19895</v>
      </c>
      <c r="C115" s="5">
        <v>10299</v>
      </c>
      <c r="D115" s="5">
        <v>9596</v>
      </c>
      <c r="E115" s="5">
        <v>324</v>
      </c>
      <c r="F115" s="5">
        <v>264</v>
      </c>
      <c r="G115" s="5">
        <v>60</v>
      </c>
      <c r="I115" s="7" t="s">
        <v>80</v>
      </c>
      <c r="J115" s="5">
        <v>19895</v>
      </c>
      <c r="K115" s="5">
        <v>10299</v>
      </c>
      <c r="L115" s="5">
        <v>9596</v>
      </c>
      <c r="M115" s="5">
        <v>324</v>
      </c>
      <c r="N115" s="5">
        <v>264</v>
      </c>
      <c r="O115" s="5">
        <v>60</v>
      </c>
      <c r="P115" s="9">
        <f t="shared" si="76"/>
        <v>1.6285498869062578</v>
      </c>
      <c r="Q115" s="9">
        <f t="shared" si="76"/>
        <v>2.5633556655986016</v>
      </c>
      <c r="R115" s="9">
        <f t="shared" si="76"/>
        <v>0.62526052521884123</v>
      </c>
      <c r="S115" s="10">
        <f>S109-S113</f>
        <v>2423.2698953339786</v>
      </c>
      <c r="T115" s="10">
        <f t="shared" ref="T115:U115" si="82">T109-T113</f>
        <v>2580.8606678540609</v>
      </c>
      <c r="U115" s="10">
        <f t="shared" si="82"/>
        <v>2279.543142354114</v>
      </c>
    </row>
    <row r="116" spans="1:21" x14ac:dyDescent="0.3">
      <c r="A116" s="5" t="s">
        <v>33</v>
      </c>
      <c r="B116" s="5">
        <v>14588</v>
      </c>
      <c r="C116" s="5">
        <v>7589</v>
      </c>
      <c r="D116" s="5">
        <v>6999</v>
      </c>
      <c r="E116" s="5">
        <v>263</v>
      </c>
      <c r="F116" s="5">
        <v>216</v>
      </c>
      <c r="G116" s="5">
        <v>47</v>
      </c>
      <c r="I116" s="7" t="s">
        <v>81</v>
      </c>
      <c r="J116" s="5">
        <v>14588</v>
      </c>
      <c r="K116" s="5">
        <v>7589</v>
      </c>
      <c r="L116" s="5">
        <v>6999</v>
      </c>
      <c r="M116" s="5">
        <v>263</v>
      </c>
      <c r="N116" s="5">
        <v>216</v>
      </c>
      <c r="O116" s="5">
        <v>47</v>
      </c>
      <c r="P116" s="9">
        <f t="shared" si="76"/>
        <v>1.8028516588977239</v>
      </c>
      <c r="Q116" s="9">
        <f t="shared" si="76"/>
        <v>2.8462247990512584</v>
      </c>
      <c r="R116" s="9">
        <f t="shared" si="76"/>
        <v>0.67152450350050008</v>
      </c>
      <c r="S116" s="10">
        <f>100-S111</f>
        <v>98.284299227098003</v>
      </c>
      <c r="T116" s="10">
        <f t="shared" ref="T116:U116" si="83">100-T111</f>
        <v>97.295209767675075</v>
      </c>
      <c r="U116" s="10">
        <f t="shared" si="83"/>
        <v>99.351607485640329</v>
      </c>
    </row>
    <row r="117" spans="1:21" x14ac:dyDescent="0.3">
      <c r="A117" s="5" t="s">
        <v>54</v>
      </c>
      <c r="I117" s="8"/>
      <c r="J117" s="8"/>
      <c r="K117" s="8"/>
      <c r="L117" s="8"/>
      <c r="M117" s="8"/>
      <c r="N117" s="8"/>
      <c r="O117" s="8"/>
      <c r="P117" s="9">
        <f>SUM(P109:P115)*5</f>
        <v>1009.0549339790782</v>
      </c>
      <c r="Q117" s="9">
        <f>SUM(Q109:Q115)*5</f>
        <v>1216.1001794703075</v>
      </c>
      <c r="R117" s="9">
        <f>SUM(R109:R115)*5</f>
        <v>811.96276807209767</v>
      </c>
      <c r="S117" s="11">
        <f>S115/S116</f>
        <v>24.655717285369402</v>
      </c>
      <c r="T117" s="11">
        <f t="shared" ref="T117:U117" si="84">T115/T116</f>
        <v>26.526081541082348</v>
      </c>
      <c r="U117" s="11">
        <f t="shared" si="84"/>
        <v>22.944199898160534</v>
      </c>
    </row>
    <row r="118" spans="1:21" x14ac:dyDescent="0.3">
      <c r="A118" s="5" t="s">
        <v>44</v>
      </c>
    </row>
    <row r="119" spans="1:21" x14ac:dyDescent="0.3">
      <c r="A119" s="5" t="s">
        <v>1</v>
      </c>
      <c r="B119" s="5">
        <v>236402</v>
      </c>
      <c r="C119" s="5">
        <v>120744</v>
      </c>
      <c r="D119" s="5">
        <v>115658</v>
      </c>
      <c r="E119" s="5">
        <v>82946</v>
      </c>
      <c r="F119" s="5">
        <v>52136</v>
      </c>
      <c r="G119" s="5">
        <v>30810</v>
      </c>
    </row>
    <row r="120" spans="1:21" x14ac:dyDescent="0.3">
      <c r="A120" s="5" t="s">
        <v>26</v>
      </c>
      <c r="B120" s="5">
        <v>49887</v>
      </c>
      <c r="C120" s="5">
        <v>26444</v>
      </c>
      <c r="D120" s="5">
        <v>23443</v>
      </c>
      <c r="E120" s="5">
        <v>45501</v>
      </c>
      <c r="F120" s="5">
        <v>25490</v>
      </c>
      <c r="G120" s="5">
        <v>20011</v>
      </c>
      <c r="I120" s="7" t="s">
        <v>74</v>
      </c>
      <c r="J120" s="5">
        <v>49887</v>
      </c>
      <c r="K120" s="5">
        <v>26444</v>
      </c>
      <c r="L120" s="5">
        <v>23443</v>
      </c>
      <c r="M120" s="5">
        <v>45501</v>
      </c>
      <c r="N120" s="5">
        <v>25490</v>
      </c>
      <c r="O120" s="5">
        <v>20011</v>
      </c>
      <c r="P120" s="9">
        <f t="shared" ref="P120:R127" si="85">M120/J120*100</f>
        <v>91.2081303746467</v>
      </c>
      <c r="Q120" s="9">
        <f t="shared" si="85"/>
        <v>96.392376342459542</v>
      </c>
      <c r="R120" s="9">
        <f t="shared" si="85"/>
        <v>85.360235464744278</v>
      </c>
      <c r="S120" s="10">
        <f>P128+1500</f>
        <v>2491.3770616608549</v>
      </c>
      <c r="T120" s="10">
        <f t="shared" ref="T120" si="86">Q128+1500</f>
        <v>2739.328188170929</v>
      </c>
      <c r="U120" s="10">
        <f t="shared" ref="U120" si="87">R128+1500</f>
        <v>2238.0231790348398</v>
      </c>
    </row>
    <row r="121" spans="1:21" x14ac:dyDescent="0.3">
      <c r="A121" s="5" t="s">
        <v>27</v>
      </c>
      <c r="B121" s="5">
        <v>38046</v>
      </c>
      <c r="C121" s="5">
        <v>20124</v>
      </c>
      <c r="D121" s="5">
        <v>17922</v>
      </c>
      <c r="E121" s="5">
        <v>23741</v>
      </c>
      <c r="F121" s="5">
        <v>16038</v>
      </c>
      <c r="G121" s="5">
        <v>7703</v>
      </c>
      <c r="I121" s="7" t="s">
        <v>75</v>
      </c>
      <c r="J121" s="5">
        <v>38046</v>
      </c>
      <c r="K121" s="5">
        <v>20124</v>
      </c>
      <c r="L121" s="5">
        <v>17922</v>
      </c>
      <c r="M121" s="5">
        <v>23741</v>
      </c>
      <c r="N121" s="5">
        <v>16038</v>
      </c>
      <c r="O121" s="5">
        <v>7703</v>
      </c>
      <c r="P121" s="9">
        <f t="shared" si="85"/>
        <v>62.400778005572199</v>
      </c>
      <c r="Q121" s="9">
        <f t="shared" si="85"/>
        <v>79.695885509838988</v>
      </c>
      <c r="R121" s="9">
        <f t="shared" si="85"/>
        <v>42.980694118959939</v>
      </c>
      <c r="S121" s="8"/>
      <c r="T121" s="8"/>
      <c r="U121" s="8"/>
    </row>
    <row r="122" spans="1:21" x14ac:dyDescent="0.3">
      <c r="A122" s="5" t="s">
        <v>28</v>
      </c>
      <c r="B122" s="5">
        <v>32810</v>
      </c>
      <c r="C122" s="5">
        <v>15803</v>
      </c>
      <c r="D122" s="5">
        <v>17007</v>
      </c>
      <c r="E122" s="5">
        <v>8789</v>
      </c>
      <c r="F122" s="5">
        <v>6569</v>
      </c>
      <c r="G122" s="5">
        <v>2220</v>
      </c>
      <c r="I122" s="7" t="s">
        <v>76</v>
      </c>
      <c r="J122" s="5">
        <v>32810</v>
      </c>
      <c r="K122" s="5">
        <v>15803</v>
      </c>
      <c r="L122" s="5">
        <v>17007</v>
      </c>
      <c r="M122" s="5">
        <v>8789</v>
      </c>
      <c r="N122" s="5">
        <v>6569</v>
      </c>
      <c r="O122" s="5">
        <v>2220</v>
      </c>
      <c r="P122" s="9">
        <f t="shared" si="85"/>
        <v>26.787564766839377</v>
      </c>
      <c r="Q122" s="9">
        <f t="shared" si="85"/>
        <v>41.568056698095297</v>
      </c>
      <c r="R122" s="9">
        <f t="shared" si="85"/>
        <v>13.053448579996472</v>
      </c>
      <c r="S122" s="10">
        <f>(P126+P127)/2</f>
        <v>1.676433416913464</v>
      </c>
      <c r="T122" s="10">
        <f t="shared" ref="T122" si="88">(Q126+Q127)/2</f>
        <v>2.687537358402956</v>
      </c>
      <c r="U122" s="10">
        <f t="shared" ref="U122" si="89">(R126+R127)/2</f>
        <v>0.4319191760081238</v>
      </c>
    </row>
    <row r="123" spans="1:21" x14ac:dyDescent="0.3">
      <c r="A123" s="5" t="s">
        <v>29</v>
      </c>
      <c r="B123" s="5">
        <v>26486</v>
      </c>
      <c r="C123" s="5">
        <v>12632</v>
      </c>
      <c r="D123" s="5">
        <v>13854</v>
      </c>
      <c r="E123" s="5">
        <v>2538</v>
      </c>
      <c r="F123" s="5">
        <v>2002</v>
      </c>
      <c r="G123" s="5">
        <v>536</v>
      </c>
      <c r="I123" s="7" t="s">
        <v>77</v>
      </c>
      <c r="J123" s="5">
        <v>26486</v>
      </c>
      <c r="K123" s="5">
        <v>12632</v>
      </c>
      <c r="L123" s="5">
        <v>13854</v>
      </c>
      <c r="M123" s="5">
        <v>2538</v>
      </c>
      <c r="N123" s="5">
        <v>2002</v>
      </c>
      <c r="O123" s="5">
        <v>536</v>
      </c>
      <c r="P123" s="9">
        <f t="shared" si="85"/>
        <v>9.5824209016083977</v>
      </c>
      <c r="Q123" s="9">
        <f t="shared" si="85"/>
        <v>15.848638378720709</v>
      </c>
      <c r="R123" s="9">
        <f t="shared" si="85"/>
        <v>3.8689187238342715</v>
      </c>
      <c r="S123" s="10"/>
      <c r="T123" s="10"/>
      <c r="U123" s="10"/>
    </row>
    <row r="124" spans="1:21" x14ac:dyDescent="0.3">
      <c r="A124" s="5" t="s">
        <v>30</v>
      </c>
      <c r="B124" s="5">
        <v>28838</v>
      </c>
      <c r="C124" s="5">
        <v>13488</v>
      </c>
      <c r="D124" s="5">
        <v>15350</v>
      </c>
      <c r="E124" s="5">
        <v>1153</v>
      </c>
      <c r="F124" s="5">
        <v>953</v>
      </c>
      <c r="G124" s="5">
        <v>200</v>
      </c>
      <c r="I124" s="7" t="s">
        <v>78</v>
      </c>
      <c r="J124" s="5">
        <v>28838</v>
      </c>
      <c r="K124" s="5">
        <v>13488</v>
      </c>
      <c r="L124" s="5">
        <v>15350</v>
      </c>
      <c r="M124" s="5">
        <v>1153</v>
      </c>
      <c r="N124" s="5">
        <v>953</v>
      </c>
      <c r="O124" s="5">
        <v>200</v>
      </c>
      <c r="P124" s="9">
        <f t="shared" si="85"/>
        <v>3.9981968236354812</v>
      </c>
      <c r="Q124" s="9">
        <f t="shared" si="85"/>
        <v>7.065539739027284</v>
      </c>
      <c r="R124" s="9">
        <f t="shared" si="85"/>
        <v>1.3029315960912053</v>
      </c>
      <c r="S124" s="10">
        <f>S122*50</f>
        <v>83.821670845673196</v>
      </c>
      <c r="T124" s="10">
        <f t="shared" ref="T124:U124" si="90">T122*50</f>
        <v>134.37686792014779</v>
      </c>
      <c r="U124" s="10">
        <f t="shared" si="90"/>
        <v>21.595958800406191</v>
      </c>
    </row>
    <row r="125" spans="1:21" x14ac:dyDescent="0.3">
      <c r="A125" s="5" t="s">
        <v>31</v>
      </c>
      <c r="B125" s="5">
        <v>22995</v>
      </c>
      <c r="C125" s="5">
        <v>11714</v>
      </c>
      <c r="D125" s="5">
        <v>11281</v>
      </c>
      <c r="E125" s="5">
        <v>596</v>
      </c>
      <c r="F125" s="5">
        <v>529</v>
      </c>
      <c r="G125" s="5">
        <v>67</v>
      </c>
      <c r="I125" s="7" t="s">
        <v>79</v>
      </c>
      <c r="J125" s="5">
        <v>22995</v>
      </c>
      <c r="K125" s="5">
        <v>11714</v>
      </c>
      <c r="L125" s="5">
        <v>11281</v>
      </c>
      <c r="M125" s="5">
        <v>596</v>
      </c>
      <c r="N125" s="5">
        <v>529</v>
      </c>
      <c r="O125" s="5">
        <v>67</v>
      </c>
      <c r="P125" s="9">
        <f t="shared" si="85"/>
        <v>2.5918677973472493</v>
      </c>
      <c r="Q125" s="9">
        <f t="shared" si="85"/>
        <v>4.5159638039952199</v>
      </c>
      <c r="R125" s="9">
        <f t="shared" si="85"/>
        <v>0.59391897881393485</v>
      </c>
      <c r="S125" s="10"/>
      <c r="T125" s="10"/>
      <c r="U125" s="10"/>
    </row>
    <row r="126" spans="1:21" x14ac:dyDescent="0.3">
      <c r="A126" s="5" t="s">
        <v>32</v>
      </c>
      <c r="B126" s="5">
        <v>22034</v>
      </c>
      <c r="C126" s="5">
        <v>11910</v>
      </c>
      <c r="D126" s="5">
        <v>10124</v>
      </c>
      <c r="E126" s="5">
        <v>376</v>
      </c>
      <c r="F126" s="5">
        <v>331</v>
      </c>
      <c r="G126" s="5">
        <v>45</v>
      </c>
      <c r="I126" s="7" t="s">
        <v>80</v>
      </c>
      <c r="J126" s="5">
        <v>22034</v>
      </c>
      <c r="K126" s="5">
        <v>11910</v>
      </c>
      <c r="L126" s="5">
        <v>10124</v>
      </c>
      <c r="M126" s="5">
        <v>376</v>
      </c>
      <c r="N126" s="5">
        <v>331</v>
      </c>
      <c r="O126" s="5">
        <v>45</v>
      </c>
      <c r="P126" s="9">
        <f t="shared" si="85"/>
        <v>1.7064536625215576</v>
      </c>
      <c r="Q126" s="9">
        <f t="shared" si="85"/>
        <v>2.7791771620486982</v>
      </c>
      <c r="R126" s="9">
        <f t="shared" si="85"/>
        <v>0.44448834452785457</v>
      </c>
      <c r="S126" s="10">
        <f>S120-S124</f>
        <v>2407.5553908151819</v>
      </c>
      <c r="T126" s="10">
        <f t="shared" ref="T126:U126" si="91">T120-T124</f>
        <v>2604.9513202507815</v>
      </c>
      <c r="U126" s="10">
        <f t="shared" si="91"/>
        <v>2216.4272202344337</v>
      </c>
    </row>
    <row r="127" spans="1:21" x14ac:dyDescent="0.3">
      <c r="A127" s="5" t="s">
        <v>33</v>
      </c>
      <c r="B127" s="5">
        <v>15306</v>
      </c>
      <c r="C127" s="5">
        <v>8629</v>
      </c>
      <c r="D127" s="5">
        <v>6677</v>
      </c>
      <c r="E127" s="5">
        <v>252</v>
      </c>
      <c r="F127" s="5">
        <v>224</v>
      </c>
      <c r="G127" s="5">
        <v>28</v>
      </c>
      <c r="I127" s="7" t="s">
        <v>81</v>
      </c>
      <c r="J127" s="5">
        <v>15306</v>
      </c>
      <c r="K127" s="5">
        <v>8629</v>
      </c>
      <c r="L127" s="5">
        <v>6677</v>
      </c>
      <c r="M127" s="5">
        <v>252</v>
      </c>
      <c r="N127" s="5">
        <v>224</v>
      </c>
      <c r="O127" s="5">
        <v>28</v>
      </c>
      <c r="P127" s="9">
        <f t="shared" si="85"/>
        <v>1.6464131713053702</v>
      </c>
      <c r="Q127" s="9">
        <f t="shared" si="85"/>
        <v>2.5958975547572138</v>
      </c>
      <c r="R127" s="9">
        <f t="shared" si="85"/>
        <v>0.41935000748839302</v>
      </c>
      <c r="S127" s="10">
        <f>100-S122</f>
        <v>98.323566583086532</v>
      </c>
      <c r="T127" s="10">
        <f t="shared" ref="T127:U127" si="92">100-T122</f>
        <v>97.312462641597051</v>
      </c>
      <c r="U127" s="10">
        <f t="shared" si="92"/>
        <v>99.568080823991878</v>
      </c>
    </row>
    <row r="128" spans="1:21" x14ac:dyDescent="0.3">
      <c r="A128" s="5" t="s">
        <v>55</v>
      </c>
      <c r="I128" s="8"/>
      <c r="J128" s="8"/>
      <c r="K128" s="8"/>
      <c r="L128" s="8"/>
      <c r="M128" s="8"/>
      <c r="N128" s="8"/>
      <c r="O128" s="8"/>
      <c r="P128" s="9">
        <f>SUM(P120:P126)*5</f>
        <v>991.37706166085491</v>
      </c>
      <c r="Q128" s="9">
        <f>SUM(Q120:Q126)*5</f>
        <v>1239.3281881709288</v>
      </c>
      <c r="R128" s="9">
        <f>SUM(R120:R126)*5</f>
        <v>738.02317903483993</v>
      </c>
      <c r="S128" s="11">
        <f>S126/S127</f>
        <v>24.486046168603142</v>
      </c>
      <c r="T128" s="11">
        <f t="shared" ref="T128:U128" si="93">T126/T127</f>
        <v>26.768938423075859</v>
      </c>
      <c r="U128" s="11">
        <f t="shared" si="93"/>
        <v>22.260419221622321</v>
      </c>
    </row>
    <row r="129" spans="1:21" x14ac:dyDescent="0.3">
      <c r="A129" s="5" t="s">
        <v>44</v>
      </c>
    </row>
    <row r="130" spans="1:21" x14ac:dyDescent="0.3">
      <c r="A130" s="5" t="s">
        <v>1</v>
      </c>
      <c r="B130" s="5">
        <v>340493</v>
      </c>
      <c r="C130" s="5">
        <v>172184</v>
      </c>
      <c r="D130" s="5">
        <v>168309</v>
      </c>
      <c r="E130" s="5">
        <v>110155</v>
      </c>
      <c r="F130" s="5">
        <v>69141</v>
      </c>
      <c r="G130" s="5">
        <v>41014</v>
      </c>
    </row>
    <row r="131" spans="1:21" x14ac:dyDescent="0.3">
      <c r="A131" s="5" t="s">
        <v>26</v>
      </c>
      <c r="B131" s="5">
        <v>67079</v>
      </c>
      <c r="C131" s="5">
        <v>35205</v>
      </c>
      <c r="D131" s="5">
        <v>31874</v>
      </c>
      <c r="E131" s="5">
        <v>60722</v>
      </c>
      <c r="F131" s="5">
        <v>33963</v>
      </c>
      <c r="G131" s="5">
        <v>26759</v>
      </c>
      <c r="I131" s="7" t="s">
        <v>74</v>
      </c>
      <c r="J131" s="5">
        <v>67079</v>
      </c>
      <c r="K131" s="5">
        <v>35205</v>
      </c>
      <c r="L131" s="5">
        <v>31874</v>
      </c>
      <c r="M131" s="5">
        <v>60722</v>
      </c>
      <c r="N131" s="5">
        <v>33963</v>
      </c>
      <c r="O131" s="5">
        <v>26759</v>
      </c>
      <c r="P131" s="9">
        <f t="shared" ref="P131:R138" si="94">M131/J131*100</f>
        <v>90.52311453659118</v>
      </c>
      <c r="Q131" s="9">
        <f t="shared" si="94"/>
        <v>96.472092032381767</v>
      </c>
      <c r="R131" s="9">
        <f t="shared" si="94"/>
        <v>83.95243772353642</v>
      </c>
      <c r="S131" s="10">
        <f>P139+1500</f>
        <v>2436.6664243531159</v>
      </c>
      <c r="T131" s="10">
        <f>Q139+1500</f>
        <v>2674.8699471415039</v>
      </c>
      <c r="U131" s="10">
        <f>R139+1500</f>
        <v>2197.5700062054661</v>
      </c>
    </row>
    <row r="132" spans="1:21" x14ac:dyDescent="0.3">
      <c r="A132" s="5" t="s">
        <v>27</v>
      </c>
      <c r="B132" s="5">
        <v>52448</v>
      </c>
      <c r="C132" s="5">
        <v>26753</v>
      </c>
      <c r="D132" s="5">
        <v>25695</v>
      </c>
      <c r="E132" s="5">
        <v>30084</v>
      </c>
      <c r="F132" s="5">
        <v>20321</v>
      </c>
      <c r="G132" s="5">
        <v>9763</v>
      </c>
      <c r="I132" s="7" t="s">
        <v>75</v>
      </c>
      <c r="J132" s="5">
        <v>52448</v>
      </c>
      <c r="K132" s="5">
        <v>26753</v>
      </c>
      <c r="L132" s="5">
        <v>25695</v>
      </c>
      <c r="M132" s="5">
        <v>30084</v>
      </c>
      <c r="N132" s="5">
        <v>20321</v>
      </c>
      <c r="O132" s="5">
        <v>9763</v>
      </c>
      <c r="P132" s="9">
        <f t="shared" si="94"/>
        <v>57.359670530811471</v>
      </c>
      <c r="Q132" s="9">
        <f t="shared" si="94"/>
        <v>75.957836504317271</v>
      </c>
      <c r="R132" s="9">
        <f t="shared" si="94"/>
        <v>37.99571901148083</v>
      </c>
      <c r="S132" s="8"/>
      <c r="T132" s="8"/>
      <c r="U132" s="8"/>
    </row>
    <row r="133" spans="1:21" x14ac:dyDescent="0.3">
      <c r="A133" s="5" t="s">
        <v>28</v>
      </c>
      <c r="B133" s="5">
        <v>54211</v>
      </c>
      <c r="C133" s="5">
        <v>25932</v>
      </c>
      <c r="D133" s="5">
        <v>28279</v>
      </c>
      <c r="E133" s="5">
        <v>12497</v>
      </c>
      <c r="F133" s="5">
        <v>9373</v>
      </c>
      <c r="G133" s="5">
        <v>3124</v>
      </c>
      <c r="I133" s="7" t="s">
        <v>76</v>
      </c>
      <c r="J133" s="5">
        <v>54211</v>
      </c>
      <c r="K133" s="5">
        <v>25932</v>
      </c>
      <c r="L133" s="5">
        <v>28279</v>
      </c>
      <c r="M133" s="5">
        <v>12497</v>
      </c>
      <c r="N133" s="5">
        <v>9373</v>
      </c>
      <c r="O133" s="5">
        <v>3124</v>
      </c>
      <c r="P133" s="9">
        <f t="shared" si="94"/>
        <v>23.052517016841602</v>
      </c>
      <c r="Q133" s="9">
        <f t="shared" si="94"/>
        <v>36.144531852537405</v>
      </c>
      <c r="R133" s="9">
        <f t="shared" si="94"/>
        <v>11.047066727960678</v>
      </c>
      <c r="S133" s="10">
        <f>(P137+P138)/2</f>
        <v>1.6115642811863855</v>
      </c>
      <c r="T133" s="10">
        <f t="shared" ref="T133" si="95">(Q137+Q138)/2</f>
        <v>2.6706022413037078</v>
      </c>
      <c r="U133" s="10">
        <f t="shared" ref="U133" si="96">(R137+R138)/2</f>
        <v>0.40859005070702081</v>
      </c>
    </row>
    <row r="134" spans="1:21" x14ac:dyDescent="0.3">
      <c r="A134" s="5" t="s">
        <v>29</v>
      </c>
      <c r="B134" s="5">
        <v>42442</v>
      </c>
      <c r="C134" s="5">
        <v>20855</v>
      </c>
      <c r="D134" s="5">
        <v>21587</v>
      </c>
      <c r="E134" s="5">
        <v>3812</v>
      </c>
      <c r="F134" s="5">
        <v>2979</v>
      </c>
      <c r="G134" s="5">
        <v>833</v>
      </c>
      <c r="I134" s="7" t="s">
        <v>77</v>
      </c>
      <c r="J134" s="5">
        <v>42442</v>
      </c>
      <c r="K134" s="5">
        <v>20855</v>
      </c>
      <c r="L134" s="5">
        <v>21587</v>
      </c>
      <c r="M134" s="5">
        <v>3812</v>
      </c>
      <c r="N134" s="5">
        <v>2979</v>
      </c>
      <c r="O134" s="5">
        <v>833</v>
      </c>
      <c r="P134" s="9">
        <f t="shared" si="94"/>
        <v>8.9816691013618577</v>
      </c>
      <c r="Q134" s="9">
        <f t="shared" si="94"/>
        <v>14.284344281946776</v>
      </c>
      <c r="R134" s="9">
        <f t="shared" si="94"/>
        <v>3.8588039097605038</v>
      </c>
      <c r="S134" s="10"/>
      <c r="T134" s="10"/>
      <c r="U134" s="10"/>
    </row>
    <row r="135" spans="1:21" x14ac:dyDescent="0.3">
      <c r="A135" s="5" t="s">
        <v>30</v>
      </c>
      <c r="B135" s="5">
        <v>43407</v>
      </c>
      <c r="C135" s="5">
        <v>21185</v>
      </c>
      <c r="D135" s="5">
        <v>22222</v>
      </c>
      <c r="E135" s="5">
        <v>1585</v>
      </c>
      <c r="F135" s="5">
        <v>1269</v>
      </c>
      <c r="G135" s="5">
        <v>316</v>
      </c>
      <c r="I135" s="7" t="s">
        <v>78</v>
      </c>
      <c r="J135" s="5">
        <v>43407</v>
      </c>
      <c r="K135" s="5">
        <v>21185</v>
      </c>
      <c r="L135" s="5">
        <v>22222</v>
      </c>
      <c r="M135" s="5">
        <v>1585</v>
      </c>
      <c r="N135" s="5">
        <v>1269</v>
      </c>
      <c r="O135" s="5">
        <v>316</v>
      </c>
      <c r="P135" s="9">
        <f t="shared" si="94"/>
        <v>3.6514847835602557</v>
      </c>
      <c r="Q135" s="9">
        <f t="shared" si="94"/>
        <v>5.9900873259381635</v>
      </c>
      <c r="R135" s="9">
        <f t="shared" si="94"/>
        <v>1.4220142201422015</v>
      </c>
      <c r="S135" s="10">
        <f>S133*50</f>
        <v>80.578214059319279</v>
      </c>
      <c r="T135" s="10">
        <f t="shared" ref="T135:U135" si="97">T133*50</f>
        <v>133.53011206518539</v>
      </c>
      <c r="U135" s="10">
        <f t="shared" si="97"/>
        <v>20.429502535351041</v>
      </c>
    </row>
    <row r="136" spans="1:21" x14ac:dyDescent="0.3">
      <c r="A136" s="5" t="s">
        <v>31</v>
      </c>
      <c r="B136" s="5">
        <v>31068</v>
      </c>
      <c r="C136" s="5">
        <v>15791</v>
      </c>
      <c r="D136" s="5">
        <v>15277</v>
      </c>
      <c r="E136" s="5">
        <v>644</v>
      </c>
      <c r="F136" s="5">
        <v>522</v>
      </c>
      <c r="G136" s="5">
        <v>122</v>
      </c>
      <c r="I136" s="7" t="s">
        <v>79</v>
      </c>
      <c r="J136" s="5">
        <v>31068</v>
      </c>
      <c r="K136" s="5">
        <v>15791</v>
      </c>
      <c r="L136" s="5">
        <v>15277</v>
      </c>
      <c r="M136" s="5">
        <v>644</v>
      </c>
      <c r="N136" s="5">
        <v>522</v>
      </c>
      <c r="O136" s="5">
        <v>122</v>
      </c>
      <c r="P136" s="9">
        <f t="shared" si="94"/>
        <v>2.0728724089094888</v>
      </c>
      <c r="Q136" s="9">
        <f t="shared" si="94"/>
        <v>3.3056804508897475</v>
      </c>
      <c r="R136" s="9">
        <f t="shared" si="94"/>
        <v>0.79858610983831912</v>
      </c>
      <c r="S136" s="10"/>
      <c r="T136" s="10"/>
      <c r="U136" s="10"/>
    </row>
    <row r="137" spans="1:21" x14ac:dyDescent="0.3">
      <c r="A137" s="5" t="s">
        <v>32</v>
      </c>
      <c r="B137" s="5">
        <v>29788</v>
      </c>
      <c r="C137" s="5">
        <v>15677</v>
      </c>
      <c r="D137" s="5">
        <v>14111</v>
      </c>
      <c r="E137" s="5">
        <v>504</v>
      </c>
      <c r="F137" s="5">
        <v>442</v>
      </c>
      <c r="G137" s="5">
        <v>62</v>
      </c>
      <c r="I137" s="7" t="s">
        <v>80</v>
      </c>
      <c r="J137" s="5">
        <v>29788</v>
      </c>
      <c r="K137" s="5">
        <v>15677</v>
      </c>
      <c r="L137" s="5">
        <v>14111</v>
      </c>
      <c r="M137" s="5">
        <v>504</v>
      </c>
      <c r="N137" s="5">
        <v>442</v>
      </c>
      <c r="O137" s="5">
        <v>62</v>
      </c>
      <c r="P137" s="9">
        <f t="shared" si="94"/>
        <v>1.6919564925473345</v>
      </c>
      <c r="Q137" s="9">
        <f t="shared" si="94"/>
        <v>2.8194169802895965</v>
      </c>
      <c r="R137" s="9">
        <f t="shared" si="94"/>
        <v>0.43937353837431792</v>
      </c>
      <c r="S137" s="10">
        <f>S131-S135</f>
        <v>2356.0882102937967</v>
      </c>
      <c r="T137" s="10">
        <f t="shared" ref="T137:U137" si="98">T131-T135</f>
        <v>2541.3398350763186</v>
      </c>
      <c r="U137" s="10">
        <f t="shared" si="98"/>
        <v>2177.1405036701153</v>
      </c>
    </row>
    <row r="138" spans="1:21" x14ac:dyDescent="0.3">
      <c r="A138" s="5" t="s">
        <v>33</v>
      </c>
      <c r="B138" s="5">
        <v>20050</v>
      </c>
      <c r="C138" s="5">
        <v>10786</v>
      </c>
      <c r="D138" s="5">
        <v>9264</v>
      </c>
      <c r="E138" s="5">
        <v>307</v>
      </c>
      <c r="F138" s="5">
        <v>272</v>
      </c>
      <c r="G138" s="5">
        <v>35</v>
      </c>
      <c r="I138" s="7" t="s">
        <v>81</v>
      </c>
      <c r="J138" s="5">
        <v>20050</v>
      </c>
      <c r="K138" s="5">
        <v>10786</v>
      </c>
      <c r="L138" s="5">
        <v>9264</v>
      </c>
      <c r="M138" s="5">
        <v>307</v>
      </c>
      <c r="N138" s="5">
        <v>272</v>
      </c>
      <c r="O138" s="5">
        <v>35</v>
      </c>
      <c r="P138" s="9">
        <f t="shared" si="94"/>
        <v>1.5311720698254365</v>
      </c>
      <c r="Q138" s="9">
        <f t="shared" si="94"/>
        <v>2.5217875023178191</v>
      </c>
      <c r="R138" s="9">
        <f t="shared" si="94"/>
        <v>0.37780656303972365</v>
      </c>
      <c r="S138" s="10">
        <f>100-S133</f>
        <v>98.388435718813611</v>
      </c>
      <c r="T138" s="10">
        <f t="shared" ref="T138:U138" si="99">100-T133</f>
        <v>97.329397758696288</v>
      </c>
      <c r="U138" s="10">
        <f t="shared" si="99"/>
        <v>99.591409949292981</v>
      </c>
    </row>
    <row r="139" spans="1:21" x14ac:dyDescent="0.3">
      <c r="I139" s="7"/>
      <c r="P139" s="9">
        <f>SUM(P131:P137)*5</f>
        <v>936.66642435311599</v>
      </c>
      <c r="Q139" s="9">
        <f>SUM(Q131:Q137)*5</f>
        <v>1174.8699471415036</v>
      </c>
      <c r="R139" s="9">
        <f>SUM(R131:R137)*5</f>
        <v>697.57000620546614</v>
      </c>
      <c r="S139" s="11">
        <f>S137/S138</f>
        <v>23.946800181144368</v>
      </c>
      <c r="T139" s="11">
        <f>T137/T138</f>
        <v>26.110711599972397</v>
      </c>
      <c r="U139" s="11">
        <f>U137/U138</f>
        <v>21.860725787280323</v>
      </c>
    </row>
    <row r="140" spans="1:21" x14ac:dyDescent="0.3">
      <c r="A140" s="35" t="s">
        <v>105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</row>
    <row r="141" spans="1:21" x14ac:dyDescent="0.3">
      <c r="A141" s="5" t="s">
        <v>106</v>
      </c>
    </row>
    <row r="142" spans="1:21" x14ac:dyDescent="0.3">
      <c r="A142" s="22"/>
      <c r="B142" s="34" t="s">
        <v>1</v>
      </c>
      <c r="C142" s="34"/>
      <c r="D142" s="34"/>
      <c r="E142" s="34" t="s">
        <v>43</v>
      </c>
      <c r="F142" s="34"/>
      <c r="G142" s="34"/>
    </row>
    <row r="143" spans="1:21" x14ac:dyDescent="0.3">
      <c r="A143" s="23" t="s">
        <v>104</v>
      </c>
      <c r="B143" s="28" t="s">
        <v>1</v>
      </c>
      <c r="C143" s="28" t="s">
        <v>40</v>
      </c>
      <c r="D143" s="28" t="s">
        <v>41</v>
      </c>
      <c r="E143" s="28" t="s">
        <v>1</v>
      </c>
      <c r="F143" s="28" t="s">
        <v>40</v>
      </c>
      <c r="G143" s="28" t="s">
        <v>41</v>
      </c>
    </row>
    <row r="144" spans="1:21" x14ac:dyDescent="0.3">
      <c r="A144" s="5" t="s">
        <v>56</v>
      </c>
      <c r="I144" s="8"/>
      <c r="J144" s="8"/>
      <c r="K144" s="8"/>
      <c r="L144" s="8"/>
      <c r="M144" s="8"/>
      <c r="N144" s="8"/>
      <c r="O144" s="8"/>
    </row>
    <row r="145" spans="1:21" x14ac:dyDescent="0.3">
      <c r="A145" s="5" t="s">
        <v>44</v>
      </c>
    </row>
    <row r="146" spans="1:21" x14ac:dyDescent="0.3">
      <c r="A146" s="5" t="s">
        <v>1</v>
      </c>
      <c r="B146" s="5">
        <v>374958</v>
      </c>
      <c r="C146" s="5">
        <v>193367</v>
      </c>
      <c r="D146" s="5">
        <v>181591</v>
      </c>
      <c r="E146" s="5">
        <v>137161</v>
      </c>
      <c r="F146" s="5">
        <v>87569</v>
      </c>
      <c r="G146" s="5">
        <v>49592</v>
      </c>
      <c r="S146" s="6" t="s">
        <v>1</v>
      </c>
      <c r="T146" s="6" t="s">
        <v>40</v>
      </c>
      <c r="U146" s="6" t="s">
        <v>41</v>
      </c>
    </row>
    <row r="147" spans="1:21" x14ac:dyDescent="0.3">
      <c r="A147" s="5" t="s">
        <v>26</v>
      </c>
      <c r="B147" s="5">
        <v>73191</v>
      </c>
      <c r="C147" s="5">
        <v>38697</v>
      </c>
      <c r="D147" s="5">
        <v>34494</v>
      </c>
      <c r="E147" s="5">
        <v>66842</v>
      </c>
      <c r="F147" s="5">
        <v>37306</v>
      </c>
      <c r="G147" s="5">
        <v>29536</v>
      </c>
      <c r="I147" s="7" t="s">
        <v>74</v>
      </c>
      <c r="J147" s="5">
        <v>73191</v>
      </c>
      <c r="K147" s="5">
        <v>38697</v>
      </c>
      <c r="L147" s="5">
        <v>34494</v>
      </c>
      <c r="M147" s="5">
        <v>66842</v>
      </c>
      <c r="N147" s="5">
        <v>37306</v>
      </c>
      <c r="O147" s="5">
        <v>29536</v>
      </c>
      <c r="P147" s="9">
        <f t="shared" ref="P147:R154" si="100">M147/J147*100</f>
        <v>91.325436187509396</v>
      </c>
      <c r="Q147" s="9">
        <f t="shared" si="100"/>
        <v>96.405406103832334</v>
      </c>
      <c r="R147" s="9">
        <f t="shared" si="100"/>
        <v>85.62648576564041</v>
      </c>
      <c r="S147" s="10">
        <f>P155+1500</f>
        <v>2584.5470360755862</v>
      </c>
      <c r="T147" s="10">
        <f t="shared" ref="T147" si="101">Q155+1500</f>
        <v>2865.4581870964762</v>
      </c>
      <c r="U147" s="10">
        <f t="shared" ref="U147" si="102">R155+1500</f>
        <v>2291.4140929869045</v>
      </c>
    </row>
    <row r="148" spans="1:21" x14ac:dyDescent="0.3">
      <c r="A148" s="5" t="s">
        <v>27</v>
      </c>
      <c r="B148" s="5">
        <v>60007</v>
      </c>
      <c r="C148" s="5">
        <v>31071</v>
      </c>
      <c r="D148" s="5">
        <v>28936</v>
      </c>
      <c r="E148" s="5">
        <v>36520</v>
      </c>
      <c r="F148" s="5">
        <v>24726</v>
      </c>
      <c r="G148" s="5">
        <v>11794</v>
      </c>
      <c r="I148" s="7" t="s">
        <v>75</v>
      </c>
      <c r="J148" s="5">
        <v>60007</v>
      </c>
      <c r="K148" s="5">
        <v>31071</v>
      </c>
      <c r="L148" s="5">
        <v>28936</v>
      </c>
      <c r="M148" s="5">
        <v>36520</v>
      </c>
      <c r="N148" s="5">
        <v>24726</v>
      </c>
      <c r="O148" s="5">
        <v>11794</v>
      </c>
      <c r="P148" s="9">
        <f t="shared" si="100"/>
        <v>60.859566383921873</v>
      </c>
      <c r="Q148" s="9">
        <f t="shared" si="100"/>
        <v>79.579028676257607</v>
      </c>
      <c r="R148" s="9">
        <f t="shared" si="100"/>
        <v>40.758916228918999</v>
      </c>
      <c r="S148" s="8"/>
      <c r="T148" s="8"/>
      <c r="U148" s="8"/>
    </row>
    <row r="149" spans="1:21" x14ac:dyDescent="0.3">
      <c r="A149" s="5" t="s">
        <v>28</v>
      </c>
      <c r="B149" s="5">
        <v>58247</v>
      </c>
      <c r="C149" s="5">
        <v>28839</v>
      </c>
      <c r="D149" s="5">
        <v>29408</v>
      </c>
      <c r="E149" s="5">
        <v>18085</v>
      </c>
      <c r="F149" s="5">
        <v>13619</v>
      </c>
      <c r="G149" s="5">
        <v>4466</v>
      </c>
      <c r="I149" s="7" t="s">
        <v>76</v>
      </c>
      <c r="J149" s="5">
        <v>58247</v>
      </c>
      <c r="K149" s="5">
        <v>28839</v>
      </c>
      <c r="L149" s="5">
        <v>29408</v>
      </c>
      <c r="M149" s="5">
        <v>18085</v>
      </c>
      <c r="N149" s="5">
        <v>13619</v>
      </c>
      <c r="O149" s="5">
        <v>4466</v>
      </c>
      <c r="P149" s="9">
        <f t="shared" si="100"/>
        <v>31.048809380740639</v>
      </c>
      <c r="Q149" s="9">
        <f t="shared" si="100"/>
        <v>47.224244946079963</v>
      </c>
      <c r="R149" s="9">
        <f t="shared" si="100"/>
        <v>15.186343852013056</v>
      </c>
      <c r="S149" s="10">
        <f>(P153+P154)/2</f>
        <v>4.4738480767248392</v>
      </c>
      <c r="T149" s="10">
        <f t="shared" ref="T149" si="103">(Q153+Q154)/2</f>
        <v>5.9134199932045171</v>
      </c>
      <c r="U149" s="10">
        <f t="shared" ref="U149" si="104">(R153+R154)/2</f>
        <v>2.8842942135531899</v>
      </c>
    </row>
    <row r="150" spans="1:21" x14ac:dyDescent="0.3">
      <c r="A150" s="5" t="s">
        <v>29</v>
      </c>
      <c r="B150" s="5">
        <v>48675</v>
      </c>
      <c r="C150" s="5">
        <v>24512</v>
      </c>
      <c r="D150" s="5">
        <v>24163</v>
      </c>
      <c r="E150" s="5">
        <v>7317</v>
      </c>
      <c r="F150" s="5">
        <v>5649</v>
      </c>
      <c r="G150" s="5">
        <v>1668</v>
      </c>
      <c r="I150" s="7" t="s">
        <v>77</v>
      </c>
      <c r="J150" s="5">
        <v>48675</v>
      </c>
      <c r="K150" s="5">
        <v>24512</v>
      </c>
      <c r="L150" s="5">
        <v>24163</v>
      </c>
      <c r="M150" s="5">
        <v>7317</v>
      </c>
      <c r="N150" s="5">
        <v>5649</v>
      </c>
      <c r="O150" s="5">
        <v>1668</v>
      </c>
      <c r="P150" s="9">
        <f t="shared" si="100"/>
        <v>15.032357473035439</v>
      </c>
      <c r="Q150" s="9">
        <f t="shared" si="100"/>
        <v>23.045855091383814</v>
      </c>
      <c r="R150" s="9">
        <f t="shared" si="100"/>
        <v>6.9031163348921911</v>
      </c>
      <c r="S150" s="10"/>
      <c r="T150" s="10"/>
      <c r="U150" s="10"/>
    </row>
    <row r="151" spans="1:21" x14ac:dyDescent="0.3">
      <c r="A151" s="5" t="s">
        <v>30</v>
      </c>
      <c r="B151" s="5">
        <v>48435</v>
      </c>
      <c r="C151" s="5">
        <v>24734</v>
      </c>
      <c r="D151" s="5">
        <v>23701</v>
      </c>
      <c r="E151" s="5">
        <v>4090</v>
      </c>
      <c r="F151" s="5">
        <v>3176</v>
      </c>
      <c r="G151" s="5">
        <v>914</v>
      </c>
      <c r="I151" s="7" t="s">
        <v>78</v>
      </c>
      <c r="J151" s="5">
        <v>48435</v>
      </c>
      <c r="K151" s="5">
        <v>24734</v>
      </c>
      <c r="L151" s="5">
        <v>23701</v>
      </c>
      <c r="M151" s="5">
        <v>4090</v>
      </c>
      <c r="N151" s="5">
        <v>3176</v>
      </c>
      <c r="O151" s="5">
        <v>914</v>
      </c>
      <c r="P151" s="9">
        <f t="shared" si="100"/>
        <v>8.4443068029317647</v>
      </c>
      <c r="Q151" s="9">
        <f t="shared" si="100"/>
        <v>12.840624241934179</v>
      </c>
      <c r="R151" s="9">
        <f t="shared" si="100"/>
        <v>3.8563773680435425</v>
      </c>
      <c r="S151" s="10">
        <f>S149*50</f>
        <v>223.69240383624197</v>
      </c>
      <c r="T151" s="10">
        <f t="shared" ref="T151:U151" si="105">T149*50</f>
        <v>295.67099966022585</v>
      </c>
      <c r="U151" s="10">
        <f t="shared" si="105"/>
        <v>144.2147106776595</v>
      </c>
    </row>
    <row r="152" spans="1:21" x14ac:dyDescent="0.3">
      <c r="A152" s="5" t="s">
        <v>31</v>
      </c>
      <c r="B152" s="5">
        <v>35060</v>
      </c>
      <c r="C152" s="5">
        <v>18566</v>
      </c>
      <c r="D152" s="5">
        <v>16494</v>
      </c>
      <c r="E152" s="5">
        <v>2011</v>
      </c>
      <c r="F152" s="5">
        <v>1499</v>
      </c>
      <c r="G152" s="5">
        <v>512</v>
      </c>
      <c r="I152" s="7" t="s">
        <v>79</v>
      </c>
      <c r="J152" s="5">
        <v>35060</v>
      </c>
      <c r="K152" s="5">
        <v>18566</v>
      </c>
      <c r="L152" s="5">
        <v>16494</v>
      </c>
      <c r="M152" s="5">
        <v>2011</v>
      </c>
      <c r="N152" s="5">
        <v>1499</v>
      </c>
      <c r="O152" s="5">
        <v>512</v>
      </c>
      <c r="P152" s="9">
        <f t="shared" si="100"/>
        <v>5.7358813462635476</v>
      </c>
      <c r="Q152" s="9">
        <f t="shared" si="100"/>
        <v>8.073898524183992</v>
      </c>
      <c r="R152" s="9">
        <f t="shared" si="100"/>
        <v>3.1041590881532679</v>
      </c>
      <c r="S152" s="10"/>
      <c r="T152" s="10"/>
      <c r="U152" s="10"/>
    </row>
    <row r="153" spans="1:21" x14ac:dyDescent="0.3">
      <c r="A153" s="5" t="s">
        <v>32</v>
      </c>
      <c r="B153" s="5">
        <v>30338</v>
      </c>
      <c r="C153" s="5">
        <v>15939</v>
      </c>
      <c r="D153" s="5">
        <v>14399</v>
      </c>
      <c r="E153" s="5">
        <v>1354</v>
      </c>
      <c r="F153" s="5">
        <v>944</v>
      </c>
      <c r="G153" s="5">
        <v>410</v>
      </c>
      <c r="I153" s="7" t="s">
        <v>80</v>
      </c>
      <c r="J153" s="5">
        <v>30338</v>
      </c>
      <c r="K153" s="5">
        <v>15939</v>
      </c>
      <c r="L153" s="5">
        <v>14399</v>
      </c>
      <c r="M153" s="5">
        <v>1354</v>
      </c>
      <c r="N153" s="5">
        <v>944</v>
      </c>
      <c r="O153" s="5">
        <v>410</v>
      </c>
      <c r="P153" s="9">
        <f t="shared" si="100"/>
        <v>4.4630496407146154</v>
      </c>
      <c r="Q153" s="9">
        <f t="shared" si="100"/>
        <v>5.9225798356233135</v>
      </c>
      <c r="R153" s="9">
        <f t="shared" si="100"/>
        <v>2.8474199597194252</v>
      </c>
      <c r="S153" s="10">
        <f>S147-S151</f>
        <v>2360.854632239344</v>
      </c>
      <c r="T153" s="10">
        <f t="shared" ref="T153:U153" si="106">T147-T151</f>
        <v>2569.7871874362504</v>
      </c>
      <c r="U153" s="10">
        <f t="shared" si="106"/>
        <v>2147.1993823092448</v>
      </c>
    </row>
    <row r="154" spans="1:21" x14ac:dyDescent="0.3">
      <c r="A154" s="5" t="s">
        <v>33</v>
      </c>
      <c r="B154" s="5">
        <v>21005</v>
      </c>
      <c r="C154" s="5">
        <v>11009</v>
      </c>
      <c r="D154" s="5">
        <v>9996</v>
      </c>
      <c r="E154" s="5">
        <v>942</v>
      </c>
      <c r="F154" s="5">
        <v>650</v>
      </c>
      <c r="G154" s="5">
        <v>292</v>
      </c>
      <c r="I154" s="7" t="s">
        <v>81</v>
      </c>
      <c r="J154" s="5">
        <v>21005</v>
      </c>
      <c r="K154" s="5">
        <v>11009</v>
      </c>
      <c r="L154" s="5">
        <v>9996</v>
      </c>
      <c r="M154" s="5">
        <v>942</v>
      </c>
      <c r="N154" s="5">
        <v>650</v>
      </c>
      <c r="O154" s="5">
        <v>292</v>
      </c>
      <c r="P154" s="9">
        <f t="shared" si="100"/>
        <v>4.484646512735063</v>
      </c>
      <c r="Q154" s="9">
        <f t="shared" si="100"/>
        <v>5.9042601507857206</v>
      </c>
      <c r="R154" s="9">
        <f t="shared" si="100"/>
        <v>2.9211684673869547</v>
      </c>
      <c r="S154" s="10">
        <f>100-S149</f>
        <v>95.526151923275165</v>
      </c>
      <c r="T154" s="10">
        <f t="shared" ref="T154:U154" si="107">100-T149</f>
        <v>94.086580006795486</v>
      </c>
      <c r="U154" s="10">
        <f t="shared" si="107"/>
        <v>97.11570578644681</v>
      </c>
    </row>
    <row r="155" spans="1:21" x14ac:dyDescent="0.3">
      <c r="A155" s="5" t="s">
        <v>57</v>
      </c>
      <c r="I155" s="8"/>
      <c r="J155" s="8"/>
      <c r="K155" s="8"/>
      <c r="L155" s="8"/>
      <c r="M155" s="8"/>
      <c r="N155" s="8"/>
      <c r="O155" s="8"/>
      <c r="P155" s="9">
        <f>SUM(P147:P153)*5</f>
        <v>1084.5470360755862</v>
      </c>
      <c r="Q155" s="9">
        <f>SUM(Q147:Q153)*5</f>
        <v>1365.4581870964762</v>
      </c>
      <c r="R155" s="9">
        <f>SUM(R147:R153)*5</f>
        <v>791.41409298690451</v>
      </c>
      <c r="S155" s="11">
        <f>S153/S154</f>
        <v>24.714223118037232</v>
      </c>
      <c r="T155" s="11">
        <f t="shared" ref="T155:U155" si="108">T153/T154</f>
        <v>27.313004545926159</v>
      </c>
      <c r="U155" s="11">
        <f t="shared" si="108"/>
        <v>22.109702698663821</v>
      </c>
    </row>
    <row r="156" spans="1:21" x14ac:dyDescent="0.3">
      <c r="A156" s="5" t="s">
        <v>44</v>
      </c>
    </row>
    <row r="157" spans="1:21" x14ac:dyDescent="0.3">
      <c r="A157" s="5" t="s">
        <v>1</v>
      </c>
      <c r="B157" s="5">
        <v>261505</v>
      </c>
      <c r="C157" s="5">
        <v>134561</v>
      </c>
      <c r="D157" s="5">
        <v>126944</v>
      </c>
      <c r="E157" s="5">
        <v>99461</v>
      </c>
      <c r="F157" s="5">
        <v>62680</v>
      </c>
      <c r="G157" s="5">
        <v>36781</v>
      </c>
    </row>
    <row r="158" spans="1:21" x14ac:dyDescent="0.3">
      <c r="A158" s="5" t="s">
        <v>26</v>
      </c>
      <c r="B158" s="5">
        <v>54295</v>
      </c>
      <c r="C158" s="5">
        <v>28496</v>
      </c>
      <c r="D158" s="5">
        <v>25799</v>
      </c>
      <c r="E158" s="5">
        <v>50170</v>
      </c>
      <c r="F158" s="5">
        <v>27628</v>
      </c>
      <c r="G158" s="5">
        <v>22542</v>
      </c>
      <c r="I158" s="7" t="s">
        <v>74</v>
      </c>
      <c r="J158" s="5">
        <v>54295</v>
      </c>
      <c r="K158" s="5">
        <v>28496</v>
      </c>
      <c r="L158" s="5">
        <v>25799</v>
      </c>
      <c r="M158" s="5">
        <v>50170</v>
      </c>
      <c r="N158" s="5">
        <v>27628</v>
      </c>
      <c r="O158" s="5">
        <v>22542</v>
      </c>
      <c r="P158" s="9">
        <f t="shared" ref="P158:R165" si="109">M158/J158*100</f>
        <v>92.40261534211254</v>
      </c>
      <c r="Q158" s="9">
        <f t="shared" si="109"/>
        <v>96.953958450308818</v>
      </c>
      <c r="R158" s="9">
        <f t="shared" si="109"/>
        <v>87.37547966975464</v>
      </c>
      <c r="S158" s="10">
        <f>P166+1500</f>
        <v>2581.7350252135229</v>
      </c>
      <c r="T158" s="10">
        <f t="shared" ref="T158" si="110">Q166+1500</f>
        <v>2861.8520696920596</v>
      </c>
      <c r="U158" s="10">
        <f t="shared" ref="U158" si="111">R166+1500</f>
        <v>2292.9270871980157</v>
      </c>
    </row>
    <row r="159" spans="1:21" x14ac:dyDescent="0.3">
      <c r="A159" s="5" t="s">
        <v>27</v>
      </c>
      <c r="B159" s="5">
        <v>43522</v>
      </c>
      <c r="C159" s="5">
        <v>22149</v>
      </c>
      <c r="D159" s="5">
        <v>21373</v>
      </c>
      <c r="E159" s="5">
        <v>26431</v>
      </c>
      <c r="F159" s="5">
        <v>17522</v>
      </c>
      <c r="G159" s="5">
        <v>8909</v>
      </c>
      <c r="I159" s="7" t="s">
        <v>75</v>
      </c>
      <c r="J159" s="5">
        <v>43522</v>
      </c>
      <c r="K159" s="5">
        <v>22149</v>
      </c>
      <c r="L159" s="5">
        <v>21373</v>
      </c>
      <c r="M159" s="5">
        <v>26431</v>
      </c>
      <c r="N159" s="5">
        <v>17522</v>
      </c>
      <c r="O159" s="5">
        <v>8909</v>
      </c>
      <c r="P159" s="9">
        <f t="shared" si="109"/>
        <v>60.730205413354163</v>
      </c>
      <c r="Q159" s="9">
        <f t="shared" si="109"/>
        <v>79.109666350625304</v>
      </c>
      <c r="R159" s="9">
        <f t="shared" si="109"/>
        <v>41.68343236794086</v>
      </c>
      <c r="S159" s="8"/>
      <c r="T159" s="8"/>
      <c r="U159" s="8"/>
    </row>
    <row r="160" spans="1:21" x14ac:dyDescent="0.3">
      <c r="A160" s="5" t="s">
        <v>28</v>
      </c>
      <c r="B160" s="5">
        <v>41182</v>
      </c>
      <c r="C160" s="5">
        <v>20300</v>
      </c>
      <c r="D160" s="5">
        <v>20882</v>
      </c>
      <c r="E160" s="5">
        <v>12729</v>
      </c>
      <c r="F160" s="5">
        <v>9619</v>
      </c>
      <c r="G160" s="5">
        <v>3110</v>
      </c>
      <c r="I160" s="7" t="s">
        <v>76</v>
      </c>
      <c r="J160" s="5">
        <v>41182</v>
      </c>
      <c r="K160" s="5">
        <v>20300</v>
      </c>
      <c r="L160" s="5">
        <v>20882</v>
      </c>
      <c r="M160" s="5">
        <v>12729</v>
      </c>
      <c r="N160" s="5">
        <v>9619</v>
      </c>
      <c r="O160" s="5">
        <v>3110</v>
      </c>
      <c r="P160" s="9">
        <f t="shared" si="109"/>
        <v>30.90913505900636</v>
      </c>
      <c r="Q160" s="9">
        <f t="shared" si="109"/>
        <v>47.384236453201972</v>
      </c>
      <c r="R160" s="9">
        <f t="shared" si="109"/>
        <v>14.893209462695145</v>
      </c>
      <c r="S160" s="10">
        <f>(P164+P165)/2</f>
        <v>4.0597809944645586</v>
      </c>
      <c r="T160" s="10">
        <f t="shared" ref="T160" si="112">(Q164+Q165)/2</f>
        <v>5.7965043218739609</v>
      </c>
      <c r="U160" s="10">
        <f t="shared" ref="U160" si="113">(R164+R165)/2</f>
        <v>2.1376239464478393</v>
      </c>
    </row>
    <row r="161" spans="1:21" x14ac:dyDescent="0.3">
      <c r="A161" s="5" t="s">
        <v>29</v>
      </c>
      <c r="B161" s="5">
        <v>33600</v>
      </c>
      <c r="C161" s="5">
        <v>17149</v>
      </c>
      <c r="D161" s="5">
        <v>16451</v>
      </c>
      <c r="E161" s="5">
        <v>4972</v>
      </c>
      <c r="F161" s="5">
        <v>3945</v>
      </c>
      <c r="G161" s="5">
        <v>1027</v>
      </c>
      <c r="I161" s="7" t="s">
        <v>77</v>
      </c>
      <c r="J161" s="5">
        <v>33600</v>
      </c>
      <c r="K161" s="5">
        <v>17149</v>
      </c>
      <c r="L161" s="5">
        <v>16451</v>
      </c>
      <c r="M161" s="5">
        <v>4972</v>
      </c>
      <c r="N161" s="5">
        <v>3945</v>
      </c>
      <c r="O161" s="5">
        <v>1027</v>
      </c>
      <c r="P161" s="9">
        <f t="shared" si="109"/>
        <v>14.797619047619047</v>
      </c>
      <c r="Q161" s="9">
        <f t="shared" si="109"/>
        <v>23.004256807977143</v>
      </c>
      <c r="R161" s="9">
        <f t="shared" si="109"/>
        <v>6.242781593824084</v>
      </c>
      <c r="S161" s="10"/>
      <c r="T161" s="10"/>
      <c r="U161" s="10"/>
    </row>
    <row r="162" spans="1:21" x14ac:dyDescent="0.3">
      <c r="A162" s="5" t="s">
        <v>30</v>
      </c>
      <c r="B162" s="5">
        <v>31669</v>
      </c>
      <c r="C162" s="5">
        <v>16251</v>
      </c>
      <c r="D162" s="5">
        <v>15418</v>
      </c>
      <c r="E162" s="5">
        <v>2538</v>
      </c>
      <c r="F162" s="5">
        <v>1991</v>
      </c>
      <c r="G162" s="5">
        <v>547</v>
      </c>
      <c r="I162" s="7" t="s">
        <v>78</v>
      </c>
      <c r="J162" s="5">
        <v>31669</v>
      </c>
      <c r="K162" s="5">
        <v>16251</v>
      </c>
      <c r="L162" s="5">
        <v>15418</v>
      </c>
      <c r="M162" s="5">
        <v>2538</v>
      </c>
      <c r="N162" s="5">
        <v>1991</v>
      </c>
      <c r="O162" s="5">
        <v>547</v>
      </c>
      <c r="P162" s="9">
        <f t="shared" si="109"/>
        <v>8.0141463260601853</v>
      </c>
      <c r="Q162" s="9">
        <f t="shared" si="109"/>
        <v>12.251553750538429</v>
      </c>
      <c r="R162" s="9">
        <f t="shared" si="109"/>
        <v>3.547801271241406</v>
      </c>
      <c r="S162" s="10">
        <f>S160*50</f>
        <v>202.98904972322794</v>
      </c>
      <c r="T162" s="10">
        <f t="shared" ref="T162:U162" si="114">T160*50</f>
        <v>289.82521609369803</v>
      </c>
      <c r="U162" s="10">
        <f t="shared" si="114"/>
        <v>106.88119732239197</v>
      </c>
    </row>
    <row r="163" spans="1:21" x14ac:dyDescent="0.3">
      <c r="A163" s="5" t="s">
        <v>31</v>
      </c>
      <c r="B163" s="5">
        <v>23763</v>
      </c>
      <c r="C163" s="5">
        <v>12637</v>
      </c>
      <c r="D163" s="5">
        <v>11126</v>
      </c>
      <c r="E163" s="5">
        <v>1253</v>
      </c>
      <c r="F163" s="5">
        <v>945</v>
      </c>
      <c r="G163" s="5">
        <v>308</v>
      </c>
      <c r="I163" s="7" t="s">
        <v>79</v>
      </c>
      <c r="J163" s="5">
        <v>23763</v>
      </c>
      <c r="K163" s="5">
        <v>12637</v>
      </c>
      <c r="L163" s="5">
        <v>11126</v>
      </c>
      <c r="M163" s="5">
        <v>1253</v>
      </c>
      <c r="N163" s="5">
        <v>945</v>
      </c>
      <c r="O163" s="5">
        <v>308</v>
      </c>
      <c r="P163" s="9">
        <f t="shared" si="109"/>
        <v>5.2729032529562767</v>
      </c>
      <c r="Q163" s="9">
        <f t="shared" si="109"/>
        <v>7.4780406742106509</v>
      </c>
      <c r="R163" s="9">
        <f t="shared" si="109"/>
        <v>2.7682904907424049</v>
      </c>
      <c r="S163" s="10"/>
      <c r="T163" s="10"/>
      <c r="U163" s="10"/>
    </row>
    <row r="164" spans="1:21" x14ac:dyDescent="0.3">
      <c r="A164" s="5" t="s">
        <v>32</v>
      </c>
      <c r="B164" s="5">
        <v>19548</v>
      </c>
      <c r="C164" s="5">
        <v>10196</v>
      </c>
      <c r="D164" s="5">
        <v>9352</v>
      </c>
      <c r="E164" s="5">
        <v>825</v>
      </c>
      <c r="F164" s="5">
        <v>631</v>
      </c>
      <c r="G164" s="5">
        <v>194</v>
      </c>
      <c r="I164" s="7" t="s">
        <v>80</v>
      </c>
      <c r="J164" s="5">
        <v>19548</v>
      </c>
      <c r="K164" s="5">
        <v>10196</v>
      </c>
      <c r="L164" s="5">
        <v>9352</v>
      </c>
      <c r="M164" s="5">
        <v>825</v>
      </c>
      <c r="N164" s="5">
        <v>631</v>
      </c>
      <c r="O164" s="5">
        <v>194</v>
      </c>
      <c r="P164" s="9">
        <f t="shared" si="109"/>
        <v>4.2203806015960712</v>
      </c>
      <c r="Q164" s="9">
        <f t="shared" si="109"/>
        <v>6.1887014515496279</v>
      </c>
      <c r="R164" s="9">
        <f t="shared" si="109"/>
        <v>2.0744225834046195</v>
      </c>
      <c r="S164" s="10">
        <f>S158-S162</f>
        <v>2378.7459754902948</v>
      </c>
      <c r="T164" s="10">
        <f t="shared" ref="T164:U164" si="115">T158-T162</f>
        <v>2572.0268535983614</v>
      </c>
      <c r="U164" s="10">
        <f t="shared" si="115"/>
        <v>2186.0458898756237</v>
      </c>
    </row>
    <row r="165" spans="1:21" x14ac:dyDescent="0.3">
      <c r="A165" s="5" t="s">
        <v>33</v>
      </c>
      <c r="B165" s="5">
        <v>13926</v>
      </c>
      <c r="C165" s="5">
        <v>7383</v>
      </c>
      <c r="D165" s="5">
        <v>6543</v>
      </c>
      <c r="E165" s="5">
        <v>543</v>
      </c>
      <c r="F165" s="5">
        <v>399</v>
      </c>
      <c r="G165" s="5">
        <v>144</v>
      </c>
      <c r="I165" s="7" t="s">
        <v>81</v>
      </c>
      <c r="J165" s="5">
        <v>13926</v>
      </c>
      <c r="K165" s="5">
        <v>7383</v>
      </c>
      <c r="L165" s="5">
        <v>6543</v>
      </c>
      <c r="M165" s="5">
        <v>543</v>
      </c>
      <c r="N165" s="5">
        <v>399</v>
      </c>
      <c r="O165" s="5">
        <v>144</v>
      </c>
      <c r="P165" s="9">
        <f t="shared" si="109"/>
        <v>3.8991813873330465</v>
      </c>
      <c r="Q165" s="9">
        <f t="shared" si="109"/>
        <v>5.404307192198293</v>
      </c>
      <c r="R165" s="9">
        <f t="shared" si="109"/>
        <v>2.200825309491059</v>
      </c>
      <c r="S165" s="10">
        <f>100-S160</f>
        <v>95.94021900553544</v>
      </c>
      <c r="T165" s="10">
        <f t="shared" ref="T165:U165" si="116">100-T160</f>
        <v>94.203495678126046</v>
      </c>
      <c r="U165" s="10">
        <f t="shared" si="116"/>
        <v>97.862376053552154</v>
      </c>
    </row>
    <row r="166" spans="1:21" x14ac:dyDescent="0.3">
      <c r="A166" s="5" t="s">
        <v>58</v>
      </c>
      <c r="I166" s="8"/>
      <c r="J166" s="8"/>
      <c r="K166" s="8"/>
      <c r="L166" s="8"/>
      <c r="M166" s="8"/>
      <c r="N166" s="8"/>
      <c r="O166" s="8"/>
      <c r="P166" s="9">
        <f>SUM(P158:P164)*5</f>
        <v>1081.7350252135232</v>
      </c>
      <c r="Q166" s="9">
        <f>SUM(Q158:Q164)*5</f>
        <v>1361.8520696920598</v>
      </c>
      <c r="R166" s="9">
        <f>SUM(R158:R164)*5</f>
        <v>792.92708719801578</v>
      </c>
      <c r="S166" s="11">
        <f>S164/S165</f>
        <v>24.794043625781683</v>
      </c>
      <c r="T166" s="11">
        <f t="shared" ref="T166:U166" si="117">T164/T165</f>
        <v>27.302881226259881</v>
      </c>
      <c r="U166" s="11">
        <f t="shared" si="117"/>
        <v>22.337960491367774</v>
      </c>
    </row>
    <row r="167" spans="1:21" x14ac:dyDescent="0.3">
      <c r="A167" s="5" t="s">
        <v>44</v>
      </c>
    </row>
    <row r="168" spans="1:21" x14ac:dyDescent="0.3">
      <c r="A168" s="5" t="s">
        <v>1</v>
      </c>
      <c r="B168" s="5">
        <v>234602</v>
      </c>
      <c r="C168" s="5">
        <v>115474</v>
      </c>
      <c r="D168" s="5">
        <v>119128</v>
      </c>
      <c r="E168" s="5">
        <v>84900</v>
      </c>
      <c r="F168" s="5">
        <v>50447</v>
      </c>
      <c r="G168" s="5">
        <v>34453</v>
      </c>
    </row>
    <row r="169" spans="1:21" x14ac:dyDescent="0.3">
      <c r="A169" s="5" t="s">
        <v>26</v>
      </c>
      <c r="B169" s="5">
        <v>49009</v>
      </c>
      <c r="C169" s="5">
        <v>25172</v>
      </c>
      <c r="D169" s="5">
        <v>23837</v>
      </c>
      <c r="E169" s="5">
        <v>45547</v>
      </c>
      <c r="F169" s="5">
        <v>24393</v>
      </c>
      <c r="G169" s="5">
        <v>21154</v>
      </c>
      <c r="I169" s="7" t="s">
        <v>74</v>
      </c>
      <c r="J169" s="5">
        <v>49009</v>
      </c>
      <c r="K169" s="5">
        <v>25172</v>
      </c>
      <c r="L169" s="5">
        <v>23837</v>
      </c>
      <c r="M169" s="5">
        <v>45547</v>
      </c>
      <c r="N169" s="5">
        <v>24393</v>
      </c>
      <c r="O169" s="5">
        <v>21154</v>
      </c>
      <c r="P169" s="9">
        <f t="shared" ref="P169:R176" si="118">M169/J169*100</f>
        <v>92.935991348527821</v>
      </c>
      <c r="Q169" s="9">
        <f t="shared" si="118"/>
        <v>96.90529159383442</v>
      </c>
      <c r="R169" s="9">
        <f t="shared" si="118"/>
        <v>88.744388975122718</v>
      </c>
      <c r="S169" s="10">
        <f>P177+1500</f>
        <v>2538.183949961779</v>
      </c>
      <c r="T169" s="10">
        <f t="shared" ref="T169" si="119">Q177+1500</f>
        <v>2772.3951816850122</v>
      </c>
      <c r="U169" s="10">
        <f t="shared" ref="U169" si="120">R177+1500</f>
        <v>2317.3692154404503</v>
      </c>
    </row>
    <row r="170" spans="1:21" x14ac:dyDescent="0.3">
      <c r="A170" s="5" t="s">
        <v>27</v>
      </c>
      <c r="B170" s="5">
        <v>36689</v>
      </c>
      <c r="C170" s="5">
        <v>17905</v>
      </c>
      <c r="D170" s="5">
        <v>18784</v>
      </c>
      <c r="E170" s="5">
        <v>22212</v>
      </c>
      <c r="F170" s="5">
        <v>13988</v>
      </c>
      <c r="G170" s="5">
        <v>8224</v>
      </c>
      <c r="I170" s="7" t="s">
        <v>75</v>
      </c>
      <c r="J170" s="5">
        <v>36689</v>
      </c>
      <c r="K170" s="5">
        <v>17905</v>
      </c>
      <c r="L170" s="5">
        <v>18784</v>
      </c>
      <c r="M170" s="5">
        <v>22212</v>
      </c>
      <c r="N170" s="5">
        <v>13988</v>
      </c>
      <c r="O170" s="5">
        <v>8224</v>
      </c>
      <c r="P170" s="9">
        <f t="shared" si="118"/>
        <v>60.541306658671537</v>
      </c>
      <c r="Q170" s="9">
        <f t="shared" si="118"/>
        <v>78.123429209717955</v>
      </c>
      <c r="R170" s="9">
        <f t="shared" si="118"/>
        <v>43.781942078364565</v>
      </c>
      <c r="S170" s="8"/>
      <c r="T170" s="8"/>
      <c r="U170" s="8"/>
    </row>
    <row r="171" spans="1:21" x14ac:dyDescent="0.3">
      <c r="A171" s="5" t="s">
        <v>28</v>
      </c>
      <c r="B171" s="5">
        <v>34539</v>
      </c>
      <c r="C171" s="5">
        <v>16350</v>
      </c>
      <c r="D171" s="5">
        <v>18189</v>
      </c>
      <c r="E171" s="5">
        <v>9597</v>
      </c>
      <c r="F171" s="5">
        <v>6787</v>
      </c>
      <c r="G171" s="5">
        <v>2810</v>
      </c>
      <c r="I171" s="7" t="s">
        <v>76</v>
      </c>
      <c r="J171" s="5">
        <v>34539</v>
      </c>
      <c r="K171" s="5">
        <v>16350</v>
      </c>
      <c r="L171" s="5">
        <v>18189</v>
      </c>
      <c r="M171" s="5">
        <v>9597</v>
      </c>
      <c r="N171" s="5">
        <v>6787</v>
      </c>
      <c r="O171" s="5">
        <v>2810</v>
      </c>
      <c r="P171" s="9">
        <f t="shared" si="118"/>
        <v>27.785981064883174</v>
      </c>
      <c r="Q171" s="9">
        <f t="shared" si="118"/>
        <v>41.510703363914374</v>
      </c>
      <c r="R171" s="9">
        <f t="shared" si="118"/>
        <v>15.448897685414261</v>
      </c>
      <c r="S171" s="10">
        <f>(P175+P176)/2</f>
        <v>3.3258684443518565</v>
      </c>
      <c r="T171" s="10">
        <f t="shared" ref="T171" si="121">(Q175+Q176)/2</f>
        <v>4.3998270290442871</v>
      </c>
      <c r="U171" s="10">
        <f t="shared" ref="U171" si="122">(R175+R176)/2</f>
        <v>2.256510531281374</v>
      </c>
    </row>
    <row r="172" spans="1:21" x14ac:dyDescent="0.3">
      <c r="A172" s="5" t="s">
        <v>29</v>
      </c>
      <c r="B172" s="5">
        <v>29022</v>
      </c>
      <c r="C172" s="5">
        <v>13861</v>
      </c>
      <c r="D172" s="5">
        <v>15161</v>
      </c>
      <c r="E172" s="5">
        <v>3491</v>
      </c>
      <c r="F172" s="5">
        <v>2548</v>
      </c>
      <c r="G172" s="5">
        <v>943</v>
      </c>
      <c r="I172" s="7" t="s">
        <v>77</v>
      </c>
      <c r="J172" s="5">
        <v>29022</v>
      </c>
      <c r="K172" s="5">
        <v>13861</v>
      </c>
      <c r="L172" s="5">
        <v>15161</v>
      </c>
      <c r="M172" s="5">
        <v>3491</v>
      </c>
      <c r="N172" s="5">
        <v>2548</v>
      </c>
      <c r="O172" s="5">
        <v>943</v>
      </c>
      <c r="P172" s="9">
        <f t="shared" si="118"/>
        <v>12.028805733581422</v>
      </c>
      <c r="Q172" s="9">
        <f t="shared" si="118"/>
        <v>18.382512084265205</v>
      </c>
      <c r="R172" s="9">
        <f t="shared" si="118"/>
        <v>6.2199063386320166</v>
      </c>
      <c r="S172" s="10"/>
      <c r="T172" s="10"/>
      <c r="U172" s="10"/>
    </row>
    <row r="173" spans="1:21" x14ac:dyDescent="0.3">
      <c r="A173" s="5" t="s">
        <v>30</v>
      </c>
      <c r="B173" s="5">
        <v>30397</v>
      </c>
      <c r="C173" s="5">
        <v>14904</v>
      </c>
      <c r="D173" s="5">
        <v>15493</v>
      </c>
      <c r="E173" s="5">
        <v>1986</v>
      </c>
      <c r="F173" s="5">
        <v>1362</v>
      </c>
      <c r="G173" s="5">
        <v>624</v>
      </c>
      <c r="I173" s="7" t="s">
        <v>78</v>
      </c>
      <c r="J173" s="5">
        <v>30397</v>
      </c>
      <c r="K173" s="5">
        <v>14904</v>
      </c>
      <c r="L173" s="5">
        <v>15493</v>
      </c>
      <c r="M173" s="5">
        <v>1986</v>
      </c>
      <c r="N173" s="5">
        <v>1362</v>
      </c>
      <c r="O173" s="5">
        <v>624</v>
      </c>
      <c r="P173" s="9">
        <f t="shared" si="118"/>
        <v>6.5335394940290152</v>
      </c>
      <c r="Q173" s="9">
        <f t="shared" si="118"/>
        <v>9.1384863123993565</v>
      </c>
      <c r="R173" s="9">
        <f t="shared" si="118"/>
        <v>4.0276253792035117</v>
      </c>
      <c r="S173" s="10">
        <f>S171*50</f>
        <v>166.29342221759282</v>
      </c>
      <c r="T173" s="10">
        <f t="shared" ref="T173:U173" si="123">T171*50</f>
        <v>219.99135145221436</v>
      </c>
      <c r="U173" s="10">
        <f t="shared" si="123"/>
        <v>112.8255265640687</v>
      </c>
    </row>
    <row r="174" spans="1:21" x14ac:dyDescent="0.3">
      <c r="A174" s="5" t="s">
        <v>31</v>
      </c>
      <c r="B174" s="5">
        <v>22030</v>
      </c>
      <c r="C174" s="5">
        <v>10859</v>
      </c>
      <c r="D174" s="5">
        <v>11171</v>
      </c>
      <c r="E174" s="5">
        <v>967</v>
      </c>
      <c r="F174" s="5">
        <v>644</v>
      </c>
      <c r="G174" s="5">
        <v>323</v>
      </c>
      <c r="I174" s="7" t="s">
        <v>79</v>
      </c>
      <c r="J174" s="5">
        <v>22030</v>
      </c>
      <c r="K174" s="5">
        <v>10859</v>
      </c>
      <c r="L174" s="5">
        <v>11171</v>
      </c>
      <c r="M174" s="5">
        <v>967</v>
      </c>
      <c r="N174" s="5">
        <v>644</v>
      </c>
      <c r="O174" s="5">
        <v>323</v>
      </c>
      <c r="P174" s="9">
        <f t="shared" si="118"/>
        <v>4.3894689060372221</v>
      </c>
      <c r="Q174" s="9">
        <f t="shared" si="118"/>
        <v>5.9305645087024583</v>
      </c>
      <c r="R174" s="9">
        <f t="shared" si="118"/>
        <v>2.8914152716856147</v>
      </c>
      <c r="S174" s="10"/>
      <c r="T174" s="10"/>
      <c r="U174" s="10"/>
    </row>
    <row r="175" spans="1:21" x14ac:dyDescent="0.3">
      <c r="A175" s="5" t="s">
        <v>32</v>
      </c>
      <c r="B175" s="5">
        <v>19201</v>
      </c>
      <c r="C175" s="5">
        <v>9581</v>
      </c>
      <c r="D175" s="5">
        <v>9620</v>
      </c>
      <c r="E175" s="5">
        <v>657</v>
      </c>
      <c r="F175" s="5">
        <v>430</v>
      </c>
      <c r="G175" s="5">
        <v>227</v>
      </c>
      <c r="I175" s="7" t="s">
        <v>80</v>
      </c>
      <c r="J175" s="5">
        <v>19201</v>
      </c>
      <c r="K175" s="5">
        <v>9581</v>
      </c>
      <c r="L175" s="5">
        <v>9620</v>
      </c>
      <c r="M175" s="5">
        <v>657</v>
      </c>
      <c r="N175" s="5">
        <v>430</v>
      </c>
      <c r="O175" s="5">
        <v>227</v>
      </c>
      <c r="P175" s="9">
        <f t="shared" si="118"/>
        <v>3.4216967866256964</v>
      </c>
      <c r="Q175" s="9">
        <f t="shared" si="118"/>
        <v>4.4880492641686667</v>
      </c>
      <c r="R175" s="9">
        <f t="shared" si="118"/>
        <v>2.3596673596673599</v>
      </c>
      <c r="S175" s="10">
        <f>S169-S173</f>
        <v>2371.8905277441863</v>
      </c>
      <c r="T175" s="10">
        <f t="shared" ref="T175:U175" si="124">T169-T173</f>
        <v>2552.4038302327976</v>
      </c>
      <c r="U175" s="10">
        <f t="shared" si="124"/>
        <v>2204.5436888763816</v>
      </c>
    </row>
    <row r="176" spans="1:21" x14ac:dyDescent="0.3">
      <c r="A176" s="5" t="s">
        <v>33</v>
      </c>
      <c r="B176" s="5">
        <v>13715</v>
      </c>
      <c r="C176" s="5">
        <v>6842</v>
      </c>
      <c r="D176" s="5">
        <v>6873</v>
      </c>
      <c r="E176" s="5">
        <v>443</v>
      </c>
      <c r="F176" s="5">
        <v>295</v>
      </c>
      <c r="G176" s="5">
        <v>148</v>
      </c>
      <c r="I176" s="7" t="s">
        <v>81</v>
      </c>
      <c r="J176" s="5">
        <v>13715</v>
      </c>
      <c r="K176" s="5">
        <v>6842</v>
      </c>
      <c r="L176" s="5">
        <v>6873</v>
      </c>
      <c r="M176" s="5">
        <v>443</v>
      </c>
      <c r="N176" s="5">
        <v>295</v>
      </c>
      <c r="O176" s="5">
        <v>148</v>
      </c>
      <c r="P176" s="9">
        <f t="shared" si="118"/>
        <v>3.230040102078017</v>
      </c>
      <c r="Q176" s="9">
        <f t="shared" si="118"/>
        <v>4.3116047939199067</v>
      </c>
      <c r="R176" s="9">
        <f t="shared" si="118"/>
        <v>2.1533537028953877</v>
      </c>
      <c r="S176" s="10">
        <f>100-S171</f>
        <v>96.674131555648145</v>
      </c>
      <c r="T176" s="10">
        <f t="shared" ref="T176:U176" si="125">100-T171</f>
        <v>95.600172970955711</v>
      </c>
      <c r="U176" s="10">
        <f t="shared" si="125"/>
        <v>97.743489468718622</v>
      </c>
    </row>
    <row r="177" spans="1:21" x14ac:dyDescent="0.3">
      <c r="A177" s="5" t="s">
        <v>59</v>
      </c>
      <c r="I177" s="8"/>
      <c r="J177" s="8"/>
      <c r="K177" s="8"/>
      <c r="L177" s="8"/>
      <c r="M177" s="8"/>
      <c r="N177" s="8"/>
      <c r="O177" s="8"/>
      <c r="P177" s="9">
        <f>SUM(P169:P175)*5</f>
        <v>1038.1839499617793</v>
      </c>
      <c r="Q177" s="9">
        <f>SUM(Q169:Q175)*5</f>
        <v>1272.3951816850122</v>
      </c>
      <c r="R177" s="9">
        <f>SUM(R169:R175)*5</f>
        <v>817.36921544045026</v>
      </c>
      <c r="S177" s="11">
        <f>S175/S176</f>
        <v>24.534903904245205</v>
      </c>
      <c r="T177" s="11">
        <f t="shared" ref="T177:U177" si="126">T175/T176</f>
        <v>26.698736528523263</v>
      </c>
      <c r="U177" s="11">
        <f t="shared" si="126"/>
        <v>22.554378822150746</v>
      </c>
    </row>
    <row r="178" spans="1:21" x14ac:dyDescent="0.3">
      <c r="A178" s="5" t="s">
        <v>44</v>
      </c>
    </row>
    <row r="179" spans="1:21" x14ac:dyDescent="0.3">
      <c r="A179" s="5" t="s">
        <v>1</v>
      </c>
      <c r="B179" s="5">
        <v>128709</v>
      </c>
      <c r="C179" s="5">
        <v>65323</v>
      </c>
      <c r="D179" s="5">
        <v>63386</v>
      </c>
      <c r="E179" s="5">
        <v>46712</v>
      </c>
      <c r="F179" s="5">
        <v>29186</v>
      </c>
      <c r="G179" s="5">
        <v>17526</v>
      </c>
    </row>
    <row r="180" spans="1:21" x14ac:dyDescent="0.3">
      <c r="A180" s="5" t="s">
        <v>26</v>
      </c>
      <c r="B180" s="5">
        <v>26219</v>
      </c>
      <c r="C180" s="5">
        <v>13775</v>
      </c>
      <c r="D180" s="5">
        <v>12444</v>
      </c>
      <c r="E180" s="5">
        <v>24004</v>
      </c>
      <c r="F180" s="5">
        <v>13295</v>
      </c>
      <c r="G180" s="5">
        <v>10709</v>
      </c>
      <c r="I180" s="7" t="s">
        <v>74</v>
      </c>
      <c r="J180" s="5">
        <v>26219</v>
      </c>
      <c r="K180" s="5">
        <v>13775</v>
      </c>
      <c r="L180" s="5">
        <v>12444</v>
      </c>
      <c r="M180" s="5">
        <v>24004</v>
      </c>
      <c r="N180" s="5">
        <v>13295</v>
      </c>
      <c r="O180" s="5">
        <v>10709</v>
      </c>
      <c r="P180" s="9">
        <f t="shared" ref="P180:R187" si="127">M180/J180*100</f>
        <v>91.551927991151459</v>
      </c>
      <c r="Q180" s="9">
        <f t="shared" si="127"/>
        <v>96.515426497277673</v>
      </c>
      <c r="R180" s="9">
        <f t="shared" si="127"/>
        <v>86.057537769206036</v>
      </c>
      <c r="S180" s="10">
        <f>P188+1500</f>
        <v>2537.5262147984722</v>
      </c>
      <c r="T180" s="10">
        <f t="shared" ref="T180" si="128">Q188+1500</f>
        <v>2794.2499789831986</v>
      </c>
      <c r="U180" s="10">
        <f t="shared" ref="U180" si="129">R188+1500</f>
        <v>2277.7133042364285</v>
      </c>
    </row>
    <row r="181" spans="1:21" x14ac:dyDescent="0.3">
      <c r="A181" s="5" t="s">
        <v>27</v>
      </c>
      <c r="B181" s="5">
        <v>21412</v>
      </c>
      <c r="C181" s="5">
        <v>10957</v>
      </c>
      <c r="D181" s="5">
        <v>10455</v>
      </c>
      <c r="E181" s="5">
        <v>12757</v>
      </c>
      <c r="F181" s="5">
        <v>8504</v>
      </c>
      <c r="G181" s="5">
        <v>4253</v>
      </c>
      <c r="I181" s="7" t="s">
        <v>75</v>
      </c>
      <c r="J181" s="5">
        <v>21412</v>
      </c>
      <c r="K181" s="5">
        <v>10957</v>
      </c>
      <c r="L181" s="5">
        <v>10455</v>
      </c>
      <c r="M181" s="5">
        <v>12757</v>
      </c>
      <c r="N181" s="5">
        <v>8504</v>
      </c>
      <c r="O181" s="5">
        <v>4253</v>
      </c>
      <c r="P181" s="9">
        <f t="shared" si="127"/>
        <v>59.578740892957214</v>
      </c>
      <c r="Q181" s="9">
        <f t="shared" si="127"/>
        <v>77.612485169298168</v>
      </c>
      <c r="R181" s="9">
        <f t="shared" si="127"/>
        <v>40.679100908656146</v>
      </c>
      <c r="S181" s="8"/>
      <c r="T181" s="8"/>
      <c r="U181" s="8"/>
    </row>
    <row r="182" spans="1:21" x14ac:dyDescent="0.3">
      <c r="A182" s="5" t="s">
        <v>28</v>
      </c>
      <c r="B182" s="5">
        <v>19777</v>
      </c>
      <c r="C182" s="5">
        <v>9560</v>
      </c>
      <c r="D182" s="5">
        <v>10217</v>
      </c>
      <c r="E182" s="5">
        <v>5587</v>
      </c>
      <c r="F182" s="5">
        <v>4109</v>
      </c>
      <c r="G182" s="5">
        <v>1478</v>
      </c>
      <c r="I182" s="7" t="s">
        <v>76</v>
      </c>
      <c r="J182" s="5">
        <v>19777</v>
      </c>
      <c r="K182" s="5">
        <v>9560</v>
      </c>
      <c r="L182" s="5">
        <v>10217</v>
      </c>
      <c r="M182" s="5">
        <v>5587</v>
      </c>
      <c r="N182" s="5">
        <v>4109</v>
      </c>
      <c r="O182" s="5">
        <v>1478</v>
      </c>
      <c r="P182" s="9">
        <f t="shared" si="127"/>
        <v>28.249987359053446</v>
      </c>
      <c r="Q182" s="9">
        <f t="shared" si="127"/>
        <v>42.981171548117153</v>
      </c>
      <c r="R182" s="9">
        <f t="shared" si="127"/>
        <v>14.46608593520603</v>
      </c>
      <c r="S182" s="10">
        <f>(P186+P187)/2</f>
        <v>3.628928380830903</v>
      </c>
      <c r="T182" s="10">
        <f t="shared" ref="T182" si="130">(Q186+Q187)/2</f>
        <v>5.0604055211469259</v>
      </c>
      <c r="U182" s="10">
        <f t="shared" ref="U182" si="131">(R186+R187)/2</f>
        <v>2.1216647272381022</v>
      </c>
    </row>
    <row r="183" spans="1:21" x14ac:dyDescent="0.3">
      <c r="A183" s="5" t="s">
        <v>29</v>
      </c>
      <c r="B183" s="5">
        <v>16717</v>
      </c>
      <c r="C183" s="5">
        <v>8330</v>
      </c>
      <c r="D183" s="5">
        <v>8387</v>
      </c>
      <c r="E183" s="5">
        <v>2161</v>
      </c>
      <c r="F183" s="5">
        <v>1664</v>
      </c>
      <c r="G183" s="5">
        <v>497</v>
      </c>
      <c r="I183" s="7" t="s">
        <v>77</v>
      </c>
      <c r="J183" s="5">
        <v>16717</v>
      </c>
      <c r="K183" s="5">
        <v>8330</v>
      </c>
      <c r="L183" s="5">
        <v>8387</v>
      </c>
      <c r="M183" s="5">
        <v>2161</v>
      </c>
      <c r="N183" s="5">
        <v>1664</v>
      </c>
      <c r="O183" s="5">
        <v>497</v>
      </c>
      <c r="P183" s="9">
        <f t="shared" si="127"/>
        <v>12.926960579051267</v>
      </c>
      <c r="Q183" s="9">
        <f t="shared" si="127"/>
        <v>19.975990396158462</v>
      </c>
      <c r="R183" s="9">
        <f t="shared" si="127"/>
        <v>5.9258376058185283</v>
      </c>
      <c r="S183" s="10"/>
      <c r="T183" s="10"/>
      <c r="U183" s="10"/>
    </row>
    <row r="184" spans="1:21" x14ac:dyDescent="0.3">
      <c r="A184" s="5" t="s">
        <v>30</v>
      </c>
      <c r="B184" s="5">
        <v>15029</v>
      </c>
      <c r="C184" s="5">
        <v>7625</v>
      </c>
      <c r="D184" s="5">
        <v>7404</v>
      </c>
      <c r="E184" s="5">
        <v>1014</v>
      </c>
      <c r="F184" s="5">
        <v>770</v>
      </c>
      <c r="G184" s="5">
        <v>244</v>
      </c>
      <c r="I184" s="7" t="s">
        <v>78</v>
      </c>
      <c r="J184" s="5">
        <v>15029</v>
      </c>
      <c r="K184" s="5">
        <v>7625</v>
      </c>
      <c r="L184" s="5">
        <v>7404</v>
      </c>
      <c r="M184" s="5">
        <v>1014</v>
      </c>
      <c r="N184" s="5">
        <v>770</v>
      </c>
      <c r="O184" s="5">
        <v>244</v>
      </c>
      <c r="P184" s="9">
        <f t="shared" si="127"/>
        <v>6.7469558852884433</v>
      </c>
      <c r="Q184" s="9">
        <f t="shared" si="127"/>
        <v>10.098360655737705</v>
      </c>
      <c r="R184" s="9">
        <f t="shared" si="127"/>
        <v>3.2955159373311727</v>
      </c>
      <c r="S184" s="10">
        <f>S182*50</f>
        <v>181.44641904154514</v>
      </c>
      <c r="T184" s="10">
        <f t="shared" ref="T184:U184" si="132">T182*50</f>
        <v>253.02027605734628</v>
      </c>
      <c r="U184" s="10">
        <f t="shared" si="132"/>
        <v>106.08323636190511</v>
      </c>
    </row>
    <row r="185" spans="1:21" x14ac:dyDescent="0.3">
      <c r="A185" s="5" t="s">
        <v>31</v>
      </c>
      <c r="B185" s="5">
        <v>11919</v>
      </c>
      <c r="C185" s="5">
        <v>6032</v>
      </c>
      <c r="D185" s="5">
        <v>5887</v>
      </c>
      <c r="E185" s="5">
        <v>542</v>
      </c>
      <c r="F185" s="5">
        <v>383</v>
      </c>
      <c r="G185" s="5">
        <v>159</v>
      </c>
      <c r="I185" s="7" t="s">
        <v>79</v>
      </c>
      <c r="J185" s="5">
        <v>11919</v>
      </c>
      <c r="K185" s="5">
        <v>6032</v>
      </c>
      <c r="L185" s="5">
        <v>5887</v>
      </c>
      <c r="M185" s="5">
        <v>542</v>
      </c>
      <c r="N185" s="5">
        <v>383</v>
      </c>
      <c r="O185" s="5">
        <v>159</v>
      </c>
      <c r="P185" s="9">
        <f t="shared" si="127"/>
        <v>4.5473613558184409</v>
      </c>
      <c r="Q185" s="9">
        <f t="shared" si="127"/>
        <v>6.3494694960212206</v>
      </c>
      <c r="R185" s="9">
        <f t="shared" si="127"/>
        <v>2.7008663156106674</v>
      </c>
      <c r="S185" s="10"/>
      <c r="T185" s="10"/>
      <c r="U185" s="10"/>
    </row>
    <row r="186" spans="1:21" x14ac:dyDescent="0.3">
      <c r="A186" s="5" t="s">
        <v>32</v>
      </c>
      <c r="B186" s="5">
        <v>10094</v>
      </c>
      <c r="C186" s="5">
        <v>5172</v>
      </c>
      <c r="D186" s="5">
        <v>4922</v>
      </c>
      <c r="E186" s="5">
        <v>394</v>
      </c>
      <c r="F186" s="5">
        <v>275</v>
      </c>
      <c r="G186" s="5">
        <v>119</v>
      </c>
      <c r="I186" s="7" t="s">
        <v>80</v>
      </c>
      <c r="J186" s="5">
        <v>10094</v>
      </c>
      <c r="K186" s="5">
        <v>5172</v>
      </c>
      <c r="L186" s="5">
        <v>4922</v>
      </c>
      <c r="M186" s="5">
        <v>394</v>
      </c>
      <c r="N186" s="5">
        <v>275</v>
      </c>
      <c r="O186" s="5">
        <v>119</v>
      </c>
      <c r="P186" s="9">
        <f t="shared" si="127"/>
        <v>3.9033088963740838</v>
      </c>
      <c r="Q186" s="9">
        <f t="shared" si="127"/>
        <v>5.3170920340293888</v>
      </c>
      <c r="R186" s="9">
        <f t="shared" si="127"/>
        <v>2.4177163754571311</v>
      </c>
      <c r="S186" s="10">
        <f>S180-S184</f>
        <v>2356.0797957569271</v>
      </c>
      <c r="T186" s="10">
        <f t="shared" ref="T186:U186" si="133">T180-T184</f>
        <v>2541.2297029258525</v>
      </c>
      <c r="U186" s="10">
        <f t="shared" si="133"/>
        <v>2171.6300678745233</v>
      </c>
    </row>
    <row r="187" spans="1:21" x14ac:dyDescent="0.3">
      <c r="A187" s="5" t="s">
        <v>33</v>
      </c>
      <c r="B187" s="5">
        <v>7542</v>
      </c>
      <c r="C187" s="5">
        <v>3872</v>
      </c>
      <c r="D187" s="5">
        <v>3670</v>
      </c>
      <c r="E187" s="5">
        <v>253</v>
      </c>
      <c r="F187" s="5">
        <v>186</v>
      </c>
      <c r="G187" s="5">
        <v>67</v>
      </c>
      <c r="I187" s="7" t="s">
        <v>81</v>
      </c>
      <c r="J187" s="5">
        <v>7542</v>
      </c>
      <c r="K187" s="5">
        <v>3872</v>
      </c>
      <c r="L187" s="5">
        <v>3670</v>
      </c>
      <c r="M187" s="5">
        <v>253</v>
      </c>
      <c r="N187" s="5">
        <v>186</v>
      </c>
      <c r="O187" s="5">
        <v>67</v>
      </c>
      <c r="P187" s="9">
        <f t="shared" si="127"/>
        <v>3.3545478652877221</v>
      </c>
      <c r="Q187" s="9">
        <f t="shared" si="127"/>
        <v>4.803719008264463</v>
      </c>
      <c r="R187" s="9">
        <f t="shared" si="127"/>
        <v>1.8256130790190734</v>
      </c>
      <c r="S187" s="10">
        <f>100-S182</f>
        <v>96.371071619169101</v>
      </c>
      <c r="T187" s="10">
        <f t="shared" ref="T187:U187" si="134">100-T182</f>
        <v>94.939594478853081</v>
      </c>
      <c r="U187" s="10">
        <f t="shared" si="134"/>
        <v>97.878335272761902</v>
      </c>
    </row>
    <row r="188" spans="1:21" x14ac:dyDescent="0.3">
      <c r="A188" s="5" t="s">
        <v>60</v>
      </c>
      <c r="I188" s="8"/>
      <c r="J188" s="8"/>
      <c r="K188" s="8"/>
      <c r="L188" s="8"/>
      <c r="M188" s="8"/>
      <c r="N188" s="8"/>
      <c r="O188" s="8"/>
      <c r="P188" s="9">
        <f>SUM(P180:P186)*5</f>
        <v>1037.526214798472</v>
      </c>
      <c r="Q188" s="9">
        <f>SUM(Q180:Q186)*5</f>
        <v>1294.2499789831986</v>
      </c>
      <c r="R188" s="9">
        <f>SUM(R180:R186)*5</f>
        <v>777.71330423642837</v>
      </c>
      <c r="S188" s="11">
        <f>S186/S187</f>
        <v>24.447998306664889</v>
      </c>
      <c r="T188" s="11">
        <f t="shared" ref="T188:U188" si="135">T186/T187</f>
        <v>26.76680595567414</v>
      </c>
      <c r="U188" s="11">
        <f t="shared" si="135"/>
        <v>22.187035178139734</v>
      </c>
    </row>
    <row r="189" spans="1:21" x14ac:dyDescent="0.3">
      <c r="A189" s="5" t="s">
        <v>44</v>
      </c>
    </row>
    <row r="190" spans="1:21" x14ac:dyDescent="0.3">
      <c r="A190" s="5" t="s">
        <v>1</v>
      </c>
      <c r="B190" s="5">
        <v>30808</v>
      </c>
      <c r="C190" s="5">
        <v>15610</v>
      </c>
      <c r="D190" s="5">
        <v>15198</v>
      </c>
      <c r="E190" s="5">
        <v>11333</v>
      </c>
      <c r="F190" s="5">
        <v>7288</v>
      </c>
      <c r="G190" s="5">
        <v>4045</v>
      </c>
    </row>
    <row r="191" spans="1:21" x14ac:dyDescent="0.3">
      <c r="A191" s="5" t="s">
        <v>26</v>
      </c>
      <c r="B191" s="5">
        <v>6813</v>
      </c>
      <c r="C191" s="5">
        <v>3571</v>
      </c>
      <c r="D191" s="5">
        <v>3242</v>
      </c>
      <c r="E191" s="5">
        <v>6219</v>
      </c>
      <c r="F191" s="5">
        <v>3426</v>
      </c>
      <c r="G191" s="5">
        <v>2793</v>
      </c>
      <c r="I191" s="7" t="s">
        <v>74</v>
      </c>
      <c r="J191" s="5">
        <v>6813</v>
      </c>
      <c r="K191" s="5">
        <v>3571</v>
      </c>
      <c r="L191" s="5">
        <v>3242</v>
      </c>
      <c r="M191" s="5">
        <v>6219</v>
      </c>
      <c r="N191" s="5">
        <v>3426</v>
      </c>
      <c r="O191" s="5">
        <v>2793</v>
      </c>
      <c r="P191" s="9">
        <f t="shared" ref="P191:R198" si="136">M191/J191*100</f>
        <v>91.281373844121532</v>
      </c>
      <c r="Q191" s="9">
        <f t="shared" si="136"/>
        <v>95.939512741528986</v>
      </c>
      <c r="R191" s="9">
        <f t="shared" si="136"/>
        <v>86.150524367674279</v>
      </c>
      <c r="S191" s="10">
        <f>P199+1500</f>
        <v>2557.0594341957076</v>
      </c>
      <c r="T191" s="10">
        <f t="shared" ref="T191" si="137">Q199+1500</f>
        <v>2888.8643965557594</v>
      </c>
      <c r="U191" s="10">
        <f t="shared" ref="U191" si="138">R199+1500</f>
        <v>2221.633868156573</v>
      </c>
    </row>
    <row r="192" spans="1:21" x14ac:dyDescent="0.3">
      <c r="A192" s="5" t="s">
        <v>27</v>
      </c>
      <c r="B192" s="5">
        <v>4624</v>
      </c>
      <c r="C192" s="5">
        <v>2364</v>
      </c>
      <c r="D192" s="5">
        <v>2260</v>
      </c>
      <c r="E192" s="5">
        <v>2666</v>
      </c>
      <c r="F192" s="5">
        <v>1891</v>
      </c>
      <c r="G192" s="5">
        <v>775</v>
      </c>
      <c r="I192" s="7" t="s">
        <v>75</v>
      </c>
      <c r="J192" s="5">
        <v>4624</v>
      </c>
      <c r="K192" s="5">
        <v>2364</v>
      </c>
      <c r="L192" s="5">
        <v>2260</v>
      </c>
      <c r="M192" s="5">
        <v>2666</v>
      </c>
      <c r="N192" s="5">
        <v>1891</v>
      </c>
      <c r="O192" s="5">
        <v>775</v>
      </c>
      <c r="P192" s="9">
        <f t="shared" si="136"/>
        <v>57.655709342560556</v>
      </c>
      <c r="Q192" s="9">
        <f t="shared" si="136"/>
        <v>79.991539763113366</v>
      </c>
      <c r="R192" s="9">
        <f t="shared" si="136"/>
        <v>34.292035398230084</v>
      </c>
      <c r="S192" s="8"/>
      <c r="T192" s="8"/>
      <c r="U192" s="8"/>
    </row>
    <row r="193" spans="1:21" x14ac:dyDescent="0.3">
      <c r="A193" s="5" t="s">
        <v>28</v>
      </c>
      <c r="B193" s="5">
        <v>4163</v>
      </c>
      <c r="C193" s="5">
        <v>2035</v>
      </c>
      <c r="D193" s="5">
        <v>2128</v>
      </c>
      <c r="E193" s="5">
        <v>1156</v>
      </c>
      <c r="F193" s="5">
        <v>935</v>
      </c>
      <c r="G193" s="5">
        <v>221</v>
      </c>
      <c r="I193" s="7" t="s">
        <v>76</v>
      </c>
      <c r="J193" s="5">
        <v>4163</v>
      </c>
      <c r="K193" s="5">
        <v>2035</v>
      </c>
      <c r="L193" s="5">
        <v>2128</v>
      </c>
      <c r="M193" s="5">
        <v>1156</v>
      </c>
      <c r="N193" s="5">
        <v>935</v>
      </c>
      <c r="O193" s="5">
        <v>221</v>
      </c>
      <c r="P193" s="9">
        <f t="shared" si="136"/>
        <v>27.768436223877014</v>
      </c>
      <c r="Q193" s="9">
        <f t="shared" si="136"/>
        <v>45.945945945945951</v>
      </c>
      <c r="R193" s="9">
        <f t="shared" si="136"/>
        <v>10.385338345864662</v>
      </c>
      <c r="S193" s="10">
        <f>(P197+P198)/2</f>
        <v>5.7175245065682354</v>
      </c>
      <c r="T193" s="10">
        <f t="shared" ref="T193" si="139">(Q197+Q198)/2</f>
        <v>8.2261792003511331</v>
      </c>
      <c r="U193" s="10">
        <f t="shared" ref="U193" si="140">(R197+R198)/2</f>
        <v>3.0979114292665306</v>
      </c>
    </row>
    <row r="194" spans="1:21" x14ac:dyDescent="0.3">
      <c r="A194" s="5" t="s">
        <v>29</v>
      </c>
      <c r="B194" s="5">
        <v>3536</v>
      </c>
      <c r="C194" s="5">
        <v>1770</v>
      </c>
      <c r="D194" s="5">
        <v>1766</v>
      </c>
      <c r="E194" s="5">
        <v>511</v>
      </c>
      <c r="F194" s="5">
        <v>436</v>
      </c>
      <c r="G194" s="5">
        <v>75</v>
      </c>
      <c r="I194" s="7" t="s">
        <v>77</v>
      </c>
      <c r="J194" s="5">
        <v>3536</v>
      </c>
      <c r="K194" s="5">
        <v>1770</v>
      </c>
      <c r="L194" s="5">
        <v>1766</v>
      </c>
      <c r="M194" s="5">
        <v>511</v>
      </c>
      <c r="N194" s="5">
        <v>436</v>
      </c>
      <c r="O194" s="5">
        <v>75</v>
      </c>
      <c r="P194" s="9">
        <f t="shared" si="136"/>
        <v>14.451357466063348</v>
      </c>
      <c r="Q194" s="9">
        <f t="shared" si="136"/>
        <v>24.63276836158192</v>
      </c>
      <c r="R194" s="9">
        <f t="shared" si="136"/>
        <v>4.2468856172140432</v>
      </c>
      <c r="S194" s="10"/>
      <c r="T194" s="10"/>
      <c r="U194" s="10"/>
    </row>
    <row r="195" spans="1:21" x14ac:dyDescent="0.3">
      <c r="A195" s="5" t="s">
        <v>30</v>
      </c>
      <c r="B195" s="5">
        <v>3838</v>
      </c>
      <c r="C195" s="5">
        <v>1904</v>
      </c>
      <c r="D195" s="5">
        <v>1934</v>
      </c>
      <c r="E195" s="5">
        <v>329</v>
      </c>
      <c r="F195" s="5">
        <v>275</v>
      </c>
      <c r="G195" s="5">
        <v>54</v>
      </c>
      <c r="I195" s="7" t="s">
        <v>78</v>
      </c>
      <c r="J195" s="5">
        <v>3838</v>
      </c>
      <c r="K195" s="5">
        <v>1904</v>
      </c>
      <c r="L195" s="5">
        <v>1934</v>
      </c>
      <c r="M195" s="5">
        <v>329</v>
      </c>
      <c r="N195" s="5">
        <v>275</v>
      </c>
      <c r="O195" s="5">
        <v>54</v>
      </c>
      <c r="P195" s="9">
        <f t="shared" si="136"/>
        <v>8.5721730067743618</v>
      </c>
      <c r="Q195" s="9">
        <f t="shared" si="136"/>
        <v>14.443277310924369</v>
      </c>
      <c r="R195" s="9">
        <f t="shared" si="136"/>
        <v>2.792140641158221</v>
      </c>
      <c r="S195" s="10">
        <f>S193*50</f>
        <v>285.87622532841175</v>
      </c>
      <c r="T195" s="10">
        <f t="shared" ref="T195:U195" si="141">T193*50</f>
        <v>411.30896001755667</v>
      </c>
      <c r="U195" s="10">
        <f t="shared" si="141"/>
        <v>154.89557146332652</v>
      </c>
    </row>
    <row r="196" spans="1:21" x14ac:dyDescent="0.3">
      <c r="A196" s="5" t="s">
        <v>31</v>
      </c>
      <c r="B196" s="5">
        <v>3023</v>
      </c>
      <c r="C196" s="5">
        <v>1508</v>
      </c>
      <c r="D196" s="5">
        <v>1515</v>
      </c>
      <c r="E196" s="5">
        <v>176</v>
      </c>
      <c r="F196" s="5">
        <v>121</v>
      </c>
      <c r="G196" s="5">
        <v>55</v>
      </c>
      <c r="I196" s="7" t="s">
        <v>79</v>
      </c>
      <c r="J196" s="5">
        <v>3023</v>
      </c>
      <c r="K196" s="5">
        <v>1508</v>
      </c>
      <c r="L196" s="5">
        <v>1515</v>
      </c>
      <c r="M196" s="5">
        <v>176</v>
      </c>
      <c r="N196" s="5">
        <v>121</v>
      </c>
      <c r="O196" s="5">
        <v>55</v>
      </c>
      <c r="P196" s="9">
        <f t="shared" si="136"/>
        <v>5.8220310949388026</v>
      </c>
      <c r="Q196" s="9">
        <f t="shared" si="136"/>
        <v>8.0238726790450929</v>
      </c>
      <c r="R196" s="9">
        <f t="shared" si="136"/>
        <v>3.6303630363036308</v>
      </c>
      <c r="S196" s="10"/>
      <c r="T196" s="10"/>
      <c r="U196" s="10"/>
    </row>
    <row r="197" spans="1:21" x14ac:dyDescent="0.3">
      <c r="A197" s="5" t="s">
        <v>32</v>
      </c>
      <c r="B197" s="5">
        <v>2730</v>
      </c>
      <c r="C197" s="5">
        <v>1387</v>
      </c>
      <c r="D197" s="5">
        <v>1343</v>
      </c>
      <c r="E197" s="5">
        <v>160</v>
      </c>
      <c r="F197" s="5">
        <v>122</v>
      </c>
      <c r="G197" s="5">
        <v>38</v>
      </c>
      <c r="I197" s="7" t="s">
        <v>80</v>
      </c>
      <c r="J197" s="5">
        <v>2730</v>
      </c>
      <c r="K197" s="5">
        <v>1387</v>
      </c>
      <c r="L197" s="5">
        <v>1343</v>
      </c>
      <c r="M197" s="5">
        <v>160</v>
      </c>
      <c r="N197" s="5">
        <v>122</v>
      </c>
      <c r="O197" s="5">
        <v>38</v>
      </c>
      <c r="P197" s="9">
        <f t="shared" si="136"/>
        <v>5.8608058608058604</v>
      </c>
      <c r="Q197" s="9">
        <f t="shared" si="136"/>
        <v>8.7959625090122557</v>
      </c>
      <c r="R197" s="9">
        <f t="shared" si="136"/>
        <v>2.8294862248696946</v>
      </c>
      <c r="S197" s="10">
        <f>S191-S195</f>
        <v>2271.1832088672959</v>
      </c>
      <c r="T197" s="10">
        <f t="shared" ref="T197:U197" si="142">T191-T195</f>
        <v>2477.5554365382027</v>
      </c>
      <c r="U197" s="10">
        <f t="shared" si="142"/>
        <v>2066.7382966932464</v>
      </c>
    </row>
    <row r="198" spans="1:21" x14ac:dyDescent="0.3">
      <c r="A198" s="5" t="s">
        <v>33</v>
      </c>
      <c r="B198" s="5">
        <v>2081</v>
      </c>
      <c r="C198" s="5">
        <v>1071</v>
      </c>
      <c r="D198" s="5">
        <v>1010</v>
      </c>
      <c r="E198" s="5">
        <v>116</v>
      </c>
      <c r="F198" s="5">
        <v>82</v>
      </c>
      <c r="G198" s="5">
        <v>34</v>
      </c>
      <c r="I198" s="7" t="s">
        <v>81</v>
      </c>
      <c r="J198" s="5">
        <v>2081</v>
      </c>
      <c r="K198" s="5">
        <v>1071</v>
      </c>
      <c r="L198" s="5">
        <v>1010</v>
      </c>
      <c r="M198" s="5">
        <v>116</v>
      </c>
      <c r="N198" s="5">
        <v>82</v>
      </c>
      <c r="O198" s="5">
        <v>34</v>
      </c>
      <c r="P198" s="9">
        <f t="shared" si="136"/>
        <v>5.5742431523306104</v>
      </c>
      <c r="Q198" s="9">
        <f t="shared" si="136"/>
        <v>7.6563958916900097</v>
      </c>
      <c r="R198" s="9">
        <f t="shared" si="136"/>
        <v>3.3663366336633667</v>
      </c>
      <c r="S198" s="10">
        <f>100-S193</f>
        <v>94.282475493431761</v>
      </c>
      <c r="T198" s="10">
        <f t="shared" ref="T198:U198" si="143">100-T193</f>
        <v>91.77382079964886</v>
      </c>
      <c r="U198" s="10">
        <f t="shared" si="143"/>
        <v>96.902088570733468</v>
      </c>
    </row>
    <row r="199" spans="1:21" x14ac:dyDescent="0.3">
      <c r="A199" s="5" t="s">
        <v>61</v>
      </c>
      <c r="I199" s="8"/>
      <c r="J199" s="8"/>
      <c r="K199" s="8"/>
      <c r="L199" s="8"/>
      <c r="M199" s="8"/>
      <c r="N199" s="8"/>
      <c r="O199" s="8"/>
      <c r="P199" s="9">
        <f>SUM(P191:P197)*5</f>
        <v>1057.0594341957074</v>
      </c>
      <c r="Q199" s="9">
        <f>SUM(Q191:Q197)*5</f>
        <v>1388.8643965557596</v>
      </c>
      <c r="R199" s="9">
        <f>SUM(R191:R197)*5</f>
        <v>721.63386815657316</v>
      </c>
      <c r="S199" s="11">
        <f>S197/S198</f>
        <v>24.089134242402441</v>
      </c>
      <c r="T199" s="11">
        <f t="shared" ref="T199:U199" si="144">T197/T198</f>
        <v>26.996320028420154</v>
      </c>
      <c r="U199" s="11">
        <f t="shared" si="144"/>
        <v>21.328108889878418</v>
      </c>
    </row>
    <row r="200" spans="1:21" x14ac:dyDescent="0.3">
      <c r="A200" s="5" t="s">
        <v>44</v>
      </c>
    </row>
    <row r="201" spans="1:21" x14ac:dyDescent="0.3">
      <c r="A201" s="5" t="s">
        <v>1</v>
      </c>
      <c r="B201" s="5">
        <v>98818</v>
      </c>
      <c r="C201" s="5">
        <v>51640</v>
      </c>
      <c r="D201" s="5">
        <v>47178</v>
      </c>
      <c r="E201" s="5">
        <v>37466</v>
      </c>
      <c r="F201" s="5">
        <v>24205</v>
      </c>
      <c r="G201" s="5">
        <v>13261</v>
      </c>
    </row>
    <row r="202" spans="1:21" x14ac:dyDescent="0.3">
      <c r="A202" s="5" t="s">
        <v>26</v>
      </c>
      <c r="B202" s="5">
        <v>21771</v>
      </c>
      <c r="C202" s="5">
        <v>11531</v>
      </c>
      <c r="D202" s="5">
        <v>10240</v>
      </c>
      <c r="E202" s="5">
        <v>19664</v>
      </c>
      <c r="F202" s="5">
        <v>10853</v>
      </c>
      <c r="G202" s="5">
        <v>8811</v>
      </c>
      <c r="I202" s="7" t="s">
        <v>74</v>
      </c>
      <c r="J202" s="5">
        <v>21771</v>
      </c>
      <c r="K202" s="5">
        <v>11531</v>
      </c>
      <c r="L202" s="5">
        <v>10240</v>
      </c>
      <c r="M202" s="5">
        <v>19664</v>
      </c>
      <c r="N202" s="5">
        <v>10853</v>
      </c>
      <c r="O202" s="5">
        <v>8811</v>
      </c>
      <c r="P202" s="9">
        <f t="shared" ref="P202:R209" si="145">M202/J202*100</f>
        <v>90.321987965642364</v>
      </c>
      <c r="Q202" s="9">
        <f t="shared" si="145"/>
        <v>94.120197727864024</v>
      </c>
      <c r="R202" s="9">
        <f t="shared" si="145"/>
        <v>86.044921875</v>
      </c>
      <c r="S202" s="10">
        <f>P210+1500</f>
        <v>2558.7367569897997</v>
      </c>
      <c r="T202" s="10">
        <f t="shared" ref="T202" si="146">Q210+1500</f>
        <v>2860.428540038994</v>
      </c>
      <c r="U202" s="10">
        <f t="shared" ref="U202" si="147">R210+1500</f>
        <v>2236.1825888857675</v>
      </c>
    </row>
    <row r="203" spans="1:21" x14ac:dyDescent="0.3">
      <c r="A203" s="5" t="s">
        <v>27</v>
      </c>
      <c r="B203" s="5">
        <v>16221</v>
      </c>
      <c r="C203" s="5">
        <v>8484</v>
      </c>
      <c r="D203" s="5">
        <v>7737</v>
      </c>
      <c r="E203" s="5">
        <v>9857</v>
      </c>
      <c r="F203" s="5">
        <v>6811</v>
      </c>
      <c r="G203" s="5">
        <v>3046</v>
      </c>
      <c r="I203" s="7" t="s">
        <v>75</v>
      </c>
      <c r="J203" s="5">
        <v>16221</v>
      </c>
      <c r="K203" s="5">
        <v>8484</v>
      </c>
      <c r="L203" s="5">
        <v>7737</v>
      </c>
      <c r="M203" s="5">
        <v>9857</v>
      </c>
      <c r="N203" s="5">
        <v>6811</v>
      </c>
      <c r="O203" s="5">
        <v>3046</v>
      </c>
      <c r="P203" s="9">
        <f t="shared" si="145"/>
        <v>60.766907095740088</v>
      </c>
      <c r="Q203" s="9">
        <f t="shared" si="145"/>
        <v>80.28052805280528</v>
      </c>
      <c r="R203" s="9">
        <f t="shared" si="145"/>
        <v>39.369264572831845</v>
      </c>
      <c r="S203" s="8"/>
      <c r="T203" s="8"/>
      <c r="U203" s="8"/>
    </row>
    <row r="204" spans="1:21" x14ac:dyDescent="0.3">
      <c r="A204" s="5" t="s">
        <v>28</v>
      </c>
      <c r="B204" s="5">
        <v>14955</v>
      </c>
      <c r="C204" s="5">
        <v>7517</v>
      </c>
      <c r="D204" s="5">
        <v>7438</v>
      </c>
      <c r="E204" s="5">
        <v>4364</v>
      </c>
      <c r="F204" s="5">
        <v>3483</v>
      </c>
      <c r="G204" s="5">
        <v>881</v>
      </c>
      <c r="I204" s="7" t="s">
        <v>76</v>
      </c>
      <c r="J204" s="5">
        <v>14955</v>
      </c>
      <c r="K204" s="5">
        <v>7517</v>
      </c>
      <c r="L204" s="5">
        <v>7438</v>
      </c>
      <c r="M204" s="5">
        <v>4364</v>
      </c>
      <c r="N204" s="5">
        <v>3483</v>
      </c>
      <c r="O204" s="5">
        <v>881</v>
      </c>
      <c r="P204" s="9">
        <f t="shared" si="145"/>
        <v>29.180875961216984</v>
      </c>
      <c r="Q204" s="9">
        <f t="shared" si="145"/>
        <v>46.334974058800057</v>
      </c>
      <c r="R204" s="9">
        <f t="shared" si="145"/>
        <v>11.844581876848617</v>
      </c>
      <c r="S204" s="10">
        <f>(P208+P209)/2</f>
        <v>4.3447515154626313</v>
      </c>
      <c r="T204" s="10">
        <f t="shared" ref="T204" si="148">(Q208+Q209)/2</f>
        <v>7.1169746707757202</v>
      </c>
      <c r="U204" s="10">
        <f t="shared" ref="U204" si="149">(R208+R209)/2</f>
        <v>1.103816634994464</v>
      </c>
    </row>
    <row r="205" spans="1:21" x14ac:dyDescent="0.3">
      <c r="A205" s="5" t="s">
        <v>29</v>
      </c>
      <c r="B205" s="5">
        <v>11626</v>
      </c>
      <c r="C205" s="5">
        <v>5957</v>
      </c>
      <c r="D205" s="5">
        <v>5669</v>
      </c>
      <c r="E205" s="5">
        <v>1614</v>
      </c>
      <c r="F205" s="5">
        <v>1371</v>
      </c>
      <c r="G205" s="5">
        <v>243</v>
      </c>
      <c r="I205" s="7" t="s">
        <v>77</v>
      </c>
      <c r="J205" s="5">
        <v>11626</v>
      </c>
      <c r="K205" s="5">
        <v>5957</v>
      </c>
      <c r="L205" s="5">
        <v>5669</v>
      </c>
      <c r="M205" s="5">
        <v>1614</v>
      </c>
      <c r="N205" s="5">
        <v>1371</v>
      </c>
      <c r="O205" s="5">
        <v>243</v>
      </c>
      <c r="P205" s="9">
        <f t="shared" si="145"/>
        <v>13.882676758988474</v>
      </c>
      <c r="Q205" s="9">
        <f t="shared" si="145"/>
        <v>23.014940406244754</v>
      </c>
      <c r="R205" s="9">
        <f t="shared" si="145"/>
        <v>4.2864702769447867</v>
      </c>
      <c r="S205" s="10"/>
      <c r="T205" s="10"/>
      <c r="U205" s="10"/>
    </row>
    <row r="206" spans="1:21" x14ac:dyDescent="0.3">
      <c r="A206" s="5" t="s">
        <v>30</v>
      </c>
      <c r="B206" s="5">
        <v>11422</v>
      </c>
      <c r="C206" s="5">
        <v>5967</v>
      </c>
      <c r="D206" s="5">
        <v>5455</v>
      </c>
      <c r="E206" s="5">
        <v>854</v>
      </c>
      <c r="F206" s="5">
        <v>735</v>
      </c>
      <c r="G206" s="5">
        <v>119</v>
      </c>
      <c r="I206" s="7" t="s">
        <v>78</v>
      </c>
      <c r="J206" s="5">
        <v>11422</v>
      </c>
      <c r="K206" s="5">
        <v>5967</v>
      </c>
      <c r="L206" s="5">
        <v>5455</v>
      </c>
      <c r="M206" s="5">
        <v>854</v>
      </c>
      <c r="N206" s="5">
        <v>735</v>
      </c>
      <c r="O206" s="5">
        <v>119</v>
      </c>
      <c r="P206" s="9">
        <f t="shared" si="145"/>
        <v>7.4767991595167231</v>
      </c>
      <c r="Q206" s="9">
        <f t="shared" si="145"/>
        <v>12.31774761186526</v>
      </c>
      <c r="R206" s="9">
        <f t="shared" si="145"/>
        <v>2.1814848762603116</v>
      </c>
      <c r="S206" s="10">
        <f>S204*50</f>
        <v>217.23757577313157</v>
      </c>
      <c r="T206" s="10">
        <f t="shared" ref="T206:U206" si="150">T204*50</f>
        <v>355.84873353878601</v>
      </c>
      <c r="U206" s="10">
        <f t="shared" si="150"/>
        <v>55.190831749723202</v>
      </c>
    </row>
    <row r="207" spans="1:21" x14ac:dyDescent="0.3">
      <c r="A207" s="5" t="s">
        <v>31</v>
      </c>
      <c r="B207" s="5">
        <v>8900</v>
      </c>
      <c r="C207" s="5">
        <v>4720</v>
      </c>
      <c r="D207" s="5">
        <v>4180</v>
      </c>
      <c r="E207" s="5">
        <v>506</v>
      </c>
      <c r="F207" s="5">
        <v>421</v>
      </c>
      <c r="G207" s="5">
        <v>85</v>
      </c>
      <c r="I207" s="7" t="s">
        <v>79</v>
      </c>
      <c r="J207" s="5">
        <v>8900</v>
      </c>
      <c r="K207" s="5">
        <v>4720</v>
      </c>
      <c r="L207" s="5">
        <v>4180</v>
      </c>
      <c r="M207" s="5">
        <v>506</v>
      </c>
      <c r="N207" s="5">
        <v>421</v>
      </c>
      <c r="O207" s="5">
        <v>85</v>
      </c>
      <c r="P207" s="9">
        <f t="shared" si="145"/>
        <v>5.6853932584269664</v>
      </c>
      <c r="Q207" s="9">
        <f t="shared" si="145"/>
        <v>8.9194915254237284</v>
      </c>
      <c r="R207" s="9">
        <f t="shared" si="145"/>
        <v>2.0334928229665072</v>
      </c>
      <c r="S207" s="10"/>
      <c r="T207" s="10"/>
      <c r="U207" s="10"/>
    </row>
    <row r="208" spans="1:21" x14ac:dyDescent="0.3">
      <c r="A208" s="5" t="s">
        <v>32</v>
      </c>
      <c r="B208" s="5">
        <v>8144</v>
      </c>
      <c r="C208" s="5">
        <v>4283</v>
      </c>
      <c r="D208" s="5">
        <v>3861</v>
      </c>
      <c r="E208" s="5">
        <v>361</v>
      </c>
      <c r="F208" s="5">
        <v>304</v>
      </c>
      <c r="G208" s="5">
        <v>57</v>
      </c>
      <c r="I208" s="7" t="s">
        <v>80</v>
      </c>
      <c r="J208" s="5">
        <v>8144</v>
      </c>
      <c r="K208" s="5">
        <v>4283</v>
      </c>
      <c r="L208" s="5">
        <v>3861</v>
      </c>
      <c r="M208" s="5">
        <v>361</v>
      </c>
      <c r="N208" s="5">
        <v>304</v>
      </c>
      <c r="O208" s="5">
        <v>57</v>
      </c>
      <c r="P208" s="9">
        <f t="shared" si="145"/>
        <v>4.432711198428291</v>
      </c>
      <c r="Q208" s="9">
        <f t="shared" si="145"/>
        <v>7.0978286247957048</v>
      </c>
      <c r="R208" s="9">
        <f t="shared" si="145"/>
        <v>1.4763014763014763</v>
      </c>
      <c r="S208" s="10">
        <f>S202-S206</f>
        <v>2341.4991812166681</v>
      </c>
      <c r="T208" s="10">
        <f t="shared" ref="T208:U208" si="151">T202-T206</f>
        <v>2504.5798065002082</v>
      </c>
      <c r="U208" s="10">
        <f t="shared" si="151"/>
        <v>2180.9917571360443</v>
      </c>
    </row>
    <row r="209" spans="1:21" x14ac:dyDescent="0.3">
      <c r="A209" s="5" t="s">
        <v>33</v>
      </c>
      <c r="B209" s="5">
        <v>5779</v>
      </c>
      <c r="C209" s="5">
        <v>3181</v>
      </c>
      <c r="D209" s="5">
        <v>2598</v>
      </c>
      <c r="E209" s="5">
        <v>246</v>
      </c>
      <c r="F209" s="5">
        <v>227</v>
      </c>
      <c r="G209" s="5">
        <v>19</v>
      </c>
      <c r="I209" s="7" t="s">
        <v>81</v>
      </c>
      <c r="J209" s="5">
        <v>5779</v>
      </c>
      <c r="K209" s="5">
        <v>3181</v>
      </c>
      <c r="L209" s="5">
        <v>2598</v>
      </c>
      <c r="M209" s="5">
        <v>246</v>
      </c>
      <c r="N209" s="5">
        <v>227</v>
      </c>
      <c r="O209" s="5">
        <v>19</v>
      </c>
      <c r="P209" s="9">
        <f t="shared" si="145"/>
        <v>4.2567918324969725</v>
      </c>
      <c r="Q209" s="9">
        <f t="shared" si="145"/>
        <v>7.1361207167557366</v>
      </c>
      <c r="R209" s="9">
        <f t="shared" si="145"/>
        <v>0.73133179368745183</v>
      </c>
      <c r="S209" s="10">
        <f>100-S204</f>
        <v>95.655248484537367</v>
      </c>
      <c r="T209" s="10">
        <f t="shared" ref="T209:U209" si="152">100-T204</f>
        <v>92.883025329224282</v>
      </c>
      <c r="U209" s="10">
        <f t="shared" si="152"/>
        <v>98.896183365005541</v>
      </c>
    </row>
    <row r="210" spans="1:21" x14ac:dyDescent="0.3">
      <c r="I210" s="8"/>
      <c r="J210" s="8"/>
      <c r="K210" s="8"/>
      <c r="L210" s="8"/>
      <c r="M210" s="8"/>
      <c r="N210" s="8"/>
      <c r="O210" s="8"/>
      <c r="P210" s="9">
        <f>SUM(P202:P208)*5</f>
        <v>1058.7367569897995</v>
      </c>
      <c r="Q210" s="9">
        <f>SUM(Q202:Q208)*5</f>
        <v>1360.428540038994</v>
      </c>
      <c r="R210" s="9">
        <f>SUM(R202:R208)*5</f>
        <v>736.18258888576759</v>
      </c>
      <c r="S210" s="11">
        <f>S208/S209</f>
        <v>24.478522802595307</v>
      </c>
      <c r="T210" s="11">
        <f t="shared" ref="T210:U210" si="153">T208/T209</f>
        <v>26.964881878284157</v>
      </c>
      <c r="U210" s="11">
        <f t="shared" si="153"/>
        <v>22.053346073897014</v>
      </c>
    </row>
    <row r="211" spans="1:21" x14ac:dyDescent="0.3">
      <c r="A211" s="35" t="s">
        <v>105</v>
      </c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</row>
    <row r="212" spans="1:21" x14ac:dyDescent="0.3">
      <c r="A212" s="5" t="s">
        <v>106</v>
      </c>
    </row>
    <row r="213" spans="1:21" x14ac:dyDescent="0.3">
      <c r="A213" s="22"/>
      <c r="B213" s="34" t="s">
        <v>1</v>
      </c>
      <c r="C213" s="34"/>
      <c r="D213" s="34"/>
      <c r="E213" s="34" t="s">
        <v>43</v>
      </c>
      <c r="F213" s="34"/>
      <c r="G213" s="34"/>
    </row>
    <row r="214" spans="1:21" x14ac:dyDescent="0.3">
      <c r="A214" s="23" t="s">
        <v>104</v>
      </c>
      <c r="B214" s="28" t="s">
        <v>1</v>
      </c>
      <c r="C214" s="28" t="s">
        <v>40</v>
      </c>
      <c r="D214" s="28" t="s">
        <v>41</v>
      </c>
      <c r="E214" s="28" t="s">
        <v>1</v>
      </c>
      <c r="F214" s="28" t="s">
        <v>40</v>
      </c>
      <c r="G214" s="28" t="s">
        <v>41</v>
      </c>
    </row>
    <row r="215" spans="1:21" x14ac:dyDescent="0.3">
      <c r="A215" s="5" t="s">
        <v>62</v>
      </c>
      <c r="I215" s="8"/>
      <c r="J215" s="8"/>
      <c r="K215" s="8"/>
      <c r="L215" s="8"/>
      <c r="M215" s="8"/>
      <c r="N215" s="8"/>
      <c r="O215" s="8"/>
      <c r="P215" s="9"/>
      <c r="Q215" s="9"/>
      <c r="R215" s="9"/>
      <c r="S215" s="10"/>
      <c r="T215" s="10"/>
      <c r="U215" s="10"/>
    </row>
    <row r="216" spans="1:21" x14ac:dyDescent="0.3">
      <c r="A216" s="5" t="s">
        <v>44</v>
      </c>
    </row>
    <row r="217" spans="1:21" x14ac:dyDescent="0.3">
      <c r="A217" s="5" t="s">
        <v>1</v>
      </c>
      <c r="B217" s="5">
        <v>169922</v>
      </c>
      <c r="C217" s="5">
        <v>84601</v>
      </c>
      <c r="D217" s="5">
        <v>85321</v>
      </c>
      <c r="E217" s="5">
        <v>63820</v>
      </c>
      <c r="F217" s="5">
        <v>38817</v>
      </c>
      <c r="G217" s="5">
        <v>25003</v>
      </c>
      <c r="S217" s="6" t="s">
        <v>1</v>
      </c>
      <c r="T217" s="6" t="s">
        <v>40</v>
      </c>
      <c r="U217" s="6" t="s">
        <v>41</v>
      </c>
    </row>
    <row r="218" spans="1:21" x14ac:dyDescent="0.3">
      <c r="A218" s="5" t="s">
        <v>26</v>
      </c>
      <c r="B218" s="5">
        <v>37270</v>
      </c>
      <c r="C218" s="5">
        <v>19169</v>
      </c>
      <c r="D218" s="5">
        <v>18101</v>
      </c>
      <c r="E218" s="5">
        <v>34546</v>
      </c>
      <c r="F218" s="5">
        <v>18505</v>
      </c>
      <c r="G218" s="5">
        <v>16041</v>
      </c>
      <c r="I218" s="7" t="s">
        <v>74</v>
      </c>
      <c r="J218" s="5">
        <v>37270</v>
      </c>
      <c r="K218" s="5">
        <v>19169</v>
      </c>
      <c r="L218" s="5">
        <v>18101</v>
      </c>
      <c r="M218" s="5">
        <v>34546</v>
      </c>
      <c r="N218" s="5">
        <v>18505</v>
      </c>
      <c r="O218" s="5">
        <v>16041</v>
      </c>
      <c r="P218" s="9">
        <f t="shared" ref="P218:R225" si="154">M218/J218*100</f>
        <v>92.691172524818882</v>
      </c>
      <c r="Q218" s="9">
        <f t="shared" si="154"/>
        <v>96.536073869268094</v>
      </c>
      <c r="R218" s="9">
        <f t="shared" si="154"/>
        <v>88.619413292083323</v>
      </c>
      <c r="S218" s="10">
        <f>P226+1500</f>
        <v>2544.9975683256407</v>
      </c>
      <c r="T218" s="10">
        <f t="shared" ref="T218" si="155">Q226+1500</f>
        <v>2818.5298179109263</v>
      </c>
      <c r="U218" s="10">
        <f t="shared" ref="U218" si="156">R226+1500</f>
        <v>2282.9303099828944</v>
      </c>
    </row>
    <row r="219" spans="1:21" x14ac:dyDescent="0.3">
      <c r="A219" s="5" t="s">
        <v>27</v>
      </c>
      <c r="B219" s="5">
        <v>27495</v>
      </c>
      <c r="C219" s="5">
        <v>13544</v>
      </c>
      <c r="D219" s="5">
        <v>13951</v>
      </c>
      <c r="E219" s="5">
        <v>16974</v>
      </c>
      <c r="F219" s="5">
        <v>10843</v>
      </c>
      <c r="G219" s="5">
        <v>6131</v>
      </c>
      <c r="I219" s="7" t="s">
        <v>75</v>
      </c>
      <c r="J219" s="5">
        <v>27495</v>
      </c>
      <c r="K219" s="5">
        <v>13544</v>
      </c>
      <c r="L219" s="5">
        <v>13951</v>
      </c>
      <c r="M219" s="5">
        <v>16974</v>
      </c>
      <c r="N219" s="5">
        <v>10843</v>
      </c>
      <c r="O219" s="5">
        <v>6131</v>
      </c>
      <c r="P219" s="9">
        <f t="shared" si="154"/>
        <v>61.734860883797047</v>
      </c>
      <c r="Q219" s="9">
        <f t="shared" si="154"/>
        <v>80.057590076786767</v>
      </c>
      <c r="R219" s="9">
        <f t="shared" si="154"/>
        <v>43.946670489570636</v>
      </c>
      <c r="S219" s="8"/>
      <c r="T219" s="8"/>
      <c r="U219" s="8"/>
    </row>
    <row r="220" spans="1:21" x14ac:dyDescent="0.3">
      <c r="A220" s="5" t="s">
        <v>28</v>
      </c>
      <c r="B220" s="5">
        <v>25214</v>
      </c>
      <c r="C220" s="5">
        <v>12001</v>
      </c>
      <c r="D220" s="5">
        <v>13213</v>
      </c>
      <c r="E220" s="5">
        <v>6925</v>
      </c>
      <c r="F220" s="5">
        <v>5224</v>
      </c>
      <c r="G220" s="5">
        <v>1701</v>
      </c>
      <c r="I220" s="7" t="s">
        <v>76</v>
      </c>
      <c r="J220" s="5">
        <v>25214</v>
      </c>
      <c r="K220" s="5">
        <v>12001</v>
      </c>
      <c r="L220" s="5">
        <v>13213</v>
      </c>
      <c r="M220" s="5">
        <v>6925</v>
      </c>
      <c r="N220" s="5">
        <v>5224</v>
      </c>
      <c r="O220" s="5">
        <v>1701</v>
      </c>
      <c r="P220" s="9">
        <f t="shared" si="154"/>
        <v>27.464900452129768</v>
      </c>
      <c r="Q220" s="9">
        <f t="shared" si="154"/>
        <v>43.52970585784518</v>
      </c>
      <c r="R220" s="9">
        <f t="shared" si="154"/>
        <v>12.87368500718989</v>
      </c>
      <c r="S220" s="10">
        <f>(P224+P225)/2</f>
        <v>4.1746711404625785</v>
      </c>
      <c r="T220" s="10">
        <f t="shared" ref="T220" si="157">(Q224+Q225)/2</f>
        <v>6.4258503298317891</v>
      </c>
      <c r="U220" s="10">
        <f t="shared" ref="U220" si="158">(R224+R225)/2</f>
        <v>1.7492367194175582</v>
      </c>
    </row>
    <row r="221" spans="1:21" x14ac:dyDescent="0.3">
      <c r="A221" s="5" t="s">
        <v>29</v>
      </c>
      <c r="B221" s="5">
        <v>20111</v>
      </c>
      <c r="C221" s="5">
        <v>9674</v>
      </c>
      <c r="D221" s="5">
        <v>10437</v>
      </c>
      <c r="E221" s="5">
        <v>2335</v>
      </c>
      <c r="F221" s="5">
        <v>1838</v>
      </c>
      <c r="G221" s="5">
        <v>497</v>
      </c>
      <c r="I221" s="7" t="s">
        <v>77</v>
      </c>
      <c r="J221" s="5">
        <v>20111</v>
      </c>
      <c r="K221" s="5">
        <v>9674</v>
      </c>
      <c r="L221" s="5">
        <v>10437</v>
      </c>
      <c r="M221" s="5">
        <v>2335</v>
      </c>
      <c r="N221" s="5">
        <v>1838</v>
      </c>
      <c r="O221" s="5">
        <v>497</v>
      </c>
      <c r="P221" s="9">
        <f t="shared" si="154"/>
        <v>11.610561384317041</v>
      </c>
      <c r="Q221" s="9">
        <f t="shared" si="154"/>
        <v>18.9993797808559</v>
      </c>
      <c r="R221" s="9">
        <f t="shared" si="154"/>
        <v>4.7619047619047619</v>
      </c>
      <c r="S221" s="10"/>
      <c r="T221" s="10"/>
      <c r="U221" s="10"/>
    </row>
    <row r="222" spans="1:21" x14ac:dyDescent="0.3">
      <c r="A222" s="5" t="s">
        <v>30</v>
      </c>
      <c r="B222" s="5">
        <v>19240</v>
      </c>
      <c r="C222" s="5">
        <v>9431</v>
      </c>
      <c r="D222" s="5">
        <v>9809</v>
      </c>
      <c r="E222" s="5">
        <v>1241</v>
      </c>
      <c r="F222" s="5">
        <v>967</v>
      </c>
      <c r="G222" s="5">
        <v>274</v>
      </c>
      <c r="I222" s="7" t="s">
        <v>78</v>
      </c>
      <c r="J222" s="5">
        <v>19240</v>
      </c>
      <c r="K222" s="5">
        <v>9431</v>
      </c>
      <c r="L222" s="5">
        <v>9809</v>
      </c>
      <c r="M222" s="5">
        <v>1241</v>
      </c>
      <c r="N222" s="5">
        <v>967</v>
      </c>
      <c r="O222" s="5">
        <v>274</v>
      </c>
      <c r="P222" s="9">
        <f t="shared" si="154"/>
        <v>6.4501039501039497</v>
      </c>
      <c r="Q222" s="9">
        <f t="shared" si="154"/>
        <v>10.253419573746156</v>
      </c>
      <c r="R222" s="9">
        <f t="shared" si="154"/>
        <v>2.7933530431236622</v>
      </c>
      <c r="S222" s="10">
        <f>S220*50</f>
        <v>208.73355702312892</v>
      </c>
      <c r="T222" s="10">
        <f t="shared" ref="T222:U222" si="159">T220*50</f>
        <v>321.29251649158948</v>
      </c>
      <c r="U222" s="10">
        <f t="shared" si="159"/>
        <v>87.461835970877914</v>
      </c>
    </row>
    <row r="223" spans="1:21" x14ac:dyDescent="0.3">
      <c r="A223" s="5" t="s">
        <v>31</v>
      </c>
      <c r="B223" s="5">
        <v>15089</v>
      </c>
      <c r="C223" s="5">
        <v>7561</v>
      </c>
      <c r="D223" s="5">
        <v>7528</v>
      </c>
      <c r="E223" s="5">
        <v>734</v>
      </c>
      <c r="F223" s="5">
        <v>588</v>
      </c>
      <c r="G223" s="5">
        <v>146</v>
      </c>
      <c r="I223" s="7" t="s">
        <v>79</v>
      </c>
      <c r="J223" s="5">
        <v>15089</v>
      </c>
      <c r="K223" s="5">
        <v>7561</v>
      </c>
      <c r="L223" s="5">
        <v>7528</v>
      </c>
      <c r="M223" s="5">
        <v>734</v>
      </c>
      <c r="N223" s="5">
        <v>588</v>
      </c>
      <c r="O223" s="5">
        <v>146</v>
      </c>
      <c r="P223" s="9">
        <f t="shared" si="154"/>
        <v>4.8644708065478168</v>
      </c>
      <c r="Q223" s="9">
        <f t="shared" si="154"/>
        <v>7.7767491072609438</v>
      </c>
      <c r="R223" s="9">
        <f t="shared" si="154"/>
        <v>1.9394261424017001</v>
      </c>
      <c r="S223" s="10"/>
      <c r="T223" s="10"/>
      <c r="U223" s="10"/>
    </row>
    <row r="224" spans="1:21" x14ac:dyDescent="0.3">
      <c r="A224" s="5" t="s">
        <v>32</v>
      </c>
      <c r="B224" s="5">
        <v>14653</v>
      </c>
      <c r="C224" s="5">
        <v>7569</v>
      </c>
      <c r="D224" s="5">
        <v>7084</v>
      </c>
      <c r="E224" s="5">
        <v>613</v>
      </c>
      <c r="F224" s="5">
        <v>496</v>
      </c>
      <c r="G224" s="5">
        <v>117</v>
      </c>
      <c r="I224" s="7" t="s">
        <v>80</v>
      </c>
      <c r="J224" s="5">
        <v>14653</v>
      </c>
      <c r="K224" s="5">
        <v>7569</v>
      </c>
      <c r="L224" s="5">
        <v>7084</v>
      </c>
      <c r="M224" s="5">
        <v>613</v>
      </c>
      <c r="N224" s="5">
        <v>496</v>
      </c>
      <c r="O224" s="5">
        <v>117</v>
      </c>
      <c r="P224" s="9">
        <f t="shared" si="154"/>
        <v>4.1834436634136356</v>
      </c>
      <c r="Q224" s="9">
        <f t="shared" si="154"/>
        <v>6.5530453164222484</v>
      </c>
      <c r="R224" s="9">
        <f t="shared" si="154"/>
        <v>1.6516092603049124</v>
      </c>
      <c r="S224" s="10">
        <f>S218-S222</f>
        <v>2336.2640113025118</v>
      </c>
      <c r="T224" s="10">
        <f t="shared" ref="T224:U224" si="160">T218-T222</f>
        <v>2497.2373014193367</v>
      </c>
      <c r="U224" s="10">
        <f t="shared" si="160"/>
        <v>2195.4684740120165</v>
      </c>
    </row>
    <row r="225" spans="1:21" x14ac:dyDescent="0.3">
      <c r="A225" s="5" t="s">
        <v>33</v>
      </c>
      <c r="B225" s="5">
        <v>10850</v>
      </c>
      <c r="C225" s="5">
        <v>5652</v>
      </c>
      <c r="D225" s="5">
        <v>5198</v>
      </c>
      <c r="E225" s="5">
        <v>452</v>
      </c>
      <c r="F225" s="5">
        <v>356</v>
      </c>
      <c r="G225" s="5">
        <v>96</v>
      </c>
      <c r="I225" s="7" t="s">
        <v>81</v>
      </c>
      <c r="J225" s="5">
        <v>10850</v>
      </c>
      <c r="K225" s="5">
        <v>5652</v>
      </c>
      <c r="L225" s="5">
        <v>5198</v>
      </c>
      <c r="M225" s="5">
        <v>452</v>
      </c>
      <c r="N225" s="5">
        <v>356</v>
      </c>
      <c r="O225" s="5">
        <v>96</v>
      </c>
      <c r="P225" s="9">
        <f t="shared" si="154"/>
        <v>4.1658986175115214</v>
      </c>
      <c r="Q225" s="9">
        <f t="shared" si="154"/>
        <v>6.2986553432413297</v>
      </c>
      <c r="R225" s="9">
        <f t="shared" si="154"/>
        <v>1.846864178530204</v>
      </c>
      <c r="S225" s="10">
        <f>100-S220</f>
        <v>95.825328859537422</v>
      </c>
      <c r="T225" s="10">
        <f t="shared" ref="T225:U225" si="161">100-T220</f>
        <v>93.574149670168211</v>
      </c>
      <c r="U225" s="10">
        <f t="shared" si="161"/>
        <v>98.250763280582447</v>
      </c>
    </row>
    <row r="226" spans="1:21" x14ac:dyDescent="0.3">
      <c r="A226" s="5" t="s">
        <v>63</v>
      </c>
      <c r="I226" s="8"/>
      <c r="J226" s="8"/>
      <c r="K226" s="8"/>
      <c r="L226" s="8"/>
      <c r="M226" s="8"/>
      <c r="N226" s="8"/>
      <c r="O226" s="8"/>
      <c r="P226" s="9">
        <f>SUM(P218:P224)*5</f>
        <v>1044.9975683256407</v>
      </c>
      <c r="Q226" s="9">
        <f>SUM(Q218:Q224)*5</f>
        <v>1318.5298179109263</v>
      </c>
      <c r="R226" s="9">
        <f>SUM(R218:R224)*5</f>
        <v>782.93030998289441</v>
      </c>
      <c r="S226" s="11">
        <f>S224/S225</f>
        <v>24.380443449633777</v>
      </c>
      <c r="T226" s="11">
        <f t="shared" ref="T226:U226" si="162">T224/T225</f>
        <v>26.687256151636348</v>
      </c>
      <c r="U226" s="11">
        <f t="shared" si="162"/>
        <v>22.345561507163502</v>
      </c>
    </row>
    <row r="227" spans="1:21" x14ac:dyDescent="0.3">
      <c r="A227" s="5" t="s">
        <v>44</v>
      </c>
    </row>
    <row r="228" spans="1:21" x14ac:dyDescent="0.3">
      <c r="A228" s="5" t="s">
        <v>1</v>
      </c>
      <c r="B228" s="5">
        <v>142998</v>
      </c>
      <c r="C228" s="5">
        <v>74682</v>
      </c>
      <c r="D228" s="5">
        <v>68316</v>
      </c>
      <c r="E228" s="5">
        <v>48685</v>
      </c>
      <c r="F228" s="5">
        <v>31751</v>
      </c>
      <c r="G228" s="5">
        <v>16934</v>
      </c>
    </row>
    <row r="229" spans="1:21" x14ac:dyDescent="0.3">
      <c r="A229" s="5" t="s">
        <v>26</v>
      </c>
      <c r="B229" s="5">
        <v>26869</v>
      </c>
      <c r="C229" s="5">
        <v>14060</v>
      </c>
      <c r="D229" s="5">
        <v>12809</v>
      </c>
      <c r="E229" s="5">
        <v>24425</v>
      </c>
      <c r="F229" s="5">
        <v>13577</v>
      </c>
      <c r="G229" s="5">
        <v>10848</v>
      </c>
      <c r="I229" s="7" t="s">
        <v>74</v>
      </c>
      <c r="J229" s="5">
        <v>26869</v>
      </c>
      <c r="K229" s="5">
        <v>14060</v>
      </c>
      <c r="L229" s="5">
        <v>12809</v>
      </c>
      <c r="M229" s="5">
        <v>24425</v>
      </c>
      <c r="N229" s="5">
        <v>13577</v>
      </c>
      <c r="O229" s="5">
        <v>10848</v>
      </c>
      <c r="P229" s="9">
        <f t="shared" ref="P229:R236" si="163">M229/J229*100</f>
        <v>90.904015780267216</v>
      </c>
      <c r="Q229" s="9">
        <f t="shared" si="163"/>
        <v>96.564722617354192</v>
      </c>
      <c r="R229" s="9">
        <f t="shared" si="163"/>
        <v>84.690452025919271</v>
      </c>
      <c r="S229" s="10">
        <f>P237+1500</f>
        <v>2516.5830539100898</v>
      </c>
      <c r="T229" s="10">
        <f t="shared" ref="T229" si="164">Q237+1500</f>
        <v>2807.6161879064548</v>
      </c>
      <c r="U229" s="10">
        <f t="shared" ref="U229" si="165">R237+1500</f>
        <v>2209.5554088983863</v>
      </c>
    </row>
    <row r="230" spans="1:21" x14ac:dyDescent="0.3">
      <c r="A230" s="5" t="s">
        <v>27</v>
      </c>
      <c r="B230" s="5">
        <v>22161</v>
      </c>
      <c r="C230" s="5">
        <v>11208</v>
      </c>
      <c r="D230" s="5">
        <v>10953</v>
      </c>
      <c r="E230" s="5">
        <v>12585</v>
      </c>
      <c r="F230" s="5">
        <v>8701</v>
      </c>
      <c r="G230" s="5">
        <v>3884</v>
      </c>
      <c r="I230" s="7" t="s">
        <v>75</v>
      </c>
      <c r="J230" s="5">
        <v>22161</v>
      </c>
      <c r="K230" s="5">
        <v>11208</v>
      </c>
      <c r="L230" s="5">
        <v>10953</v>
      </c>
      <c r="M230" s="5">
        <v>12585</v>
      </c>
      <c r="N230" s="5">
        <v>8701</v>
      </c>
      <c r="O230" s="5">
        <v>3884</v>
      </c>
      <c r="P230" s="9">
        <f t="shared" si="163"/>
        <v>56.788953567077293</v>
      </c>
      <c r="Q230" s="9">
        <f t="shared" si="163"/>
        <v>77.632048536759456</v>
      </c>
      <c r="R230" s="9">
        <f t="shared" si="163"/>
        <v>35.460604400620831</v>
      </c>
      <c r="S230" s="8"/>
      <c r="T230" s="8"/>
      <c r="U230" s="8"/>
    </row>
    <row r="231" spans="1:21" x14ac:dyDescent="0.3">
      <c r="A231" s="5" t="s">
        <v>28</v>
      </c>
      <c r="B231" s="5">
        <v>23999</v>
      </c>
      <c r="C231" s="5">
        <v>12130</v>
      </c>
      <c r="D231" s="5">
        <v>11869</v>
      </c>
      <c r="E231" s="5">
        <v>6515</v>
      </c>
      <c r="F231" s="5">
        <v>5216</v>
      </c>
      <c r="G231" s="5">
        <v>1299</v>
      </c>
      <c r="I231" s="7" t="s">
        <v>76</v>
      </c>
      <c r="J231" s="5">
        <v>23999</v>
      </c>
      <c r="K231" s="5">
        <v>12130</v>
      </c>
      <c r="L231" s="5">
        <v>11869</v>
      </c>
      <c r="M231" s="5">
        <v>6515</v>
      </c>
      <c r="N231" s="5">
        <v>5216</v>
      </c>
      <c r="O231" s="5">
        <v>1299</v>
      </c>
      <c r="P231" s="9">
        <f t="shared" si="163"/>
        <v>27.14696445685237</v>
      </c>
      <c r="Q231" s="9">
        <f t="shared" si="163"/>
        <v>43.000824402308325</v>
      </c>
      <c r="R231" s="9">
        <f t="shared" si="163"/>
        <v>10.944477209537451</v>
      </c>
      <c r="S231" s="10">
        <f>(P235+P236)/2</f>
        <v>4.0808740432605966</v>
      </c>
      <c r="T231" s="10">
        <f t="shared" ref="T231" si="166">(Q235+Q236)/2</f>
        <v>6.0543663700381929</v>
      </c>
      <c r="U231" s="10">
        <f t="shared" ref="U231" si="167">(R235+R236)/2</f>
        <v>1.6442274609398675</v>
      </c>
    </row>
    <row r="232" spans="1:21" x14ac:dyDescent="0.3">
      <c r="A232" s="5" t="s">
        <v>29</v>
      </c>
      <c r="B232" s="5">
        <v>19441</v>
      </c>
      <c r="C232" s="5">
        <v>10124</v>
      </c>
      <c r="D232" s="5">
        <v>9317</v>
      </c>
      <c r="E232" s="5">
        <v>2532</v>
      </c>
      <c r="F232" s="5">
        <v>2099</v>
      </c>
      <c r="G232" s="5">
        <v>433</v>
      </c>
      <c r="I232" s="7" t="s">
        <v>77</v>
      </c>
      <c r="J232" s="5">
        <v>19441</v>
      </c>
      <c r="K232" s="5">
        <v>10124</v>
      </c>
      <c r="L232" s="5">
        <v>9317</v>
      </c>
      <c r="M232" s="5">
        <v>2532</v>
      </c>
      <c r="N232" s="5">
        <v>2099</v>
      </c>
      <c r="O232" s="5">
        <v>433</v>
      </c>
      <c r="P232" s="9">
        <f t="shared" si="163"/>
        <v>13.024021398076229</v>
      </c>
      <c r="Q232" s="9">
        <f t="shared" si="163"/>
        <v>20.732911892532595</v>
      </c>
      <c r="R232" s="9">
        <f t="shared" si="163"/>
        <v>4.6474186970054738</v>
      </c>
      <c r="S232" s="10"/>
      <c r="T232" s="10"/>
      <c r="U232" s="10"/>
    </row>
    <row r="233" spans="1:21" x14ac:dyDescent="0.3">
      <c r="A233" s="5" t="s">
        <v>30</v>
      </c>
      <c r="B233" s="5">
        <v>18559</v>
      </c>
      <c r="C233" s="5">
        <v>9696</v>
      </c>
      <c r="D233" s="5">
        <v>8863</v>
      </c>
      <c r="E233" s="5">
        <v>1233</v>
      </c>
      <c r="F233" s="5">
        <v>1035</v>
      </c>
      <c r="G233" s="5">
        <v>198</v>
      </c>
      <c r="I233" s="7" t="s">
        <v>78</v>
      </c>
      <c r="J233" s="5">
        <v>18559</v>
      </c>
      <c r="K233" s="5">
        <v>9696</v>
      </c>
      <c r="L233" s="5">
        <v>8863</v>
      </c>
      <c r="M233" s="5">
        <v>1233</v>
      </c>
      <c r="N233" s="5">
        <v>1035</v>
      </c>
      <c r="O233" s="5">
        <v>198</v>
      </c>
      <c r="P233" s="9">
        <f t="shared" si="163"/>
        <v>6.643676922247967</v>
      </c>
      <c r="Q233" s="9">
        <f t="shared" si="163"/>
        <v>10.674504950495049</v>
      </c>
      <c r="R233" s="9">
        <f t="shared" si="163"/>
        <v>2.2340065440595738</v>
      </c>
      <c r="S233" s="10">
        <f>S231*50</f>
        <v>204.04370216302982</v>
      </c>
      <c r="T233" s="10">
        <f t="shared" ref="T233:U233" si="168">T231*50</f>
        <v>302.71831850190966</v>
      </c>
      <c r="U233" s="10">
        <f t="shared" si="168"/>
        <v>82.211373046993373</v>
      </c>
    </row>
    <row r="234" spans="1:21" x14ac:dyDescent="0.3">
      <c r="A234" s="5" t="s">
        <v>31</v>
      </c>
      <c r="B234" s="5">
        <v>13333</v>
      </c>
      <c r="C234" s="5">
        <v>7197</v>
      </c>
      <c r="D234" s="5">
        <v>6136</v>
      </c>
      <c r="E234" s="5">
        <v>636</v>
      </c>
      <c r="F234" s="5">
        <v>504</v>
      </c>
      <c r="G234" s="5">
        <v>132</v>
      </c>
      <c r="I234" s="7" t="s">
        <v>79</v>
      </c>
      <c r="J234" s="5">
        <v>13333</v>
      </c>
      <c r="K234" s="5">
        <v>7197</v>
      </c>
      <c r="L234" s="5">
        <v>6136</v>
      </c>
      <c r="M234" s="5">
        <v>636</v>
      </c>
      <c r="N234" s="5">
        <v>504</v>
      </c>
      <c r="O234" s="5">
        <v>132</v>
      </c>
      <c r="P234" s="9">
        <f t="shared" si="163"/>
        <v>4.7701192529813241</v>
      </c>
      <c r="Q234" s="9">
        <f t="shared" si="163"/>
        <v>7.0029178824510208</v>
      </c>
      <c r="R234" s="9">
        <f t="shared" si="163"/>
        <v>2.1512385919165578</v>
      </c>
      <c r="S234" s="10"/>
      <c r="T234" s="10"/>
      <c r="U234" s="10"/>
    </row>
    <row r="235" spans="1:21" x14ac:dyDescent="0.3">
      <c r="A235" s="5" t="s">
        <v>32</v>
      </c>
      <c r="B235" s="5">
        <v>11117</v>
      </c>
      <c r="C235" s="5">
        <v>6069</v>
      </c>
      <c r="D235" s="5">
        <v>5048</v>
      </c>
      <c r="E235" s="5">
        <v>449</v>
      </c>
      <c r="F235" s="5">
        <v>359</v>
      </c>
      <c r="G235" s="5">
        <v>90</v>
      </c>
      <c r="I235" s="7" t="s">
        <v>80</v>
      </c>
      <c r="J235" s="5">
        <v>11117</v>
      </c>
      <c r="K235" s="5">
        <v>6069</v>
      </c>
      <c r="L235" s="5">
        <v>5048</v>
      </c>
      <c r="M235" s="5">
        <v>449</v>
      </c>
      <c r="N235" s="5">
        <v>359</v>
      </c>
      <c r="O235" s="5">
        <v>90</v>
      </c>
      <c r="P235" s="9">
        <f t="shared" si="163"/>
        <v>4.0388594045156063</v>
      </c>
      <c r="Q235" s="9">
        <f t="shared" si="163"/>
        <v>5.9153072993903448</v>
      </c>
      <c r="R235" s="9">
        <f t="shared" si="163"/>
        <v>1.7828843106180665</v>
      </c>
      <c r="S235" s="10">
        <f>S229-S233</f>
        <v>2312.5393517470602</v>
      </c>
      <c r="T235" s="10">
        <f t="shared" ref="T235:U235" si="169">T229-T233</f>
        <v>2504.897869404545</v>
      </c>
      <c r="U235" s="10">
        <f t="shared" si="169"/>
        <v>2127.3440358513931</v>
      </c>
    </row>
    <row r="236" spans="1:21" x14ac:dyDescent="0.3">
      <c r="A236" s="5" t="s">
        <v>33</v>
      </c>
      <c r="B236" s="5">
        <v>7519</v>
      </c>
      <c r="C236" s="5">
        <v>4198</v>
      </c>
      <c r="D236" s="5">
        <v>3321</v>
      </c>
      <c r="E236" s="5">
        <v>310</v>
      </c>
      <c r="F236" s="5">
        <v>260</v>
      </c>
      <c r="G236" s="5">
        <v>50</v>
      </c>
      <c r="I236" s="7" t="s">
        <v>81</v>
      </c>
      <c r="J236" s="5">
        <v>7519</v>
      </c>
      <c r="K236" s="5">
        <v>4198</v>
      </c>
      <c r="L236" s="5">
        <v>3321</v>
      </c>
      <c r="M236" s="5">
        <v>310</v>
      </c>
      <c r="N236" s="5">
        <v>260</v>
      </c>
      <c r="O236" s="5">
        <v>50</v>
      </c>
      <c r="P236" s="9">
        <f t="shared" si="163"/>
        <v>4.1228886820055859</v>
      </c>
      <c r="Q236" s="9">
        <f t="shared" si="163"/>
        <v>6.193425440686041</v>
      </c>
      <c r="R236" s="9">
        <f t="shared" si="163"/>
        <v>1.5055706112616682</v>
      </c>
      <c r="S236" s="10">
        <f>100-S231</f>
        <v>95.919125956739407</v>
      </c>
      <c r="T236" s="10">
        <f t="shared" ref="T236:U236" si="170">100-T231</f>
        <v>93.945633629961804</v>
      </c>
      <c r="U236" s="10">
        <f t="shared" si="170"/>
        <v>98.355772539060126</v>
      </c>
    </row>
    <row r="237" spans="1:21" x14ac:dyDescent="0.3">
      <c r="A237" s="5" t="s">
        <v>64</v>
      </c>
      <c r="I237" s="8"/>
      <c r="J237" s="8"/>
      <c r="K237" s="8"/>
      <c r="L237" s="8"/>
      <c r="M237" s="8"/>
      <c r="N237" s="8"/>
      <c r="O237" s="8"/>
      <c r="P237" s="9">
        <f>SUM(P229:P235)*5</f>
        <v>1016.58305391009</v>
      </c>
      <c r="Q237" s="9">
        <f>SUM(Q229:Q235)*5</f>
        <v>1307.6161879064548</v>
      </c>
      <c r="R237" s="9">
        <f>SUM(R229:R235)*5</f>
        <v>709.55540889838608</v>
      </c>
      <c r="S237" s="11">
        <f>S235/S236</f>
        <v>24.109262138085381</v>
      </c>
      <c r="T237" s="11">
        <f t="shared" ref="T237:U237" si="171">T235/T236</f>
        <v>26.663270794159242</v>
      </c>
      <c r="U237" s="11">
        <f t="shared" si="171"/>
        <v>21.629071491523884</v>
      </c>
    </row>
    <row r="238" spans="1:21" x14ac:dyDescent="0.3">
      <c r="A238" s="5" t="s">
        <v>44</v>
      </c>
    </row>
    <row r="239" spans="1:21" x14ac:dyDescent="0.3">
      <c r="A239" s="5" t="s">
        <v>1</v>
      </c>
      <c r="B239" s="5">
        <v>135014</v>
      </c>
      <c r="C239" s="5">
        <v>68079</v>
      </c>
      <c r="D239" s="5">
        <v>66935</v>
      </c>
      <c r="E239" s="5">
        <v>52015</v>
      </c>
      <c r="F239" s="5">
        <v>31649</v>
      </c>
      <c r="G239" s="5">
        <v>20366</v>
      </c>
    </row>
    <row r="240" spans="1:21" x14ac:dyDescent="0.3">
      <c r="A240" s="5" t="s">
        <v>26</v>
      </c>
      <c r="B240" s="5">
        <v>26596</v>
      </c>
      <c r="C240" s="5">
        <v>13943</v>
      </c>
      <c r="D240" s="5">
        <v>12653</v>
      </c>
      <c r="E240" s="5">
        <v>25060</v>
      </c>
      <c r="F240" s="5">
        <v>13590</v>
      </c>
      <c r="G240" s="5">
        <v>11470</v>
      </c>
      <c r="I240" s="7" t="s">
        <v>74</v>
      </c>
      <c r="J240" s="5">
        <v>26596</v>
      </c>
      <c r="K240" s="5">
        <v>13943</v>
      </c>
      <c r="L240" s="5">
        <v>12653</v>
      </c>
      <c r="M240" s="5">
        <v>25060</v>
      </c>
      <c r="N240" s="5">
        <v>13590</v>
      </c>
      <c r="O240" s="5">
        <v>11470</v>
      </c>
      <c r="P240" s="9">
        <f t="shared" ref="P240:R247" si="172">M240/J240*100</f>
        <v>94.224695442923746</v>
      </c>
      <c r="Q240" s="9">
        <f t="shared" si="172"/>
        <v>97.468263644839709</v>
      </c>
      <c r="R240" s="9">
        <f t="shared" si="172"/>
        <v>90.650438631154657</v>
      </c>
      <c r="S240" s="10">
        <f>P248+1500</f>
        <v>2625.979105969589</v>
      </c>
      <c r="T240" s="10">
        <f t="shared" ref="T240" si="173">Q248+1500</f>
        <v>2873.768192348527</v>
      </c>
      <c r="U240" s="10">
        <f t="shared" ref="U240" si="174">R248+1500</f>
        <v>2378.0901585367155</v>
      </c>
    </row>
    <row r="241" spans="1:21" x14ac:dyDescent="0.3">
      <c r="A241" s="5" t="s">
        <v>27</v>
      </c>
      <c r="B241" s="5">
        <v>22790</v>
      </c>
      <c r="C241" s="5">
        <v>11419</v>
      </c>
      <c r="D241" s="5">
        <v>11371</v>
      </c>
      <c r="E241" s="5">
        <v>14894</v>
      </c>
      <c r="F241" s="5">
        <v>9354</v>
      </c>
      <c r="G241" s="5">
        <v>5540</v>
      </c>
      <c r="I241" s="7" t="s">
        <v>75</v>
      </c>
      <c r="J241" s="5">
        <v>22790</v>
      </c>
      <c r="K241" s="5">
        <v>11419</v>
      </c>
      <c r="L241" s="5">
        <v>11371</v>
      </c>
      <c r="M241" s="5">
        <v>14894</v>
      </c>
      <c r="N241" s="5">
        <v>9354</v>
      </c>
      <c r="O241" s="5">
        <v>5540</v>
      </c>
      <c r="P241" s="9">
        <f t="shared" si="172"/>
        <v>65.353225098727506</v>
      </c>
      <c r="Q241" s="9">
        <f t="shared" si="172"/>
        <v>81.916104737717845</v>
      </c>
      <c r="R241" s="9">
        <f t="shared" si="172"/>
        <v>48.720429161903091</v>
      </c>
      <c r="S241" s="8"/>
      <c r="T241" s="8"/>
      <c r="U241" s="8"/>
    </row>
    <row r="242" spans="1:21" x14ac:dyDescent="0.3">
      <c r="A242" s="5" t="s">
        <v>28</v>
      </c>
      <c r="B242" s="5">
        <v>20732</v>
      </c>
      <c r="C242" s="5">
        <v>10273</v>
      </c>
      <c r="D242" s="5">
        <v>10459</v>
      </c>
      <c r="E242" s="5">
        <v>6822</v>
      </c>
      <c r="F242" s="5">
        <v>4927</v>
      </c>
      <c r="G242" s="5">
        <v>1895</v>
      </c>
      <c r="I242" s="7" t="s">
        <v>76</v>
      </c>
      <c r="J242" s="5">
        <v>20732</v>
      </c>
      <c r="K242" s="5">
        <v>10273</v>
      </c>
      <c r="L242" s="5">
        <v>10459</v>
      </c>
      <c r="M242" s="5">
        <v>6822</v>
      </c>
      <c r="N242" s="5">
        <v>4927</v>
      </c>
      <c r="O242" s="5">
        <v>1895</v>
      </c>
      <c r="P242" s="9">
        <f t="shared" si="172"/>
        <v>32.905653096662164</v>
      </c>
      <c r="Q242" s="9">
        <f t="shared" si="172"/>
        <v>47.960673610435123</v>
      </c>
      <c r="R242" s="9">
        <f t="shared" si="172"/>
        <v>18.118366956688021</v>
      </c>
      <c r="S242" s="10">
        <f>(P246+P247)/2</f>
        <v>3.371527261684494</v>
      </c>
      <c r="T242" s="10">
        <f t="shared" ref="T242" si="175">(Q246+Q247)/2</f>
        <v>4.6953016740561893</v>
      </c>
      <c r="U242" s="10">
        <f t="shared" ref="U242" si="176">(R246+R247)/2</f>
        <v>2.0018555678113161</v>
      </c>
    </row>
    <row r="243" spans="1:21" x14ac:dyDescent="0.3">
      <c r="A243" s="5" t="s">
        <v>29</v>
      </c>
      <c r="B243" s="5">
        <v>16750</v>
      </c>
      <c r="C243" s="5">
        <v>8425</v>
      </c>
      <c r="D243" s="5">
        <v>8325</v>
      </c>
      <c r="E243" s="5">
        <v>2607</v>
      </c>
      <c r="F243" s="5">
        <v>1955</v>
      </c>
      <c r="G243" s="5">
        <v>652</v>
      </c>
      <c r="I243" s="7" t="s">
        <v>77</v>
      </c>
      <c r="J243" s="5">
        <v>16750</v>
      </c>
      <c r="K243" s="5">
        <v>8425</v>
      </c>
      <c r="L243" s="5">
        <v>8325</v>
      </c>
      <c r="M243" s="5">
        <v>2607</v>
      </c>
      <c r="N243" s="5">
        <v>1955</v>
      </c>
      <c r="O243" s="5">
        <v>652</v>
      </c>
      <c r="P243" s="9">
        <f t="shared" si="172"/>
        <v>15.564179104477613</v>
      </c>
      <c r="Q243" s="9">
        <f t="shared" si="172"/>
        <v>23.204747774480712</v>
      </c>
      <c r="R243" s="9">
        <f t="shared" si="172"/>
        <v>7.8318318318318312</v>
      </c>
      <c r="S243" s="10"/>
      <c r="T243" s="10"/>
      <c r="U243" s="10"/>
    </row>
    <row r="244" spans="1:21" x14ac:dyDescent="0.3">
      <c r="A244" s="5" t="s">
        <v>30</v>
      </c>
      <c r="B244" s="5">
        <v>16255</v>
      </c>
      <c r="C244" s="5">
        <v>7923</v>
      </c>
      <c r="D244" s="5">
        <v>8332</v>
      </c>
      <c r="E244" s="5">
        <v>1341</v>
      </c>
      <c r="F244" s="5">
        <v>916</v>
      </c>
      <c r="G244" s="5">
        <v>425</v>
      </c>
      <c r="I244" s="7" t="s">
        <v>78</v>
      </c>
      <c r="J244" s="5">
        <v>16255</v>
      </c>
      <c r="K244" s="5">
        <v>7923</v>
      </c>
      <c r="L244" s="5">
        <v>8332</v>
      </c>
      <c r="M244" s="5">
        <v>1341</v>
      </c>
      <c r="N244" s="5">
        <v>916</v>
      </c>
      <c r="O244" s="5">
        <v>425</v>
      </c>
      <c r="P244" s="9">
        <f t="shared" si="172"/>
        <v>8.2497693017533074</v>
      </c>
      <c r="Q244" s="9">
        <f t="shared" si="172"/>
        <v>11.56127729395431</v>
      </c>
      <c r="R244" s="9">
        <f t="shared" si="172"/>
        <v>5.1008161305808928</v>
      </c>
      <c r="S244" s="10">
        <f>S242*50</f>
        <v>168.57636308422471</v>
      </c>
      <c r="T244" s="10">
        <f t="shared" ref="T244:U244" si="177">T242*50</f>
        <v>234.76508370280948</v>
      </c>
      <c r="U244" s="10">
        <f t="shared" si="177"/>
        <v>100.09277839056581</v>
      </c>
    </row>
    <row r="245" spans="1:21" x14ac:dyDescent="0.3">
      <c r="A245" s="5" t="s">
        <v>31</v>
      </c>
      <c r="B245" s="5">
        <v>12254</v>
      </c>
      <c r="C245" s="5">
        <v>6070</v>
      </c>
      <c r="D245" s="5">
        <v>6184</v>
      </c>
      <c r="E245" s="5">
        <v>611</v>
      </c>
      <c r="F245" s="5">
        <v>422</v>
      </c>
      <c r="G245" s="5">
        <v>189</v>
      </c>
      <c r="I245" s="7" t="s">
        <v>79</v>
      </c>
      <c r="J245" s="5">
        <v>12254</v>
      </c>
      <c r="K245" s="5">
        <v>6070</v>
      </c>
      <c r="L245" s="5">
        <v>6184</v>
      </c>
      <c r="M245" s="5">
        <v>611</v>
      </c>
      <c r="N245" s="5">
        <v>422</v>
      </c>
      <c r="O245" s="5">
        <v>189</v>
      </c>
      <c r="P245" s="9">
        <f t="shared" si="172"/>
        <v>4.9861269789456504</v>
      </c>
      <c r="Q245" s="9">
        <f t="shared" si="172"/>
        <v>6.9522240527182868</v>
      </c>
      <c r="R245" s="9">
        <f t="shared" si="172"/>
        <v>3.0562742561448903</v>
      </c>
      <c r="S245" s="10"/>
      <c r="T245" s="10"/>
      <c r="U245" s="10"/>
    </row>
    <row r="246" spans="1:21" x14ac:dyDescent="0.3">
      <c r="A246" s="5" t="s">
        <v>32</v>
      </c>
      <c r="B246" s="5">
        <v>11477</v>
      </c>
      <c r="C246" s="5">
        <v>5729</v>
      </c>
      <c r="D246" s="5">
        <v>5748</v>
      </c>
      <c r="E246" s="5">
        <v>449</v>
      </c>
      <c r="F246" s="5">
        <v>326</v>
      </c>
      <c r="G246" s="5">
        <v>123</v>
      </c>
      <c r="I246" s="7" t="s">
        <v>80</v>
      </c>
      <c r="J246" s="5">
        <v>11477</v>
      </c>
      <c r="K246" s="5">
        <v>5729</v>
      </c>
      <c r="L246" s="5">
        <v>5748</v>
      </c>
      <c r="M246" s="5">
        <v>449</v>
      </c>
      <c r="N246" s="5">
        <v>326</v>
      </c>
      <c r="O246" s="5">
        <v>123</v>
      </c>
      <c r="P246" s="9">
        <f t="shared" si="172"/>
        <v>3.9121721704278118</v>
      </c>
      <c r="Q246" s="9">
        <f t="shared" si="172"/>
        <v>5.6903473555594344</v>
      </c>
      <c r="R246" s="9">
        <f t="shared" si="172"/>
        <v>2.1398747390396657</v>
      </c>
      <c r="S246" s="10">
        <f>S240-S244</f>
        <v>2457.4027428853642</v>
      </c>
      <c r="T246" s="10">
        <f t="shared" ref="T246:U246" si="178">T240-T244</f>
        <v>2639.0031086457175</v>
      </c>
      <c r="U246" s="10">
        <f t="shared" si="178"/>
        <v>2277.9973801461497</v>
      </c>
    </row>
    <row r="247" spans="1:21" x14ac:dyDescent="0.3">
      <c r="A247" s="5" t="s">
        <v>33</v>
      </c>
      <c r="B247" s="5">
        <v>8160</v>
      </c>
      <c r="C247" s="5">
        <v>4297</v>
      </c>
      <c r="D247" s="5">
        <v>3863</v>
      </c>
      <c r="E247" s="5">
        <v>231</v>
      </c>
      <c r="F247" s="5">
        <v>159</v>
      </c>
      <c r="G247" s="5">
        <v>72</v>
      </c>
      <c r="I247" s="7" t="s">
        <v>81</v>
      </c>
      <c r="J247" s="5">
        <v>8160</v>
      </c>
      <c r="K247" s="5">
        <v>4297</v>
      </c>
      <c r="L247" s="5">
        <v>3863</v>
      </c>
      <c r="M247" s="5">
        <v>231</v>
      </c>
      <c r="N247" s="5">
        <v>159</v>
      </c>
      <c r="O247" s="5">
        <v>72</v>
      </c>
      <c r="P247" s="9">
        <f t="shared" si="172"/>
        <v>2.8308823529411766</v>
      </c>
      <c r="Q247" s="9">
        <f t="shared" si="172"/>
        <v>3.7002559925529441</v>
      </c>
      <c r="R247" s="9">
        <f t="shared" si="172"/>
        <v>1.8638363965829667</v>
      </c>
      <c r="S247" s="10">
        <f>100-S242</f>
        <v>96.628472738315509</v>
      </c>
      <c r="T247" s="10">
        <f t="shared" ref="T247:U247" si="179">100-T242</f>
        <v>95.304698325943804</v>
      </c>
      <c r="U247" s="10">
        <f t="shared" si="179"/>
        <v>97.998144432188681</v>
      </c>
    </row>
    <row r="248" spans="1:21" x14ac:dyDescent="0.3">
      <c r="A248" s="5" t="s">
        <v>65</v>
      </c>
      <c r="I248" s="8"/>
      <c r="J248" s="8"/>
      <c r="K248" s="8"/>
      <c r="L248" s="8"/>
      <c r="M248" s="8"/>
      <c r="N248" s="8"/>
      <c r="O248" s="8"/>
      <c r="P248" s="9">
        <f>SUM(P240:P246)*5</f>
        <v>1125.979105969589</v>
      </c>
      <c r="Q248" s="9">
        <f>SUM(Q240:Q246)*5</f>
        <v>1373.7681923485272</v>
      </c>
      <c r="R248" s="9">
        <f>SUM(R240:R246)*5</f>
        <v>878.09015853671531</v>
      </c>
      <c r="S248" s="11">
        <f>S246/S247</f>
        <v>25.431455897480465</v>
      </c>
      <c r="T248" s="11">
        <f t="shared" ref="T248:U248" si="180">T246/T247</f>
        <v>27.690168008509705</v>
      </c>
      <c r="U248" s="11">
        <f t="shared" si="180"/>
        <v>23.24531136120077</v>
      </c>
    </row>
    <row r="249" spans="1:21" x14ac:dyDescent="0.3">
      <c r="A249" s="5" t="s">
        <v>44</v>
      </c>
    </row>
    <row r="250" spans="1:21" x14ac:dyDescent="0.3">
      <c r="A250" s="5" t="s">
        <v>1</v>
      </c>
      <c r="B250" s="5">
        <v>163432</v>
      </c>
      <c r="C250" s="5">
        <v>82789</v>
      </c>
      <c r="D250" s="5">
        <v>80643</v>
      </c>
      <c r="E250" s="5">
        <v>53843</v>
      </c>
      <c r="F250" s="5">
        <v>33815</v>
      </c>
      <c r="G250" s="5">
        <v>20028</v>
      </c>
    </row>
    <row r="251" spans="1:21" x14ac:dyDescent="0.3">
      <c r="A251" s="5" t="s">
        <v>26</v>
      </c>
      <c r="B251" s="5">
        <v>27071</v>
      </c>
      <c r="C251" s="5">
        <v>14466</v>
      </c>
      <c r="D251" s="5">
        <v>12605</v>
      </c>
      <c r="E251" s="5">
        <v>24418</v>
      </c>
      <c r="F251" s="5">
        <v>13678</v>
      </c>
      <c r="G251" s="5">
        <v>10740</v>
      </c>
      <c r="I251" s="7" t="s">
        <v>74</v>
      </c>
      <c r="J251" s="5">
        <v>27071</v>
      </c>
      <c r="K251" s="5">
        <v>14466</v>
      </c>
      <c r="L251" s="5">
        <v>12605</v>
      </c>
      <c r="M251" s="5">
        <v>24418</v>
      </c>
      <c r="N251" s="5">
        <v>13678</v>
      </c>
      <c r="O251" s="5">
        <v>10740</v>
      </c>
      <c r="P251" s="9">
        <f t="shared" ref="P251:R258" si="181">M251/J251*100</f>
        <v>90.199844852425102</v>
      </c>
      <c r="Q251" s="9">
        <f t="shared" si="181"/>
        <v>94.552744366099816</v>
      </c>
      <c r="R251" s="9">
        <f t="shared" si="181"/>
        <v>85.204284014280049</v>
      </c>
      <c r="S251" s="10">
        <f>P259+1500</f>
        <v>2586.8109118163511</v>
      </c>
      <c r="T251" s="10">
        <f t="shared" ref="T251" si="182">Q259+1500</f>
        <v>2845.7469805697383</v>
      </c>
      <c r="U251" s="10">
        <f t="shared" ref="U251" si="183">R259+1500</f>
        <v>2330.0117506065358</v>
      </c>
    </row>
    <row r="252" spans="1:21" x14ac:dyDescent="0.3">
      <c r="A252" s="5" t="s">
        <v>27</v>
      </c>
      <c r="B252" s="5">
        <v>23868</v>
      </c>
      <c r="C252" s="5">
        <v>12438</v>
      </c>
      <c r="D252" s="5">
        <v>11430</v>
      </c>
      <c r="E252" s="5">
        <v>15788</v>
      </c>
      <c r="F252" s="5">
        <v>9978</v>
      </c>
      <c r="G252" s="5">
        <v>5810</v>
      </c>
      <c r="I252" s="7" t="s">
        <v>75</v>
      </c>
      <c r="J252" s="5">
        <v>23868</v>
      </c>
      <c r="K252" s="5">
        <v>12438</v>
      </c>
      <c r="L252" s="5">
        <v>11430</v>
      </c>
      <c r="M252" s="5">
        <v>15788</v>
      </c>
      <c r="N252" s="5">
        <v>9978</v>
      </c>
      <c r="O252" s="5">
        <v>5810</v>
      </c>
      <c r="P252" s="9">
        <f t="shared" si="181"/>
        <v>66.147142617730864</v>
      </c>
      <c r="Q252" s="9">
        <f t="shared" si="181"/>
        <v>80.221900627110472</v>
      </c>
      <c r="R252" s="9">
        <f t="shared" si="181"/>
        <v>50.831146106736661</v>
      </c>
      <c r="S252" s="8"/>
      <c r="T252" s="8"/>
      <c r="U252" s="8"/>
    </row>
    <row r="253" spans="1:21" x14ac:dyDescent="0.3">
      <c r="A253" s="5" t="s">
        <v>28</v>
      </c>
      <c r="B253" s="5">
        <v>22846</v>
      </c>
      <c r="C253" s="5">
        <v>10997</v>
      </c>
      <c r="D253" s="5">
        <v>11849</v>
      </c>
      <c r="E253" s="5">
        <v>7845</v>
      </c>
      <c r="F253" s="5">
        <v>5567</v>
      </c>
      <c r="G253" s="5">
        <v>2278</v>
      </c>
      <c r="I253" s="7" t="s">
        <v>76</v>
      </c>
      <c r="J253" s="5">
        <v>22846</v>
      </c>
      <c r="K253" s="5">
        <v>10997</v>
      </c>
      <c r="L253" s="5">
        <v>11849</v>
      </c>
      <c r="M253" s="5">
        <v>7845</v>
      </c>
      <c r="N253" s="5">
        <v>5567</v>
      </c>
      <c r="O253" s="5">
        <v>2278</v>
      </c>
      <c r="P253" s="9">
        <f t="shared" si="181"/>
        <v>34.338615074848988</v>
      </c>
      <c r="Q253" s="9">
        <f t="shared" si="181"/>
        <v>50.622897153769209</v>
      </c>
      <c r="R253" s="9">
        <f t="shared" si="181"/>
        <v>19.225251076040173</v>
      </c>
      <c r="S253" s="10">
        <f>(P257+P258)/2</f>
        <v>2.578529588576095</v>
      </c>
      <c r="T253" s="10">
        <f t="shared" ref="T253" si="184">(Q257+Q258)/2</f>
        <v>3.9743027612232931</v>
      </c>
      <c r="U253" s="10">
        <f t="shared" ref="U253" si="185">(R257+R258)/2</f>
        <v>0.92307326741798701</v>
      </c>
    </row>
    <row r="254" spans="1:21" x14ac:dyDescent="0.3">
      <c r="A254" s="5" t="s">
        <v>29</v>
      </c>
      <c r="B254" s="5">
        <v>21154</v>
      </c>
      <c r="C254" s="5">
        <v>9973</v>
      </c>
      <c r="D254" s="5">
        <v>11181</v>
      </c>
      <c r="E254" s="5">
        <v>3026</v>
      </c>
      <c r="F254" s="5">
        <v>2314</v>
      </c>
      <c r="G254" s="5">
        <v>712</v>
      </c>
      <c r="I254" s="7" t="s">
        <v>77</v>
      </c>
      <c r="J254" s="5">
        <v>21154</v>
      </c>
      <c r="K254" s="5">
        <v>9973</v>
      </c>
      <c r="L254" s="5">
        <v>11181</v>
      </c>
      <c r="M254" s="5">
        <v>3026</v>
      </c>
      <c r="N254" s="5">
        <v>2314</v>
      </c>
      <c r="O254" s="5">
        <v>712</v>
      </c>
      <c r="P254" s="9">
        <f t="shared" si="181"/>
        <v>14.304623239103714</v>
      </c>
      <c r="Q254" s="9">
        <f t="shared" si="181"/>
        <v>23.202647147297704</v>
      </c>
      <c r="R254" s="9">
        <f t="shared" si="181"/>
        <v>6.3679456220373858</v>
      </c>
      <c r="S254" s="10"/>
      <c r="T254" s="10"/>
      <c r="U254" s="10"/>
    </row>
    <row r="255" spans="1:21" x14ac:dyDescent="0.3">
      <c r="A255" s="5" t="s">
        <v>30</v>
      </c>
      <c r="B255" s="5">
        <v>22263</v>
      </c>
      <c r="C255" s="5">
        <v>10591</v>
      </c>
      <c r="D255" s="5">
        <v>11672</v>
      </c>
      <c r="E255" s="5">
        <v>1359</v>
      </c>
      <c r="F255" s="5">
        <v>1110</v>
      </c>
      <c r="G255" s="5">
        <v>249</v>
      </c>
      <c r="I255" s="7" t="s">
        <v>78</v>
      </c>
      <c r="J255" s="5">
        <v>22263</v>
      </c>
      <c r="K255" s="5">
        <v>10591</v>
      </c>
      <c r="L255" s="5">
        <v>11672</v>
      </c>
      <c r="M255" s="5">
        <v>1359</v>
      </c>
      <c r="N255" s="5">
        <v>1110</v>
      </c>
      <c r="O255" s="5">
        <v>249</v>
      </c>
      <c r="P255" s="9">
        <f t="shared" si="181"/>
        <v>6.1042986120468941</v>
      </c>
      <c r="Q255" s="9">
        <f t="shared" si="181"/>
        <v>10.480596733075252</v>
      </c>
      <c r="R255" s="9">
        <f t="shared" si="181"/>
        <v>2.1333104866346813</v>
      </c>
      <c r="S255" s="10">
        <f>S253*50</f>
        <v>128.92647942880475</v>
      </c>
      <c r="T255" s="10">
        <f t="shared" ref="T255:U255" si="186">T253*50</f>
        <v>198.71513806116465</v>
      </c>
      <c r="U255" s="10">
        <f t="shared" si="186"/>
        <v>46.153663370899352</v>
      </c>
    </row>
    <row r="256" spans="1:21" x14ac:dyDescent="0.3">
      <c r="A256" s="5" t="s">
        <v>31</v>
      </c>
      <c r="B256" s="5">
        <v>18938</v>
      </c>
      <c r="C256" s="5">
        <v>9597</v>
      </c>
      <c r="D256" s="5">
        <v>9341</v>
      </c>
      <c r="E256" s="5">
        <v>705</v>
      </c>
      <c r="F256" s="5">
        <v>582</v>
      </c>
      <c r="G256" s="5">
        <v>123</v>
      </c>
      <c r="I256" s="7" t="s">
        <v>79</v>
      </c>
      <c r="J256" s="5">
        <v>18938</v>
      </c>
      <c r="K256" s="5">
        <v>9597</v>
      </c>
      <c r="L256" s="5">
        <v>9341</v>
      </c>
      <c r="M256" s="5">
        <v>705</v>
      </c>
      <c r="N256" s="5">
        <v>582</v>
      </c>
      <c r="O256" s="5">
        <v>123</v>
      </c>
      <c r="P256" s="9">
        <f t="shared" si="181"/>
        <v>3.7226739888055764</v>
      </c>
      <c r="Q256" s="9">
        <f t="shared" si="181"/>
        <v>6.0643951234760864</v>
      </c>
      <c r="R256" s="9">
        <f t="shared" si="181"/>
        <v>1.3167755058344932</v>
      </c>
      <c r="S256" s="10"/>
      <c r="T256" s="10"/>
      <c r="U256" s="10"/>
    </row>
    <row r="257" spans="1:21" x14ac:dyDescent="0.3">
      <c r="A257" s="5" t="s">
        <v>32</v>
      </c>
      <c r="B257" s="5">
        <v>16228</v>
      </c>
      <c r="C257" s="5">
        <v>8541</v>
      </c>
      <c r="D257" s="5">
        <v>7687</v>
      </c>
      <c r="E257" s="5">
        <v>413</v>
      </c>
      <c r="F257" s="5">
        <v>342</v>
      </c>
      <c r="G257" s="5">
        <v>71</v>
      </c>
      <c r="I257" s="7" t="s">
        <v>80</v>
      </c>
      <c r="J257" s="5">
        <v>16228</v>
      </c>
      <c r="K257" s="5">
        <v>8541</v>
      </c>
      <c r="L257" s="5">
        <v>7687</v>
      </c>
      <c r="M257" s="5">
        <v>413</v>
      </c>
      <c r="N257" s="5">
        <v>342</v>
      </c>
      <c r="O257" s="5">
        <v>71</v>
      </c>
      <c r="P257" s="9">
        <f t="shared" si="181"/>
        <v>2.5449839783090953</v>
      </c>
      <c r="Q257" s="9">
        <f t="shared" si="181"/>
        <v>4.0042149631190727</v>
      </c>
      <c r="R257" s="9">
        <f t="shared" si="181"/>
        <v>0.92363730974372316</v>
      </c>
      <c r="S257" s="10">
        <f>S251-S255</f>
        <v>2457.8844323875464</v>
      </c>
      <c r="T257" s="10">
        <f t="shared" ref="T257:U257" si="187">T251-T255</f>
        <v>2647.0318425085738</v>
      </c>
      <c r="U257" s="10">
        <f t="shared" si="187"/>
        <v>2283.8580872356365</v>
      </c>
    </row>
    <row r="258" spans="1:21" x14ac:dyDescent="0.3">
      <c r="A258" s="5" t="s">
        <v>33</v>
      </c>
      <c r="B258" s="5">
        <v>11064</v>
      </c>
      <c r="C258" s="5">
        <v>6186</v>
      </c>
      <c r="D258" s="5">
        <v>4878</v>
      </c>
      <c r="E258" s="5">
        <v>289</v>
      </c>
      <c r="F258" s="5">
        <v>244</v>
      </c>
      <c r="G258" s="5">
        <v>45</v>
      </c>
      <c r="I258" s="7" t="s">
        <v>81</v>
      </c>
      <c r="J258" s="5">
        <v>11064</v>
      </c>
      <c r="K258" s="5">
        <v>6186</v>
      </c>
      <c r="L258" s="5">
        <v>4878</v>
      </c>
      <c r="M258" s="5">
        <v>289</v>
      </c>
      <c r="N258" s="5">
        <v>244</v>
      </c>
      <c r="O258" s="5">
        <v>45</v>
      </c>
      <c r="P258" s="9">
        <f t="shared" si="181"/>
        <v>2.6120751988430948</v>
      </c>
      <c r="Q258" s="9">
        <f t="shared" si="181"/>
        <v>3.9443905593275139</v>
      </c>
      <c r="R258" s="9">
        <f t="shared" si="181"/>
        <v>0.92250922509225086</v>
      </c>
      <c r="S258" s="10">
        <f>100-S253</f>
        <v>97.421470411423911</v>
      </c>
      <c r="T258" s="10">
        <f t="shared" ref="T258:U258" si="188">100-T253</f>
        <v>96.025697238776701</v>
      </c>
      <c r="U258" s="10">
        <f t="shared" si="188"/>
        <v>99.07692673258201</v>
      </c>
    </row>
    <row r="259" spans="1:21" x14ac:dyDescent="0.3">
      <c r="A259" s="5" t="s">
        <v>66</v>
      </c>
      <c r="I259" s="8"/>
      <c r="J259" s="8"/>
      <c r="K259" s="8"/>
      <c r="L259" s="8"/>
      <c r="M259" s="8"/>
      <c r="N259" s="8"/>
      <c r="O259" s="8"/>
      <c r="P259" s="9">
        <f>SUM(P251:P257)*5</f>
        <v>1086.8109118163511</v>
      </c>
      <c r="Q259" s="9">
        <f>SUM(Q251:Q257)*5</f>
        <v>1345.7469805697381</v>
      </c>
      <c r="R259" s="9">
        <f>SUM(R251:R257)*5</f>
        <v>830.01175060653577</v>
      </c>
      <c r="S259" s="11">
        <f>S257/S258</f>
        <v>25.229391652656972</v>
      </c>
      <c r="T259" s="11">
        <f t="shared" ref="T259:U259" si="189">T257/T258</f>
        <v>27.565869539343062</v>
      </c>
      <c r="U259" s="11">
        <f t="shared" si="189"/>
        <v>23.05136183119593</v>
      </c>
    </row>
    <row r="260" spans="1:21" x14ac:dyDescent="0.3">
      <c r="A260" s="5" t="s">
        <v>44</v>
      </c>
    </row>
    <row r="261" spans="1:21" x14ac:dyDescent="0.3">
      <c r="A261" s="5" t="s">
        <v>1</v>
      </c>
      <c r="B261" s="5">
        <v>224997</v>
      </c>
      <c r="C261" s="5">
        <v>114728</v>
      </c>
      <c r="D261" s="5">
        <v>110269</v>
      </c>
      <c r="E261" s="5">
        <v>88746</v>
      </c>
      <c r="F261" s="5">
        <v>53356</v>
      </c>
      <c r="G261" s="5">
        <v>35390</v>
      </c>
    </row>
    <row r="262" spans="1:21" x14ac:dyDescent="0.3">
      <c r="A262" s="5" t="s">
        <v>26</v>
      </c>
      <c r="B262" s="5">
        <v>49460</v>
      </c>
      <c r="C262" s="5">
        <v>25610</v>
      </c>
      <c r="D262" s="5">
        <v>23850</v>
      </c>
      <c r="E262" s="5">
        <v>45834</v>
      </c>
      <c r="F262" s="5">
        <v>24681</v>
      </c>
      <c r="G262" s="5">
        <v>21153</v>
      </c>
      <c r="I262" s="7" t="s">
        <v>74</v>
      </c>
      <c r="J262" s="5">
        <v>49460</v>
      </c>
      <c r="K262" s="5">
        <v>25610</v>
      </c>
      <c r="L262" s="5">
        <v>23850</v>
      </c>
      <c r="M262" s="5">
        <v>45834</v>
      </c>
      <c r="N262" s="5">
        <v>24681</v>
      </c>
      <c r="O262" s="5">
        <v>21153</v>
      </c>
      <c r="P262" s="9">
        <f t="shared" ref="P262:R269" si="190">M262/J262*100</f>
        <v>92.668823291548733</v>
      </c>
      <c r="Q262" s="9">
        <f t="shared" si="190"/>
        <v>96.372510737992968</v>
      </c>
      <c r="R262" s="9">
        <f t="shared" si="190"/>
        <v>88.691823899371073</v>
      </c>
      <c r="S262" s="10">
        <f>P270+1500</f>
        <v>2547.5061532413852</v>
      </c>
      <c r="T262" s="10">
        <f t="shared" ref="T262" si="191">Q270+1500</f>
        <v>2750.530977510085</v>
      </c>
      <c r="U262" s="10">
        <f t="shared" ref="U262" si="192">R270+1500</f>
        <v>2336.7893038688453</v>
      </c>
    </row>
    <row r="263" spans="1:21" x14ac:dyDescent="0.3">
      <c r="A263" s="5" t="s">
        <v>27</v>
      </c>
      <c r="B263" s="5">
        <v>42018</v>
      </c>
      <c r="C263" s="5">
        <v>22329</v>
      </c>
      <c r="D263" s="5">
        <v>19689</v>
      </c>
      <c r="E263" s="5">
        <v>27904</v>
      </c>
      <c r="F263" s="5">
        <v>17752</v>
      </c>
      <c r="G263" s="5">
        <v>10152</v>
      </c>
      <c r="I263" s="7" t="s">
        <v>75</v>
      </c>
      <c r="J263" s="5">
        <v>42018</v>
      </c>
      <c r="K263" s="5">
        <v>22329</v>
      </c>
      <c r="L263" s="5">
        <v>19689</v>
      </c>
      <c r="M263" s="5">
        <v>27904</v>
      </c>
      <c r="N263" s="5">
        <v>17752</v>
      </c>
      <c r="O263" s="5">
        <v>10152</v>
      </c>
      <c r="P263" s="9">
        <f t="shared" si="190"/>
        <v>66.409633966395347</v>
      </c>
      <c r="Q263" s="9">
        <f t="shared" si="190"/>
        <v>79.501992924000177</v>
      </c>
      <c r="R263" s="9">
        <f t="shared" si="190"/>
        <v>51.561785768703338</v>
      </c>
      <c r="S263" s="8"/>
      <c r="T263" s="8"/>
      <c r="U263" s="8"/>
    </row>
    <row r="264" spans="1:21" x14ac:dyDescent="0.3">
      <c r="A264" s="5" t="s">
        <v>28</v>
      </c>
      <c r="B264" s="5">
        <v>33085</v>
      </c>
      <c r="C264" s="5">
        <v>16505</v>
      </c>
      <c r="D264" s="5">
        <v>16580</v>
      </c>
      <c r="E264" s="5">
        <v>9701</v>
      </c>
      <c r="F264" s="5">
        <v>7003</v>
      </c>
      <c r="G264" s="5">
        <v>2698</v>
      </c>
      <c r="I264" s="7" t="s">
        <v>76</v>
      </c>
      <c r="J264" s="5">
        <v>33085</v>
      </c>
      <c r="K264" s="5">
        <v>16505</v>
      </c>
      <c r="L264" s="5">
        <v>16580</v>
      </c>
      <c r="M264" s="5">
        <v>9701</v>
      </c>
      <c r="N264" s="5">
        <v>7003</v>
      </c>
      <c r="O264" s="5">
        <v>2698</v>
      </c>
      <c r="P264" s="9">
        <f t="shared" si="190"/>
        <v>29.321444763487985</v>
      </c>
      <c r="Q264" s="9">
        <f t="shared" si="190"/>
        <v>42.429566797940019</v>
      </c>
      <c r="R264" s="9">
        <f t="shared" si="190"/>
        <v>16.272617611580216</v>
      </c>
      <c r="S264" s="10">
        <f>(P268+P269)/2</f>
        <v>1.6539823280056809</v>
      </c>
      <c r="T264" s="10">
        <f t="shared" ref="T264" si="193">(Q268+Q269)/2</f>
        <v>2.494621955502466</v>
      </c>
      <c r="U264" s="10">
        <f t="shared" ref="U264" si="194">(R268+R269)/2</f>
        <v>0.69780584711097782</v>
      </c>
    </row>
    <row r="265" spans="1:21" x14ac:dyDescent="0.3">
      <c r="A265" s="5" t="s">
        <v>29</v>
      </c>
      <c r="B265" s="5">
        <v>25819</v>
      </c>
      <c r="C265" s="5">
        <v>12580</v>
      </c>
      <c r="D265" s="5">
        <v>13239</v>
      </c>
      <c r="E265" s="5">
        <v>3135</v>
      </c>
      <c r="F265" s="5">
        <v>2256</v>
      </c>
      <c r="G265" s="5">
        <v>879</v>
      </c>
      <c r="I265" s="7" t="s">
        <v>77</v>
      </c>
      <c r="J265" s="5">
        <v>25819</v>
      </c>
      <c r="K265" s="5">
        <v>12580</v>
      </c>
      <c r="L265" s="5">
        <v>13239</v>
      </c>
      <c r="M265" s="5">
        <v>3135</v>
      </c>
      <c r="N265" s="5">
        <v>2256</v>
      </c>
      <c r="O265" s="5">
        <v>879</v>
      </c>
      <c r="P265" s="9">
        <f t="shared" si="190"/>
        <v>12.142220845114062</v>
      </c>
      <c r="Q265" s="9">
        <f t="shared" si="190"/>
        <v>17.933227344992051</v>
      </c>
      <c r="R265" s="9">
        <f t="shared" si="190"/>
        <v>6.6394742805347837</v>
      </c>
      <c r="S265" s="10"/>
      <c r="T265" s="10"/>
      <c r="U265" s="10"/>
    </row>
    <row r="266" spans="1:21" x14ac:dyDescent="0.3">
      <c r="A266" s="5" t="s">
        <v>30</v>
      </c>
      <c r="B266" s="5">
        <v>24644</v>
      </c>
      <c r="C266" s="5">
        <v>11862</v>
      </c>
      <c r="D266" s="5">
        <v>12782</v>
      </c>
      <c r="E266" s="5">
        <v>1158</v>
      </c>
      <c r="F266" s="5">
        <v>871</v>
      </c>
      <c r="G266" s="5">
        <v>287</v>
      </c>
      <c r="I266" s="7" t="s">
        <v>78</v>
      </c>
      <c r="J266" s="5">
        <v>24644</v>
      </c>
      <c r="K266" s="5">
        <v>11862</v>
      </c>
      <c r="L266" s="5">
        <v>12782</v>
      </c>
      <c r="M266" s="5">
        <v>1158</v>
      </c>
      <c r="N266" s="5">
        <v>871</v>
      </c>
      <c r="O266" s="5">
        <v>287</v>
      </c>
      <c r="P266" s="9">
        <f t="shared" si="190"/>
        <v>4.6989125142022399</v>
      </c>
      <c r="Q266" s="9">
        <f t="shared" si="190"/>
        <v>7.3427752486933064</v>
      </c>
      <c r="R266" s="9">
        <f t="shared" si="190"/>
        <v>2.2453450164293538</v>
      </c>
      <c r="S266" s="10">
        <f>S264*50</f>
        <v>82.699116400284041</v>
      </c>
      <c r="T266" s="10">
        <f t="shared" ref="T266:U266" si="195">T264*50</f>
        <v>124.7310977751233</v>
      </c>
      <c r="U266" s="10">
        <f t="shared" si="195"/>
        <v>34.890292355548894</v>
      </c>
    </row>
    <row r="267" spans="1:21" x14ac:dyDescent="0.3">
      <c r="A267" s="5" t="s">
        <v>31</v>
      </c>
      <c r="B267" s="5">
        <v>19301</v>
      </c>
      <c r="C267" s="5">
        <v>9597</v>
      </c>
      <c r="D267" s="5">
        <v>9704</v>
      </c>
      <c r="E267" s="5">
        <v>508</v>
      </c>
      <c r="F267" s="5">
        <v>388</v>
      </c>
      <c r="G267" s="5">
        <v>120</v>
      </c>
      <c r="I267" s="7" t="s">
        <v>79</v>
      </c>
      <c r="J267" s="5">
        <v>19301</v>
      </c>
      <c r="K267" s="5">
        <v>9597</v>
      </c>
      <c r="L267" s="5">
        <v>9704</v>
      </c>
      <c r="M267" s="5">
        <v>508</v>
      </c>
      <c r="N267" s="5">
        <v>388</v>
      </c>
      <c r="O267" s="5">
        <v>120</v>
      </c>
      <c r="P267" s="9">
        <f t="shared" si="190"/>
        <v>2.6319879798974148</v>
      </c>
      <c r="Q267" s="9">
        <f t="shared" si="190"/>
        <v>4.0429300823173904</v>
      </c>
      <c r="R267" s="9">
        <f t="shared" si="190"/>
        <v>1.2366034624896949</v>
      </c>
      <c r="S267" s="10"/>
      <c r="T267" s="10"/>
      <c r="U267" s="10"/>
    </row>
    <row r="268" spans="1:21" x14ac:dyDescent="0.3">
      <c r="A268" s="5" t="s">
        <v>32</v>
      </c>
      <c r="B268" s="5">
        <v>17811</v>
      </c>
      <c r="C268" s="5">
        <v>9222</v>
      </c>
      <c r="D268" s="5">
        <v>8589</v>
      </c>
      <c r="E268" s="5">
        <v>290</v>
      </c>
      <c r="F268" s="5">
        <v>229</v>
      </c>
      <c r="G268" s="5">
        <v>61</v>
      </c>
      <c r="I268" s="7" t="s">
        <v>80</v>
      </c>
      <c r="J268" s="5">
        <v>17811</v>
      </c>
      <c r="K268" s="5">
        <v>9222</v>
      </c>
      <c r="L268" s="5">
        <v>8589</v>
      </c>
      <c r="M268" s="5">
        <v>290</v>
      </c>
      <c r="N268" s="5">
        <v>229</v>
      </c>
      <c r="O268" s="5">
        <v>61</v>
      </c>
      <c r="P268" s="9">
        <f t="shared" si="190"/>
        <v>1.6282072876312392</v>
      </c>
      <c r="Q268" s="9">
        <f t="shared" si="190"/>
        <v>2.4831923660811102</v>
      </c>
      <c r="R268" s="9">
        <f t="shared" si="190"/>
        <v>0.71021073466061235</v>
      </c>
      <c r="S268" s="10">
        <f>S262-S266</f>
        <v>2464.8070368411013</v>
      </c>
      <c r="T268" s="10">
        <f t="shared" ref="T268:U268" si="196">T262-T266</f>
        <v>2625.7998797349619</v>
      </c>
      <c r="U268" s="10">
        <f t="shared" si="196"/>
        <v>2301.8990115132965</v>
      </c>
    </row>
    <row r="269" spans="1:21" x14ac:dyDescent="0.3">
      <c r="A269" s="5" t="s">
        <v>33</v>
      </c>
      <c r="B269" s="5">
        <v>12859</v>
      </c>
      <c r="C269" s="5">
        <v>7023</v>
      </c>
      <c r="D269" s="5">
        <v>5836</v>
      </c>
      <c r="E269" s="5">
        <v>216</v>
      </c>
      <c r="F269" s="5">
        <v>176</v>
      </c>
      <c r="G269" s="5">
        <v>40</v>
      </c>
      <c r="I269" s="7" t="s">
        <v>81</v>
      </c>
      <c r="J269" s="5">
        <v>12859</v>
      </c>
      <c r="K269" s="5">
        <v>7023</v>
      </c>
      <c r="L269" s="5">
        <v>5836</v>
      </c>
      <c r="M269" s="5">
        <v>216</v>
      </c>
      <c r="N269" s="5">
        <v>176</v>
      </c>
      <c r="O269" s="5">
        <v>40</v>
      </c>
      <c r="P269" s="9">
        <f t="shared" si="190"/>
        <v>1.6797573683801228</v>
      </c>
      <c r="Q269" s="9">
        <f t="shared" si="190"/>
        <v>2.5060515449238219</v>
      </c>
      <c r="R269" s="9">
        <f t="shared" si="190"/>
        <v>0.68540095956134339</v>
      </c>
      <c r="S269" s="10">
        <f>100-S264</f>
        <v>98.346017671994318</v>
      </c>
      <c r="T269" s="10">
        <f t="shared" ref="T269:U269" si="197">100-T264</f>
        <v>97.505378044497533</v>
      </c>
      <c r="U269" s="10">
        <f t="shared" si="197"/>
        <v>99.302194152889015</v>
      </c>
    </row>
    <row r="270" spans="1:21" x14ac:dyDescent="0.3">
      <c r="I270" s="8"/>
      <c r="J270" s="8"/>
      <c r="K270" s="8"/>
      <c r="L270" s="8"/>
      <c r="M270" s="8"/>
      <c r="N270" s="8"/>
      <c r="O270" s="8"/>
      <c r="P270" s="9">
        <f>SUM(P262:P268)*5</f>
        <v>1047.5061532413852</v>
      </c>
      <c r="Q270" s="9">
        <f>SUM(Q262:Q268)*5</f>
        <v>1250.530977510085</v>
      </c>
      <c r="R270" s="9">
        <f>SUM(R262:R268)*5</f>
        <v>836.78930386884531</v>
      </c>
      <c r="S270" s="11">
        <f>S268/S269</f>
        <v>25.062601365942207</v>
      </c>
      <c r="T270" s="11">
        <f t="shared" ref="T270:U270" si="198">T268/T269</f>
        <v>26.929795385610959</v>
      </c>
      <c r="U270" s="11">
        <f t="shared" si="198"/>
        <v>23.180746721157188</v>
      </c>
    </row>
    <row r="271" spans="1:21" x14ac:dyDescent="0.3">
      <c r="A271" s="35" t="s">
        <v>105</v>
      </c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</row>
  </sheetData>
  <mergeCells count="12">
    <mergeCell ref="B2:D2"/>
    <mergeCell ref="E2:G2"/>
    <mergeCell ref="A271:U271"/>
    <mergeCell ref="A69:U69"/>
    <mergeCell ref="A140:U140"/>
    <mergeCell ref="B71:D71"/>
    <mergeCell ref="E71:G71"/>
    <mergeCell ref="B142:D142"/>
    <mergeCell ref="E142:G142"/>
    <mergeCell ref="A211:U211"/>
    <mergeCell ref="B213:D213"/>
    <mergeCell ref="E213:G213"/>
  </mergeCells>
  <pageMargins left="0.7" right="0.7" top="0.75" bottom="0.75" header="0.3" footer="0.3"/>
  <pageSetup orientation="portrait" r:id="rId1"/>
  <rowBreaks count="3" manualBreakCount="3">
    <brk id="69" max="16383" man="1"/>
    <brk id="140" max="16383" man="1"/>
    <brk id="21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769BB-8822-417C-A30B-382047C0C319}">
  <dimension ref="A1:I241"/>
  <sheetViews>
    <sheetView view="pageBreakPreview" zoomScale="125" zoomScaleNormal="125" zoomScaleSheetLayoutView="125" workbookViewId="0">
      <selection activeCell="D23" sqref="D23"/>
    </sheetView>
  </sheetViews>
  <sheetFormatPr defaultColWidth="8.86328125" defaultRowHeight="10.15" x14ac:dyDescent="0.3"/>
  <cols>
    <col min="1" max="1" width="13.46484375" style="1" customWidth="1"/>
    <col min="2" max="16384" width="8.86328125" style="1"/>
  </cols>
  <sheetData>
    <row r="1" spans="1:9" x14ac:dyDescent="0.3">
      <c r="A1" s="1" t="s">
        <v>107</v>
      </c>
    </row>
    <row r="2" spans="1:9" x14ac:dyDescent="0.3">
      <c r="A2" s="29" t="s">
        <v>24</v>
      </c>
      <c r="B2" s="26" t="s">
        <v>41</v>
      </c>
      <c r="C2" s="26" t="s">
        <v>67</v>
      </c>
      <c r="D2" s="26" t="s">
        <v>68</v>
      </c>
      <c r="E2" s="26" t="s">
        <v>69</v>
      </c>
      <c r="F2" s="26" t="s">
        <v>70</v>
      </c>
      <c r="G2" s="26" t="s">
        <v>71</v>
      </c>
      <c r="H2" s="26" t="s">
        <v>72</v>
      </c>
      <c r="I2" s="27" t="s">
        <v>73</v>
      </c>
    </row>
    <row r="3" spans="1:9" x14ac:dyDescent="0.3">
      <c r="A3" s="1" t="s">
        <v>103</v>
      </c>
      <c r="B3" s="1">
        <v>1932099</v>
      </c>
      <c r="C3" s="1">
        <v>4038610</v>
      </c>
      <c r="D3" s="1">
        <v>3885891</v>
      </c>
      <c r="E3" s="1">
        <v>258774</v>
      </c>
      <c r="F3" s="3">
        <f>C3/B3</f>
        <v>2.0902707366444475</v>
      </c>
      <c r="G3" s="3">
        <f>D3/B3</f>
        <v>2.011227685537853</v>
      </c>
      <c r="H3" s="2">
        <f>D3*100/C3</f>
        <v>96.21852568086544</v>
      </c>
      <c r="I3" s="1">
        <f>E3*1000/B3</f>
        <v>133.93413070448253</v>
      </c>
    </row>
    <row r="4" spans="1:9" x14ac:dyDescent="0.3">
      <c r="A4" s="1" t="s">
        <v>26</v>
      </c>
      <c r="B4" s="1">
        <v>403400</v>
      </c>
      <c r="C4" s="1">
        <v>79537</v>
      </c>
      <c r="D4" s="1">
        <v>77634</v>
      </c>
      <c r="E4" s="1">
        <v>27388</v>
      </c>
      <c r="F4" s="3">
        <f t="shared" ref="F4:F10" si="0">C4/B4</f>
        <v>0.19716658403569659</v>
      </c>
      <c r="G4" s="3">
        <f t="shared" ref="G4:G10" si="1">D4/B4</f>
        <v>0.19244918195339614</v>
      </c>
      <c r="H4" s="2">
        <f t="shared" ref="H4:H10" si="2">D4*100/C4</f>
        <v>97.60740284395942</v>
      </c>
      <c r="I4" s="1">
        <f t="shared" ref="I4:I10" si="3">E4*1000/B4</f>
        <v>67.892910262766492</v>
      </c>
    </row>
    <row r="5" spans="1:9" x14ac:dyDescent="0.3">
      <c r="A5" s="1" t="s">
        <v>27</v>
      </c>
      <c r="B5" s="1">
        <v>335165</v>
      </c>
      <c r="C5" s="1">
        <v>296516</v>
      </c>
      <c r="D5" s="1">
        <v>287595</v>
      </c>
      <c r="E5" s="1">
        <v>68252</v>
      </c>
      <c r="F5" s="3">
        <f t="shared" si="0"/>
        <v>0.88468664687541954</v>
      </c>
      <c r="G5" s="3">
        <f t="shared" si="1"/>
        <v>0.8580699058672594</v>
      </c>
      <c r="H5" s="2">
        <f t="shared" si="2"/>
        <v>96.991393381807384</v>
      </c>
      <c r="I5" s="1">
        <f t="shared" si="3"/>
        <v>203.63701460474692</v>
      </c>
    </row>
    <row r="6" spans="1:9" x14ac:dyDescent="0.3">
      <c r="A6" s="1" t="s">
        <v>28</v>
      </c>
      <c r="B6" s="1">
        <v>321764</v>
      </c>
      <c r="C6" s="1">
        <v>591433</v>
      </c>
      <c r="D6" s="1">
        <v>572210</v>
      </c>
      <c r="E6" s="1">
        <v>66896</v>
      </c>
      <c r="F6" s="3">
        <f t="shared" si="0"/>
        <v>1.8380956228788801</v>
      </c>
      <c r="G6" s="3">
        <f t="shared" si="1"/>
        <v>1.7783530786539203</v>
      </c>
      <c r="H6" s="2">
        <f t="shared" si="2"/>
        <v>96.749758637073001</v>
      </c>
      <c r="I6" s="1">
        <f t="shared" si="3"/>
        <v>207.90392958814536</v>
      </c>
    </row>
    <row r="7" spans="1:9" x14ac:dyDescent="0.3">
      <c r="A7" s="1" t="s">
        <v>29</v>
      </c>
      <c r="B7" s="1">
        <v>261608</v>
      </c>
      <c r="C7" s="1">
        <v>726601</v>
      </c>
      <c r="D7" s="1">
        <v>700809</v>
      </c>
      <c r="E7" s="1">
        <v>47015</v>
      </c>
      <c r="F7" s="3">
        <f t="shared" si="0"/>
        <v>2.777441821351029</v>
      </c>
      <c r="G7" s="3">
        <f t="shared" si="1"/>
        <v>2.6788515641723496</v>
      </c>
      <c r="H7" s="2">
        <f t="shared" si="2"/>
        <v>96.450321428129058</v>
      </c>
      <c r="I7" s="1">
        <f t="shared" si="3"/>
        <v>179.71545212684629</v>
      </c>
    </row>
    <row r="8" spans="1:9" x14ac:dyDescent="0.3">
      <c r="A8" s="1" t="s">
        <v>30</v>
      </c>
      <c r="B8" s="1">
        <v>256691</v>
      </c>
      <c r="C8" s="1">
        <v>901402</v>
      </c>
      <c r="D8" s="1">
        <v>868519</v>
      </c>
      <c r="E8" s="1">
        <v>30502</v>
      </c>
      <c r="F8" s="3">
        <f t="shared" si="0"/>
        <v>3.5116229240604464</v>
      </c>
      <c r="G8" s="3">
        <f t="shared" si="1"/>
        <v>3.3835194845164032</v>
      </c>
      <c r="H8" s="2">
        <f t="shared" si="2"/>
        <v>96.352016081615091</v>
      </c>
      <c r="I8" s="1">
        <f t="shared" si="3"/>
        <v>118.82769555613558</v>
      </c>
    </row>
    <row r="9" spans="1:9" x14ac:dyDescent="0.3">
      <c r="A9" s="1" t="s">
        <v>31</v>
      </c>
      <c r="B9" s="1">
        <v>189057</v>
      </c>
      <c r="C9" s="1">
        <v>749963</v>
      </c>
      <c r="D9" s="1">
        <v>718141</v>
      </c>
      <c r="E9" s="1">
        <v>10481</v>
      </c>
      <c r="F9" s="3">
        <f t="shared" si="0"/>
        <v>3.9668618458983271</v>
      </c>
      <c r="G9" s="3">
        <f t="shared" si="1"/>
        <v>3.7985422385841305</v>
      </c>
      <c r="H9" s="2">
        <f t="shared" si="2"/>
        <v>95.756857338295362</v>
      </c>
      <c r="I9" s="1">
        <f t="shared" si="3"/>
        <v>55.438306965624122</v>
      </c>
    </row>
    <row r="10" spans="1:9" x14ac:dyDescent="0.3">
      <c r="A10" s="1" t="s">
        <v>32</v>
      </c>
      <c r="B10" s="1">
        <v>164414</v>
      </c>
      <c r="C10" s="1">
        <v>693158</v>
      </c>
      <c r="D10" s="1">
        <v>660983</v>
      </c>
      <c r="E10" s="1">
        <v>8240</v>
      </c>
      <c r="F10" s="3">
        <f t="shared" si="0"/>
        <v>4.21593051686596</v>
      </c>
      <c r="G10" s="3">
        <f t="shared" si="1"/>
        <v>4.0202355030593502</v>
      </c>
      <c r="H10" s="2">
        <f t="shared" si="2"/>
        <v>95.358201160485777</v>
      </c>
      <c r="I10" s="1">
        <f t="shared" si="3"/>
        <v>50.117386597248412</v>
      </c>
    </row>
    <row r="11" spans="1:9" x14ac:dyDescent="0.3">
      <c r="I11" s="1">
        <f>SUM(I4:I10)*5</f>
        <v>4417.6634785075657</v>
      </c>
    </row>
    <row r="12" spans="1:9" x14ac:dyDescent="0.3">
      <c r="A12" s="1" t="s">
        <v>45</v>
      </c>
      <c r="B12" s="4" t="s">
        <v>41</v>
      </c>
      <c r="C12" s="4" t="s">
        <v>67</v>
      </c>
      <c r="D12" s="4" t="s">
        <v>68</v>
      </c>
      <c r="E12" s="4" t="s">
        <v>69</v>
      </c>
      <c r="F12" s="4" t="s">
        <v>70</v>
      </c>
      <c r="G12" s="4" t="s">
        <v>71</v>
      </c>
      <c r="H12" s="4" t="s">
        <v>72</v>
      </c>
      <c r="I12" s="4" t="s">
        <v>73</v>
      </c>
    </row>
    <row r="13" spans="1:9" x14ac:dyDescent="0.3">
      <c r="A13" s="1" t="s">
        <v>1</v>
      </c>
      <c r="B13" s="1">
        <v>48850</v>
      </c>
      <c r="C13" s="1">
        <v>117796</v>
      </c>
      <c r="D13" s="1">
        <v>112720</v>
      </c>
      <c r="E13" s="1">
        <v>8655</v>
      </c>
      <c r="F13" s="3">
        <f>C13/B13</f>
        <v>2.4113817809621292</v>
      </c>
      <c r="G13" s="3">
        <f>D13/B13</f>
        <v>2.3074718526100306</v>
      </c>
      <c r="H13" s="2">
        <f>D13*100/C13</f>
        <v>95.690855377092603</v>
      </c>
      <c r="I13" s="1">
        <f>E13*1000/B13</f>
        <v>177.17502558853633</v>
      </c>
    </row>
    <row r="14" spans="1:9" x14ac:dyDescent="0.3">
      <c r="A14" s="1" t="s">
        <v>26</v>
      </c>
      <c r="B14" s="1">
        <v>10775</v>
      </c>
      <c r="C14" s="1">
        <v>2891</v>
      </c>
      <c r="D14" s="1">
        <v>2813</v>
      </c>
      <c r="E14" s="1">
        <v>933</v>
      </c>
      <c r="F14" s="3">
        <f t="shared" ref="F14:F20" si="4">C14/B14</f>
        <v>0.26830626450116007</v>
      </c>
      <c r="G14" s="3">
        <f t="shared" ref="G14:G20" si="5">D14/B14</f>
        <v>0.26106728538283064</v>
      </c>
      <c r="H14" s="2">
        <f t="shared" ref="H14:H20" si="6">D14*100/C14</f>
        <v>97.301971636112071</v>
      </c>
      <c r="I14" s="1">
        <f t="shared" ref="I14:I20" si="7">E14*1000/B14</f>
        <v>86.589327146171698</v>
      </c>
    </row>
    <row r="15" spans="1:9" x14ac:dyDescent="0.3">
      <c r="A15" s="1" t="s">
        <v>27</v>
      </c>
      <c r="B15" s="1">
        <v>8963</v>
      </c>
      <c r="C15" s="1">
        <v>10606</v>
      </c>
      <c r="D15" s="1">
        <v>10335</v>
      </c>
      <c r="E15" s="1">
        <v>2170</v>
      </c>
      <c r="F15" s="3">
        <f t="shared" si="4"/>
        <v>1.1833091598795047</v>
      </c>
      <c r="G15" s="3">
        <f t="shared" si="5"/>
        <v>1.1530737476291419</v>
      </c>
      <c r="H15" s="2">
        <f t="shared" si="6"/>
        <v>97.444842541957385</v>
      </c>
      <c r="I15" s="1">
        <f t="shared" si="7"/>
        <v>242.10643757670422</v>
      </c>
    </row>
    <row r="16" spans="1:9" x14ac:dyDescent="0.3">
      <c r="A16" s="1" t="s">
        <v>28</v>
      </c>
      <c r="B16" s="1">
        <v>8477</v>
      </c>
      <c r="C16" s="1">
        <v>19568</v>
      </c>
      <c r="D16" s="1">
        <v>18967</v>
      </c>
      <c r="E16" s="1">
        <v>2174</v>
      </c>
      <c r="F16" s="3">
        <f t="shared" si="4"/>
        <v>2.3083638079509261</v>
      </c>
      <c r="G16" s="3">
        <f t="shared" si="5"/>
        <v>2.237466084699776</v>
      </c>
      <c r="H16" s="2">
        <f t="shared" si="6"/>
        <v>96.928659035159441</v>
      </c>
      <c r="I16" s="1">
        <f t="shared" si="7"/>
        <v>256.45865282529195</v>
      </c>
    </row>
    <row r="17" spans="1:9" x14ac:dyDescent="0.3">
      <c r="A17" s="1" t="s">
        <v>29</v>
      </c>
      <c r="B17" s="1">
        <v>6371</v>
      </c>
      <c r="C17" s="1">
        <v>21953</v>
      </c>
      <c r="D17" s="1">
        <v>21107</v>
      </c>
      <c r="E17" s="1">
        <v>1479</v>
      </c>
      <c r="F17" s="3">
        <f t="shared" si="4"/>
        <v>3.4457698948359754</v>
      </c>
      <c r="G17" s="3">
        <f t="shared" si="5"/>
        <v>3.312980693768639</v>
      </c>
      <c r="H17" s="2">
        <f t="shared" si="6"/>
        <v>96.146312576868766</v>
      </c>
      <c r="I17" s="1">
        <f t="shared" si="7"/>
        <v>232.14566002197458</v>
      </c>
    </row>
    <row r="18" spans="1:9" x14ac:dyDescent="0.3">
      <c r="A18" s="1" t="s">
        <v>30</v>
      </c>
      <c r="B18" s="1">
        <v>6063</v>
      </c>
      <c r="C18" s="1">
        <v>25156</v>
      </c>
      <c r="D18" s="1">
        <v>24047</v>
      </c>
      <c r="E18" s="1">
        <v>1078</v>
      </c>
      <c r="F18" s="3">
        <f t="shared" si="4"/>
        <v>4.1491011050635001</v>
      </c>
      <c r="G18" s="3">
        <f t="shared" si="5"/>
        <v>3.9661883555995381</v>
      </c>
      <c r="H18" s="2">
        <f t="shared" si="6"/>
        <v>95.591508983940216</v>
      </c>
      <c r="I18" s="1">
        <f t="shared" si="7"/>
        <v>177.79976909120899</v>
      </c>
    </row>
    <row r="19" spans="1:9" x14ac:dyDescent="0.3">
      <c r="A19" s="1" t="s">
        <v>31</v>
      </c>
      <c r="B19" s="1">
        <v>4461</v>
      </c>
      <c r="C19" s="1">
        <v>20150</v>
      </c>
      <c r="D19" s="1">
        <v>19051</v>
      </c>
      <c r="E19" s="1">
        <v>471</v>
      </c>
      <c r="F19" s="3">
        <f t="shared" si="4"/>
        <v>4.5169244563999102</v>
      </c>
      <c r="G19" s="3">
        <f t="shared" si="5"/>
        <v>4.2705671374131358</v>
      </c>
      <c r="H19" s="2">
        <f t="shared" si="6"/>
        <v>94.545905707196027</v>
      </c>
      <c r="I19" s="1">
        <f t="shared" si="7"/>
        <v>105.58170813718897</v>
      </c>
    </row>
    <row r="20" spans="1:9" x14ac:dyDescent="0.3">
      <c r="A20" s="1" t="s">
        <v>32</v>
      </c>
      <c r="B20" s="1">
        <v>3740</v>
      </c>
      <c r="C20" s="1">
        <v>17472</v>
      </c>
      <c r="D20" s="1">
        <v>16400</v>
      </c>
      <c r="E20" s="1">
        <v>350</v>
      </c>
      <c r="F20" s="3">
        <f t="shared" si="4"/>
        <v>4.6716577540106954</v>
      </c>
      <c r="G20" s="3">
        <f t="shared" si="5"/>
        <v>4.3850267379679142</v>
      </c>
      <c r="H20" s="2">
        <f t="shared" si="6"/>
        <v>93.864468864468861</v>
      </c>
      <c r="I20" s="1">
        <f t="shared" si="7"/>
        <v>93.582887700534755</v>
      </c>
    </row>
    <row r="21" spans="1:9" x14ac:dyDescent="0.3">
      <c r="I21" s="1">
        <f>SUM(I14:I20)*5</f>
        <v>5971.3222124953754</v>
      </c>
    </row>
    <row r="22" spans="1:9" x14ac:dyDescent="0.3">
      <c r="A22" s="1" t="s">
        <v>46</v>
      </c>
      <c r="B22" s="4" t="s">
        <v>41</v>
      </c>
      <c r="C22" s="4" t="s">
        <v>67</v>
      </c>
      <c r="D22" s="4" t="s">
        <v>68</v>
      </c>
      <c r="E22" s="4" t="s">
        <v>69</v>
      </c>
      <c r="F22" s="4" t="s">
        <v>70</v>
      </c>
      <c r="G22" s="4" t="s">
        <v>71</v>
      </c>
      <c r="H22" s="4" t="s">
        <v>72</v>
      </c>
      <c r="I22" s="4" t="s">
        <v>73</v>
      </c>
    </row>
    <row r="23" spans="1:9" x14ac:dyDescent="0.3">
      <c r="A23" s="1" t="s">
        <v>1</v>
      </c>
      <c r="B23" s="1">
        <v>38163</v>
      </c>
      <c r="C23" s="1">
        <v>92442</v>
      </c>
      <c r="D23" s="1">
        <v>86720</v>
      </c>
      <c r="E23" s="1">
        <v>6528</v>
      </c>
      <c r="F23" s="3">
        <f>C23/B23</f>
        <v>2.4222938448235203</v>
      </c>
      <c r="G23" s="3">
        <f>D23/B23</f>
        <v>2.2723580431307813</v>
      </c>
      <c r="H23" s="2">
        <f>D23*100/C23</f>
        <v>93.810172865147877</v>
      </c>
      <c r="I23" s="1">
        <f>E23*1000/B23</f>
        <v>171.05573461205881</v>
      </c>
    </row>
    <row r="24" spans="1:9" x14ac:dyDescent="0.3">
      <c r="A24" s="1" t="s">
        <v>26</v>
      </c>
      <c r="B24" s="1">
        <v>8955</v>
      </c>
      <c r="C24" s="1">
        <v>2969</v>
      </c>
      <c r="D24" s="1">
        <v>2856</v>
      </c>
      <c r="E24" s="1">
        <v>790</v>
      </c>
      <c r="F24" s="3">
        <f t="shared" ref="F24:F30" si="8">C24/B24</f>
        <v>0.3315466219988833</v>
      </c>
      <c r="G24" s="3">
        <f t="shared" ref="G24:G30" si="9">D24/B24</f>
        <v>0.31892797319932997</v>
      </c>
      <c r="H24" s="2">
        <f t="shared" ref="H24:H30" si="10">D24*100/C24</f>
        <v>96.194004715392381</v>
      </c>
      <c r="I24" s="1">
        <f t="shared" ref="I24:I30" si="11">E24*1000/B24</f>
        <v>88.218872138470132</v>
      </c>
    </row>
    <row r="25" spans="1:9" x14ac:dyDescent="0.3">
      <c r="A25" s="1" t="s">
        <v>27</v>
      </c>
      <c r="B25" s="1">
        <v>6908</v>
      </c>
      <c r="C25" s="1">
        <v>8769</v>
      </c>
      <c r="D25" s="1">
        <v>8322</v>
      </c>
      <c r="E25" s="1">
        <v>1700</v>
      </c>
      <c r="F25" s="3">
        <f t="shared" si="8"/>
        <v>1.2693977996525767</v>
      </c>
      <c r="G25" s="3">
        <f t="shared" si="9"/>
        <v>1.2046902142443543</v>
      </c>
      <c r="H25" s="2">
        <f t="shared" si="10"/>
        <v>94.902497434143001</v>
      </c>
      <c r="I25" s="1">
        <f t="shared" si="11"/>
        <v>246.09148812970469</v>
      </c>
    </row>
    <row r="26" spans="1:9" x14ac:dyDescent="0.3">
      <c r="A26" s="1" t="s">
        <v>28</v>
      </c>
      <c r="B26" s="1">
        <v>6373</v>
      </c>
      <c r="C26" s="1">
        <v>14918</v>
      </c>
      <c r="D26" s="1">
        <v>14066</v>
      </c>
      <c r="E26" s="1">
        <v>1627</v>
      </c>
      <c r="F26" s="3">
        <f t="shared" si="8"/>
        <v>2.3408128040169465</v>
      </c>
      <c r="G26" s="3">
        <f t="shared" si="9"/>
        <v>2.2071238035462106</v>
      </c>
      <c r="H26" s="2">
        <f t="shared" si="10"/>
        <v>94.28877865665639</v>
      </c>
      <c r="I26" s="1">
        <f t="shared" si="11"/>
        <v>255.29577906794287</v>
      </c>
    </row>
    <row r="27" spans="1:9" x14ac:dyDescent="0.3">
      <c r="A27" s="1" t="s">
        <v>29</v>
      </c>
      <c r="B27" s="1">
        <v>4895</v>
      </c>
      <c r="C27" s="1">
        <v>16865</v>
      </c>
      <c r="D27" s="1">
        <v>15851</v>
      </c>
      <c r="E27" s="1">
        <v>1113</v>
      </c>
      <c r="F27" s="3">
        <f t="shared" si="8"/>
        <v>3.4453524004085803</v>
      </c>
      <c r="G27" s="3">
        <f t="shared" si="9"/>
        <v>3.238202247191011</v>
      </c>
      <c r="H27" s="2">
        <f t="shared" si="10"/>
        <v>93.987548176697302</v>
      </c>
      <c r="I27" s="1">
        <f t="shared" si="11"/>
        <v>227.37487231869255</v>
      </c>
    </row>
    <row r="28" spans="1:9" x14ac:dyDescent="0.3">
      <c r="A28" s="1" t="s">
        <v>30</v>
      </c>
      <c r="B28" s="1">
        <v>4976</v>
      </c>
      <c r="C28" s="1">
        <v>20500</v>
      </c>
      <c r="D28" s="1">
        <v>19335</v>
      </c>
      <c r="E28" s="1">
        <v>764</v>
      </c>
      <c r="F28" s="3">
        <f t="shared" si="8"/>
        <v>4.119774919614148</v>
      </c>
      <c r="G28" s="3">
        <f t="shared" si="9"/>
        <v>3.8856511254019295</v>
      </c>
      <c r="H28" s="2">
        <f t="shared" si="10"/>
        <v>94.317073170731703</v>
      </c>
      <c r="I28" s="1">
        <f t="shared" si="11"/>
        <v>153.53697749196141</v>
      </c>
    </row>
    <row r="29" spans="1:9" x14ac:dyDescent="0.3">
      <c r="A29" s="1" t="s">
        <v>31</v>
      </c>
      <c r="B29" s="1">
        <v>3224</v>
      </c>
      <c r="C29" s="1">
        <v>14831</v>
      </c>
      <c r="D29" s="1">
        <v>13846</v>
      </c>
      <c r="E29" s="1">
        <v>296</v>
      </c>
      <c r="F29" s="3">
        <f t="shared" si="8"/>
        <v>4.6001861042183627</v>
      </c>
      <c r="G29" s="3">
        <f t="shared" si="9"/>
        <v>4.2946650124069476</v>
      </c>
      <c r="H29" s="2">
        <f t="shared" si="10"/>
        <v>93.358505832378128</v>
      </c>
      <c r="I29" s="1">
        <f t="shared" si="11"/>
        <v>91.811414392059547</v>
      </c>
    </row>
    <row r="30" spans="1:9" x14ac:dyDescent="0.3">
      <c r="A30" s="1" t="s">
        <v>32</v>
      </c>
      <c r="B30" s="1">
        <v>2832</v>
      </c>
      <c r="C30" s="1">
        <v>13590</v>
      </c>
      <c r="D30" s="1">
        <v>12444</v>
      </c>
      <c r="E30" s="1">
        <v>238</v>
      </c>
      <c r="F30" s="3">
        <f t="shared" si="8"/>
        <v>4.7987288135593218</v>
      </c>
      <c r="G30" s="3">
        <f t="shared" si="9"/>
        <v>4.3940677966101696</v>
      </c>
      <c r="H30" s="2">
        <f t="shared" si="10"/>
        <v>91.567328918322289</v>
      </c>
      <c r="I30" s="1">
        <f t="shared" si="11"/>
        <v>84.039548022598865</v>
      </c>
    </row>
    <row r="31" spans="1:9" x14ac:dyDescent="0.3">
      <c r="I31" s="1">
        <f>SUM(I24:I30)*5</f>
        <v>5731.8447578071491</v>
      </c>
    </row>
    <row r="32" spans="1:9" x14ac:dyDescent="0.3">
      <c r="A32" s="1" t="s">
        <v>47</v>
      </c>
      <c r="B32" s="4" t="s">
        <v>41</v>
      </c>
      <c r="C32" s="4" t="s">
        <v>67</v>
      </c>
      <c r="D32" s="4" t="s">
        <v>68</v>
      </c>
      <c r="E32" s="4" t="s">
        <v>69</v>
      </c>
      <c r="F32" s="4" t="s">
        <v>70</v>
      </c>
      <c r="G32" s="4" t="s">
        <v>71</v>
      </c>
      <c r="H32" s="4" t="s">
        <v>72</v>
      </c>
      <c r="I32" s="4" t="s">
        <v>73</v>
      </c>
    </row>
    <row r="33" spans="1:9" x14ac:dyDescent="0.3">
      <c r="A33" s="1" t="s">
        <v>1</v>
      </c>
      <c r="B33" s="1">
        <v>63969</v>
      </c>
      <c r="C33" s="1">
        <v>148886</v>
      </c>
      <c r="D33" s="1">
        <v>144127</v>
      </c>
      <c r="E33" s="1">
        <v>10740</v>
      </c>
      <c r="F33" s="3">
        <f>C33/B33</f>
        <v>2.3274711188231798</v>
      </c>
      <c r="G33" s="3">
        <f>D33/B33</f>
        <v>2.2530757085463273</v>
      </c>
      <c r="H33" s="2">
        <f>D33*100/C33</f>
        <v>96.803594696613516</v>
      </c>
      <c r="I33" s="1">
        <f>E33*1000/B33</f>
        <v>167.89382357079211</v>
      </c>
    </row>
    <row r="34" spans="1:9" x14ac:dyDescent="0.3">
      <c r="A34" s="1" t="s">
        <v>26</v>
      </c>
      <c r="B34" s="1">
        <v>13456</v>
      </c>
      <c r="C34" s="1">
        <v>3424</v>
      </c>
      <c r="D34" s="1">
        <v>3343</v>
      </c>
      <c r="E34" s="1">
        <v>1140</v>
      </c>
      <c r="F34" s="3">
        <f t="shared" ref="F34:F40" si="12">C34/B34</f>
        <v>0.25445897740784779</v>
      </c>
      <c r="G34" s="3">
        <f t="shared" ref="G34:G40" si="13">D34/B34</f>
        <v>0.24843935790725327</v>
      </c>
      <c r="H34" s="2">
        <f t="shared" ref="H34:H40" si="14">D34*100/C34</f>
        <v>97.63434579439253</v>
      </c>
      <c r="I34" s="1">
        <f t="shared" ref="I34:I40" si="15">E34*1000/B34</f>
        <v>84.720570749108205</v>
      </c>
    </row>
    <row r="35" spans="1:9" x14ac:dyDescent="0.3">
      <c r="A35" s="1" t="s">
        <v>27</v>
      </c>
      <c r="B35" s="1">
        <v>11121</v>
      </c>
      <c r="C35" s="1">
        <v>12319</v>
      </c>
      <c r="D35" s="1">
        <v>12025</v>
      </c>
      <c r="E35" s="1">
        <v>2593</v>
      </c>
      <c r="F35" s="3">
        <f t="shared" si="12"/>
        <v>1.1077241255282799</v>
      </c>
      <c r="G35" s="3">
        <f t="shared" si="13"/>
        <v>1.0812876539879508</v>
      </c>
      <c r="H35" s="2">
        <f t="shared" si="14"/>
        <v>97.613442649565712</v>
      </c>
      <c r="I35" s="1">
        <f t="shared" si="15"/>
        <v>233.16248538800468</v>
      </c>
    </row>
    <row r="36" spans="1:9" x14ac:dyDescent="0.3">
      <c r="A36" s="1" t="s">
        <v>28</v>
      </c>
      <c r="B36" s="1">
        <v>10351</v>
      </c>
      <c r="C36" s="1">
        <v>21691</v>
      </c>
      <c r="D36" s="1">
        <v>21159</v>
      </c>
      <c r="E36" s="1">
        <v>2496</v>
      </c>
      <c r="F36" s="3">
        <f t="shared" si="12"/>
        <v>2.0955463240266643</v>
      </c>
      <c r="G36" s="3">
        <f t="shared" si="13"/>
        <v>2.0441503236402281</v>
      </c>
      <c r="H36" s="2">
        <f t="shared" si="14"/>
        <v>97.547369876907467</v>
      </c>
      <c r="I36" s="1">
        <f t="shared" si="15"/>
        <v>241.13612211380544</v>
      </c>
    </row>
    <row r="37" spans="1:9" x14ac:dyDescent="0.3">
      <c r="A37" s="1" t="s">
        <v>29</v>
      </c>
      <c r="B37" s="1">
        <v>8579</v>
      </c>
      <c r="C37" s="1">
        <v>26509</v>
      </c>
      <c r="D37" s="1">
        <v>25760</v>
      </c>
      <c r="E37" s="1">
        <v>1856</v>
      </c>
      <c r="F37" s="3">
        <f t="shared" si="12"/>
        <v>3.0899871779927732</v>
      </c>
      <c r="G37" s="3">
        <f t="shared" si="13"/>
        <v>3.0026809651474529</v>
      </c>
      <c r="H37" s="2">
        <f t="shared" si="14"/>
        <v>97.174544494322689</v>
      </c>
      <c r="I37" s="1">
        <f t="shared" si="15"/>
        <v>216.34223102925748</v>
      </c>
    </row>
    <row r="38" spans="1:9" x14ac:dyDescent="0.3">
      <c r="A38" s="1" t="s">
        <v>30</v>
      </c>
      <c r="B38" s="1">
        <v>8608</v>
      </c>
      <c r="C38" s="1">
        <v>32745</v>
      </c>
      <c r="D38" s="1">
        <v>31812</v>
      </c>
      <c r="E38" s="1">
        <v>1392</v>
      </c>
      <c r="F38" s="3">
        <f t="shared" si="12"/>
        <v>3.8040195167286246</v>
      </c>
      <c r="G38" s="3">
        <f t="shared" si="13"/>
        <v>3.6956319702602229</v>
      </c>
      <c r="H38" s="2">
        <f t="shared" si="14"/>
        <v>97.150710032065959</v>
      </c>
      <c r="I38" s="1">
        <f t="shared" si="15"/>
        <v>161.71003717472118</v>
      </c>
    </row>
    <row r="39" spans="1:9" x14ac:dyDescent="0.3">
      <c r="A39" s="1" t="s">
        <v>31</v>
      </c>
      <c r="B39" s="1">
        <v>6317</v>
      </c>
      <c r="C39" s="1">
        <v>27345</v>
      </c>
      <c r="D39" s="1">
        <v>26233</v>
      </c>
      <c r="E39" s="1">
        <v>647</v>
      </c>
      <c r="F39" s="3">
        <f t="shared" si="12"/>
        <v>4.3287953142314386</v>
      </c>
      <c r="G39" s="3">
        <f t="shared" si="13"/>
        <v>4.1527623872091182</v>
      </c>
      <c r="H39" s="2">
        <f t="shared" si="14"/>
        <v>95.93344304260377</v>
      </c>
      <c r="I39" s="1">
        <f t="shared" si="15"/>
        <v>102.42203577647618</v>
      </c>
    </row>
    <row r="40" spans="1:9" x14ac:dyDescent="0.3">
      <c r="A40" s="1" t="s">
        <v>32</v>
      </c>
      <c r="B40" s="1">
        <v>5537</v>
      </c>
      <c r="C40" s="1">
        <v>24853</v>
      </c>
      <c r="D40" s="1">
        <v>23795</v>
      </c>
      <c r="E40" s="1">
        <v>616</v>
      </c>
      <c r="F40" s="3">
        <f t="shared" si="12"/>
        <v>4.4885316958641868</v>
      </c>
      <c r="G40" s="3">
        <f t="shared" si="13"/>
        <v>4.2974534946722054</v>
      </c>
      <c r="H40" s="2">
        <f t="shared" si="14"/>
        <v>95.742968655695492</v>
      </c>
      <c r="I40" s="1">
        <f t="shared" si="15"/>
        <v>111.25158027812896</v>
      </c>
    </row>
    <row r="41" spans="1:9" x14ac:dyDescent="0.3">
      <c r="I41" s="1">
        <f>SUM(I34:I40)*5</f>
        <v>5753.7253125475117</v>
      </c>
    </row>
    <row r="42" spans="1:9" x14ac:dyDescent="0.3">
      <c r="A42" s="1" t="s">
        <v>108</v>
      </c>
      <c r="B42" s="4" t="s">
        <v>41</v>
      </c>
      <c r="C42" s="4" t="s">
        <v>67</v>
      </c>
      <c r="D42" s="4" t="s">
        <v>68</v>
      </c>
      <c r="E42" s="4" t="s">
        <v>69</v>
      </c>
      <c r="F42" s="4" t="s">
        <v>70</v>
      </c>
      <c r="G42" s="4" t="s">
        <v>71</v>
      </c>
      <c r="H42" s="4" t="s">
        <v>72</v>
      </c>
      <c r="I42" s="4" t="s">
        <v>73</v>
      </c>
    </row>
    <row r="43" spans="1:9" x14ac:dyDescent="0.3">
      <c r="A43" s="1" t="s">
        <v>1</v>
      </c>
      <c r="B43" s="1">
        <v>101225</v>
      </c>
      <c r="C43" s="1">
        <v>170931</v>
      </c>
      <c r="D43" s="1">
        <v>168223</v>
      </c>
      <c r="E43" s="1">
        <v>14260</v>
      </c>
      <c r="F43" s="3">
        <f>C43/B43</f>
        <v>1.6886243516917758</v>
      </c>
      <c r="G43" s="3">
        <f>D43/B43</f>
        <v>1.6618720671770808</v>
      </c>
      <c r="H43" s="2">
        <f>D43*100/C43</f>
        <v>98.415735004182977</v>
      </c>
      <c r="I43" s="1">
        <f>E43*1000/B43</f>
        <v>140.87428994813536</v>
      </c>
    </row>
    <row r="44" spans="1:9" x14ac:dyDescent="0.3">
      <c r="A44" s="1" t="s">
        <v>26</v>
      </c>
      <c r="B44" s="1">
        <v>20249</v>
      </c>
      <c r="C44" s="1">
        <v>4583</v>
      </c>
      <c r="D44" s="1">
        <v>4526</v>
      </c>
      <c r="E44" s="1">
        <v>1402</v>
      </c>
      <c r="F44" s="3">
        <f t="shared" ref="F44:F50" si="16">C44/B44</f>
        <v>0.22633216455133587</v>
      </c>
      <c r="G44" s="3">
        <f t="shared" ref="G44:G50" si="17">D44/B44</f>
        <v>0.22351721072645564</v>
      </c>
      <c r="H44" s="2">
        <f t="shared" ref="H44:H50" si="18">D44*100/C44</f>
        <v>98.756273183504248</v>
      </c>
      <c r="I44" s="1">
        <f t="shared" ref="I44:I50" si="19">E44*1000/B44</f>
        <v>69.237987061089441</v>
      </c>
    </row>
    <row r="45" spans="1:9" x14ac:dyDescent="0.3">
      <c r="A45" s="1" t="s">
        <v>27</v>
      </c>
      <c r="B45" s="1">
        <v>20051</v>
      </c>
      <c r="C45" s="1">
        <v>14999</v>
      </c>
      <c r="D45" s="1">
        <v>14809</v>
      </c>
      <c r="E45" s="1">
        <v>3864</v>
      </c>
      <c r="F45" s="3">
        <f t="shared" si="16"/>
        <v>0.74804249164630188</v>
      </c>
      <c r="G45" s="3">
        <f t="shared" si="17"/>
        <v>0.73856665502967433</v>
      </c>
      <c r="H45" s="2">
        <f t="shared" si="18"/>
        <v>98.733248883258881</v>
      </c>
      <c r="I45" s="1">
        <f t="shared" si="19"/>
        <v>192.70859308762655</v>
      </c>
    </row>
    <row r="46" spans="1:9" x14ac:dyDescent="0.3">
      <c r="A46" s="1" t="s">
        <v>28</v>
      </c>
      <c r="B46" s="1">
        <v>17988</v>
      </c>
      <c r="C46" s="1">
        <v>26199</v>
      </c>
      <c r="D46" s="1">
        <v>25837</v>
      </c>
      <c r="E46" s="1">
        <v>3500</v>
      </c>
      <c r="F46" s="3">
        <f t="shared" si="16"/>
        <v>1.4564709806537692</v>
      </c>
      <c r="G46" s="3">
        <f t="shared" si="17"/>
        <v>1.4363464531910162</v>
      </c>
      <c r="H46" s="2">
        <f t="shared" si="18"/>
        <v>98.618267872819573</v>
      </c>
      <c r="I46" s="1">
        <f t="shared" si="19"/>
        <v>194.57416055147877</v>
      </c>
    </row>
    <row r="47" spans="1:9" x14ac:dyDescent="0.3">
      <c r="A47" s="1" t="s">
        <v>29</v>
      </c>
      <c r="B47" s="1">
        <v>13669</v>
      </c>
      <c r="C47" s="1">
        <v>30875</v>
      </c>
      <c r="D47" s="1">
        <v>30459</v>
      </c>
      <c r="E47" s="1">
        <v>2393</v>
      </c>
      <c r="F47" s="3">
        <f t="shared" si="16"/>
        <v>2.2587606993927865</v>
      </c>
      <c r="G47" s="3">
        <f t="shared" si="17"/>
        <v>2.2283268710220208</v>
      </c>
      <c r="H47" s="2">
        <f t="shared" si="18"/>
        <v>98.652631578947364</v>
      </c>
      <c r="I47" s="1">
        <f t="shared" si="19"/>
        <v>175.06767137318019</v>
      </c>
    </row>
    <row r="48" spans="1:9" x14ac:dyDescent="0.3">
      <c r="A48" s="1" t="s">
        <v>30</v>
      </c>
      <c r="B48" s="1">
        <v>12967</v>
      </c>
      <c r="C48" s="1">
        <v>37475</v>
      </c>
      <c r="D48" s="1">
        <v>36940</v>
      </c>
      <c r="E48" s="1">
        <v>1669</v>
      </c>
      <c r="F48" s="3">
        <f t="shared" si="16"/>
        <v>2.8900285339708489</v>
      </c>
      <c r="G48" s="3">
        <f t="shared" si="17"/>
        <v>2.8487699544998843</v>
      </c>
      <c r="H48" s="2">
        <f t="shared" si="18"/>
        <v>98.572381587725147</v>
      </c>
      <c r="I48" s="1">
        <f t="shared" si="19"/>
        <v>128.71134418138351</v>
      </c>
    </row>
    <row r="49" spans="1:9" x14ac:dyDescent="0.3">
      <c r="A49" s="1" t="s">
        <v>31</v>
      </c>
      <c r="B49" s="1">
        <v>8958</v>
      </c>
      <c r="C49" s="1">
        <v>30296</v>
      </c>
      <c r="D49" s="1">
        <v>29748</v>
      </c>
      <c r="E49" s="1">
        <v>734</v>
      </c>
      <c r="F49" s="3">
        <f t="shared" si="16"/>
        <v>3.3820049118106721</v>
      </c>
      <c r="G49" s="3">
        <f t="shared" si="17"/>
        <v>3.320830542531815</v>
      </c>
      <c r="H49" s="2">
        <f t="shared" si="18"/>
        <v>98.191180353842086</v>
      </c>
      <c r="I49" s="1">
        <f t="shared" si="19"/>
        <v>81.937932574235319</v>
      </c>
    </row>
    <row r="50" spans="1:9" x14ac:dyDescent="0.3">
      <c r="A50" s="1" t="s">
        <v>32</v>
      </c>
      <c r="B50" s="1">
        <v>7343</v>
      </c>
      <c r="C50" s="1">
        <v>26504</v>
      </c>
      <c r="D50" s="1">
        <v>25904</v>
      </c>
      <c r="E50" s="1">
        <v>698</v>
      </c>
      <c r="F50" s="3">
        <f t="shared" si="16"/>
        <v>3.6094239411684597</v>
      </c>
      <c r="G50" s="3">
        <f t="shared" si="17"/>
        <v>3.5277134686095599</v>
      </c>
      <c r="H50" s="2">
        <f t="shared" si="18"/>
        <v>97.736190763658314</v>
      </c>
      <c r="I50" s="1">
        <f t="shared" si="19"/>
        <v>95.056516410186575</v>
      </c>
    </row>
    <row r="51" spans="1:9" x14ac:dyDescent="0.3">
      <c r="I51" s="1">
        <f>SUM(I44:I50)*5</f>
        <v>4686.4710261959017</v>
      </c>
    </row>
    <row r="52" spans="1:9" x14ac:dyDescent="0.3">
      <c r="A52" s="1" t="s">
        <v>49</v>
      </c>
      <c r="B52" s="4" t="s">
        <v>41</v>
      </c>
      <c r="C52" s="4" t="s">
        <v>67</v>
      </c>
      <c r="D52" s="4" t="s">
        <v>68</v>
      </c>
      <c r="E52" s="4" t="s">
        <v>69</v>
      </c>
      <c r="F52" s="4" t="s">
        <v>70</v>
      </c>
      <c r="G52" s="4" t="s">
        <v>71</v>
      </c>
      <c r="H52" s="4" t="s">
        <v>72</v>
      </c>
      <c r="I52" s="4" t="s">
        <v>73</v>
      </c>
    </row>
    <row r="53" spans="1:9" x14ac:dyDescent="0.3">
      <c r="A53" s="1" t="s">
        <v>1</v>
      </c>
      <c r="B53" s="1">
        <v>66541</v>
      </c>
      <c r="C53" s="1">
        <v>164064</v>
      </c>
      <c r="D53" s="1">
        <v>155880</v>
      </c>
      <c r="E53" s="1">
        <v>11586</v>
      </c>
      <c r="F53" s="3">
        <f>C53/B53</f>
        <v>2.465607670458815</v>
      </c>
      <c r="G53" s="3">
        <f>D53/B53</f>
        <v>2.3426158308411353</v>
      </c>
      <c r="H53" s="2">
        <f>D53*100/C53</f>
        <v>95.011702750146284</v>
      </c>
      <c r="I53" s="1">
        <f>E53*1000/B53</f>
        <v>174.11821283118678</v>
      </c>
    </row>
    <row r="54" spans="1:9" x14ac:dyDescent="0.3">
      <c r="A54" s="1" t="s">
        <v>26</v>
      </c>
      <c r="B54" s="1">
        <v>13198</v>
      </c>
      <c r="C54" s="1">
        <v>3006</v>
      </c>
      <c r="D54" s="1">
        <v>2915</v>
      </c>
      <c r="E54" s="1">
        <v>1178</v>
      </c>
      <c r="F54" s="3">
        <f t="shared" ref="F54:F60" si="20">C54/B54</f>
        <v>0.22776178208819517</v>
      </c>
      <c r="G54" s="3">
        <f t="shared" ref="G54:G60" si="21">D54/B54</f>
        <v>0.22086679799969691</v>
      </c>
      <c r="H54" s="2">
        <f t="shared" ref="H54:H60" si="22">D54*100/C54</f>
        <v>96.972721224218233</v>
      </c>
      <c r="I54" s="1">
        <f t="shared" ref="I54:I60" si="23">E54*1000/B54</f>
        <v>89.255947870889528</v>
      </c>
    </row>
    <row r="55" spans="1:9" x14ac:dyDescent="0.3">
      <c r="A55" s="1" t="s">
        <v>27</v>
      </c>
      <c r="B55" s="1">
        <v>11478</v>
      </c>
      <c r="C55" s="1">
        <v>13813</v>
      </c>
      <c r="D55" s="1">
        <v>13348</v>
      </c>
      <c r="E55" s="1">
        <v>2983</v>
      </c>
      <c r="F55" s="3">
        <f t="shared" si="20"/>
        <v>1.2034326537724342</v>
      </c>
      <c r="G55" s="3">
        <f t="shared" si="21"/>
        <v>1.1629203694023349</v>
      </c>
      <c r="H55" s="2">
        <f t="shared" si="22"/>
        <v>96.633606023311373</v>
      </c>
      <c r="I55" s="1">
        <f t="shared" si="23"/>
        <v>259.88848231399197</v>
      </c>
    </row>
    <row r="56" spans="1:9" x14ac:dyDescent="0.3">
      <c r="A56" s="1" t="s">
        <v>28</v>
      </c>
      <c r="B56" s="1">
        <v>10727</v>
      </c>
      <c r="C56" s="1">
        <v>24230</v>
      </c>
      <c r="D56" s="1">
        <v>23350</v>
      </c>
      <c r="E56" s="1">
        <v>2822</v>
      </c>
      <c r="F56" s="3">
        <f t="shared" si="20"/>
        <v>2.2587862403281438</v>
      </c>
      <c r="G56" s="3">
        <f t="shared" si="21"/>
        <v>2.1767502563624497</v>
      </c>
      <c r="H56" s="2">
        <f t="shared" si="22"/>
        <v>96.36813867106892</v>
      </c>
      <c r="I56" s="1">
        <f t="shared" si="23"/>
        <v>263.07448494453251</v>
      </c>
    </row>
    <row r="57" spans="1:9" x14ac:dyDescent="0.3">
      <c r="A57" s="1" t="s">
        <v>29</v>
      </c>
      <c r="B57" s="1">
        <v>8999</v>
      </c>
      <c r="C57" s="1">
        <v>29106</v>
      </c>
      <c r="D57" s="1">
        <v>27842</v>
      </c>
      <c r="E57" s="1">
        <v>2013</v>
      </c>
      <c r="F57" s="3">
        <f t="shared" si="20"/>
        <v>3.2343593732636959</v>
      </c>
      <c r="G57" s="3">
        <f t="shared" si="21"/>
        <v>3.0938993221469051</v>
      </c>
      <c r="H57" s="2">
        <f t="shared" si="22"/>
        <v>95.657252800109944</v>
      </c>
      <c r="I57" s="1">
        <f t="shared" si="23"/>
        <v>223.69152128014224</v>
      </c>
    </row>
    <row r="58" spans="1:9" x14ac:dyDescent="0.3">
      <c r="A58" s="1" t="s">
        <v>30</v>
      </c>
      <c r="B58" s="1">
        <v>8938</v>
      </c>
      <c r="C58" s="1">
        <v>35165</v>
      </c>
      <c r="D58" s="1">
        <v>33383</v>
      </c>
      <c r="E58" s="1">
        <v>1378</v>
      </c>
      <c r="F58" s="3">
        <f t="shared" si="20"/>
        <v>3.9343253524278361</v>
      </c>
      <c r="G58" s="3">
        <f t="shared" si="21"/>
        <v>3.7349518908033117</v>
      </c>
      <c r="H58" s="2">
        <f t="shared" si="22"/>
        <v>94.932461254087869</v>
      </c>
      <c r="I58" s="1">
        <f t="shared" si="23"/>
        <v>154.17319310807787</v>
      </c>
    </row>
    <row r="59" spans="1:9" x14ac:dyDescent="0.3">
      <c r="A59" s="1" t="s">
        <v>31</v>
      </c>
      <c r="B59" s="1">
        <v>7187</v>
      </c>
      <c r="C59" s="1">
        <v>31296</v>
      </c>
      <c r="D59" s="1">
        <v>29384</v>
      </c>
      <c r="E59" s="1">
        <v>683</v>
      </c>
      <c r="F59" s="3">
        <f t="shared" si="20"/>
        <v>4.3545290107137884</v>
      </c>
      <c r="G59" s="3">
        <f t="shared" si="21"/>
        <v>4.0884931125643522</v>
      </c>
      <c r="H59" s="2">
        <f t="shared" si="22"/>
        <v>93.89059304703477</v>
      </c>
      <c r="I59" s="1">
        <f t="shared" si="23"/>
        <v>95.032697926812304</v>
      </c>
    </row>
    <row r="60" spans="1:9" x14ac:dyDescent="0.3">
      <c r="A60" s="1" t="s">
        <v>32</v>
      </c>
      <c r="B60" s="1">
        <v>6014</v>
      </c>
      <c r="C60" s="1">
        <v>27448</v>
      </c>
      <c r="D60" s="1">
        <v>25658</v>
      </c>
      <c r="E60" s="1">
        <v>529</v>
      </c>
      <c r="F60" s="3">
        <f t="shared" si="20"/>
        <v>4.5640172929830394</v>
      </c>
      <c r="G60" s="3">
        <f t="shared" si="21"/>
        <v>4.2663784502826738</v>
      </c>
      <c r="H60" s="2">
        <f t="shared" si="22"/>
        <v>93.478577674147473</v>
      </c>
      <c r="I60" s="1">
        <f t="shared" si="23"/>
        <v>87.961423345527109</v>
      </c>
    </row>
    <row r="61" spans="1:9" x14ac:dyDescent="0.3">
      <c r="F61" s="3"/>
      <c r="G61" s="3"/>
      <c r="H61" s="2"/>
      <c r="I61" s="1">
        <f>SUM(I54:I60)*5</f>
        <v>5865.3887539498664</v>
      </c>
    </row>
    <row r="62" spans="1:9" x14ac:dyDescent="0.3">
      <c r="A62" s="36" t="s">
        <v>105</v>
      </c>
      <c r="B62" s="36"/>
      <c r="C62" s="36"/>
      <c r="D62" s="36"/>
      <c r="E62" s="36"/>
      <c r="F62" s="36"/>
      <c r="G62" s="36"/>
      <c r="H62" s="36"/>
      <c r="I62" s="36"/>
    </row>
    <row r="63" spans="1:9" x14ac:dyDescent="0.3">
      <c r="A63" s="1" t="s">
        <v>107</v>
      </c>
    </row>
    <row r="64" spans="1:9" x14ac:dyDescent="0.3">
      <c r="A64" s="29" t="s">
        <v>104</v>
      </c>
      <c r="B64" s="26" t="s">
        <v>41</v>
      </c>
      <c r="C64" s="26" t="s">
        <v>67</v>
      </c>
      <c r="D64" s="26" t="s">
        <v>68</v>
      </c>
      <c r="E64" s="26" t="s">
        <v>69</v>
      </c>
      <c r="F64" s="26" t="s">
        <v>70</v>
      </c>
      <c r="G64" s="26" t="s">
        <v>71</v>
      </c>
      <c r="H64" s="26" t="s">
        <v>72</v>
      </c>
      <c r="I64" s="27" t="s">
        <v>73</v>
      </c>
    </row>
    <row r="65" spans="1:9" x14ac:dyDescent="0.3">
      <c r="A65" s="1" t="s">
        <v>50</v>
      </c>
      <c r="B65" s="4"/>
      <c r="C65" s="4"/>
      <c r="D65" s="4"/>
      <c r="E65" s="4"/>
      <c r="F65" s="4"/>
      <c r="G65" s="4"/>
      <c r="H65" s="4"/>
      <c r="I65" s="4"/>
    </row>
    <row r="66" spans="1:9" x14ac:dyDescent="0.3">
      <c r="A66" s="1" t="s">
        <v>1</v>
      </c>
      <c r="B66" s="1">
        <v>44647</v>
      </c>
      <c r="C66" s="1">
        <v>117485</v>
      </c>
      <c r="D66" s="1">
        <v>112263</v>
      </c>
      <c r="E66" s="1">
        <v>8153</v>
      </c>
      <c r="F66" s="3">
        <f>C66/B66</f>
        <v>2.6314198042421664</v>
      </c>
      <c r="G66" s="3">
        <f>D66/B66</f>
        <v>2.5144578583107489</v>
      </c>
      <c r="H66" s="2">
        <f>D66*100/C66</f>
        <v>95.555177256671058</v>
      </c>
      <c r="I66" s="1">
        <f>E66*1000/B66</f>
        <v>182.61025376845029</v>
      </c>
    </row>
    <row r="67" spans="1:9" x14ac:dyDescent="0.3">
      <c r="A67" s="1" t="s">
        <v>26</v>
      </c>
      <c r="B67" s="1">
        <v>9232</v>
      </c>
      <c r="C67" s="1">
        <v>2224</v>
      </c>
      <c r="D67" s="1">
        <v>2171</v>
      </c>
      <c r="E67" s="1">
        <v>792</v>
      </c>
      <c r="F67" s="3">
        <f t="shared" ref="F67:F73" si="24">C67/B67</f>
        <v>0.24090121317157712</v>
      </c>
      <c r="G67" s="3">
        <f t="shared" ref="G67:G73" si="25">D67/B67</f>
        <v>0.23516031195840553</v>
      </c>
      <c r="H67" s="2">
        <f t="shared" ref="H67:H73" si="26">D67*100/C67</f>
        <v>97.616906474820141</v>
      </c>
      <c r="I67" s="1">
        <f t="shared" ref="I67:I73" si="27">E67*1000/B67</f>
        <v>85.788561525129978</v>
      </c>
    </row>
    <row r="68" spans="1:9" x14ac:dyDescent="0.3">
      <c r="A68" s="1" t="s">
        <v>27</v>
      </c>
      <c r="B68" s="1">
        <v>7825</v>
      </c>
      <c r="C68" s="1">
        <v>9745</v>
      </c>
      <c r="D68" s="1">
        <v>9433</v>
      </c>
      <c r="E68" s="1">
        <v>1920</v>
      </c>
      <c r="F68" s="3">
        <f t="shared" si="24"/>
        <v>1.2453674121405751</v>
      </c>
      <c r="G68" s="3">
        <f t="shared" si="25"/>
        <v>1.2054952076677317</v>
      </c>
      <c r="H68" s="2">
        <f t="shared" si="26"/>
        <v>96.798358132375583</v>
      </c>
      <c r="I68" s="1">
        <f t="shared" si="27"/>
        <v>245.36741214057508</v>
      </c>
    </row>
    <row r="69" spans="1:9" x14ac:dyDescent="0.3">
      <c r="A69" s="1" t="s">
        <v>28</v>
      </c>
      <c r="B69" s="1">
        <v>7494</v>
      </c>
      <c r="C69" s="1">
        <v>18041</v>
      </c>
      <c r="D69" s="1">
        <v>17481</v>
      </c>
      <c r="E69" s="1">
        <v>2013</v>
      </c>
      <c r="F69" s="3">
        <f t="shared" si="24"/>
        <v>2.4073925807312517</v>
      </c>
      <c r="G69" s="3">
        <f t="shared" si="25"/>
        <v>2.3326661329063252</v>
      </c>
      <c r="H69" s="2">
        <f t="shared" si="26"/>
        <v>96.89595920403525</v>
      </c>
      <c r="I69" s="1">
        <f t="shared" si="27"/>
        <v>268.61489191353081</v>
      </c>
    </row>
    <row r="70" spans="1:9" x14ac:dyDescent="0.3">
      <c r="A70" s="1" t="s">
        <v>29</v>
      </c>
      <c r="B70" s="1">
        <v>6119</v>
      </c>
      <c r="C70" s="1">
        <v>21871</v>
      </c>
      <c r="D70" s="1">
        <v>20950</v>
      </c>
      <c r="E70" s="1">
        <v>1465</v>
      </c>
      <c r="F70" s="3">
        <f t="shared" si="24"/>
        <v>3.5742768426213432</v>
      </c>
      <c r="G70" s="3">
        <f t="shared" si="25"/>
        <v>3.4237620526229775</v>
      </c>
      <c r="H70" s="2">
        <f t="shared" si="26"/>
        <v>95.788944264093999</v>
      </c>
      <c r="I70" s="1">
        <f t="shared" si="27"/>
        <v>239.41820558914856</v>
      </c>
    </row>
    <row r="71" spans="1:9" x14ac:dyDescent="0.3">
      <c r="A71" s="1" t="s">
        <v>30</v>
      </c>
      <c r="B71" s="1">
        <v>6134</v>
      </c>
      <c r="C71" s="1">
        <v>26709</v>
      </c>
      <c r="D71" s="1">
        <v>25529</v>
      </c>
      <c r="E71" s="1">
        <v>1100</v>
      </c>
      <c r="F71" s="3">
        <f t="shared" si="24"/>
        <v>4.354254972285621</v>
      </c>
      <c r="G71" s="3">
        <f t="shared" si="25"/>
        <v>4.1618845777632867</v>
      </c>
      <c r="H71" s="2">
        <f t="shared" si="26"/>
        <v>95.582013553483847</v>
      </c>
      <c r="I71" s="1">
        <f t="shared" si="27"/>
        <v>179.32833387675254</v>
      </c>
    </row>
    <row r="72" spans="1:9" x14ac:dyDescent="0.3">
      <c r="A72" s="1" t="s">
        <v>31</v>
      </c>
      <c r="B72" s="1">
        <v>4228</v>
      </c>
      <c r="C72" s="1">
        <v>20672</v>
      </c>
      <c r="D72" s="1">
        <v>19562</v>
      </c>
      <c r="E72" s="1">
        <v>506</v>
      </c>
      <c r="F72" s="3">
        <f t="shared" si="24"/>
        <v>4.8893093661305578</v>
      </c>
      <c r="G72" s="3">
        <f t="shared" si="25"/>
        <v>4.6267738883632923</v>
      </c>
      <c r="H72" s="2">
        <f t="shared" si="26"/>
        <v>94.630417956656345</v>
      </c>
      <c r="I72" s="1">
        <f t="shared" si="27"/>
        <v>119.67833491012298</v>
      </c>
    </row>
    <row r="73" spans="1:9" x14ac:dyDescent="0.3">
      <c r="A73" s="1" t="s">
        <v>32</v>
      </c>
      <c r="B73" s="1">
        <v>3615</v>
      </c>
      <c r="C73" s="1">
        <v>18223</v>
      </c>
      <c r="D73" s="1">
        <v>17137</v>
      </c>
      <c r="E73" s="1">
        <v>357</v>
      </c>
      <c r="F73" s="3">
        <f t="shared" si="24"/>
        <v>5.0409405255878283</v>
      </c>
      <c r="G73" s="3">
        <f t="shared" si="25"/>
        <v>4.7405255878284924</v>
      </c>
      <c r="H73" s="2">
        <f t="shared" si="26"/>
        <v>94.040498271415245</v>
      </c>
      <c r="I73" s="1">
        <f t="shared" si="27"/>
        <v>98.755186721991706</v>
      </c>
    </row>
    <row r="74" spans="1:9" x14ac:dyDescent="0.3">
      <c r="I74" s="1">
        <f>SUM(I67:I73)*5</f>
        <v>6184.7546333862574</v>
      </c>
    </row>
    <row r="75" spans="1:9" x14ac:dyDescent="0.3">
      <c r="A75" s="1" t="s">
        <v>51</v>
      </c>
      <c r="B75" s="4" t="s">
        <v>41</v>
      </c>
      <c r="C75" s="4" t="s">
        <v>67</v>
      </c>
      <c r="D75" s="4" t="s">
        <v>68</v>
      </c>
      <c r="E75" s="4" t="s">
        <v>69</v>
      </c>
      <c r="F75" s="4" t="s">
        <v>70</v>
      </c>
      <c r="G75" s="4" t="s">
        <v>71</v>
      </c>
      <c r="H75" s="4" t="s">
        <v>72</v>
      </c>
      <c r="I75" s="4" t="s">
        <v>73</v>
      </c>
    </row>
    <row r="76" spans="1:9" x14ac:dyDescent="0.3">
      <c r="A76" s="1" t="s">
        <v>1</v>
      </c>
      <c r="B76" s="1">
        <v>152413</v>
      </c>
      <c r="C76" s="1">
        <v>269195</v>
      </c>
      <c r="D76" s="1">
        <v>260368</v>
      </c>
      <c r="E76" s="1">
        <v>14665</v>
      </c>
      <c r="F76" s="3">
        <f>C76/B76</f>
        <v>1.7662207292028895</v>
      </c>
      <c r="G76" s="3">
        <f>D76/B76</f>
        <v>1.7083057219528517</v>
      </c>
      <c r="H76" s="2">
        <f>D76*100/C76</f>
        <v>96.720964356693102</v>
      </c>
      <c r="I76" s="1">
        <f>E76*1000/B76</f>
        <v>96.218826478056329</v>
      </c>
    </row>
    <row r="77" spans="1:9" x14ac:dyDescent="0.3">
      <c r="A77" s="1" t="s">
        <v>26</v>
      </c>
      <c r="B77" s="1">
        <v>34978</v>
      </c>
      <c r="C77" s="1">
        <v>6017</v>
      </c>
      <c r="D77" s="1">
        <v>5907</v>
      </c>
      <c r="E77" s="1">
        <v>1868</v>
      </c>
      <c r="F77" s="3">
        <f t="shared" ref="F77:F83" si="28">C77/B77</f>
        <v>0.17202241408885585</v>
      </c>
      <c r="G77" s="3">
        <f t="shared" ref="G77:G83" si="29">D77/B77</f>
        <v>0.16887758019326435</v>
      </c>
      <c r="H77" s="2">
        <f t="shared" ref="H77:H83" si="30">D77*100/C77</f>
        <v>98.171846435100548</v>
      </c>
      <c r="I77" s="1">
        <f t="shared" ref="I77:I83" si="31">E77*1000/B77</f>
        <v>53.404997426954083</v>
      </c>
    </row>
    <row r="78" spans="1:9" x14ac:dyDescent="0.3">
      <c r="A78" s="1" t="s">
        <v>27</v>
      </c>
      <c r="B78" s="1">
        <v>28168</v>
      </c>
      <c r="C78" s="1">
        <v>15869</v>
      </c>
      <c r="D78" s="1">
        <v>15420</v>
      </c>
      <c r="E78" s="1">
        <v>4539</v>
      </c>
      <c r="F78" s="3">
        <f t="shared" si="28"/>
        <v>0.56336978131212723</v>
      </c>
      <c r="G78" s="3">
        <f t="shared" si="29"/>
        <v>0.54742970746946895</v>
      </c>
      <c r="H78" s="2">
        <f t="shared" si="30"/>
        <v>97.170584157791922</v>
      </c>
      <c r="I78" s="1">
        <f t="shared" si="31"/>
        <v>161.14030105083782</v>
      </c>
    </row>
    <row r="79" spans="1:9" x14ac:dyDescent="0.3">
      <c r="A79" s="1" t="s">
        <v>28</v>
      </c>
      <c r="B79" s="1">
        <v>24141</v>
      </c>
      <c r="C79" s="1">
        <v>32456</v>
      </c>
      <c r="D79" s="1">
        <v>31413</v>
      </c>
      <c r="E79" s="1">
        <v>3756</v>
      </c>
      <c r="F79" s="3">
        <f t="shared" si="28"/>
        <v>1.3444347790066691</v>
      </c>
      <c r="G79" s="3">
        <f t="shared" si="29"/>
        <v>1.3012302721511122</v>
      </c>
      <c r="H79" s="2">
        <f t="shared" si="30"/>
        <v>96.786418535863945</v>
      </c>
      <c r="I79" s="1">
        <f t="shared" si="31"/>
        <v>155.58593264570646</v>
      </c>
    </row>
    <row r="80" spans="1:9" x14ac:dyDescent="0.3">
      <c r="A80" s="1" t="s">
        <v>29</v>
      </c>
      <c r="B80" s="1">
        <v>19792</v>
      </c>
      <c r="C80" s="1">
        <v>45843</v>
      </c>
      <c r="D80" s="1">
        <v>44315</v>
      </c>
      <c r="E80" s="1">
        <v>2610</v>
      </c>
      <c r="F80" s="3">
        <f t="shared" si="28"/>
        <v>2.3162388843977366</v>
      </c>
      <c r="G80" s="3">
        <f t="shared" si="29"/>
        <v>2.239035974130962</v>
      </c>
      <c r="H80" s="2">
        <f t="shared" si="30"/>
        <v>96.666884802478023</v>
      </c>
      <c r="I80" s="1">
        <f t="shared" si="31"/>
        <v>131.87146321746161</v>
      </c>
    </row>
    <row r="81" spans="1:9" x14ac:dyDescent="0.3">
      <c r="A81" s="1" t="s">
        <v>30</v>
      </c>
      <c r="B81" s="1">
        <v>18335</v>
      </c>
      <c r="C81" s="1">
        <v>59652</v>
      </c>
      <c r="D81" s="1">
        <v>57769</v>
      </c>
      <c r="E81" s="1">
        <v>1421</v>
      </c>
      <c r="F81" s="3">
        <f t="shared" si="28"/>
        <v>3.253449686392146</v>
      </c>
      <c r="G81" s="3">
        <f t="shared" si="29"/>
        <v>3.1507499318243797</v>
      </c>
      <c r="H81" s="2">
        <f t="shared" si="30"/>
        <v>96.843358143901298</v>
      </c>
      <c r="I81" s="1">
        <f t="shared" si="31"/>
        <v>77.502045268611951</v>
      </c>
    </row>
    <row r="82" spans="1:9" x14ac:dyDescent="0.3">
      <c r="A82" s="1" t="s">
        <v>31</v>
      </c>
      <c r="B82" s="1">
        <v>14301</v>
      </c>
      <c r="C82" s="1">
        <v>55149</v>
      </c>
      <c r="D82" s="1">
        <v>53322</v>
      </c>
      <c r="E82" s="1">
        <v>263</v>
      </c>
      <c r="F82" s="3">
        <f t="shared" si="28"/>
        <v>3.8563037549821693</v>
      </c>
      <c r="G82" s="3">
        <f t="shared" si="29"/>
        <v>3.7285504510174112</v>
      </c>
      <c r="H82" s="2">
        <f t="shared" si="30"/>
        <v>96.68715661208725</v>
      </c>
      <c r="I82" s="1">
        <f t="shared" si="31"/>
        <v>18.390322355080066</v>
      </c>
    </row>
    <row r="83" spans="1:9" x14ac:dyDescent="0.3">
      <c r="A83" s="1" t="s">
        <v>32</v>
      </c>
      <c r="B83" s="1">
        <v>12698</v>
      </c>
      <c r="C83" s="1">
        <v>54209</v>
      </c>
      <c r="D83" s="1">
        <v>52222</v>
      </c>
      <c r="E83" s="1">
        <v>208</v>
      </c>
      <c r="F83" s="3">
        <f t="shared" si="28"/>
        <v>4.2690974956686096</v>
      </c>
      <c r="G83" s="3">
        <f t="shared" si="29"/>
        <v>4.1126161600252011</v>
      </c>
      <c r="H83" s="2">
        <f t="shared" si="30"/>
        <v>96.334556992381337</v>
      </c>
      <c r="I83" s="1">
        <f t="shared" si="31"/>
        <v>16.380532367301939</v>
      </c>
    </row>
    <row r="84" spans="1:9" x14ac:dyDescent="0.3">
      <c r="I84" s="1">
        <f>SUM(I77:I83)*5</f>
        <v>3071.3779716597701</v>
      </c>
    </row>
    <row r="85" spans="1:9" x14ac:dyDescent="0.3">
      <c r="A85" s="1" t="s">
        <v>52</v>
      </c>
      <c r="B85" s="4" t="s">
        <v>41</v>
      </c>
      <c r="C85" s="4" t="s">
        <v>67</v>
      </c>
      <c r="D85" s="4" t="s">
        <v>68</v>
      </c>
      <c r="E85" s="4" t="s">
        <v>69</v>
      </c>
      <c r="F85" s="4" t="s">
        <v>70</v>
      </c>
      <c r="G85" s="4" t="s">
        <v>71</v>
      </c>
      <c r="H85" s="4" t="s">
        <v>72</v>
      </c>
      <c r="I85" s="4" t="s">
        <v>73</v>
      </c>
    </row>
    <row r="86" spans="1:9" x14ac:dyDescent="0.3">
      <c r="A86" s="1" t="s">
        <v>1</v>
      </c>
      <c r="B86" s="1">
        <v>128633</v>
      </c>
      <c r="C86" s="1">
        <v>214879</v>
      </c>
      <c r="D86" s="1">
        <v>207794</v>
      </c>
      <c r="E86" s="1">
        <v>12321</v>
      </c>
      <c r="F86" s="3">
        <f>C86/B86</f>
        <v>1.6704811362558596</v>
      </c>
      <c r="G86" s="3">
        <f>D86/B86</f>
        <v>1.615401957507016</v>
      </c>
      <c r="H86" s="2">
        <f>D86*100/C86</f>
        <v>96.70279552678484</v>
      </c>
      <c r="I86" s="1">
        <f>E86*1000/B86</f>
        <v>95.784130044389855</v>
      </c>
    </row>
    <row r="87" spans="1:9" x14ac:dyDescent="0.3">
      <c r="A87" s="1" t="s">
        <v>26</v>
      </c>
      <c r="B87" s="1">
        <v>26231</v>
      </c>
      <c r="C87" s="1">
        <v>3676</v>
      </c>
      <c r="D87" s="1">
        <v>3597</v>
      </c>
      <c r="E87" s="1">
        <v>1396</v>
      </c>
      <c r="F87" s="3">
        <f t="shared" ref="F87:F93" si="32">C87/B87</f>
        <v>0.14013952956425604</v>
      </c>
      <c r="G87" s="3">
        <f t="shared" ref="G87:G93" si="33">D87/B87</f>
        <v>0.13712782585490449</v>
      </c>
      <c r="H87" s="2">
        <f t="shared" ref="H87:H93" si="34">D87*100/C87</f>
        <v>97.850924918389552</v>
      </c>
      <c r="I87" s="1">
        <f t="shared" ref="I87:I93" si="35">E87*1000/B87</f>
        <v>53.21947314246502</v>
      </c>
    </row>
    <row r="88" spans="1:9" x14ac:dyDescent="0.3">
      <c r="A88" s="1" t="s">
        <v>27</v>
      </c>
      <c r="B88" s="1">
        <v>22305</v>
      </c>
      <c r="C88" s="1">
        <v>12892</v>
      </c>
      <c r="D88" s="1">
        <v>12503</v>
      </c>
      <c r="E88" s="1">
        <v>3772</v>
      </c>
      <c r="F88" s="3">
        <f t="shared" si="32"/>
        <v>0.57798699843084511</v>
      </c>
      <c r="G88" s="3">
        <f t="shared" si="33"/>
        <v>0.56054696256444747</v>
      </c>
      <c r="H88" s="2">
        <f t="shared" si="34"/>
        <v>96.982624883648768</v>
      </c>
      <c r="I88" s="1">
        <f t="shared" si="35"/>
        <v>169.11006500784578</v>
      </c>
    </row>
    <row r="89" spans="1:9" x14ac:dyDescent="0.3">
      <c r="A89" s="1" t="s">
        <v>28</v>
      </c>
      <c r="B89" s="1">
        <v>21118</v>
      </c>
      <c r="C89" s="1">
        <v>27375</v>
      </c>
      <c r="D89" s="1">
        <v>26415</v>
      </c>
      <c r="E89" s="1">
        <v>3262</v>
      </c>
      <c r="F89" s="3">
        <f t="shared" si="32"/>
        <v>1.2962875272279573</v>
      </c>
      <c r="G89" s="3">
        <f t="shared" si="33"/>
        <v>1.2508286769580452</v>
      </c>
      <c r="H89" s="2">
        <f t="shared" si="34"/>
        <v>96.493150684931507</v>
      </c>
      <c r="I89" s="1">
        <f t="shared" si="35"/>
        <v>154.46538497963823</v>
      </c>
    </row>
    <row r="90" spans="1:9" x14ac:dyDescent="0.3">
      <c r="A90" s="1" t="s">
        <v>29</v>
      </c>
      <c r="B90" s="1">
        <v>17920</v>
      </c>
      <c r="C90" s="1">
        <v>37016</v>
      </c>
      <c r="D90" s="1">
        <v>35738</v>
      </c>
      <c r="E90" s="1">
        <v>2305</v>
      </c>
      <c r="F90" s="3">
        <f t="shared" si="32"/>
        <v>2.0656249999999998</v>
      </c>
      <c r="G90" s="3">
        <f t="shared" si="33"/>
        <v>1.9943080357142857</v>
      </c>
      <c r="H90" s="2">
        <f t="shared" si="34"/>
        <v>96.547438945320948</v>
      </c>
      <c r="I90" s="1">
        <f t="shared" si="35"/>
        <v>128.62723214285714</v>
      </c>
    </row>
    <row r="91" spans="1:9" x14ac:dyDescent="0.3">
      <c r="A91" s="1" t="s">
        <v>30</v>
      </c>
      <c r="B91" s="1">
        <v>17141</v>
      </c>
      <c r="C91" s="1">
        <v>48769</v>
      </c>
      <c r="D91" s="1">
        <v>47300</v>
      </c>
      <c r="E91" s="1">
        <v>1228</v>
      </c>
      <c r="F91" s="3">
        <f t="shared" si="32"/>
        <v>2.8451665597106355</v>
      </c>
      <c r="G91" s="3">
        <f t="shared" si="33"/>
        <v>2.7594656087742839</v>
      </c>
      <c r="H91" s="2">
        <f t="shared" si="34"/>
        <v>96.987840636469883</v>
      </c>
      <c r="I91" s="1">
        <f t="shared" si="35"/>
        <v>71.641094451898951</v>
      </c>
    </row>
    <row r="92" spans="1:9" x14ac:dyDescent="0.3">
      <c r="A92" s="1" t="s">
        <v>31</v>
      </c>
      <c r="B92" s="1">
        <v>12767</v>
      </c>
      <c r="C92" s="1">
        <v>42843</v>
      </c>
      <c r="D92" s="1">
        <v>41354</v>
      </c>
      <c r="E92" s="1">
        <v>212</v>
      </c>
      <c r="F92" s="3">
        <f t="shared" si="32"/>
        <v>3.3557609461893945</v>
      </c>
      <c r="G92" s="3">
        <f t="shared" si="33"/>
        <v>3.2391321375421009</v>
      </c>
      <c r="H92" s="2">
        <f t="shared" si="34"/>
        <v>96.524519758186869</v>
      </c>
      <c r="I92" s="1">
        <f t="shared" si="35"/>
        <v>16.605310566303753</v>
      </c>
    </row>
    <row r="93" spans="1:9" x14ac:dyDescent="0.3">
      <c r="A93" s="1" t="s">
        <v>32</v>
      </c>
      <c r="B93" s="1">
        <v>11151</v>
      </c>
      <c r="C93" s="1">
        <v>42308</v>
      </c>
      <c r="D93" s="1">
        <v>40887</v>
      </c>
      <c r="E93" s="1">
        <v>146</v>
      </c>
      <c r="F93" s="3">
        <f t="shared" si="32"/>
        <v>3.7940991839296925</v>
      </c>
      <c r="G93" s="3">
        <f t="shared" si="33"/>
        <v>3.6666666666666665</v>
      </c>
      <c r="H93" s="2">
        <f t="shared" si="34"/>
        <v>96.641297154202519</v>
      </c>
      <c r="I93" s="1">
        <f t="shared" si="35"/>
        <v>13.092996143843601</v>
      </c>
    </row>
    <row r="94" spans="1:9" x14ac:dyDescent="0.3">
      <c r="I94" s="1">
        <f>SUM(I87:I93)*5</f>
        <v>3033.8077821742622</v>
      </c>
    </row>
    <row r="95" spans="1:9" x14ac:dyDescent="0.3">
      <c r="A95" s="1" t="s">
        <v>53</v>
      </c>
      <c r="B95" s="4" t="s">
        <v>41</v>
      </c>
      <c r="C95" s="4" t="s">
        <v>67</v>
      </c>
      <c r="D95" s="4" t="s">
        <v>68</v>
      </c>
      <c r="E95" s="4" t="s">
        <v>69</v>
      </c>
      <c r="F95" s="4" t="s">
        <v>70</v>
      </c>
      <c r="G95" s="4" t="s">
        <v>71</v>
      </c>
      <c r="H95" s="4" t="s">
        <v>72</v>
      </c>
      <c r="I95" s="4" t="s">
        <v>73</v>
      </c>
    </row>
    <row r="96" spans="1:9" x14ac:dyDescent="0.3">
      <c r="A96" s="1" t="s">
        <v>1</v>
      </c>
      <c r="B96" s="1">
        <v>108509</v>
      </c>
      <c r="C96" s="1">
        <v>191318</v>
      </c>
      <c r="D96" s="1">
        <v>187695</v>
      </c>
      <c r="E96" s="1">
        <v>11215</v>
      </c>
      <c r="F96" s="3">
        <f>C96/B96</f>
        <v>1.7631532868241344</v>
      </c>
      <c r="G96" s="3">
        <f>D96/B96</f>
        <v>1.7297643513441281</v>
      </c>
      <c r="H96" s="2">
        <f>D96*100/C96</f>
        <v>98.106294232638859</v>
      </c>
      <c r="I96" s="1">
        <f>E96*1000/B96</f>
        <v>103.35548203374836</v>
      </c>
    </row>
    <row r="97" spans="1:9" x14ac:dyDescent="0.3">
      <c r="A97" s="1" t="s">
        <v>26</v>
      </c>
      <c r="B97" s="1">
        <v>20935</v>
      </c>
      <c r="C97" s="1">
        <v>2749</v>
      </c>
      <c r="D97" s="1">
        <v>2715</v>
      </c>
      <c r="E97" s="1">
        <v>1206</v>
      </c>
      <c r="F97" s="3">
        <f t="shared" ref="F97:F103" si="36">C97/B97</f>
        <v>0.13131120133747312</v>
      </c>
      <c r="G97" s="3">
        <f t="shared" ref="G97:G103" si="37">D97/B97</f>
        <v>0.12968712682111297</v>
      </c>
      <c r="H97" s="2">
        <f t="shared" ref="H97:H103" si="38">D97*100/C97</f>
        <v>98.763186613313934</v>
      </c>
      <c r="I97" s="1">
        <f t="shared" ref="I97:I103" si="39">E97*1000/B97</f>
        <v>57.606878433245761</v>
      </c>
    </row>
    <row r="98" spans="1:9" x14ac:dyDescent="0.3">
      <c r="A98" s="1" t="s">
        <v>27</v>
      </c>
      <c r="B98" s="1">
        <v>17790</v>
      </c>
      <c r="C98" s="1">
        <v>11450</v>
      </c>
      <c r="D98" s="1">
        <v>11271</v>
      </c>
      <c r="E98" s="1">
        <v>3121</v>
      </c>
      <c r="F98" s="3">
        <f t="shared" si="36"/>
        <v>0.64362001124227097</v>
      </c>
      <c r="G98" s="3">
        <f t="shared" si="37"/>
        <v>0.63355817875210796</v>
      </c>
      <c r="H98" s="2">
        <f t="shared" si="38"/>
        <v>98.436681222707421</v>
      </c>
      <c r="I98" s="1">
        <f t="shared" si="39"/>
        <v>175.43563799887576</v>
      </c>
    </row>
    <row r="99" spans="1:9" x14ac:dyDescent="0.3">
      <c r="A99" s="1" t="s">
        <v>28</v>
      </c>
      <c r="B99" s="1">
        <v>17577</v>
      </c>
      <c r="C99" s="1">
        <v>25668</v>
      </c>
      <c r="D99" s="1">
        <v>25159</v>
      </c>
      <c r="E99" s="1">
        <v>3060</v>
      </c>
      <c r="F99" s="3">
        <f t="shared" si="36"/>
        <v>1.4603174603174602</v>
      </c>
      <c r="G99" s="3">
        <f t="shared" si="37"/>
        <v>1.4313591625419582</v>
      </c>
      <c r="H99" s="2">
        <f t="shared" si="38"/>
        <v>98.016986130590624</v>
      </c>
      <c r="I99" s="1">
        <f t="shared" si="39"/>
        <v>174.09114183307733</v>
      </c>
    </row>
    <row r="100" spans="1:9" x14ac:dyDescent="0.3">
      <c r="A100" s="1" t="s">
        <v>29</v>
      </c>
      <c r="B100" s="1">
        <v>15727</v>
      </c>
      <c r="C100" s="1">
        <v>35406</v>
      </c>
      <c r="D100" s="1">
        <v>34791</v>
      </c>
      <c r="E100" s="1">
        <v>2186</v>
      </c>
      <c r="F100" s="3">
        <f t="shared" si="36"/>
        <v>2.251287594582565</v>
      </c>
      <c r="G100" s="3">
        <f t="shared" si="37"/>
        <v>2.2121828702231832</v>
      </c>
      <c r="H100" s="2">
        <f t="shared" si="38"/>
        <v>98.263006270123711</v>
      </c>
      <c r="I100" s="1">
        <f t="shared" si="39"/>
        <v>138.99662999936416</v>
      </c>
    </row>
    <row r="101" spans="1:9" x14ac:dyDescent="0.3">
      <c r="A101" s="1" t="s">
        <v>30</v>
      </c>
      <c r="B101" s="1">
        <v>15094</v>
      </c>
      <c r="C101" s="1">
        <v>43441</v>
      </c>
      <c r="D101" s="1">
        <v>42696</v>
      </c>
      <c r="E101" s="1">
        <v>1205</v>
      </c>
      <c r="F101" s="3">
        <f t="shared" si="36"/>
        <v>2.8780310056976282</v>
      </c>
      <c r="G101" s="3">
        <f t="shared" si="37"/>
        <v>2.828673645157016</v>
      </c>
      <c r="H101" s="2">
        <f t="shared" si="38"/>
        <v>98.285030270942201</v>
      </c>
      <c r="I101" s="1">
        <f t="shared" si="39"/>
        <v>79.83304624354048</v>
      </c>
    </row>
    <row r="102" spans="1:9" x14ac:dyDescent="0.3">
      <c r="A102" s="1" t="s">
        <v>31</v>
      </c>
      <c r="B102" s="1">
        <v>11790</v>
      </c>
      <c r="C102" s="1">
        <v>38304</v>
      </c>
      <c r="D102" s="1">
        <v>37509</v>
      </c>
      <c r="E102" s="1">
        <v>263</v>
      </c>
      <c r="F102" s="3">
        <f t="shared" si="36"/>
        <v>3.2488549618320612</v>
      </c>
      <c r="G102" s="3">
        <f t="shared" si="37"/>
        <v>3.1814249363867684</v>
      </c>
      <c r="H102" s="2">
        <f t="shared" si="38"/>
        <v>97.924498746867172</v>
      </c>
      <c r="I102" s="1">
        <f t="shared" si="39"/>
        <v>22.307039864291774</v>
      </c>
    </row>
    <row r="103" spans="1:9" x14ac:dyDescent="0.3">
      <c r="A103" s="1" t="s">
        <v>32</v>
      </c>
      <c r="B103" s="1">
        <v>9596</v>
      </c>
      <c r="C103" s="1">
        <v>34300</v>
      </c>
      <c r="D103" s="1">
        <v>33554</v>
      </c>
      <c r="E103" s="1">
        <v>174</v>
      </c>
      <c r="F103" s="3">
        <f t="shared" si="36"/>
        <v>3.5744060025010422</v>
      </c>
      <c r="G103" s="3">
        <f t="shared" si="37"/>
        <v>3.4966652771988329</v>
      </c>
      <c r="H103" s="2">
        <f t="shared" si="38"/>
        <v>97.825072886297377</v>
      </c>
      <c r="I103" s="1">
        <f t="shared" si="39"/>
        <v>18.132555231346394</v>
      </c>
    </row>
    <row r="104" spans="1:9" x14ac:dyDescent="0.3">
      <c r="I104" s="1">
        <f>SUM(I97:I103)*5</f>
        <v>3332.0146480187082</v>
      </c>
    </row>
    <row r="105" spans="1:9" x14ac:dyDescent="0.3">
      <c r="A105" s="1" t="s">
        <v>54</v>
      </c>
      <c r="B105" s="4" t="s">
        <v>41</v>
      </c>
      <c r="C105" s="4" t="s">
        <v>67</v>
      </c>
      <c r="D105" s="4" t="s">
        <v>68</v>
      </c>
      <c r="E105" s="4" t="s">
        <v>69</v>
      </c>
      <c r="F105" s="4" t="s">
        <v>70</v>
      </c>
      <c r="G105" s="4" t="s">
        <v>71</v>
      </c>
      <c r="H105" s="4" t="s">
        <v>72</v>
      </c>
      <c r="I105" s="4" t="s">
        <v>73</v>
      </c>
    </row>
    <row r="106" spans="1:9" x14ac:dyDescent="0.3">
      <c r="A106" s="1" t="s">
        <v>1</v>
      </c>
      <c r="B106" s="1">
        <v>108981</v>
      </c>
      <c r="C106" s="1">
        <v>190438</v>
      </c>
      <c r="D106" s="1">
        <v>186986</v>
      </c>
      <c r="E106" s="1">
        <v>10092</v>
      </c>
      <c r="F106" s="3">
        <f>C106/B106</f>
        <v>1.7474422146979749</v>
      </c>
      <c r="G106" s="3">
        <f>D106/B106</f>
        <v>1.7157669685541517</v>
      </c>
      <c r="H106" s="2">
        <f>D106*100/C106</f>
        <v>98.187336560980484</v>
      </c>
      <c r="I106" s="1">
        <f>E106*1000/B106</f>
        <v>92.603297822556229</v>
      </c>
    </row>
    <row r="107" spans="1:9" x14ac:dyDescent="0.3">
      <c r="A107" s="1" t="s">
        <v>26</v>
      </c>
      <c r="B107" s="1">
        <v>23443</v>
      </c>
      <c r="C107" s="1">
        <v>3724</v>
      </c>
      <c r="D107" s="1">
        <v>3642</v>
      </c>
      <c r="E107" s="1">
        <v>1266</v>
      </c>
      <c r="F107" s="3">
        <f t="shared" ref="F107:F113" si="40">C107/B107</f>
        <v>0.15885338907136459</v>
      </c>
      <c r="G107" s="3">
        <f t="shared" ref="G107:G113" si="41">D107/B107</f>
        <v>0.15535554323252143</v>
      </c>
      <c r="H107" s="2">
        <f t="shared" ref="H107:H113" si="42">D107*100/C107</f>
        <v>97.798066595059083</v>
      </c>
      <c r="I107" s="1">
        <f t="shared" ref="I107:I113" si="43">E107*1000/B107</f>
        <v>54.003327219212558</v>
      </c>
    </row>
    <row r="108" spans="1:9" x14ac:dyDescent="0.3">
      <c r="A108" s="1" t="s">
        <v>27</v>
      </c>
      <c r="B108" s="1">
        <v>17922</v>
      </c>
      <c r="C108" s="1">
        <v>13739</v>
      </c>
      <c r="D108" s="1">
        <v>13441</v>
      </c>
      <c r="E108" s="1">
        <v>3074</v>
      </c>
      <c r="F108" s="3">
        <f t="shared" si="40"/>
        <v>0.76659970985381098</v>
      </c>
      <c r="G108" s="3">
        <f t="shared" si="41"/>
        <v>0.74997210132797676</v>
      </c>
      <c r="H108" s="2">
        <f t="shared" si="42"/>
        <v>97.830992066380375</v>
      </c>
      <c r="I108" s="1">
        <f t="shared" si="43"/>
        <v>171.52103559870551</v>
      </c>
    </row>
    <row r="109" spans="1:9" x14ac:dyDescent="0.3">
      <c r="A109" s="1" t="s">
        <v>28</v>
      </c>
      <c r="B109" s="1">
        <v>17007</v>
      </c>
      <c r="C109" s="1">
        <v>27697</v>
      </c>
      <c r="D109" s="1">
        <v>27206</v>
      </c>
      <c r="E109" s="1">
        <v>2712</v>
      </c>
      <c r="F109" s="3">
        <f t="shared" si="40"/>
        <v>1.6285647086493797</v>
      </c>
      <c r="G109" s="3">
        <f t="shared" si="41"/>
        <v>1.5996942435467749</v>
      </c>
      <c r="H109" s="2">
        <f t="shared" si="42"/>
        <v>98.227244827959709</v>
      </c>
      <c r="I109" s="1">
        <f t="shared" si="43"/>
        <v>159.46375022049745</v>
      </c>
    </row>
    <row r="110" spans="1:9" x14ac:dyDescent="0.3">
      <c r="A110" s="1" t="s">
        <v>29</v>
      </c>
      <c r="B110" s="1">
        <v>13854</v>
      </c>
      <c r="C110" s="1">
        <v>32308</v>
      </c>
      <c r="D110" s="1">
        <v>31766</v>
      </c>
      <c r="E110" s="1">
        <v>1623</v>
      </c>
      <c r="F110" s="3">
        <f t="shared" si="40"/>
        <v>2.3320340695827921</v>
      </c>
      <c r="G110" s="3">
        <f t="shared" si="41"/>
        <v>2.2929117944276021</v>
      </c>
      <c r="H110" s="2">
        <f t="shared" si="42"/>
        <v>98.322396929553051</v>
      </c>
      <c r="I110" s="1">
        <f t="shared" si="43"/>
        <v>117.15028150714595</v>
      </c>
    </row>
    <row r="111" spans="1:9" x14ac:dyDescent="0.3">
      <c r="A111" s="1" t="s">
        <v>30</v>
      </c>
      <c r="B111" s="1">
        <v>15350</v>
      </c>
      <c r="C111" s="1">
        <v>44236</v>
      </c>
      <c r="D111" s="1">
        <v>43481</v>
      </c>
      <c r="E111" s="1">
        <v>1098</v>
      </c>
      <c r="F111" s="3">
        <f t="shared" si="40"/>
        <v>2.8818241042345276</v>
      </c>
      <c r="G111" s="3">
        <f t="shared" si="41"/>
        <v>2.8326384364820849</v>
      </c>
      <c r="H111" s="2">
        <f t="shared" si="42"/>
        <v>98.293245320553396</v>
      </c>
      <c r="I111" s="1">
        <f t="shared" si="43"/>
        <v>71.530944625407173</v>
      </c>
    </row>
    <row r="112" spans="1:9" x14ac:dyDescent="0.3">
      <c r="A112" s="1" t="s">
        <v>31</v>
      </c>
      <c r="B112" s="1">
        <v>11281</v>
      </c>
      <c r="C112" s="1">
        <v>35582</v>
      </c>
      <c r="D112" s="1">
        <v>34937</v>
      </c>
      <c r="E112" s="1">
        <v>193</v>
      </c>
      <c r="F112" s="3">
        <f t="shared" si="40"/>
        <v>3.1541530006205125</v>
      </c>
      <c r="G112" s="3">
        <f t="shared" si="41"/>
        <v>3.0969772183317081</v>
      </c>
      <c r="H112" s="2">
        <f t="shared" si="42"/>
        <v>98.187285706255977</v>
      </c>
      <c r="I112" s="1">
        <f t="shared" si="43"/>
        <v>17.10841237478947</v>
      </c>
    </row>
    <row r="113" spans="1:9" x14ac:dyDescent="0.3">
      <c r="A113" s="1" t="s">
        <v>32</v>
      </c>
      <c r="B113" s="1">
        <v>10124</v>
      </c>
      <c r="C113" s="1">
        <v>33152</v>
      </c>
      <c r="D113" s="1">
        <v>32513</v>
      </c>
      <c r="E113" s="1">
        <v>126</v>
      </c>
      <c r="F113" s="3">
        <f t="shared" si="40"/>
        <v>3.2745950217305411</v>
      </c>
      <c r="G113" s="3">
        <f t="shared" si="41"/>
        <v>3.2114776768075859</v>
      </c>
      <c r="H113" s="2">
        <f t="shared" si="42"/>
        <v>98.072514478764475</v>
      </c>
      <c r="I113" s="1">
        <f t="shared" si="43"/>
        <v>12.445673646779928</v>
      </c>
    </row>
    <row r="114" spans="1:9" x14ac:dyDescent="0.3">
      <c r="I114" s="1">
        <f>SUM(I107:I113)*5</f>
        <v>3016.1171259626908</v>
      </c>
    </row>
    <row r="115" spans="1:9" x14ac:dyDescent="0.3">
      <c r="A115" s="1" t="s">
        <v>55</v>
      </c>
      <c r="B115" s="4" t="s">
        <v>41</v>
      </c>
      <c r="C115" s="4" t="s">
        <v>67</v>
      </c>
      <c r="D115" s="4" t="s">
        <v>68</v>
      </c>
      <c r="E115" s="4" t="s">
        <v>69</v>
      </c>
      <c r="F115" s="4" t="s">
        <v>70</v>
      </c>
      <c r="G115" s="4" t="s">
        <v>71</v>
      </c>
      <c r="H115" s="4" t="s">
        <v>72</v>
      </c>
      <c r="I115" s="4" t="s">
        <v>73</v>
      </c>
    </row>
    <row r="116" spans="1:9" x14ac:dyDescent="0.3">
      <c r="A116" s="1" t="s">
        <v>1</v>
      </c>
      <c r="B116" s="1">
        <v>159045</v>
      </c>
      <c r="C116" s="1">
        <v>299108</v>
      </c>
      <c r="D116" s="1">
        <v>291759</v>
      </c>
      <c r="E116" s="1">
        <v>17261</v>
      </c>
      <c r="F116" s="3">
        <f>C116/B116</f>
        <v>1.8806501304662202</v>
      </c>
      <c r="G116" s="3">
        <f>D116/B116</f>
        <v>1.8344430821465623</v>
      </c>
      <c r="H116" s="2">
        <f>D116*100/C116</f>
        <v>97.54302793639755</v>
      </c>
      <c r="I116" s="1">
        <f>E116*1000/B116</f>
        <v>108.52903266371153</v>
      </c>
    </row>
    <row r="117" spans="1:9" x14ac:dyDescent="0.3">
      <c r="A117" s="1" t="s">
        <v>26</v>
      </c>
      <c r="B117" s="1">
        <v>31874</v>
      </c>
      <c r="C117" s="1">
        <v>5927</v>
      </c>
      <c r="D117" s="1">
        <v>5793</v>
      </c>
      <c r="E117" s="1">
        <v>1934</v>
      </c>
      <c r="F117" s="3">
        <f t="shared" ref="F117:F123" si="44">C117/B117</f>
        <v>0.18595093179393862</v>
      </c>
      <c r="G117" s="3">
        <f t="shared" ref="G117:G123" si="45">D117/B117</f>
        <v>0.18174687833343792</v>
      </c>
      <c r="H117" s="2">
        <f t="shared" ref="H117:H123" si="46">D117*100/C117</f>
        <v>97.739159777290368</v>
      </c>
      <c r="I117" s="1">
        <f t="shared" ref="I117:I123" si="47">E117*1000/B117</f>
        <v>60.676413377674592</v>
      </c>
    </row>
    <row r="118" spans="1:9" x14ac:dyDescent="0.3">
      <c r="A118" s="1" t="s">
        <v>27</v>
      </c>
      <c r="B118" s="1">
        <v>25695</v>
      </c>
      <c r="C118" s="1">
        <v>23451</v>
      </c>
      <c r="D118" s="1">
        <v>22764</v>
      </c>
      <c r="E118" s="1">
        <v>4772</v>
      </c>
      <c r="F118" s="3">
        <f t="shared" si="44"/>
        <v>0.91266783420899011</v>
      </c>
      <c r="G118" s="3">
        <f t="shared" si="45"/>
        <v>0.88593111500291888</v>
      </c>
      <c r="H118" s="2">
        <f t="shared" si="46"/>
        <v>97.070487399258027</v>
      </c>
      <c r="I118" s="1">
        <f t="shared" si="47"/>
        <v>185.71706557696049</v>
      </c>
    </row>
    <row r="119" spans="1:9" x14ac:dyDescent="0.3">
      <c r="A119" s="1" t="s">
        <v>28</v>
      </c>
      <c r="B119" s="1">
        <v>28279</v>
      </c>
      <c r="C119" s="1">
        <v>50170</v>
      </c>
      <c r="D119" s="1">
        <v>48935</v>
      </c>
      <c r="E119" s="1">
        <v>4967</v>
      </c>
      <c r="F119" s="3">
        <f t="shared" si="44"/>
        <v>1.7741079953322254</v>
      </c>
      <c r="G119" s="3">
        <f t="shared" si="45"/>
        <v>1.7304360125888469</v>
      </c>
      <c r="H119" s="2">
        <f t="shared" si="46"/>
        <v>97.538369543551923</v>
      </c>
      <c r="I119" s="1">
        <f t="shared" si="47"/>
        <v>175.64270306587926</v>
      </c>
    </row>
    <row r="120" spans="1:9" x14ac:dyDescent="0.3">
      <c r="A120" s="1" t="s">
        <v>29</v>
      </c>
      <c r="B120" s="1">
        <v>21587</v>
      </c>
      <c r="C120" s="1">
        <v>53739</v>
      </c>
      <c r="D120" s="1">
        <v>52499</v>
      </c>
      <c r="E120" s="1">
        <v>3089</v>
      </c>
      <c r="F120" s="3">
        <f t="shared" si="44"/>
        <v>2.4894149256496965</v>
      </c>
      <c r="G120" s="3">
        <f t="shared" si="45"/>
        <v>2.4319729466808728</v>
      </c>
      <c r="H120" s="2">
        <f t="shared" si="46"/>
        <v>97.692551033699914</v>
      </c>
      <c r="I120" s="1">
        <f t="shared" si="47"/>
        <v>143.09538147959421</v>
      </c>
    </row>
    <row r="121" spans="1:9" x14ac:dyDescent="0.3">
      <c r="A121" s="1" t="s">
        <v>30</v>
      </c>
      <c r="B121" s="1">
        <v>22222</v>
      </c>
      <c r="C121" s="1">
        <v>67112</v>
      </c>
      <c r="D121" s="1">
        <v>65661</v>
      </c>
      <c r="E121" s="1">
        <v>1840</v>
      </c>
      <c r="F121" s="3">
        <f t="shared" si="44"/>
        <v>3.020070200702007</v>
      </c>
      <c r="G121" s="3">
        <f t="shared" si="45"/>
        <v>2.9547745477454774</v>
      </c>
      <c r="H121" s="2">
        <f t="shared" si="46"/>
        <v>97.837942543807372</v>
      </c>
      <c r="I121" s="1">
        <f t="shared" si="47"/>
        <v>82.800828008280078</v>
      </c>
    </row>
    <row r="122" spans="1:9" x14ac:dyDescent="0.3">
      <c r="A122" s="1" t="s">
        <v>31</v>
      </c>
      <c r="B122" s="1">
        <v>15277</v>
      </c>
      <c r="C122" s="1">
        <v>50297</v>
      </c>
      <c r="D122" s="1">
        <v>49005</v>
      </c>
      <c r="E122" s="1">
        <v>376</v>
      </c>
      <c r="F122" s="3">
        <f t="shared" si="44"/>
        <v>3.2923348825031091</v>
      </c>
      <c r="G122" s="3">
        <f t="shared" si="45"/>
        <v>3.2077633043136742</v>
      </c>
      <c r="H122" s="2">
        <f t="shared" si="46"/>
        <v>97.431258325546253</v>
      </c>
      <c r="I122" s="1">
        <f t="shared" si="47"/>
        <v>24.612162073705569</v>
      </c>
    </row>
    <row r="123" spans="1:9" x14ac:dyDescent="0.3">
      <c r="A123" s="1" t="s">
        <v>32</v>
      </c>
      <c r="B123" s="1">
        <v>14111</v>
      </c>
      <c r="C123" s="1">
        <v>48412</v>
      </c>
      <c r="D123" s="1">
        <v>47102</v>
      </c>
      <c r="E123" s="1">
        <v>283</v>
      </c>
      <c r="F123" s="3">
        <f t="shared" si="44"/>
        <v>3.4307986677060449</v>
      </c>
      <c r="G123" s="3">
        <f t="shared" si="45"/>
        <v>3.3379632910495358</v>
      </c>
      <c r="H123" s="2">
        <f t="shared" si="46"/>
        <v>97.294059324134508</v>
      </c>
      <c r="I123" s="1">
        <f t="shared" si="47"/>
        <v>20.055276025795479</v>
      </c>
    </row>
    <row r="124" spans="1:9" x14ac:dyDescent="0.3">
      <c r="I124" s="1">
        <f>SUM(I117:I123)*5</f>
        <v>3462.9991480394483</v>
      </c>
    </row>
    <row r="125" spans="1:9" x14ac:dyDescent="0.3">
      <c r="A125" s="36" t="s">
        <v>105</v>
      </c>
      <c r="B125" s="36"/>
      <c r="C125" s="36"/>
      <c r="D125" s="36"/>
      <c r="E125" s="36"/>
      <c r="F125" s="36"/>
      <c r="G125" s="36"/>
      <c r="H125" s="36"/>
      <c r="I125" s="36"/>
    </row>
    <row r="126" spans="1:9" x14ac:dyDescent="0.3">
      <c r="A126" s="1" t="s">
        <v>107</v>
      </c>
    </row>
    <row r="127" spans="1:9" x14ac:dyDescent="0.3">
      <c r="A127" s="29" t="s">
        <v>104</v>
      </c>
      <c r="B127" s="26" t="s">
        <v>41</v>
      </c>
      <c r="C127" s="26" t="s">
        <v>67</v>
      </c>
      <c r="D127" s="26" t="s">
        <v>68</v>
      </c>
      <c r="E127" s="26" t="s">
        <v>69</v>
      </c>
      <c r="F127" s="26" t="s">
        <v>70</v>
      </c>
      <c r="G127" s="26" t="s">
        <v>71</v>
      </c>
      <c r="H127" s="26" t="s">
        <v>72</v>
      </c>
      <c r="I127" s="27" t="s">
        <v>73</v>
      </c>
    </row>
    <row r="128" spans="1:9" x14ac:dyDescent="0.3">
      <c r="A128" s="1" t="s">
        <v>56</v>
      </c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1" t="s">
        <v>1</v>
      </c>
      <c r="B129" s="1">
        <v>171595</v>
      </c>
      <c r="C129" s="1">
        <v>372467</v>
      </c>
      <c r="D129" s="1">
        <v>354742</v>
      </c>
      <c r="E129" s="1">
        <v>24121</v>
      </c>
      <c r="F129" s="3">
        <f>C129/B129</f>
        <v>2.1706168594656021</v>
      </c>
      <c r="G129" s="3">
        <f>D129/B129</f>
        <v>2.0673213088959468</v>
      </c>
      <c r="H129" s="2">
        <f>D129*100/C129</f>
        <v>95.241189152327593</v>
      </c>
      <c r="I129" s="1">
        <f>E129*1000/B129</f>
        <v>140.56936390920481</v>
      </c>
    </row>
    <row r="130" spans="1:9" x14ac:dyDescent="0.3">
      <c r="A130" s="1" t="s">
        <v>26</v>
      </c>
      <c r="B130" s="1">
        <v>34494</v>
      </c>
      <c r="C130" s="1">
        <v>6997</v>
      </c>
      <c r="D130" s="1">
        <v>6800</v>
      </c>
      <c r="E130" s="1">
        <v>2403</v>
      </c>
      <c r="F130" s="3">
        <f t="shared" ref="F130:F136" si="48">C130/B130</f>
        <v>0.20284687191975417</v>
      </c>
      <c r="G130" s="3">
        <f t="shared" ref="G130:G136" si="49">D130/B130</f>
        <v>0.19713573375079724</v>
      </c>
      <c r="H130" s="2">
        <f t="shared" ref="H130:H136" si="50">D130*100/C130</f>
        <v>97.184507646134051</v>
      </c>
      <c r="I130" s="1">
        <f t="shared" ref="I130:I136" si="51">E130*1000/B130</f>
        <v>69.664289441642026</v>
      </c>
    </row>
    <row r="131" spans="1:9" x14ac:dyDescent="0.3">
      <c r="A131" s="1" t="s">
        <v>27</v>
      </c>
      <c r="B131" s="1">
        <v>28936</v>
      </c>
      <c r="C131" s="1">
        <v>27868</v>
      </c>
      <c r="D131" s="1">
        <v>26798</v>
      </c>
      <c r="E131" s="1">
        <v>6006</v>
      </c>
      <c r="F131" s="3">
        <f t="shared" si="48"/>
        <v>0.96309095935858446</v>
      </c>
      <c r="G131" s="3">
        <f t="shared" si="49"/>
        <v>0.9261128006635333</v>
      </c>
      <c r="H131" s="2">
        <f t="shared" si="50"/>
        <v>96.160470790871244</v>
      </c>
      <c r="I131" s="1">
        <f t="shared" si="51"/>
        <v>207.56151506773568</v>
      </c>
    </row>
    <row r="132" spans="1:9" x14ac:dyDescent="0.3">
      <c r="A132" s="1" t="s">
        <v>28</v>
      </c>
      <c r="B132" s="1">
        <v>29408</v>
      </c>
      <c r="C132" s="1">
        <v>56557</v>
      </c>
      <c r="D132" s="1">
        <v>54256</v>
      </c>
      <c r="E132" s="1">
        <v>6266</v>
      </c>
      <c r="F132" s="3">
        <f t="shared" si="48"/>
        <v>1.9231841675734493</v>
      </c>
      <c r="G132" s="3">
        <f t="shared" si="49"/>
        <v>1.8449401523394995</v>
      </c>
      <c r="H132" s="2">
        <f t="shared" si="50"/>
        <v>95.931538094311932</v>
      </c>
      <c r="I132" s="1">
        <f t="shared" si="51"/>
        <v>213.07127312295975</v>
      </c>
    </row>
    <row r="133" spans="1:9" x14ac:dyDescent="0.3">
      <c r="A133" s="1" t="s">
        <v>29</v>
      </c>
      <c r="B133" s="1">
        <v>24163</v>
      </c>
      <c r="C133" s="1">
        <v>68941</v>
      </c>
      <c r="D133" s="1">
        <v>65915</v>
      </c>
      <c r="E133" s="1">
        <v>4588</v>
      </c>
      <c r="F133" s="3">
        <f t="shared" si="48"/>
        <v>2.8531639283201589</v>
      </c>
      <c r="G133" s="3">
        <f t="shared" si="49"/>
        <v>2.7279311343790091</v>
      </c>
      <c r="H133" s="2">
        <f t="shared" si="50"/>
        <v>95.610739617934172</v>
      </c>
      <c r="I133" s="1">
        <f t="shared" si="51"/>
        <v>189.87708479907297</v>
      </c>
    </row>
    <row r="134" spans="1:9" x14ac:dyDescent="0.3">
      <c r="A134" s="1" t="s">
        <v>30</v>
      </c>
      <c r="B134" s="1">
        <v>23701</v>
      </c>
      <c r="C134" s="1">
        <v>84703</v>
      </c>
      <c r="D134" s="1">
        <v>80864</v>
      </c>
      <c r="E134" s="1">
        <v>3082</v>
      </c>
      <c r="F134" s="3">
        <f t="shared" si="48"/>
        <v>3.5738154508248599</v>
      </c>
      <c r="G134" s="3">
        <f t="shared" si="49"/>
        <v>3.4118391629045188</v>
      </c>
      <c r="H134" s="2">
        <f t="shared" si="50"/>
        <v>95.467692997886729</v>
      </c>
      <c r="I134" s="1">
        <f t="shared" si="51"/>
        <v>130.03670731192776</v>
      </c>
    </row>
    <row r="135" spans="1:9" x14ac:dyDescent="0.3">
      <c r="A135" s="1" t="s">
        <v>31</v>
      </c>
      <c r="B135" s="1">
        <v>16494</v>
      </c>
      <c r="C135" s="1">
        <v>66348</v>
      </c>
      <c r="D135" s="1">
        <v>62820</v>
      </c>
      <c r="E135" s="1">
        <v>996</v>
      </c>
      <c r="F135" s="3">
        <f t="shared" si="48"/>
        <v>4.022553655874864</v>
      </c>
      <c r="G135" s="3">
        <f t="shared" si="49"/>
        <v>3.8086576937068024</v>
      </c>
      <c r="H135" s="2">
        <f t="shared" si="50"/>
        <v>94.682582745523604</v>
      </c>
      <c r="I135" s="1">
        <f t="shared" si="51"/>
        <v>60.385594761731539</v>
      </c>
    </row>
    <row r="136" spans="1:9" x14ac:dyDescent="0.3">
      <c r="A136" s="1" t="s">
        <v>32</v>
      </c>
      <c r="B136" s="1">
        <v>14399</v>
      </c>
      <c r="C136" s="1">
        <v>61053</v>
      </c>
      <c r="D136" s="1">
        <v>57289</v>
      </c>
      <c r="E136" s="1">
        <v>780</v>
      </c>
      <c r="F136" s="3">
        <f t="shared" si="48"/>
        <v>4.2400861170914643</v>
      </c>
      <c r="G136" s="3">
        <f t="shared" si="49"/>
        <v>3.9786790749357595</v>
      </c>
      <c r="H136" s="2">
        <f t="shared" si="50"/>
        <v>93.834864789609028</v>
      </c>
      <c r="I136" s="1">
        <f t="shared" si="51"/>
        <v>54.170428501979302</v>
      </c>
    </row>
    <row r="137" spans="1:9" x14ac:dyDescent="0.3">
      <c r="I137" s="1">
        <f>SUM(I130:I136)*5</f>
        <v>4623.8344650352446</v>
      </c>
    </row>
    <row r="138" spans="1:9" x14ac:dyDescent="0.3">
      <c r="A138" s="1" t="s">
        <v>57</v>
      </c>
      <c r="B138" s="4" t="s">
        <v>41</v>
      </c>
      <c r="C138" s="4" t="s">
        <v>67</v>
      </c>
      <c r="D138" s="4" t="s">
        <v>68</v>
      </c>
      <c r="E138" s="4" t="s">
        <v>69</v>
      </c>
      <c r="F138" s="4" t="s">
        <v>70</v>
      </c>
      <c r="G138" s="4" t="s">
        <v>71</v>
      </c>
      <c r="H138" s="4" t="s">
        <v>72</v>
      </c>
      <c r="I138" s="4" t="s">
        <v>73</v>
      </c>
    </row>
    <row r="139" spans="1:9" x14ac:dyDescent="0.3">
      <c r="A139" s="1" t="s">
        <v>1</v>
      </c>
      <c r="B139" s="1">
        <v>120401</v>
      </c>
      <c r="C139" s="1">
        <v>286209</v>
      </c>
      <c r="D139" s="1">
        <v>272826</v>
      </c>
      <c r="E139" s="1">
        <v>18887</v>
      </c>
      <c r="F139" s="3">
        <f>C139/B139</f>
        <v>2.3771314191742592</v>
      </c>
      <c r="G139" s="3">
        <f>D139/B139</f>
        <v>2.2659778573267664</v>
      </c>
      <c r="H139" s="2">
        <f>D139*100/C139</f>
        <v>95.32404641363479</v>
      </c>
      <c r="I139" s="1">
        <f>E139*1000/B139</f>
        <v>156.86746787817376</v>
      </c>
    </row>
    <row r="140" spans="1:9" x14ac:dyDescent="0.3">
      <c r="A140" s="1" t="s">
        <v>26</v>
      </c>
      <c r="B140" s="1">
        <v>25799</v>
      </c>
      <c r="C140" s="1">
        <v>5492</v>
      </c>
      <c r="D140" s="1">
        <v>5349</v>
      </c>
      <c r="E140" s="1">
        <v>1897</v>
      </c>
      <c r="F140" s="3">
        <f t="shared" ref="F140:F146" si="52">C140/B140</f>
        <v>0.21287646808015814</v>
      </c>
      <c r="G140" s="3">
        <f t="shared" ref="G140:G146" si="53">D140/B140</f>
        <v>0.20733361758207683</v>
      </c>
      <c r="H140" s="2">
        <f t="shared" ref="H140:H146" si="54">D140*100/C140</f>
        <v>97.396212672978876</v>
      </c>
      <c r="I140" s="1">
        <f t="shared" ref="I140:I146" si="55">E140*1000/B140</f>
        <v>73.529981782239616</v>
      </c>
    </row>
    <row r="141" spans="1:9" x14ac:dyDescent="0.3">
      <c r="A141" s="1" t="s">
        <v>27</v>
      </c>
      <c r="B141" s="1">
        <v>21373</v>
      </c>
      <c r="C141" s="1">
        <v>22157</v>
      </c>
      <c r="D141" s="1">
        <v>21432</v>
      </c>
      <c r="E141" s="1">
        <v>4771</v>
      </c>
      <c r="F141" s="3">
        <f t="shared" si="52"/>
        <v>1.0366817947878164</v>
      </c>
      <c r="G141" s="3">
        <f t="shared" si="53"/>
        <v>1.0027604922097975</v>
      </c>
      <c r="H141" s="2">
        <f t="shared" si="54"/>
        <v>96.727896375863153</v>
      </c>
      <c r="I141" s="1">
        <f t="shared" si="55"/>
        <v>223.22556496514295</v>
      </c>
    </row>
    <row r="142" spans="1:9" x14ac:dyDescent="0.3">
      <c r="A142" s="1" t="s">
        <v>28</v>
      </c>
      <c r="B142" s="1">
        <v>20882</v>
      </c>
      <c r="C142" s="1">
        <v>44978</v>
      </c>
      <c r="D142" s="1">
        <v>43265</v>
      </c>
      <c r="E142" s="1">
        <v>4959</v>
      </c>
      <c r="F142" s="3">
        <f t="shared" si="52"/>
        <v>2.1539124604922901</v>
      </c>
      <c r="G142" s="3">
        <f t="shared" si="53"/>
        <v>2.0718800881141655</v>
      </c>
      <c r="H142" s="2">
        <f t="shared" si="54"/>
        <v>96.191471386010932</v>
      </c>
      <c r="I142" s="1">
        <f t="shared" si="55"/>
        <v>237.47725313667274</v>
      </c>
    </row>
    <row r="143" spans="1:9" x14ac:dyDescent="0.3">
      <c r="A143" s="1" t="s">
        <v>29</v>
      </c>
      <c r="B143" s="1">
        <v>16451</v>
      </c>
      <c r="C143" s="1">
        <v>54208</v>
      </c>
      <c r="D143" s="1">
        <v>51801</v>
      </c>
      <c r="E143" s="1">
        <v>3496</v>
      </c>
      <c r="F143" s="3">
        <f t="shared" si="52"/>
        <v>3.2951188377606226</v>
      </c>
      <c r="G143" s="3">
        <f t="shared" si="53"/>
        <v>3.1488055437359432</v>
      </c>
      <c r="H143" s="2">
        <f t="shared" si="54"/>
        <v>95.559695985832349</v>
      </c>
      <c r="I143" s="1">
        <f t="shared" si="55"/>
        <v>212.50987781897757</v>
      </c>
    </row>
    <row r="144" spans="1:9" x14ac:dyDescent="0.3">
      <c r="A144" s="1" t="s">
        <v>30</v>
      </c>
      <c r="B144" s="1">
        <v>15418</v>
      </c>
      <c r="C144" s="1">
        <v>63587</v>
      </c>
      <c r="D144" s="1">
        <v>60628</v>
      </c>
      <c r="E144" s="1">
        <v>2268</v>
      </c>
      <c r="F144" s="3">
        <f t="shared" si="52"/>
        <v>4.1242054741211573</v>
      </c>
      <c r="G144" s="3">
        <f t="shared" si="53"/>
        <v>3.9322869373459595</v>
      </c>
      <c r="H144" s="2">
        <f t="shared" si="54"/>
        <v>95.346533096387631</v>
      </c>
      <c r="I144" s="1">
        <f t="shared" si="55"/>
        <v>147.10079128291608</v>
      </c>
    </row>
    <row r="145" spans="1:9" x14ac:dyDescent="0.3">
      <c r="A145" s="1" t="s">
        <v>31</v>
      </c>
      <c r="B145" s="1">
        <v>11126</v>
      </c>
      <c r="C145" s="1">
        <v>50764</v>
      </c>
      <c r="D145" s="1">
        <v>47996</v>
      </c>
      <c r="E145" s="1">
        <v>872</v>
      </c>
      <c r="F145" s="3">
        <f t="shared" si="52"/>
        <v>4.5626460542872547</v>
      </c>
      <c r="G145" s="3">
        <f t="shared" si="53"/>
        <v>4.3138594283659897</v>
      </c>
      <c r="H145" s="2">
        <f t="shared" si="54"/>
        <v>94.547316996296587</v>
      </c>
      <c r="I145" s="1">
        <f t="shared" si="55"/>
        <v>78.374977530109646</v>
      </c>
    </row>
    <row r="146" spans="1:9" x14ac:dyDescent="0.3">
      <c r="A146" s="1" t="s">
        <v>32</v>
      </c>
      <c r="B146" s="1">
        <v>9352</v>
      </c>
      <c r="C146" s="1">
        <v>45023</v>
      </c>
      <c r="D146" s="1">
        <v>42355</v>
      </c>
      <c r="E146" s="1">
        <v>624</v>
      </c>
      <c r="F146" s="3">
        <f t="shared" si="52"/>
        <v>4.8142643284858853</v>
      </c>
      <c r="G146" s="3">
        <f t="shared" si="53"/>
        <v>4.5289777587681783</v>
      </c>
      <c r="H146" s="2">
        <f t="shared" si="54"/>
        <v>94.074139884059264</v>
      </c>
      <c r="I146" s="1">
        <f t="shared" si="55"/>
        <v>66.72369546621043</v>
      </c>
    </row>
    <row r="147" spans="1:9" x14ac:dyDescent="0.3">
      <c r="I147" s="1">
        <f>SUM(I140:I146)*5</f>
        <v>5194.7107099113455</v>
      </c>
    </row>
    <row r="148" spans="1:9" x14ac:dyDescent="0.3">
      <c r="A148" s="1" t="s">
        <v>58</v>
      </c>
      <c r="B148" s="4" t="s">
        <v>41</v>
      </c>
      <c r="C148" s="4" t="s">
        <v>67</v>
      </c>
      <c r="D148" s="4" t="s">
        <v>68</v>
      </c>
      <c r="E148" s="4" t="s">
        <v>69</v>
      </c>
      <c r="F148" s="4" t="s">
        <v>70</v>
      </c>
      <c r="G148" s="4" t="s">
        <v>71</v>
      </c>
      <c r="H148" s="4" t="s">
        <v>72</v>
      </c>
      <c r="I148" s="4" t="s">
        <v>73</v>
      </c>
    </row>
    <row r="149" spans="1:9" x14ac:dyDescent="0.3">
      <c r="A149" s="1" t="s">
        <v>1</v>
      </c>
      <c r="B149" s="1">
        <v>112255</v>
      </c>
      <c r="C149" s="1">
        <v>276571</v>
      </c>
      <c r="D149" s="1">
        <v>259571</v>
      </c>
      <c r="E149" s="1">
        <v>17395</v>
      </c>
      <c r="F149" s="3">
        <f>C149/B149</f>
        <v>2.4637744421183911</v>
      </c>
      <c r="G149" s="3">
        <f>D149/B149</f>
        <v>2.312333526346265</v>
      </c>
      <c r="H149" s="2">
        <f>D149*100/C149</f>
        <v>93.853296260273126</v>
      </c>
      <c r="I149" s="1">
        <f>E149*1000/B149</f>
        <v>154.95968999153712</v>
      </c>
    </row>
    <row r="150" spans="1:9" x14ac:dyDescent="0.3">
      <c r="A150" s="1" t="s">
        <v>26</v>
      </c>
      <c r="B150" s="1">
        <v>23837</v>
      </c>
      <c r="C150" s="1">
        <v>5067</v>
      </c>
      <c r="D150" s="1">
        <v>4930</v>
      </c>
      <c r="E150" s="1">
        <v>1722</v>
      </c>
      <c r="F150" s="3">
        <f t="shared" ref="F150:F156" si="56">C150/B150</f>
        <v>0.21256869572513321</v>
      </c>
      <c r="G150" s="3">
        <f t="shared" ref="G150:G156" si="57">D150/B150</f>
        <v>0.20682132818727189</v>
      </c>
      <c r="H150" s="2">
        <f t="shared" ref="H150:H156" si="58">D150*100/C150</f>
        <v>97.296230511150583</v>
      </c>
      <c r="I150" s="1">
        <f t="shared" ref="I150:I156" si="59">E150*1000/B150</f>
        <v>72.240634308008552</v>
      </c>
    </row>
    <row r="151" spans="1:9" x14ac:dyDescent="0.3">
      <c r="A151" s="1" t="s">
        <v>27</v>
      </c>
      <c r="B151" s="1">
        <v>18784</v>
      </c>
      <c r="C151" s="1">
        <v>18890</v>
      </c>
      <c r="D151" s="1">
        <v>18180</v>
      </c>
      <c r="E151" s="1">
        <v>4318</v>
      </c>
      <c r="F151" s="3">
        <f t="shared" si="56"/>
        <v>1.0056431005110733</v>
      </c>
      <c r="G151" s="3">
        <f t="shared" si="57"/>
        <v>0.96784497444633732</v>
      </c>
      <c r="H151" s="2">
        <f t="shared" si="58"/>
        <v>96.241397564849123</v>
      </c>
      <c r="I151" s="1">
        <f t="shared" si="59"/>
        <v>229.87649063032367</v>
      </c>
    </row>
    <row r="152" spans="1:9" x14ac:dyDescent="0.3">
      <c r="A152" s="1" t="s">
        <v>28</v>
      </c>
      <c r="B152" s="1">
        <v>18189</v>
      </c>
      <c r="C152" s="1">
        <v>38801</v>
      </c>
      <c r="D152" s="1">
        <v>36955</v>
      </c>
      <c r="E152" s="1">
        <v>4395</v>
      </c>
      <c r="F152" s="3">
        <f t="shared" si="56"/>
        <v>2.1332123811094617</v>
      </c>
      <c r="G152" s="3">
        <f t="shared" si="57"/>
        <v>2.0317224696244982</v>
      </c>
      <c r="H152" s="2">
        <f t="shared" si="58"/>
        <v>95.24239066003453</v>
      </c>
      <c r="I152" s="1">
        <f t="shared" si="59"/>
        <v>241.62955632525151</v>
      </c>
    </row>
    <row r="153" spans="1:9" x14ac:dyDescent="0.3">
      <c r="A153" s="1" t="s">
        <v>29</v>
      </c>
      <c r="B153" s="1">
        <v>15161</v>
      </c>
      <c r="C153" s="1">
        <v>50368</v>
      </c>
      <c r="D153" s="1">
        <v>47512</v>
      </c>
      <c r="E153" s="1">
        <v>3306</v>
      </c>
      <c r="F153" s="3">
        <f t="shared" si="56"/>
        <v>3.322208297605699</v>
      </c>
      <c r="G153" s="3">
        <f t="shared" si="57"/>
        <v>3.1338302222808521</v>
      </c>
      <c r="H153" s="2">
        <f t="shared" si="58"/>
        <v>94.329733163913602</v>
      </c>
      <c r="I153" s="1">
        <f t="shared" si="59"/>
        <v>218.05949475628256</v>
      </c>
    </row>
    <row r="154" spans="1:9" x14ac:dyDescent="0.3">
      <c r="A154" s="1" t="s">
        <v>30</v>
      </c>
      <c r="B154" s="1">
        <v>15493</v>
      </c>
      <c r="C154" s="1">
        <v>64661</v>
      </c>
      <c r="D154" s="1">
        <v>60664</v>
      </c>
      <c r="E154" s="1">
        <v>2341</v>
      </c>
      <c r="F154" s="3">
        <f t="shared" si="56"/>
        <v>4.1735622539211255</v>
      </c>
      <c r="G154" s="3">
        <f t="shared" si="57"/>
        <v>3.9155747757051573</v>
      </c>
      <c r="H154" s="2">
        <f t="shared" si="58"/>
        <v>93.818530489785189</v>
      </c>
      <c r="I154" s="1">
        <f t="shared" si="59"/>
        <v>151.10049699864456</v>
      </c>
    </row>
    <row r="155" spans="1:9" x14ac:dyDescent="0.3">
      <c r="A155" s="1" t="s">
        <v>31</v>
      </c>
      <c r="B155" s="1">
        <v>11171</v>
      </c>
      <c r="C155" s="1">
        <v>51847</v>
      </c>
      <c r="D155" s="1">
        <v>48183</v>
      </c>
      <c r="E155" s="1">
        <v>777</v>
      </c>
      <c r="F155" s="3">
        <f t="shared" si="56"/>
        <v>4.6412138573091042</v>
      </c>
      <c r="G155" s="3">
        <f t="shared" si="57"/>
        <v>4.3132217348491633</v>
      </c>
      <c r="H155" s="2">
        <f t="shared" si="58"/>
        <v>92.933053021389853</v>
      </c>
      <c r="I155" s="1">
        <f t="shared" si="59"/>
        <v>69.555098021663241</v>
      </c>
    </row>
    <row r="156" spans="1:9" x14ac:dyDescent="0.3">
      <c r="A156" s="1" t="s">
        <v>32</v>
      </c>
      <c r="B156" s="1">
        <v>9620</v>
      </c>
      <c r="C156" s="1">
        <v>46937</v>
      </c>
      <c r="D156" s="1">
        <v>43147</v>
      </c>
      <c r="E156" s="1">
        <v>536</v>
      </c>
      <c r="F156" s="3">
        <f t="shared" si="56"/>
        <v>4.8791060291060289</v>
      </c>
      <c r="G156" s="3">
        <f t="shared" si="57"/>
        <v>4.4851351351351347</v>
      </c>
      <c r="H156" s="2">
        <f t="shared" si="58"/>
        <v>91.925346741376742</v>
      </c>
      <c r="I156" s="1">
        <f t="shared" si="59"/>
        <v>55.717255717255718</v>
      </c>
    </row>
    <row r="157" spans="1:9" x14ac:dyDescent="0.3">
      <c r="I157" s="1">
        <f>SUM(I150:I156)*5</f>
        <v>5190.8951337871486</v>
      </c>
    </row>
    <row r="158" spans="1:9" x14ac:dyDescent="0.3">
      <c r="A158" s="1" t="s">
        <v>59</v>
      </c>
      <c r="B158" s="4" t="s">
        <v>41</v>
      </c>
      <c r="C158" s="4" t="s">
        <v>67</v>
      </c>
      <c r="D158" s="4" t="s">
        <v>68</v>
      </c>
      <c r="E158" s="4" t="s">
        <v>69</v>
      </c>
      <c r="F158" s="4" t="s">
        <v>70</v>
      </c>
      <c r="G158" s="4" t="s">
        <v>71</v>
      </c>
      <c r="H158" s="4" t="s">
        <v>72</v>
      </c>
      <c r="I158" s="4" t="s">
        <v>73</v>
      </c>
    </row>
    <row r="159" spans="1:9" x14ac:dyDescent="0.3">
      <c r="A159" s="1" t="s">
        <v>1</v>
      </c>
      <c r="B159" s="1">
        <v>59716</v>
      </c>
      <c r="C159" s="1">
        <v>151540</v>
      </c>
      <c r="D159" s="1">
        <v>139139</v>
      </c>
      <c r="E159" s="1">
        <v>10724</v>
      </c>
      <c r="F159" s="3">
        <f>C159/B159</f>
        <v>2.5376783441623685</v>
      </c>
      <c r="G159" s="3">
        <f>D159/B159</f>
        <v>2.3300120570701321</v>
      </c>
      <c r="H159" s="2">
        <f>D159*100/C159</f>
        <v>91.816682064141474</v>
      </c>
      <c r="I159" s="1">
        <f>E159*1000/B159</f>
        <v>179.58336124321789</v>
      </c>
    </row>
    <row r="160" spans="1:9" x14ac:dyDescent="0.3">
      <c r="A160" s="1" t="s">
        <v>26</v>
      </c>
      <c r="B160" s="1">
        <v>12444</v>
      </c>
      <c r="C160" s="1">
        <v>2789</v>
      </c>
      <c r="D160" s="1">
        <v>2636</v>
      </c>
      <c r="E160" s="1">
        <v>1063</v>
      </c>
      <c r="F160" s="3">
        <f t="shared" ref="F160:F166" si="60">C160/B160</f>
        <v>0.22412407585985214</v>
      </c>
      <c r="G160" s="3">
        <f t="shared" ref="G160:G166" si="61">D160/B160</f>
        <v>0.21182899389263901</v>
      </c>
      <c r="H160" s="2">
        <f t="shared" ref="H160:H166" si="62">D160*100/C160</f>
        <v>94.514162782359264</v>
      </c>
      <c r="I160" s="1">
        <f t="shared" ref="I160:I166" si="63">E160*1000/B160</f>
        <v>85.42269366763098</v>
      </c>
    </row>
    <row r="161" spans="1:9" x14ac:dyDescent="0.3">
      <c r="A161" s="1" t="s">
        <v>27</v>
      </c>
      <c r="B161" s="1">
        <v>10455</v>
      </c>
      <c r="C161" s="1">
        <v>11795</v>
      </c>
      <c r="D161" s="1">
        <v>11040</v>
      </c>
      <c r="E161" s="1">
        <v>2545</v>
      </c>
      <c r="F161" s="3">
        <f t="shared" si="60"/>
        <v>1.1281683405069345</v>
      </c>
      <c r="G161" s="3">
        <f t="shared" si="61"/>
        <v>1.0559540889526542</v>
      </c>
      <c r="H161" s="2">
        <f t="shared" si="62"/>
        <v>93.598982619754139</v>
      </c>
      <c r="I161" s="1">
        <f t="shared" si="63"/>
        <v>243.42419894787184</v>
      </c>
    </row>
    <row r="162" spans="1:9" x14ac:dyDescent="0.3">
      <c r="A162" s="1" t="s">
        <v>28</v>
      </c>
      <c r="B162" s="1">
        <v>10217</v>
      </c>
      <c r="C162" s="1">
        <v>23151</v>
      </c>
      <c r="D162" s="1">
        <v>21689</v>
      </c>
      <c r="E162" s="1">
        <v>2756</v>
      </c>
      <c r="F162" s="3">
        <f t="shared" si="60"/>
        <v>2.2659293334638346</v>
      </c>
      <c r="G162" s="3">
        <f t="shared" si="61"/>
        <v>2.1228344915337183</v>
      </c>
      <c r="H162" s="2">
        <f t="shared" si="62"/>
        <v>93.684938015636476</v>
      </c>
      <c r="I162" s="1">
        <f t="shared" si="63"/>
        <v>269.74650092982284</v>
      </c>
    </row>
    <row r="163" spans="1:9" x14ac:dyDescent="0.3">
      <c r="A163" s="1" t="s">
        <v>29</v>
      </c>
      <c r="B163" s="1">
        <v>8387</v>
      </c>
      <c r="C163" s="1">
        <v>29057</v>
      </c>
      <c r="D163" s="1">
        <v>26896</v>
      </c>
      <c r="E163" s="1">
        <v>2060</v>
      </c>
      <c r="F163" s="3">
        <f t="shared" si="60"/>
        <v>3.4645284368665794</v>
      </c>
      <c r="G163" s="3">
        <f t="shared" si="61"/>
        <v>3.2068677715512104</v>
      </c>
      <c r="H163" s="2">
        <f t="shared" si="62"/>
        <v>92.562893622879173</v>
      </c>
      <c r="I163" s="1">
        <f t="shared" si="63"/>
        <v>245.61821867175391</v>
      </c>
    </row>
    <row r="164" spans="1:9" x14ac:dyDescent="0.3">
      <c r="A164" s="1" t="s">
        <v>30</v>
      </c>
      <c r="B164" s="1">
        <v>7404</v>
      </c>
      <c r="C164" s="1">
        <v>31972</v>
      </c>
      <c r="D164" s="1">
        <v>29335</v>
      </c>
      <c r="E164" s="1">
        <v>1319</v>
      </c>
      <c r="F164" s="3">
        <f t="shared" si="60"/>
        <v>4.3182063749324691</v>
      </c>
      <c r="G164" s="3">
        <f t="shared" si="61"/>
        <v>3.9620475418692598</v>
      </c>
      <c r="H164" s="2">
        <f t="shared" si="62"/>
        <v>91.752158138371072</v>
      </c>
      <c r="I164" s="1">
        <f t="shared" si="63"/>
        <v>178.14694759589412</v>
      </c>
    </row>
    <row r="165" spans="1:9" x14ac:dyDescent="0.3">
      <c r="A165" s="1" t="s">
        <v>31</v>
      </c>
      <c r="B165" s="1">
        <v>5887</v>
      </c>
      <c r="C165" s="1">
        <v>28448</v>
      </c>
      <c r="D165" s="1">
        <v>25757</v>
      </c>
      <c r="E165" s="1">
        <v>568</v>
      </c>
      <c r="F165" s="3">
        <f t="shared" si="60"/>
        <v>4.8323424494649228</v>
      </c>
      <c r="G165" s="3">
        <f t="shared" si="61"/>
        <v>4.3752335654832679</v>
      </c>
      <c r="H165" s="2">
        <f t="shared" si="62"/>
        <v>90.54063554555681</v>
      </c>
      <c r="I165" s="1">
        <f t="shared" si="63"/>
        <v>96.483777815525741</v>
      </c>
    </row>
    <row r="166" spans="1:9" x14ac:dyDescent="0.3">
      <c r="A166" s="1" t="s">
        <v>32</v>
      </c>
      <c r="B166" s="1">
        <v>4922</v>
      </c>
      <c r="C166" s="1">
        <v>24328</v>
      </c>
      <c r="D166" s="1">
        <v>21786</v>
      </c>
      <c r="E166" s="1">
        <v>413</v>
      </c>
      <c r="F166" s="3">
        <f t="shared" si="60"/>
        <v>4.9427062169849654</v>
      </c>
      <c r="G166" s="3">
        <f t="shared" si="61"/>
        <v>4.4262494920763915</v>
      </c>
      <c r="H166" s="2">
        <f t="shared" si="62"/>
        <v>89.551134495231835</v>
      </c>
      <c r="I166" s="1">
        <f t="shared" si="63"/>
        <v>83.908980089394561</v>
      </c>
    </row>
    <row r="167" spans="1:9" x14ac:dyDescent="0.3">
      <c r="I167" s="1">
        <f>SUM(I160:I166)*5</f>
        <v>6013.756588589471</v>
      </c>
    </row>
    <row r="168" spans="1:9" x14ac:dyDescent="0.3">
      <c r="A168" s="1" t="s">
        <v>60</v>
      </c>
      <c r="B168" s="4" t="s">
        <v>41</v>
      </c>
      <c r="C168" s="4" t="s">
        <v>67</v>
      </c>
      <c r="D168" s="4" t="s">
        <v>68</v>
      </c>
      <c r="E168" s="4" t="s">
        <v>69</v>
      </c>
      <c r="F168" s="4" t="s">
        <v>70</v>
      </c>
      <c r="G168" s="4" t="s">
        <v>71</v>
      </c>
      <c r="H168" s="4" t="s">
        <v>72</v>
      </c>
      <c r="I168" s="4" t="s">
        <v>73</v>
      </c>
    </row>
    <row r="169" spans="1:9" x14ac:dyDescent="0.3">
      <c r="A169" s="1" t="s">
        <v>1</v>
      </c>
      <c r="B169" s="1">
        <v>14188</v>
      </c>
      <c r="C169" s="1">
        <v>33595</v>
      </c>
      <c r="D169" s="1">
        <v>32070</v>
      </c>
      <c r="E169" s="1">
        <v>2389</v>
      </c>
      <c r="F169" s="3">
        <f>C169/B169</f>
        <v>2.3678460670989567</v>
      </c>
      <c r="G169" s="3">
        <f>D169/B169</f>
        <v>2.2603608683394416</v>
      </c>
      <c r="H169" s="2">
        <f>D169*100/C169</f>
        <v>95.460634022920075</v>
      </c>
      <c r="I169" s="1">
        <f>E169*1000/B169</f>
        <v>168.38173104031577</v>
      </c>
    </row>
    <row r="170" spans="1:9" x14ac:dyDescent="0.3">
      <c r="A170" s="1" t="s">
        <v>26</v>
      </c>
      <c r="B170" s="1">
        <v>3242</v>
      </c>
      <c r="C170" s="1">
        <v>807</v>
      </c>
      <c r="D170" s="1">
        <v>785</v>
      </c>
      <c r="E170" s="1">
        <v>290</v>
      </c>
      <c r="F170" s="3">
        <f t="shared" ref="F170:F176" si="64">C170/B170</f>
        <v>0.24892041949413943</v>
      </c>
      <c r="G170" s="3">
        <f t="shared" ref="G170:G176" si="65">D170/B170</f>
        <v>0.24213448488587291</v>
      </c>
      <c r="H170" s="2">
        <f t="shared" ref="H170:H176" si="66">D170*100/C170</f>
        <v>97.273853779429984</v>
      </c>
      <c r="I170" s="1">
        <f t="shared" ref="I170:I176" si="67">E170*1000/B170</f>
        <v>89.450956199876615</v>
      </c>
    </row>
    <row r="171" spans="1:9" x14ac:dyDescent="0.3">
      <c r="A171" s="1" t="s">
        <v>27</v>
      </c>
      <c r="B171" s="1">
        <v>2260</v>
      </c>
      <c r="C171" s="1">
        <v>2600</v>
      </c>
      <c r="D171" s="1">
        <v>2482</v>
      </c>
      <c r="E171" s="1">
        <v>548</v>
      </c>
      <c r="F171" s="3">
        <f t="shared" si="64"/>
        <v>1.1504424778761062</v>
      </c>
      <c r="G171" s="3">
        <f t="shared" si="65"/>
        <v>1.0982300884955751</v>
      </c>
      <c r="H171" s="2">
        <f t="shared" si="66"/>
        <v>95.461538461538467</v>
      </c>
      <c r="I171" s="1">
        <f t="shared" si="67"/>
        <v>242.47787610619469</v>
      </c>
    </row>
    <row r="172" spans="1:9" x14ac:dyDescent="0.3">
      <c r="A172" s="1" t="s">
        <v>28</v>
      </c>
      <c r="B172" s="1">
        <v>2128</v>
      </c>
      <c r="C172" s="1">
        <v>4706</v>
      </c>
      <c r="D172" s="1">
        <v>4521</v>
      </c>
      <c r="E172" s="1">
        <v>577</v>
      </c>
      <c r="F172" s="3">
        <f t="shared" si="64"/>
        <v>2.2114661654135337</v>
      </c>
      <c r="G172" s="3">
        <f t="shared" si="65"/>
        <v>2.1245300751879701</v>
      </c>
      <c r="H172" s="2">
        <f t="shared" si="66"/>
        <v>96.068848278793027</v>
      </c>
      <c r="I172" s="1">
        <f t="shared" si="67"/>
        <v>271.14661654135341</v>
      </c>
    </row>
    <row r="173" spans="1:9" x14ac:dyDescent="0.3">
      <c r="A173" s="1" t="s">
        <v>29</v>
      </c>
      <c r="B173" s="1">
        <v>1766</v>
      </c>
      <c r="C173" s="1">
        <v>5582</v>
      </c>
      <c r="D173" s="1">
        <v>5342</v>
      </c>
      <c r="E173" s="1">
        <v>417</v>
      </c>
      <c r="F173" s="3">
        <f t="shared" si="64"/>
        <v>3.1608154020385051</v>
      </c>
      <c r="G173" s="3">
        <f t="shared" si="65"/>
        <v>3.0249150622876555</v>
      </c>
      <c r="H173" s="2">
        <f t="shared" si="66"/>
        <v>95.700465782873522</v>
      </c>
      <c r="I173" s="1">
        <f t="shared" si="67"/>
        <v>236.1268403171008</v>
      </c>
    </row>
    <row r="174" spans="1:9" x14ac:dyDescent="0.3">
      <c r="A174" s="1" t="s">
        <v>30</v>
      </c>
      <c r="B174" s="1">
        <v>1934</v>
      </c>
      <c r="C174" s="1">
        <v>7573</v>
      </c>
      <c r="D174" s="1">
        <v>7266</v>
      </c>
      <c r="E174" s="1">
        <v>320</v>
      </c>
      <c r="F174" s="3">
        <f t="shared" si="64"/>
        <v>3.9157187176835575</v>
      </c>
      <c r="G174" s="3">
        <f t="shared" si="65"/>
        <v>3.7569803516028957</v>
      </c>
      <c r="H174" s="2">
        <f t="shared" si="66"/>
        <v>95.946124389277699</v>
      </c>
      <c r="I174" s="1">
        <f t="shared" si="67"/>
        <v>165.4601861427094</v>
      </c>
    </row>
    <row r="175" spans="1:9" x14ac:dyDescent="0.3">
      <c r="A175" s="1" t="s">
        <v>31</v>
      </c>
      <c r="B175" s="1">
        <v>1515</v>
      </c>
      <c r="C175" s="1">
        <v>6460</v>
      </c>
      <c r="D175" s="1">
        <v>6162</v>
      </c>
      <c r="E175" s="1">
        <v>138</v>
      </c>
      <c r="F175" s="3">
        <f t="shared" si="64"/>
        <v>4.2640264026402637</v>
      </c>
      <c r="G175" s="3">
        <f t="shared" si="65"/>
        <v>4.0673267326732674</v>
      </c>
      <c r="H175" s="2">
        <f t="shared" si="66"/>
        <v>95.38699690402477</v>
      </c>
      <c r="I175" s="1">
        <f t="shared" si="67"/>
        <v>91.089108910891085</v>
      </c>
    </row>
    <row r="176" spans="1:9" x14ac:dyDescent="0.3">
      <c r="A176" s="1" t="s">
        <v>32</v>
      </c>
      <c r="B176" s="1">
        <v>1343</v>
      </c>
      <c r="C176" s="1">
        <v>5867</v>
      </c>
      <c r="D176" s="1">
        <v>5512</v>
      </c>
      <c r="E176" s="1">
        <v>99</v>
      </c>
      <c r="F176" s="3">
        <f t="shared" si="64"/>
        <v>4.3685778108711837</v>
      </c>
      <c r="G176" s="3">
        <f t="shared" si="65"/>
        <v>4.1042442293373043</v>
      </c>
      <c r="H176" s="2">
        <f t="shared" si="66"/>
        <v>93.949207431395948</v>
      </c>
      <c r="I176" s="1">
        <f t="shared" si="67"/>
        <v>73.71556217423678</v>
      </c>
    </row>
    <row r="177" spans="1:9" x14ac:dyDescent="0.3">
      <c r="I177" s="1">
        <f>SUM(I170:I176)*5</f>
        <v>5847.3357319618135</v>
      </c>
    </row>
    <row r="178" spans="1:9" x14ac:dyDescent="0.3">
      <c r="A178" s="1" t="s">
        <v>61</v>
      </c>
      <c r="B178" s="4" t="s">
        <v>41</v>
      </c>
      <c r="C178" s="4" t="s">
        <v>67</v>
      </c>
      <c r="D178" s="4" t="s">
        <v>68</v>
      </c>
      <c r="E178" s="4" t="s">
        <v>69</v>
      </c>
      <c r="F178" s="4" t="s">
        <v>70</v>
      </c>
      <c r="G178" s="4" t="s">
        <v>71</v>
      </c>
      <c r="H178" s="4" t="s">
        <v>72</v>
      </c>
      <c r="I178" s="4" t="s">
        <v>73</v>
      </c>
    </row>
    <row r="179" spans="1:9" x14ac:dyDescent="0.3">
      <c r="A179" s="1" t="s">
        <v>1</v>
      </c>
      <c r="B179" s="1">
        <v>44580</v>
      </c>
      <c r="C179" s="1">
        <v>104667</v>
      </c>
      <c r="D179" s="1">
        <v>101186</v>
      </c>
      <c r="E179" s="1">
        <v>7306</v>
      </c>
      <c r="F179" s="3">
        <f>C179/B179</f>
        <v>2.3478465679676983</v>
      </c>
      <c r="G179" s="3">
        <f>D179/B179</f>
        <v>2.2697622252131002</v>
      </c>
      <c r="H179" s="2">
        <f>D179*100/C179</f>
        <v>96.674214413329892</v>
      </c>
      <c r="I179" s="1">
        <f>E179*1000/B179</f>
        <v>163.88515029161059</v>
      </c>
    </row>
    <row r="180" spans="1:9" x14ac:dyDescent="0.3">
      <c r="A180" s="1" t="s">
        <v>26</v>
      </c>
      <c r="B180" s="1">
        <v>10240</v>
      </c>
      <c r="C180" s="1">
        <v>2395</v>
      </c>
      <c r="D180" s="1">
        <v>2329</v>
      </c>
      <c r="E180" s="1">
        <v>751</v>
      </c>
      <c r="F180" s="3">
        <f t="shared" ref="F180:F186" si="68">C180/B180</f>
        <v>0.23388671875</v>
      </c>
      <c r="G180" s="3">
        <f t="shared" ref="G180:G186" si="69">D180/B180</f>
        <v>0.22744140625000001</v>
      </c>
      <c r="H180" s="2">
        <f t="shared" ref="H180:H186" si="70">D180*100/C180</f>
        <v>97.244258872651358</v>
      </c>
      <c r="I180" s="1">
        <f t="shared" ref="I180:I186" si="71">E180*1000/B180</f>
        <v>73.33984375</v>
      </c>
    </row>
    <row r="181" spans="1:9" x14ac:dyDescent="0.3">
      <c r="A181" s="1" t="s">
        <v>27</v>
      </c>
      <c r="B181" s="1">
        <v>7737</v>
      </c>
      <c r="C181" s="1">
        <v>8394</v>
      </c>
      <c r="D181" s="1">
        <v>8176</v>
      </c>
      <c r="E181" s="1">
        <v>1846</v>
      </c>
      <c r="F181" s="3">
        <f t="shared" si="68"/>
        <v>1.084916634354401</v>
      </c>
      <c r="G181" s="3">
        <f t="shared" si="69"/>
        <v>1.0567403386325449</v>
      </c>
      <c r="H181" s="2">
        <f t="shared" si="70"/>
        <v>97.402906838217774</v>
      </c>
      <c r="I181" s="1">
        <f t="shared" si="71"/>
        <v>238.59377019516609</v>
      </c>
    </row>
    <row r="182" spans="1:9" x14ac:dyDescent="0.3">
      <c r="A182" s="1" t="s">
        <v>28</v>
      </c>
      <c r="B182" s="1">
        <v>7438</v>
      </c>
      <c r="C182" s="1">
        <v>16197</v>
      </c>
      <c r="D182" s="1">
        <v>15742</v>
      </c>
      <c r="E182" s="1">
        <v>1860</v>
      </c>
      <c r="F182" s="3">
        <f t="shared" si="68"/>
        <v>2.1776015057811238</v>
      </c>
      <c r="G182" s="3">
        <f t="shared" si="69"/>
        <v>2.1164291476203281</v>
      </c>
      <c r="H182" s="2">
        <f t="shared" si="70"/>
        <v>97.190837809470892</v>
      </c>
      <c r="I182" s="1">
        <f t="shared" si="71"/>
        <v>250.06722237160528</v>
      </c>
    </row>
    <row r="183" spans="1:9" x14ac:dyDescent="0.3">
      <c r="A183" s="1" t="s">
        <v>29</v>
      </c>
      <c r="B183" s="1">
        <v>5669</v>
      </c>
      <c r="C183" s="1">
        <v>18850</v>
      </c>
      <c r="D183" s="1">
        <v>18287</v>
      </c>
      <c r="E183" s="1">
        <v>1287</v>
      </c>
      <c r="F183" s="3">
        <f t="shared" si="68"/>
        <v>3.3251014288234257</v>
      </c>
      <c r="G183" s="3">
        <f t="shared" si="69"/>
        <v>3.2257893808431821</v>
      </c>
      <c r="H183" s="2">
        <f t="shared" si="70"/>
        <v>97.013262599469499</v>
      </c>
      <c r="I183" s="1">
        <f t="shared" si="71"/>
        <v>227.02416651966837</v>
      </c>
    </row>
    <row r="184" spans="1:9" x14ac:dyDescent="0.3">
      <c r="A184" s="1" t="s">
        <v>30</v>
      </c>
      <c r="B184" s="1">
        <v>5455</v>
      </c>
      <c r="C184" s="1">
        <v>21960</v>
      </c>
      <c r="D184" s="1">
        <v>21284</v>
      </c>
      <c r="E184" s="1">
        <v>860</v>
      </c>
      <c r="F184" s="3">
        <f t="shared" si="68"/>
        <v>4.0256645279560033</v>
      </c>
      <c r="G184" s="3">
        <f t="shared" si="69"/>
        <v>3.9017415215398716</v>
      </c>
      <c r="H184" s="2">
        <f t="shared" si="70"/>
        <v>96.921675774134798</v>
      </c>
      <c r="I184" s="1">
        <f t="shared" si="71"/>
        <v>157.65352887259394</v>
      </c>
    </row>
    <row r="185" spans="1:9" x14ac:dyDescent="0.3">
      <c r="A185" s="1" t="s">
        <v>31</v>
      </c>
      <c r="B185" s="1">
        <v>4180</v>
      </c>
      <c r="C185" s="1">
        <v>18685</v>
      </c>
      <c r="D185" s="1">
        <v>17979</v>
      </c>
      <c r="E185" s="1">
        <v>389</v>
      </c>
      <c r="F185" s="3">
        <f t="shared" si="68"/>
        <v>4.4700956937799043</v>
      </c>
      <c r="G185" s="3">
        <f t="shared" si="69"/>
        <v>4.3011961722488037</v>
      </c>
      <c r="H185" s="2">
        <f t="shared" si="70"/>
        <v>96.221568102756223</v>
      </c>
      <c r="I185" s="1">
        <f t="shared" si="71"/>
        <v>93.062200956937801</v>
      </c>
    </row>
    <row r="186" spans="1:9" x14ac:dyDescent="0.3">
      <c r="A186" s="1" t="s">
        <v>32</v>
      </c>
      <c r="B186" s="1">
        <v>3861</v>
      </c>
      <c r="C186" s="1">
        <v>18186</v>
      </c>
      <c r="D186" s="1">
        <v>17389</v>
      </c>
      <c r="E186" s="1">
        <v>313</v>
      </c>
      <c r="F186" s="3">
        <f t="shared" si="68"/>
        <v>4.7101787101787105</v>
      </c>
      <c r="G186" s="3">
        <f t="shared" si="69"/>
        <v>4.5037555037555039</v>
      </c>
      <c r="H186" s="2">
        <f t="shared" si="70"/>
        <v>95.61750797316617</v>
      </c>
      <c r="I186" s="1">
        <f t="shared" si="71"/>
        <v>81.067081067081062</v>
      </c>
    </row>
    <row r="187" spans="1:9" x14ac:dyDescent="0.3">
      <c r="I187" s="1">
        <f>SUM(I180:I186)*5</f>
        <v>5604.0390686652627</v>
      </c>
    </row>
    <row r="188" spans="1:9" x14ac:dyDescent="0.3">
      <c r="A188" s="36" t="s">
        <v>105</v>
      </c>
      <c r="B188" s="36"/>
      <c r="C188" s="36"/>
      <c r="D188" s="36"/>
      <c r="E188" s="36"/>
      <c r="F188" s="36"/>
      <c r="G188" s="36"/>
      <c r="H188" s="36"/>
      <c r="I188" s="36"/>
    </row>
    <row r="189" spans="1:9" x14ac:dyDescent="0.3">
      <c r="A189" s="1" t="s">
        <v>107</v>
      </c>
    </row>
    <row r="190" spans="1:9" x14ac:dyDescent="0.3">
      <c r="A190" s="29" t="s">
        <v>104</v>
      </c>
      <c r="B190" s="26" t="s">
        <v>41</v>
      </c>
      <c r="C190" s="26" t="s">
        <v>67</v>
      </c>
      <c r="D190" s="26" t="s">
        <v>68</v>
      </c>
      <c r="E190" s="26" t="s">
        <v>69</v>
      </c>
      <c r="F190" s="26" t="s">
        <v>70</v>
      </c>
      <c r="G190" s="26" t="s">
        <v>71</v>
      </c>
      <c r="H190" s="26" t="s">
        <v>72</v>
      </c>
      <c r="I190" s="27" t="s">
        <v>73</v>
      </c>
    </row>
    <row r="191" spans="1:9" x14ac:dyDescent="0.3">
      <c r="A191" s="1" t="s">
        <v>62</v>
      </c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1" t="s">
        <v>1</v>
      </c>
      <c r="B192" s="1">
        <v>80123</v>
      </c>
      <c r="C192" s="1">
        <v>184231</v>
      </c>
      <c r="D192" s="1">
        <v>177315</v>
      </c>
      <c r="E192" s="1">
        <v>13216</v>
      </c>
      <c r="F192" s="3">
        <f>C192/B192</f>
        <v>2.2993522459218951</v>
      </c>
      <c r="G192" s="3">
        <f>D192/B192</f>
        <v>2.2130349587509204</v>
      </c>
      <c r="H192" s="2">
        <f>D192*100/C192</f>
        <v>96.246017228370903</v>
      </c>
      <c r="I192" s="1">
        <f>E192*1000/B192</f>
        <v>164.94639491781385</v>
      </c>
    </row>
    <row r="193" spans="1:9" x14ac:dyDescent="0.3">
      <c r="A193" s="1" t="s">
        <v>26</v>
      </c>
      <c r="B193" s="1">
        <v>18101</v>
      </c>
      <c r="C193" s="1">
        <v>3739</v>
      </c>
      <c r="D193" s="1">
        <v>3664</v>
      </c>
      <c r="E193" s="1">
        <v>1322</v>
      </c>
      <c r="F193" s="3">
        <f t="shared" ref="F193:F199" si="72">C193/B193</f>
        <v>0.20656317330534224</v>
      </c>
      <c r="G193" s="3">
        <f t="shared" ref="G193:G199" si="73">D193/B193</f>
        <v>0.20241975581459587</v>
      </c>
      <c r="H193" s="2">
        <f t="shared" ref="H193:H199" si="74">D193*100/C193</f>
        <v>97.994116073816528</v>
      </c>
      <c r="I193" s="1">
        <f t="shared" ref="I193:I199" si="75">E193*1000/B193</f>
        <v>73.034638970222645</v>
      </c>
    </row>
    <row r="194" spans="1:9" x14ac:dyDescent="0.3">
      <c r="A194" s="1" t="s">
        <v>27</v>
      </c>
      <c r="B194" s="1">
        <v>13951</v>
      </c>
      <c r="C194" s="1">
        <v>13043</v>
      </c>
      <c r="D194" s="1">
        <v>12693</v>
      </c>
      <c r="E194" s="1">
        <v>3204</v>
      </c>
      <c r="F194" s="3">
        <f t="shared" si="72"/>
        <v>0.93491505985234036</v>
      </c>
      <c r="G194" s="3">
        <f t="shared" si="73"/>
        <v>0.9098272525267006</v>
      </c>
      <c r="H194" s="2">
        <f t="shared" si="74"/>
        <v>97.316568274170052</v>
      </c>
      <c r="I194" s="1">
        <f t="shared" si="75"/>
        <v>229.66095620385636</v>
      </c>
    </row>
    <row r="195" spans="1:9" x14ac:dyDescent="0.3">
      <c r="A195" s="1" t="s">
        <v>28</v>
      </c>
      <c r="B195" s="1">
        <v>13213</v>
      </c>
      <c r="C195" s="1">
        <v>27395</v>
      </c>
      <c r="D195" s="1">
        <v>26511</v>
      </c>
      <c r="E195" s="1">
        <v>3475</v>
      </c>
      <c r="F195" s="3">
        <f t="shared" si="72"/>
        <v>2.0733368652085069</v>
      </c>
      <c r="G195" s="3">
        <f t="shared" si="73"/>
        <v>2.0064330583516234</v>
      </c>
      <c r="H195" s="2">
        <f t="shared" si="74"/>
        <v>96.773133783537148</v>
      </c>
      <c r="I195" s="1">
        <f t="shared" si="75"/>
        <v>262.99856202225084</v>
      </c>
    </row>
    <row r="196" spans="1:9" x14ac:dyDescent="0.3">
      <c r="A196" s="1" t="s">
        <v>29</v>
      </c>
      <c r="B196" s="1">
        <v>10437</v>
      </c>
      <c r="C196" s="1">
        <v>33474</v>
      </c>
      <c r="D196" s="1">
        <v>32412</v>
      </c>
      <c r="E196" s="1">
        <v>2455</v>
      </c>
      <c r="F196" s="3">
        <f t="shared" si="72"/>
        <v>3.2072434607645874</v>
      </c>
      <c r="G196" s="3">
        <f t="shared" si="73"/>
        <v>3.1054900833572865</v>
      </c>
      <c r="H196" s="2">
        <f t="shared" si="74"/>
        <v>96.827388420863954</v>
      </c>
      <c r="I196" s="1">
        <f t="shared" si="75"/>
        <v>235.22084890294147</v>
      </c>
    </row>
    <row r="197" spans="1:9" x14ac:dyDescent="0.3">
      <c r="A197" s="1" t="s">
        <v>30</v>
      </c>
      <c r="B197" s="1">
        <v>9809</v>
      </c>
      <c r="C197" s="1">
        <v>39192</v>
      </c>
      <c r="D197" s="1">
        <v>37732</v>
      </c>
      <c r="E197" s="1">
        <v>1553</v>
      </c>
      <c r="F197" s="3">
        <f t="shared" si="72"/>
        <v>3.9955143235803852</v>
      </c>
      <c r="G197" s="3">
        <f t="shared" si="73"/>
        <v>3.8466714242022633</v>
      </c>
      <c r="H197" s="2">
        <f t="shared" si="74"/>
        <v>96.274749948969173</v>
      </c>
      <c r="I197" s="1">
        <f t="shared" si="75"/>
        <v>158.32398817412582</v>
      </c>
    </row>
    <row r="198" spans="1:9" x14ac:dyDescent="0.3">
      <c r="A198" s="1" t="s">
        <v>31</v>
      </c>
      <c r="B198" s="1">
        <v>7528</v>
      </c>
      <c r="C198" s="1">
        <v>34057</v>
      </c>
      <c r="D198" s="1">
        <v>32552</v>
      </c>
      <c r="E198" s="1">
        <v>615</v>
      </c>
      <c r="F198" s="3">
        <f t="shared" si="72"/>
        <v>4.5240435706695008</v>
      </c>
      <c r="G198" s="3">
        <f t="shared" si="73"/>
        <v>4.3241232731137087</v>
      </c>
      <c r="H198" s="2">
        <f t="shared" si="74"/>
        <v>95.580937839504358</v>
      </c>
      <c r="I198" s="1">
        <f t="shared" si="75"/>
        <v>81.695005313496281</v>
      </c>
    </row>
    <row r="199" spans="1:9" x14ac:dyDescent="0.3">
      <c r="A199" s="1" t="s">
        <v>32</v>
      </c>
      <c r="B199" s="1">
        <v>7084</v>
      </c>
      <c r="C199" s="1">
        <v>33331</v>
      </c>
      <c r="D199" s="1">
        <v>31751</v>
      </c>
      <c r="E199" s="1">
        <v>592</v>
      </c>
      <c r="F199" s="3">
        <f t="shared" si="72"/>
        <v>4.7051101072840202</v>
      </c>
      <c r="G199" s="3">
        <f t="shared" si="73"/>
        <v>4.4820722755505367</v>
      </c>
      <c r="H199" s="2">
        <f t="shared" si="74"/>
        <v>95.259668176772379</v>
      </c>
      <c r="I199" s="1">
        <f t="shared" si="75"/>
        <v>83.568605307735737</v>
      </c>
    </row>
    <row r="200" spans="1:9" x14ac:dyDescent="0.3">
      <c r="I200" s="1">
        <f>SUM(I193:I199)*5</f>
        <v>5622.5130244731454</v>
      </c>
    </row>
    <row r="201" spans="1:9" x14ac:dyDescent="0.3">
      <c r="A201" s="1" t="s">
        <v>63</v>
      </c>
      <c r="B201" s="4" t="s">
        <v>41</v>
      </c>
      <c r="C201" s="4" t="s">
        <v>67</v>
      </c>
      <c r="D201" s="4" t="s">
        <v>68</v>
      </c>
      <c r="E201" s="4" t="s">
        <v>69</v>
      </c>
      <c r="F201" s="4" t="s">
        <v>70</v>
      </c>
      <c r="G201" s="4" t="s">
        <v>71</v>
      </c>
      <c r="H201" s="4" t="s">
        <v>72</v>
      </c>
      <c r="I201" s="4" t="s">
        <v>73</v>
      </c>
    </row>
    <row r="202" spans="1:9" x14ac:dyDescent="0.3">
      <c r="A202" s="1" t="s">
        <v>1</v>
      </c>
      <c r="B202" s="1">
        <v>64995</v>
      </c>
      <c r="C202" s="1">
        <v>161603</v>
      </c>
      <c r="D202" s="1">
        <v>156548</v>
      </c>
      <c r="E202" s="1">
        <v>11456</v>
      </c>
      <c r="F202" s="3">
        <f>C202/B202</f>
        <v>2.4863912608662204</v>
      </c>
      <c r="G202" s="3">
        <f>D202/B202</f>
        <v>2.4086160473882607</v>
      </c>
      <c r="H202" s="2">
        <f>D202*100/C202</f>
        <v>96.871964010569116</v>
      </c>
      <c r="I202" s="1">
        <f>E202*1000/B202</f>
        <v>176.25971228556043</v>
      </c>
    </row>
    <row r="203" spans="1:9" x14ac:dyDescent="0.3">
      <c r="A203" s="1" t="s">
        <v>26</v>
      </c>
      <c r="B203" s="1">
        <v>12809</v>
      </c>
      <c r="C203" s="1">
        <v>3115</v>
      </c>
      <c r="D203" s="1">
        <v>3058</v>
      </c>
      <c r="E203" s="1">
        <v>1104</v>
      </c>
      <c r="F203" s="3">
        <f t="shared" ref="F203:F209" si="76">C203/B203</f>
        <v>0.24318838316808494</v>
      </c>
      <c r="G203" s="3">
        <f t="shared" ref="G203:G209" si="77">D203/B203</f>
        <v>0.23873838707159029</v>
      </c>
      <c r="H203" s="2">
        <f t="shared" ref="H203:H209" si="78">D203*100/C203</f>
        <v>98.170144462279296</v>
      </c>
      <c r="I203" s="1">
        <f t="shared" ref="I203:I209" si="79">E203*1000/B203</f>
        <v>86.189398079475367</v>
      </c>
    </row>
    <row r="204" spans="1:9" x14ac:dyDescent="0.3">
      <c r="A204" s="1" t="s">
        <v>27</v>
      </c>
      <c r="B204" s="1">
        <v>10953</v>
      </c>
      <c r="C204" s="1">
        <v>12447</v>
      </c>
      <c r="D204" s="1">
        <v>12190</v>
      </c>
      <c r="E204" s="1">
        <v>2695</v>
      </c>
      <c r="F204" s="3">
        <f t="shared" si="76"/>
        <v>1.1364009860312243</v>
      </c>
      <c r="G204" s="3">
        <f t="shared" si="77"/>
        <v>1.1129370948598558</v>
      </c>
      <c r="H204" s="2">
        <f t="shared" si="78"/>
        <v>97.935245440668439</v>
      </c>
      <c r="I204" s="1">
        <f t="shared" si="79"/>
        <v>246.05131014333972</v>
      </c>
    </row>
    <row r="205" spans="1:9" x14ac:dyDescent="0.3">
      <c r="A205" s="1" t="s">
        <v>28</v>
      </c>
      <c r="B205" s="1">
        <v>11869</v>
      </c>
      <c r="C205" s="1">
        <v>26465</v>
      </c>
      <c r="D205" s="1">
        <v>25731</v>
      </c>
      <c r="E205" s="1">
        <v>3005</v>
      </c>
      <c r="F205" s="3">
        <f t="shared" si="76"/>
        <v>2.2297581936136153</v>
      </c>
      <c r="G205" s="3">
        <f t="shared" si="77"/>
        <v>2.1679164209284689</v>
      </c>
      <c r="H205" s="2">
        <f t="shared" si="78"/>
        <v>97.226525599848856</v>
      </c>
      <c r="I205" s="1">
        <f t="shared" si="79"/>
        <v>253.18055438537365</v>
      </c>
    </row>
    <row r="206" spans="1:9" x14ac:dyDescent="0.3">
      <c r="A206" s="1" t="s">
        <v>29</v>
      </c>
      <c r="B206" s="1">
        <v>9317</v>
      </c>
      <c r="C206" s="1">
        <v>30934</v>
      </c>
      <c r="D206" s="1">
        <v>30047</v>
      </c>
      <c r="E206" s="1">
        <v>2180</v>
      </c>
      <c r="F206" s="3">
        <f t="shared" si="76"/>
        <v>3.3201674358699154</v>
      </c>
      <c r="G206" s="3">
        <f t="shared" si="77"/>
        <v>3.224965117527101</v>
      </c>
      <c r="H206" s="2">
        <f t="shared" si="78"/>
        <v>97.132604900756448</v>
      </c>
      <c r="I206" s="1">
        <f t="shared" si="79"/>
        <v>233.98089513791993</v>
      </c>
    </row>
    <row r="207" spans="1:9" x14ac:dyDescent="0.3">
      <c r="A207" s="1" t="s">
        <v>30</v>
      </c>
      <c r="B207" s="1">
        <v>8863</v>
      </c>
      <c r="C207" s="1">
        <v>36172</v>
      </c>
      <c r="D207" s="1">
        <v>35113</v>
      </c>
      <c r="E207" s="1">
        <v>1444</v>
      </c>
      <c r="F207" s="3">
        <f t="shared" si="76"/>
        <v>4.0812366016021659</v>
      </c>
      <c r="G207" s="3">
        <f t="shared" si="77"/>
        <v>3.9617511000789802</v>
      </c>
      <c r="H207" s="2">
        <f t="shared" si="78"/>
        <v>97.072321132367577</v>
      </c>
      <c r="I207" s="1">
        <f t="shared" si="79"/>
        <v>162.924517657678</v>
      </c>
    </row>
    <row r="208" spans="1:9" x14ac:dyDescent="0.3">
      <c r="A208" s="1" t="s">
        <v>31</v>
      </c>
      <c r="B208" s="1">
        <v>6136</v>
      </c>
      <c r="C208" s="1">
        <v>28206</v>
      </c>
      <c r="D208" s="1">
        <v>27176</v>
      </c>
      <c r="E208" s="1">
        <v>570</v>
      </c>
      <c r="F208" s="3">
        <f t="shared" si="76"/>
        <v>4.5968057366362451</v>
      </c>
      <c r="G208" s="3">
        <f t="shared" si="77"/>
        <v>4.4289439374185138</v>
      </c>
      <c r="H208" s="2">
        <f t="shared" si="78"/>
        <v>96.348294689073242</v>
      </c>
      <c r="I208" s="1">
        <f t="shared" si="79"/>
        <v>92.894393741851374</v>
      </c>
    </row>
    <row r="209" spans="1:9" x14ac:dyDescent="0.3">
      <c r="A209" s="1" t="s">
        <v>32</v>
      </c>
      <c r="B209" s="1">
        <v>5048</v>
      </c>
      <c r="C209" s="1">
        <v>24264</v>
      </c>
      <c r="D209" s="1">
        <v>23233</v>
      </c>
      <c r="E209" s="1">
        <v>458</v>
      </c>
      <c r="F209" s="3">
        <f t="shared" si="76"/>
        <v>4.8066561014263076</v>
      </c>
      <c r="G209" s="3">
        <f t="shared" si="77"/>
        <v>4.6024167987321709</v>
      </c>
      <c r="H209" s="2">
        <f t="shared" si="78"/>
        <v>95.750906693043191</v>
      </c>
      <c r="I209" s="1">
        <f t="shared" si="79"/>
        <v>90.729001584786047</v>
      </c>
    </row>
    <row r="210" spans="1:9" x14ac:dyDescent="0.3">
      <c r="I210" s="1">
        <f>SUM(I203:I209)*5</f>
        <v>5829.7503536521208</v>
      </c>
    </row>
    <row r="211" spans="1:9" x14ac:dyDescent="0.3">
      <c r="A211" s="1" t="s">
        <v>64</v>
      </c>
      <c r="B211" s="4" t="s">
        <v>41</v>
      </c>
      <c r="C211" s="4" t="s">
        <v>67</v>
      </c>
      <c r="D211" s="4" t="s">
        <v>68</v>
      </c>
      <c r="E211" s="4" t="s">
        <v>69</v>
      </c>
      <c r="F211" s="4" t="s">
        <v>70</v>
      </c>
      <c r="G211" s="4" t="s">
        <v>71</v>
      </c>
      <c r="H211" s="4" t="s">
        <v>72</v>
      </c>
      <c r="I211" s="4" t="s">
        <v>73</v>
      </c>
    </row>
    <row r="212" spans="1:9" x14ac:dyDescent="0.3">
      <c r="A212" s="1" t="s">
        <v>1</v>
      </c>
      <c r="B212" s="1">
        <v>63072</v>
      </c>
      <c r="C212" s="1">
        <v>150401</v>
      </c>
      <c r="D212" s="1">
        <v>145292</v>
      </c>
      <c r="E212" s="1">
        <v>10246</v>
      </c>
      <c r="F212" s="3">
        <f>C212/B212</f>
        <v>2.3845922120750886</v>
      </c>
      <c r="G212" s="3">
        <f>D212/B212</f>
        <v>2.3035895484525621</v>
      </c>
      <c r="H212" s="2">
        <f>D212*100/C212</f>
        <v>96.603081096535263</v>
      </c>
      <c r="I212" s="1">
        <f>E212*1000/B212</f>
        <v>162.44926433282598</v>
      </c>
    </row>
    <row r="213" spans="1:9" x14ac:dyDescent="0.3">
      <c r="A213" s="1" t="s">
        <v>26</v>
      </c>
      <c r="B213" s="1">
        <v>12653</v>
      </c>
      <c r="C213" s="1">
        <v>2172</v>
      </c>
      <c r="D213" s="1">
        <v>2131</v>
      </c>
      <c r="E213" s="1">
        <v>913</v>
      </c>
      <c r="F213" s="3">
        <f t="shared" ref="F213:F219" si="80">C213/B213</f>
        <v>0.17165889512368609</v>
      </c>
      <c r="G213" s="3">
        <f t="shared" ref="G213:G219" si="81">D213/B213</f>
        <v>0.16841855686398483</v>
      </c>
      <c r="H213" s="2">
        <f t="shared" ref="H213:H219" si="82">D213*100/C213</f>
        <v>98.112338858195216</v>
      </c>
      <c r="I213" s="1">
        <f t="shared" ref="I213:I219" si="83">E213*1000/B213</f>
        <v>72.156800758713345</v>
      </c>
    </row>
    <row r="214" spans="1:9" x14ac:dyDescent="0.3">
      <c r="A214" s="1" t="s">
        <v>27</v>
      </c>
      <c r="B214" s="1">
        <v>11371</v>
      </c>
      <c r="C214" s="1">
        <v>9858</v>
      </c>
      <c r="D214" s="1">
        <v>9658</v>
      </c>
      <c r="E214" s="1">
        <v>2567</v>
      </c>
      <c r="F214" s="3">
        <f t="shared" si="80"/>
        <v>0.86694222144050659</v>
      </c>
      <c r="G214" s="3">
        <f t="shared" si="81"/>
        <v>0.84935361885498195</v>
      </c>
      <c r="H214" s="2">
        <f t="shared" si="82"/>
        <v>97.971190910935277</v>
      </c>
      <c r="I214" s="1">
        <f t="shared" si="83"/>
        <v>225.74971418520798</v>
      </c>
    </row>
    <row r="215" spans="1:9" x14ac:dyDescent="0.3">
      <c r="A215" s="1" t="s">
        <v>28</v>
      </c>
      <c r="B215" s="1">
        <v>10459</v>
      </c>
      <c r="C215" s="1">
        <v>19930</v>
      </c>
      <c r="D215" s="1">
        <v>19442</v>
      </c>
      <c r="E215" s="1">
        <v>2613</v>
      </c>
      <c r="F215" s="3">
        <f t="shared" si="80"/>
        <v>1.9055359020938905</v>
      </c>
      <c r="G215" s="3">
        <f t="shared" si="81"/>
        <v>1.8588775217516016</v>
      </c>
      <c r="H215" s="2">
        <f t="shared" si="82"/>
        <v>97.551430005017565</v>
      </c>
      <c r="I215" s="1">
        <f t="shared" si="83"/>
        <v>249.83267998852662</v>
      </c>
    </row>
    <row r="216" spans="1:9" x14ac:dyDescent="0.3">
      <c r="A216" s="1" t="s">
        <v>29</v>
      </c>
      <c r="B216" s="1">
        <v>8325</v>
      </c>
      <c r="C216" s="1">
        <v>25615</v>
      </c>
      <c r="D216" s="1">
        <v>24889</v>
      </c>
      <c r="E216" s="1">
        <v>1898</v>
      </c>
      <c r="F216" s="3">
        <f t="shared" si="80"/>
        <v>3.0768768768768768</v>
      </c>
      <c r="G216" s="3">
        <f t="shared" si="81"/>
        <v>2.9896696696696696</v>
      </c>
      <c r="H216" s="2">
        <f t="shared" si="82"/>
        <v>97.165723209057191</v>
      </c>
      <c r="I216" s="1">
        <f t="shared" si="83"/>
        <v>227.98798798798799</v>
      </c>
    </row>
    <row r="217" spans="1:9" x14ac:dyDescent="0.3">
      <c r="A217" s="1" t="s">
        <v>30</v>
      </c>
      <c r="B217" s="1">
        <v>8332</v>
      </c>
      <c r="C217" s="1">
        <v>33916</v>
      </c>
      <c r="D217" s="1">
        <v>32692</v>
      </c>
      <c r="E217" s="1">
        <v>1285</v>
      </c>
      <c r="F217" s="3">
        <f t="shared" si="80"/>
        <v>4.0705712914066252</v>
      </c>
      <c r="G217" s="3">
        <f t="shared" si="81"/>
        <v>3.9236677868458951</v>
      </c>
      <c r="H217" s="2">
        <f t="shared" si="82"/>
        <v>96.3910838542281</v>
      </c>
      <c r="I217" s="1">
        <f t="shared" si="83"/>
        <v>154.22467594815171</v>
      </c>
    </row>
    <row r="218" spans="1:9" x14ac:dyDescent="0.3">
      <c r="A218" s="1" t="s">
        <v>31</v>
      </c>
      <c r="B218" s="1">
        <v>6184</v>
      </c>
      <c r="C218" s="1">
        <v>29367</v>
      </c>
      <c r="D218" s="1">
        <v>28233</v>
      </c>
      <c r="E218" s="1">
        <v>558</v>
      </c>
      <c r="F218" s="3">
        <f t="shared" si="80"/>
        <v>4.7488680465717978</v>
      </c>
      <c r="G218" s="3">
        <f t="shared" si="81"/>
        <v>4.5654915912031049</v>
      </c>
      <c r="H218" s="2">
        <f t="shared" si="82"/>
        <v>96.138522831749924</v>
      </c>
      <c r="I218" s="1">
        <f t="shared" si="83"/>
        <v>90.232858990944379</v>
      </c>
    </row>
    <row r="219" spans="1:9" x14ac:dyDescent="0.3">
      <c r="A219" s="1" t="s">
        <v>32</v>
      </c>
      <c r="B219" s="1">
        <v>5748</v>
      </c>
      <c r="C219" s="1">
        <v>29543</v>
      </c>
      <c r="D219" s="1">
        <v>28247</v>
      </c>
      <c r="E219" s="1">
        <v>412</v>
      </c>
      <c r="F219" s="3">
        <f t="shared" si="80"/>
        <v>5.1397007654836466</v>
      </c>
      <c r="G219" s="3">
        <f t="shared" si="81"/>
        <v>4.914231036882394</v>
      </c>
      <c r="H219" s="2">
        <f t="shared" si="82"/>
        <v>95.613174017533765</v>
      </c>
      <c r="I219" s="1">
        <f t="shared" si="83"/>
        <v>71.677105080027829</v>
      </c>
    </row>
    <row r="220" spans="1:9" x14ac:dyDescent="0.3">
      <c r="I220" s="1">
        <f>SUM(I213:I219)*5</f>
        <v>5459.3091146977995</v>
      </c>
    </row>
    <row r="221" spans="1:9" x14ac:dyDescent="0.3">
      <c r="A221" s="1" t="s">
        <v>65</v>
      </c>
      <c r="B221" s="4" t="s">
        <v>41</v>
      </c>
      <c r="C221" s="4" t="s">
        <v>67</v>
      </c>
      <c r="D221" s="4" t="s">
        <v>68</v>
      </c>
      <c r="E221" s="4" t="s">
        <v>69</v>
      </c>
      <c r="F221" s="4" t="s">
        <v>70</v>
      </c>
      <c r="G221" s="4" t="s">
        <v>71</v>
      </c>
      <c r="H221" s="4" t="s">
        <v>72</v>
      </c>
      <c r="I221" s="4" t="s">
        <v>73</v>
      </c>
    </row>
    <row r="222" spans="1:9" x14ac:dyDescent="0.3">
      <c r="A222" s="1" t="s">
        <v>1</v>
      </c>
      <c r="B222" s="1">
        <v>75765</v>
      </c>
      <c r="C222" s="1">
        <v>174182</v>
      </c>
      <c r="D222" s="1">
        <v>168797</v>
      </c>
      <c r="E222" s="1">
        <v>7230</v>
      </c>
      <c r="F222" s="3">
        <f>C222/B222</f>
        <v>2.2989771002441759</v>
      </c>
      <c r="G222" s="3">
        <f>D222/B222</f>
        <v>2.2279020655975716</v>
      </c>
      <c r="H222" s="2">
        <f>D222*100/C222</f>
        <v>96.908406149889203</v>
      </c>
      <c r="I222" s="1">
        <f>E222*1000/B222</f>
        <v>95.426648188477529</v>
      </c>
    </row>
    <row r="223" spans="1:9" x14ac:dyDescent="0.3">
      <c r="A223" s="1" t="s">
        <v>26</v>
      </c>
      <c r="B223" s="1">
        <v>12605</v>
      </c>
      <c r="C223" s="1">
        <v>2445</v>
      </c>
      <c r="D223" s="1">
        <v>2388</v>
      </c>
      <c r="E223" s="1">
        <v>698</v>
      </c>
      <c r="F223" s="3">
        <f t="shared" ref="F223:F229" si="84">C223/B223</f>
        <v>0.1939706465688219</v>
      </c>
      <c r="G223" s="3">
        <f t="shared" ref="G223:G229" si="85">D223/B223</f>
        <v>0.18944863149543831</v>
      </c>
      <c r="H223" s="2">
        <f t="shared" ref="H223:H229" si="86">D223*100/C223</f>
        <v>97.668711656441715</v>
      </c>
      <c r="I223" s="1">
        <f t="shared" ref="I223:I229" si="87">E223*1000/B223</f>
        <v>55.374851249504168</v>
      </c>
    </row>
    <row r="224" spans="1:9" x14ac:dyDescent="0.3">
      <c r="A224" s="1" t="s">
        <v>27</v>
      </c>
      <c r="B224" s="1">
        <v>11430</v>
      </c>
      <c r="C224" s="1">
        <v>9043</v>
      </c>
      <c r="D224" s="1">
        <v>8731</v>
      </c>
      <c r="E224" s="1">
        <v>1887</v>
      </c>
      <c r="F224" s="3">
        <f t="shared" si="84"/>
        <v>0.79116360454943135</v>
      </c>
      <c r="G224" s="3">
        <f t="shared" si="85"/>
        <v>0.76386701662292211</v>
      </c>
      <c r="H224" s="2">
        <f t="shared" si="86"/>
        <v>96.549817538427519</v>
      </c>
      <c r="I224" s="1">
        <f t="shared" si="87"/>
        <v>165.09186351706037</v>
      </c>
    </row>
    <row r="225" spans="1:9" x14ac:dyDescent="0.3">
      <c r="A225" s="1" t="s">
        <v>28</v>
      </c>
      <c r="B225" s="1">
        <v>11849</v>
      </c>
      <c r="C225" s="1">
        <v>20556</v>
      </c>
      <c r="D225" s="1">
        <v>19861</v>
      </c>
      <c r="E225" s="1">
        <v>1936</v>
      </c>
      <c r="F225" s="3">
        <f t="shared" si="84"/>
        <v>1.734829943455144</v>
      </c>
      <c r="G225" s="3">
        <f t="shared" si="85"/>
        <v>1.6761752046586209</v>
      </c>
      <c r="H225" s="2">
        <f t="shared" si="86"/>
        <v>96.618992021794128</v>
      </c>
      <c r="I225" s="1">
        <f t="shared" si="87"/>
        <v>163.3893155540552</v>
      </c>
    </row>
    <row r="226" spans="1:9" x14ac:dyDescent="0.3">
      <c r="A226" s="1" t="s">
        <v>29</v>
      </c>
      <c r="B226" s="1">
        <v>11181</v>
      </c>
      <c r="C226" s="1">
        <v>29659</v>
      </c>
      <c r="D226" s="1">
        <v>28699</v>
      </c>
      <c r="E226" s="1">
        <v>1485</v>
      </c>
      <c r="F226" s="3">
        <f t="shared" si="84"/>
        <v>2.6526249888203202</v>
      </c>
      <c r="G226" s="3">
        <f t="shared" si="85"/>
        <v>2.5667650478490298</v>
      </c>
      <c r="H226" s="2">
        <f t="shared" si="86"/>
        <v>96.763208469604507</v>
      </c>
      <c r="I226" s="1">
        <f t="shared" si="87"/>
        <v>132.81459618996513</v>
      </c>
    </row>
    <row r="227" spans="1:9" x14ac:dyDescent="0.3">
      <c r="A227" s="1" t="s">
        <v>30</v>
      </c>
      <c r="B227" s="1">
        <v>11672</v>
      </c>
      <c r="C227" s="1">
        <v>40654</v>
      </c>
      <c r="D227" s="1">
        <v>39492</v>
      </c>
      <c r="E227" s="1">
        <v>885</v>
      </c>
      <c r="F227" s="3">
        <f t="shared" si="84"/>
        <v>3.4830363262508568</v>
      </c>
      <c r="G227" s="3">
        <f t="shared" si="85"/>
        <v>3.3834818368745716</v>
      </c>
      <c r="H227" s="2">
        <f t="shared" si="86"/>
        <v>97.1417326708319</v>
      </c>
      <c r="I227" s="1">
        <f t="shared" si="87"/>
        <v>75.82248115147361</v>
      </c>
    </row>
    <row r="228" spans="1:9" x14ac:dyDescent="0.3">
      <c r="A228" s="1" t="s">
        <v>31</v>
      </c>
      <c r="B228" s="1">
        <v>9341</v>
      </c>
      <c r="C228" s="1">
        <v>38056</v>
      </c>
      <c r="D228" s="1">
        <v>36851</v>
      </c>
      <c r="E228" s="1">
        <v>195</v>
      </c>
      <c r="F228" s="3">
        <f t="shared" si="84"/>
        <v>4.074082004068087</v>
      </c>
      <c r="G228" s="3">
        <f t="shared" si="85"/>
        <v>3.9450808264639758</v>
      </c>
      <c r="H228" s="2">
        <f t="shared" si="86"/>
        <v>96.833613622030697</v>
      </c>
      <c r="I228" s="1">
        <f t="shared" si="87"/>
        <v>20.875709238839526</v>
      </c>
    </row>
    <row r="229" spans="1:9" x14ac:dyDescent="0.3">
      <c r="A229" s="1" t="s">
        <v>32</v>
      </c>
      <c r="B229" s="1">
        <v>7687</v>
      </c>
      <c r="C229" s="1">
        <v>33769</v>
      </c>
      <c r="D229" s="1">
        <v>32775</v>
      </c>
      <c r="E229" s="1">
        <v>144</v>
      </c>
      <c r="F229" s="3">
        <f t="shared" si="84"/>
        <v>4.3930011708078576</v>
      </c>
      <c r="G229" s="3">
        <f t="shared" si="85"/>
        <v>4.2636919474437365</v>
      </c>
      <c r="H229" s="2">
        <f t="shared" si="86"/>
        <v>97.056471912108734</v>
      </c>
      <c r="I229" s="1">
        <f t="shared" si="87"/>
        <v>18.732925718745935</v>
      </c>
    </row>
    <row r="230" spans="1:9" x14ac:dyDescent="0.3">
      <c r="I230" s="1">
        <f>SUM(I223:I229)*5</f>
        <v>3160.5087130982201</v>
      </c>
    </row>
    <row r="231" spans="1:9" x14ac:dyDescent="0.3">
      <c r="A231" s="1" t="s">
        <v>66</v>
      </c>
      <c r="B231" s="4" t="s">
        <v>41</v>
      </c>
      <c r="C231" s="4" t="s">
        <v>67</v>
      </c>
      <c r="D231" s="4" t="s">
        <v>68</v>
      </c>
      <c r="E231" s="4" t="s">
        <v>69</v>
      </c>
      <c r="F231" s="4" t="s">
        <v>70</v>
      </c>
      <c r="G231" s="4" t="s">
        <v>71</v>
      </c>
      <c r="H231" s="4" t="s">
        <v>72</v>
      </c>
      <c r="I231" s="4" t="s">
        <v>73</v>
      </c>
    </row>
    <row r="232" spans="1:9" x14ac:dyDescent="0.3">
      <c r="A232" s="1" t="s">
        <v>1</v>
      </c>
      <c r="B232" s="1">
        <v>104433</v>
      </c>
      <c r="C232" s="1">
        <v>166602</v>
      </c>
      <c r="D232" s="1">
        <v>163870</v>
      </c>
      <c r="E232" s="1">
        <v>10328</v>
      </c>
      <c r="F232" s="3">
        <f>C232/B232</f>
        <v>1.5953003361006579</v>
      </c>
      <c r="G232" s="3">
        <f>D232/B232</f>
        <v>1.5691400227897312</v>
      </c>
      <c r="H232" s="2">
        <f>D232*100/C232</f>
        <v>98.360163743532496</v>
      </c>
      <c r="I232" s="1">
        <f>E232*1000/B232</f>
        <v>98.895942853312647</v>
      </c>
    </row>
    <row r="233" spans="1:9" x14ac:dyDescent="0.3">
      <c r="A233" s="1" t="s">
        <v>26</v>
      </c>
      <c r="B233" s="1">
        <v>23850</v>
      </c>
      <c r="C233" s="1">
        <v>3329</v>
      </c>
      <c r="D233" s="1">
        <v>3286</v>
      </c>
      <c r="E233" s="1">
        <v>1320</v>
      </c>
      <c r="F233" s="3">
        <f t="shared" ref="F233:F239" si="88">C233/B233</f>
        <v>0.13958071278825995</v>
      </c>
      <c r="G233" s="3">
        <f t="shared" ref="G233:G239" si="89">D233/B233</f>
        <v>0.13777777777777778</v>
      </c>
      <c r="H233" s="2">
        <f t="shared" ref="H233:H239" si="90">D233*100/C233</f>
        <v>98.708320817062187</v>
      </c>
      <c r="I233" s="1">
        <f t="shared" ref="I233:I239" si="91">E233*1000/B233</f>
        <v>55.345911949685537</v>
      </c>
    </row>
    <row r="234" spans="1:9" x14ac:dyDescent="0.3">
      <c r="A234" s="1" t="s">
        <v>27</v>
      </c>
      <c r="B234" s="1">
        <v>19689</v>
      </c>
      <c r="C234" s="1">
        <v>12769</v>
      </c>
      <c r="D234" s="1">
        <v>12544</v>
      </c>
      <c r="E234" s="1">
        <v>3357</v>
      </c>
      <c r="F234" s="3">
        <f t="shared" si="88"/>
        <v>0.64853471481537917</v>
      </c>
      <c r="G234" s="3">
        <f t="shared" si="89"/>
        <v>0.63710701406876935</v>
      </c>
      <c r="H234" s="2">
        <f t="shared" si="90"/>
        <v>98.237919962408952</v>
      </c>
      <c r="I234" s="1">
        <f t="shared" si="91"/>
        <v>170.50129513941795</v>
      </c>
    </row>
    <row r="235" spans="1:9" x14ac:dyDescent="0.3">
      <c r="A235" s="1" t="s">
        <v>28</v>
      </c>
      <c r="B235" s="1">
        <v>16580</v>
      </c>
      <c r="C235" s="1">
        <v>24684</v>
      </c>
      <c r="D235" s="1">
        <v>24249</v>
      </c>
      <c r="E235" s="1">
        <v>2665</v>
      </c>
      <c r="F235" s="3">
        <f t="shared" si="88"/>
        <v>1.4887816646562122</v>
      </c>
      <c r="G235" s="3">
        <f t="shared" si="89"/>
        <v>1.4625452352231605</v>
      </c>
      <c r="H235" s="2">
        <f t="shared" si="90"/>
        <v>98.237724842002919</v>
      </c>
      <c r="I235" s="1">
        <f t="shared" si="91"/>
        <v>160.73582629674306</v>
      </c>
    </row>
    <row r="236" spans="1:9" x14ac:dyDescent="0.3">
      <c r="A236" s="1" t="s">
        <v>29</v>
      </c>
      <c r="B236" s="1">
        <v>13239</v>
      </c>
      <c r="C236" s="1">
        <v>28422</v>
      </c>
      <c r="D236" s="1">
        <v>27931</v>
      </c>
      <c r="E236" s="1">
        <v>1711</v>
      </c>
      <c r="F236" s="3">
        <f t="shared" si="88"/>
        <v>2.1468388851121687</v>
      </c>
      <c r="G236" s="3">
        <f t="shared" si="89"/>
        <v>2.1097514918045168</v>
      </c>
      <c r="H236" s="2">
        <f t="shared" si="90"/>
        <v>98.272464991907682</v>
      </c>
      <c r="I236" s="1">
        <f t="shared" si="91"/>
        <v>129.23936853236648</v>
      </c>
    </row>
    <row r="237" spans="1:9" x14ac:dyDescent="0.3">
      <c r="A237" s="1" t="s">
        <v>30</v>
      </c>
      <c r="B237" s="1">
        <v>12782</v>
      </c>
      <c r="C237" s="1">
        <v>36052</v>
      </c>
      <c r="D237" s="1">
        <v>35496</v>
      </c>
      <c r="E237" s="1">
        <v>972</v>
      </c>
      <c r="F237" s="3">
        <f t="shared" si="88"/>
        <v>2.8205288687216399</v>
      </c>
      <c r="G237" s="3">
        <f t="shared" si="89"/>
        <v>2.7770301987169459</v>
      </c>
      <c r="H237" s="2">
        <f t="shared" si="90"/>
        <v>98.457783202041497</v>
      </c>
      <c r="I237" s="1">
        <f t="shared" si="91"/>
        <v>76.044437490220616</v>
      </c>
    </row>
    <row r="238" spans="1:9" x14ac:dyDescent="0.3">
      <c r="A238" s="1" t="s">
        <v>31</v>
      </c>
      <c r="B238" s="1">
        <v>9704</v>
      </c>
      <c r="C238" s="1">
        <v>30960</v>
      </c>
      <c r="D238" s="1">
        <v>30481</v>
      </c>
      <c r="E238" s="1">
        <v>159</v>
      </c>
      <c r="F238" s="3">
        <f t="shared" si="88"/>
        <v>3.1904369332234128</v>
      </c>
      <c r="G238" s="3">
        <f t="shared" si="89"/>
        <v>3.1410758450123661</v>
      </c>
      <c r="H238" s="2">
        <f t="shared" si="90"/>
        <v>98.452842377260978</v>
      </c>
      <c r="I238" s="1">
        <f t="shared" si="91"/>
        <v>16.384995877988459</v>
      </c>
    </row>
    <row r="239" spans="1:9" x14ac:dyDescent="0.3">
      <c r="A239" s="1" t="s">
        <v>32</v>
      </c>
      <c r="B239" s="1">
        <v>8589</v>
      </c>
      <c r="C239" s="1">
        <v>30386</v>
      </c>
      <c r="D239" s="1">
        <v>29883</v>
      </c>
      <c r="E239" s="1">
        <v>144</v>
      </c>
      <c r="F239" s="3">
        <f t="shared" si="88"/>
        <v>3.5377808825241588</v>
      </c>
      <c r="G239" s="3">
        <f t="shared" si="89"/>
        <v>3.4792176039119806</v>
      </c>
      <c r="H239" s="2">
        <f t="shared" si="90"/>
        <v>98.344632396498383</v>
      </c>
      <c r="I239" s="1">
        <f t="shared" si="91"/>
        <v>16.765630457561997</v>
      </c>
    </row>
    <row r="240" spans="1:9" x14ac:dyDescent="0.3">
      <c r="I240" s="1">
        <f>SUM(I233:I239)*5</f>
        <v>3125.0873287199202</v>
      </c>
    </row>
    <row r="241" spans="1:9" x14ac:dyDescent="0.3">
      <c r="A241" s="36" t="s">
        <v>105</v>
      </c>
      <c r="B241" s="36"/>
      <c r="C241" s="36"/>
      <c r="D241" s="36"/>
      <c r="E241" s="36"/>
      <c r="F241" s="36"/>
      <c r="G241" s="36"/>
      <c r="H241" s="36"/>
      <c r="I241" s="36"/>
    </row>
  </sheetData>
  <mergeCells count="4">
    <mergeCell ref="A241:I241"/>
    <mergeCell ref="A188:I188"/>
    <mergeCell ref="A125:I125"/>
    <mergeCell ref="A62:I62"/>
  </mergeCells>
  <pageMargins left="0.7" right="0.7" top="0.75" bottom="0.75" header="0.3" footer="0.3"/>
  <pageSetup orientation="portrait" r:id="rId1"/>
  <rowBreaks count="3" manualBreakCount="3">
    <brk id="62" max="16383" man="1"/>
    <brk id="125" max="16383" man="1"/>
    <brk id="1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AGE SEX</vt:lpstr>
      <vt:lpstr>AGE5 Sex</vt:lpstr>
      <vt:lpstr>Age1 Sex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Demography</dc:title>
  <dc:subject>2011 PNG Demography</dc:subject>
  <dc:creator>Michael Levin</dc:creator>
  <cp:keywords>2011 PNG;Papua New Guinea Statistics;2011 PNG Demography</cp:keywords>
  <cp:lastModifiedBy>Brad</cp:lastModifiedBy>
  <dcterms:created xsi:type="dcterms:W3CDTF">2019-02-27T03:38:07Z</dcterms:created>
  <dcterms:modified xsi:type="dcterms:W3CDTF">2020-08-12T01:58:36Z</dcterms:modified>
</cp:coreProperties>
</file>