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2B41D369-19BB-4850-9E8F-D1BB69902ACC}" xr6:coauthVersionLast="45" xr6:coauthVersionMax="45" xr10:uidLastSave="{00000000-0000-0000-0000-000000000000}"/>
  <bookViews>
    <workbookView xWindow="43080" yWindow="-120" windowWidth="29040" windowHeight="15840" xr2:uid="{7D03B5DF-90B1-4710-8B1C-86C104A5F9ED}"/>
  </bookViews>
  <sheets>
    <sheet name="Sheet1" sheetId="6" r:id="rId1"/>
    <sheet name="Morobe 2011" sheetId="1" r:id="rId2"/>
    <sheet name="Age and Sex" sheetId="2" r:id="rId3"/>
    <sheet name="Single Year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J116" i="4" l="1"/>
  <c r="M111" i="4" s="1"/>
  <c r="I116" i="4"/>
  <c r="H116" i="4"/>
  <c r="J115" i="4"/>
  <c r="I115" i="4"/>
  <c r="H115" i="4"/>
  <c r="J114" i="4"/>
  <c r="I114" i="4"/>
  <c r="H114" i="4"/>
  <c r="J113" i="4"/>
  <c r="I113" i="4"/>
  <c r="H113" i="4"/>
  <c r="J112" i="4"/>
  <c r="I112" i="4"/>
  <c r="H112" i="4"/>
  <c r="J111" i="4"/>
  <c r="I111" i="4"/>
  <c r="H111" i="4"/>
  <c r="J110" i="4"/>
  <c r="I110" i="4"/>
  <c r="H110" i="4"/>
  <c r="J109" i="4"/>
  <c r="I109" i="4"/>
  <c r="H109" i="4"/>
  <c r="H117" i="4" s="1"/>
  <c r="K109" i="4" s="1"/>
  <c r="J105" i="4"/>
  <c r="I105" i="4"/>
  <c r="H105" i="4"/>
  <c r="J104" i="4"/>
  <c r="I104" i="4"/>
  <c r="L100" i="4" s="1"/>
  <c r="H104" i="4"/>
  <c r="K100" i="4" s="1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4" i="4"/>
  <c r="M89" i="4" s="1"/>
  <c r="I94" i="4"/>
  <c r="H94" i="4"/>
  <c r="J93" i="4"/>
  <c r="I93" i="4"/>
  <c r="L89" i="4" s="1"/>
  <c r="L94" i="4" s="1"/>
  <c r="H93" i="4"/>
  <c r="K89" i="4" s="1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H95" i="4" s="1"/>
  <c r="K87" i="4" s="1"/>
  <c r="J83" i="4"/>
  <c r="M78" i="4" s="1"/>
  <c r="I83" i="4"/>
  <c r="H83" i="4"/>
  <c r="J82" i="4"/>
  <c r="I82" i="4"/>
  <c r="L78" i="4" s="1"/>
  <c r="L83" i="4" s="1"/>
  <c r="H82" i="4"/>
  <c r="K78" i="4" s="1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J84" i="4" s="1"/>
  <c r="M76" i="4" s="1"/>
  <c r="I76" i="4"/>
  <c r="I84" i="4" s="1"/>
  <c r="L76" i="4" s="1"/>
  <c r="H76" i="4"/>
  <c r="J72" i="4"/>
  <c r="I72" i="4"/>
  <c r="H72" i="4"/>
  <c r="J71" i="4"/>
  <c r="I71" i="4"/>
  <c r="L67" i="4" s="1"/>
  <c r="L72" i="4" s="1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J73" i="4" s="1"/>
  <c r="M65" i="4" s="1"/>
  <c r="I65" i="4"/>
  <c r="H65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J58" i="4" s="1"/>
  <c r="M50" i="4" s="1"/>
  <c r="I50" i="4"/>
  <c r="H50" i="4"/>
  <c r="J46" i="4"/>
  <c r="I46" i="4"/>
  <c r="H46" i="4"/>
  <c r="J45" i="4"/>
  <c r="M41" i="4" s="1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J47" i="4" s="1"/>
  <c r="M39" i="4" s="1"/>
  <c r="I39" i="4"/>
  <c r="H39" i="4"/>
  <c r="J35" i="4"/>
  <c r="I35" i="4"/>
  <c r="H35" i="4"/>
  <c r="J34" i="4"/>
  <c r="I34" i="4"/>
  <c r="L30" i="4" s="1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J36" i="4" s="1"/>
  <c r="M28" i="4" s="1"/>
  <c r="I28" i="4"/>
  <c r="H28" i="4"/>
  <c r="J24" i="4"/>
  <c r="I24" i="4"/>
  <c r="H24" i="4"/>
  <c r="J23" i="4"/>
  <c r="M19" i="4" s="1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J14" i="4" s="1"/>
  <c r="M6" i="4" s="1"/>
  <c r="I6" i="4"/>
  <c r="H6" i="4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I105" i="5" s="1"/>
  <c r="H98" i="5"/>
  <c r="G98" i="5"/>
  <c r="F98" i="5"/>
  <c r="I97" i="5"/>
  <c r="H97" i="5"/>
  <c r="G97" i="5"/>
  <c r="F97" i="5"/>
  <c r="I94" i="5"/>
  <c r="H94" i="5"/>
  <c r="G94" i="5"/>
  <c r="F94" i="5"/>
  <c r="I93" i="5"/>
  <c r="H93" i="5"/>
  <c r="G93" i="5"/>
  <c r="F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1" i="5"/>
  <c r="H61" i="5"/>
  <c r="G61" i="5"/>
  <c r="F61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H54" i="5"/>
  <c r="G54" i="5"/>
  <c r="F54" i="5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1" i="5"/>
  <c r="H31" i="5"/>
  <c r="G31" i="5"/>
  <c r="F31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1" i="5"/>
  <c r="H21" i="5"/>
  <c r="G21" i="5"/>
  <c r="F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95" i="4" l="1"/>
  <c r="L87" i="4" s="1"/>
  <c r="L111" i="4"/>
  <c r="L116" i="4" s="1"/>
  <c r="J106" i="4"/>
  <c r="M98" i="4" s="1"/>
  <c r="I117" i="4"/>
  <c r="L109" i="4" s="1"/>
  <c r="J117" i="4"/>
  <c r="M109" i="4" s="1"/>
  <c r="K19" i="4"/>
  <c r="J95" i="4"/>
  <c r="M87" i="4" s="1"/>
  <c r="L8" i="4"/>
  <c r="L10" i="4" s="1"/>
  <c r="L12" i="4" s="1"/>
  <c r="L19" i="4"/>
  <c r="L41" i="4"/>
  <c r="L46" i="4" s="1"/>
  <c r="K67" i="4"/>
  <c r="K72" i="4" s="1"/>
  <c r="M100" i="4"/>
  <c r="M105" i="4" s="1"/>
  <c r="H73" i="4"/>
  <c r="K65" i="4" s="1"/>
  <c r="M67" i="4"/>
  <c r="M69" i="4" s="1"/>
  <c r="M71" i="4" s="1"/>
  <c r="H106" i="4"/>
  <c r="K98" i="4" s="1"/>
  <c r="I14" i="4"/>
  <c r="L6" i="4" s="1"/>
  <c r="I25" i="4"/>
  <c r="L17" i="4" s="1"/>
  <c r="I36" i="4"/>
  <c r="L28" i="4" s="1"/>
  <c r="I47" i="4"/>
  <c r="L39" i="4" s="1"/>
  <c r="I73" i="4"/>
  <c r="L65" i="4" s="1"/>
  <c r="H84" i="4"/>
  <c r="K76" i="4" s="1"/>
  <c r="I106" i="4"/>
  <c r="L98" i="4" s="1"/>
  <c r="K111" i="4"/>
  <c r="K116" i="4" s="1"/>
  <c r="J25" i="4"/>
  <c r="M17" i="4" s="1"/>
  <c r="K30" i="4"/>
  <c r="K35" i="4" s="1"/>
  <c r="K52" i="4"/>
  <c r="K54" i="4" s="1"/>
  <c r="L52" i="4"/>
  <c r="L54" i="4" s="1"/>
  <c r="K8" i="4"/>
  <c r="K10" i="4" s="1"/>
  <c r="M8" i="4"/>
  <c r="M13" i="4" s="1"/>
  <c r="M30" i="4"/>
  <c r="M52" i="4"/>
  <c r="M57" i="4" s="1"/>
  <c r="K41" i="4"/>
  <c r="K43" i="4" s="1"/>
  <c r="H14" i="4"/>
  <c r="K6" i="4" s="1"/>
  <c r="H36" i="4"/>
  <c r="K28" i="4" s="1"/>
  <c r="H47" i="4"/>
  <c r="K39" i="4" s="1"/>
  <c r="H58" i="4"/>
  <c r="K50" i="4" s="1"/>
  <c r="I58" i="4"/>
  <c r="L50" i="4" s="1"/>
  <c r="H25" i="4"/>
  <c r="K17" i="4" s="1"/>
  <c r="M116" i="4"/>
  <c r="M113" i="4"/>
  <c r="K105" i="4"/>
  <c r="K102" i="4"/>
  <c r="K104" i="4" s="1"/>
  <c r="K106" i="4" s="1"/>
  <c r="L105" i="4"/>
  <c r="L102" i="4"/>
  <c r="K94" i="4"/>
  <c r="K91" i="4"/>
  <c r="K93" i="4" s="1"/>
  <c r="K95" i="4" s="1"/>
  <c r="M94" i="4"/>
  <c r="M91" i="4"/>
  <c r="L91" i="4"/>
  <c r="K83" i="4"/>
  <c r="K80" i="4"/>
  <c r="K82" i="4" s="1"/>
  <c r="K84" i="4" s="1"/>
  <c r="M83" i="4"/>
  <c r="M80" i="4"/>
  <c r="M82" i="4" s="1"/>
  <c r="M84" i="4" s="1"/>
  <c r="L80" i="4"/>
  <c r="L82" i="4" s="1"/>
  <c r="L84" i="4" s="1"/>
  <c r="L69" i="4"/>
  <c r="L71" i="4" s="1"/>
  <c r="L73" i="4" s="1"/>
  <c r="K57" i="4"/>
  <c r="L57" i="4"/>
  <c r="M46" i="4"/>
  <c r="M43" i="4"/>
  <c r="M45" i="4" s="1"/>
  <c r="L43" i="4"/>
  <c r="L45" i="4" s="1"/>
  <c r="M35" i="4"/>
  <c r="M32" i="4"/>
  <c r="M34" i="4" s="1"/>
  <c r="L35" i="4"/>
  <c r="L32" i="4"/>
  <c r="L34" i="4" s="1"/>
  <c r="K24" i="4"/>
  <c r="K21" i="4"/>
  <c r="M24" i="4"/>
  <c r="M21" i="4"/>
  <c r="L24" i="4"/>
  <c r="L21" i="4"/>
  <c r="M10" i="4"/>
  <c r="M12" i="4" s="1"/>
  <c r="I32" i="5"/>
  <c r="I52" i="5"/>
  <c r="I62" i="5"/>
  <c r="I75" i="5"/>
  <c r="I95" i="5"/>
  <c r="I22" i="5"/>
  <c r="I85" i="5"/>
  <c r="I12" i="5"/>
  <c r="I42" i="5"/>
  <c r="M73" i="4" l="1"/>
  <c r="L36" i="4"/>
  <c r="M72" i="4"/>
  <c r="M102" i="4"/>
  <c r="M104" i="4" s="1"/>
  <c r="M106" i="4" s="1"/>
  <c r="L13" i="4"/>
  <c r="L113" i="4"/>
  <c r="L115" i="4" s="1"/>
  <c r="L117" i="4" s="1"/>
  <c r="M54" i="4"/>
  <c r="M56" i="4" s="1"/>
  <c r="M58" i="4" s="1"/>
  <c r="L93" i="4"/>
  <c r="L95" i="4" s="1"/>
  <c r="K12" i="4"/>
  <c r="M23" i="4"/>
  <c r="L56" i="4"/>
  <c r="L58" i="4"/>
  <c r="K13" i="4"/>
  <c r="K14" i="4" s="1"/>
  <c r="K56" i="4"/>
  <c r="K58" i="4" s="1"/>
  <c r="K113" i="4"/>
  <c r="K115" i="4" s="1"/>
  <c r="L23" i="4"/>
  <c r="L25" i="4" s="1"/>
  <c r="M47" i="4"/>
  <c r="L104" i="4"/>
  <c r="L106" i="4" s="1"/>
  <c r="M14" i="4"/>
  <c r="K45" i="4"/>
  <c r="K69" i="4"/>
  <c r="K71" i="4" s="1"/>
  <c r="K73" i="4" s="1"/>
  <c r="M115" i="4"/>
  <c r="M117" i="4" s="1"/>
  <c r="M93" i="4"/>
  <c r="M95" i="4" s="1"/>
  <c r="M25" i="4"/>
  <c r="L47" i="4"/>
  <c r="K46" i="4"/>
  <c r="K23" i="4"/>
  <c r="K25" i="4" s="1"/>
  <c r="K32" i="4"/>
  <c r="K34" i="4" s="1"/>
  <c r="K36" i="4" s="1"/>
  <c r="K117" i="4"/>
  <c r="M36" i="4"/>
  <c r="L14" i="4"/>
  <c r="K47" i="4" l="1"/>
</calcChain>
</file>

<file path=xl/sharedStrings.xml><?xml version="1.0" encoding="utf-8"?>
<sst xmlns="http://schemas.openxmlformats.org/spreadsheetml/2006/main" count="458" uniqueCount="63">
  <si>
    <t>Total</t>
  </si>
  <si>
    <t>Bulolo</t>
  </si>
  <si>
    <t>Finschafen</t>
  </si>
  <si>
    <t>Huon</t>
  </si>
  <si>
    <t>Kabwun</t>
  </si>
  <si>
    <t>Lae</t>
  </si>
  <si>
    <t>Markham</t>
  </si>
  <si>
    <t>Menyamya</t>
  </si>
  <si>
    <t>Nawae</t>
  </si>
  <si>
    <t>Tawae/Siassi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</si>
  <si>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</si>
  <si>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</si>
  <si>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</si>
  <si>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</si>
  <si>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</si>
  <si>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</si>
  <si>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</si>
  <si>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</si>
  <si>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</si>
  <si>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</si>
  <si>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</si>
  <si>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</si>
  <si>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</si>
  <si>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</si>
  <si>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</si>
  <si>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</si>
  <si>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</si>
  <si>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</si>
  <si>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Morobe</t>
  </si>
  <si>
    <t xml:space="preserve">   SMAM Ages</t>
  </si>
  <si>
    <t xml:space="preserve">   Bulolo</t>
  </si>
  <si>
    <t xml:space="preserve">   Finschafen</t>
  </si>
  <si>
    <t xml:space="preserve">   Huon</t>
  </si>
  <si>
    <t xml:space="preserve">   Kabwun</t>
  </si>
  <si>
    <t xml:space="preserve">   Lae</t>
  </si>
  <si>
    <t xml:space="preserve">   Markham</t>
  </si>
  <si>
    <t xml:space="preserve">   Menyamya</t>
  </si>
  <si>
    <t xml:space="preserve">   Nawae</t>
  </si>
  <si>
    <t xml:space="preserve">   Tawae/Siassi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</si>
  <si>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</si>
  <si>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</si>
  <si>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</si>
  <si>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</si>
  <si>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</si>
  <si>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</si>
  <si>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</si>
  <si>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</si>
  <si>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TFR ==&gt;</t>
  </si>
  <si>
    <t>Table 5. Fertility by District, Morobe Province, PNG: 2011</t>
  </si>
  <si>
    <t>Source: 2011 Papua New Guinea Census</t>
  </si>
  <si>
    <t>Average Age 1st Marriage</t>
  </si>
  <si>
    <t>Table 4. Average Age at First Marriage by District, Morobe Province, PNG: 2011</t>
  </si>
  <si>
    <t>Table 3. Single Year of Age and Sex by District, Morobe Province, PNG: 2011</t>
  </si>
  <si>
    <t xml:space="preserve">     Total</t>
  </si>
  <si>
    <t>5 - 9</t>
  </si>
  <si>
    <t>10 - 14</t>
  </si>
  <si>
    <t>Table 2. Age and Sex by District, Morobe Province, PNG: 2011</t>
  </si>
  <si>
    <t>Table 1. Sex and Age by Districts, Central Province, PNG: 2011</t>
  </si>
  <si>
    <t xml:space="preserve">    Males</t>
  </si>
  <si>
    <t xml:space="preserve">    Females</t>
  </si>
  <si>
    <t>Papua New Guinea</t>
  </si>
  <si>
    <t>2011 PNG Morobe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</si>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</sst>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26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165" fontId="3" fillId="0" borderId="4" xfId="1" applyNumberFormat="1" applyFont="1" applyBorder="1"/>
    <xf numFmtId="165" fontId="3" fillId="0" borderId="4" xfId="0" applyNumberFormat="1" applyFont="1" applyBorder="1"/>
    <xf numFmtId="3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4" fillId="0" borderId="4" xfId="0" applyNumberFormat="1" applyFont="1" applyBorder="1" applyAlignment="1">
      <alignment horizontal="left"/>
    </xf>
    <xf numFmtId="3" fontId="4" fillId="0" borderId="4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4" fillId="0" borderId="5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49" fontId="2" fillId="0" borderId="0" xfId="0" applyNumberFormat="1" applyFont="1"/>
    <xf numFmtId="49" fontId="2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center" textRotation="45"/>
    </xf>
    <xf numFmtId="0" fontId="7" fillId="0" borderId="0" xfId="2" applyAlignment="1">
      <alignment horizontal="left"/>
    </xf>
    <xf numFmtId="49" fontId="7" fillId="0" borderId="0" xfId="2" quotePrefix="1" applyNumberFormat="1" applyAlignment="1">
      <alignment horizontal="left"/>
    </xf>
    <xf numFmtId="3" fontId="7" fillId="0" borderId="0" xfId="2" quotePrefix="1" applyNumberFormat="1" applyAlignment="1">
      <alignment horizontal="left"/>
    </xf>
    <xf numFmtId="3" fontId="7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29C7-1D66-4309-9408-81CEADBBB62D}">
  <dimension ref="A1:L26"/>
  <sheetViews>
    <sheetView tabSelected="1" workbookViewId="0">
      <selection activeCell="A14" sqref="A14:H14"/>
    </sheetView>
  </sheetViews>
  <sheetFormatPr defaultRowHeight="14.25" x14ac:dyDescent="0.45"/>
  <sheetData>
    <row r="1" spans="1:12" x14ac:dyDescent="0.45">
      <c r="A1" s="35" t="s">
        <v>61</v>
      </c>
      <c r="B1" s="35"/>
      <c r="C1" s="35"/>
      <c r="D1" s="35"/>
      <c r="E1" s="35"/>
      <c r="F1" s="35"/>
      <c r="G1" s="35"/>
      <c r="H1" s="35"/>
      <c r="I1" s="37" t="s">
        <v>60</v>
      </c>
      <c r="J1" s="37"/>
      <c r="K1" s="37"/>
      <c r="L1" s="37"/>
    </row>
    <row r="2" spans="1:12" x14ac:dyDescent="0.45">
      <c r="A2" s="35"/>
      <c r="B2" s="35"/>
      <c r="C2" s="35"/>
      <c r="D2" s="35"/>
      <c r="E2" s="35"/>
      <c r="F2" s="35"/>
      <c r="G2" s="35"/>
      <c r="H2" s="35"/>
      <c r="I2" s="37"/>
      <c r="J2" s="37"/>
      <c r="K2" s="37"/>
      <c r="L2" s="37"/>
    </row>
    <row r="3" spans="1:12" x14ac:dyDescent="0.45">
      <c r="A3" s="35"/>
      <c r="B3" s="35"/>
      <c r="C3" s="35"/>
      <c r="D3" s="35"/>
      <c r="E3" s="35"/>
      <c r="F3" s="35"/>
      <c r="G3" s="35"/>
      <c r="H3" s="35"/>
      <c r="I3" s="37"/>
      <c r="J3" s="37"/>
      <c r="K3" s="37"/>
      <c r="L3" s="37"/>
    </row>
    <row r="4" spans="1:12" x14ac:dyDescent="0.45">
      <c r="A4" s="35"/>
      <c r="B4" s="35"/>
      <c r="C4" s="35"/>
      <c r="D4" s="35"/>
      <c r="E4" s="35"/>
      <c r="F4" s="35"/>
      <c r="G4" s="35"/>
      <c r="H4" s="35"/>
      <c r="I4" s="37"/>
      <c r="J4" s="37"/>
      <c r="K4" s="37"/>
      <c r="L4" s="37"/>
    </row>
    <row r="5" spans="1:12" x14ac:dyDescent="0.45">
      <c r="A5" s="35" t="s">
        <v>62</v>
      </c>
      <c r="B5" s="35"/>
      <c r="C5" s="35"/>
      <c r="D5" s="35"/>
      <c r="E5" s="35"/>
      <c r="F5" s="35"/>
      <c r="G5" s="35"/>
      <c r="H5" s="35"/>
      <c r="I5" s="37"/>
      <c r="J5" s="37"/>
      <c r="K5" s="37"/>
      <c r="L5" s="37"/>
    </row>
    <row r="6" spans="1:12" x14ac:dyDescent="0.45">
      <c r="A6" s="35"/>
      <c r="B6" s="35"/>
      <c r="C6" s="35"/>
      <c r="D6" s="35"/>
      <c r="E6" s="35"/>
      <c r="F6" s="35"/>
      <c r="G6" s="35"/>
      <c r="H6" s="35"/>
      <c r="I6" s="37"/>
      <c r="J6" s="37"/>
      <c r="K6" s="37"/>
      <c r="L6" s="37"/>
    </row>
    <row r="7" spans="1:12" x14ac:dyDescent="0.45">
      <c r="A7" s="35"/>
      <c r="B7" s="35"/>
      <c r="C7" s="35"/>
      <c r="D7" s="35"/>
      <c r="E7" s="35"/>
      <c r="F7" s="35"/>
      <c r="G7" s="35"/>
      <c r="H7" s="35"/>
      <c r="I7" s="37"/>
      <c r="J7" s="37"/>
      <c r="K7" s="37"/>
      <c r="L7" s="37"/>
    </row>
    <row r="8" spans="1:12" x14ac:dyDescent="0.45">
      <c r="A8" s="35"/>
      <c r="B8" s="35"/>
      <c r="C8" s="35"/>
      <c r="D8" s="35"/>
      <c r="E8" s="35"/>
      <c r="F8" s="35"/>
      <c r="G8" s="35"/>
      <c r="H8" s="35"/>
      <c r="I8" s="37"/>
      <c r="J8" s="37"/>
      <c r="K8" s="37"/>
      <c r="L8" s="37"/>
    </row>
    <row r="9" spans="1:12" x14ac:dyDescent="0.45">
      <c r="A9" s="39" t="str">
        <f>'Morobe 2011'!A1</f>
        <v>Table 1. Sex and Age by Districts, Central Province, PNG: 2011</v>
      </c>
      <c r="B9" s="38"/>
      <c r="C9" s="38"/>
      <c r="D9" s="38"/>
      <c r="E9" s="38"/>
      <c r="F9" s="38"/>
      <c r="G9" s="38"/>
      <c r="H9" s="38"/>
      <c r="I9" s="37"/>
      <c r="J9" s="37"/>
      <c r="K9" s="37"/>
      <c r="L9" s="37"/>
    </row>
    <row r="10" spans="1:12" x14ac:dyDescent="0.45">
      <c r="A10" s="40" t="str">
        <f>'Age and Sex'!A1</f>
        <v>Table 2. Age and Sex by District, Morobe Province, PNG: 2011</v>
      </c>
      <c r="B10" s="38"/>
      <c r="C10" s="38"/>
      <c r="D10" s="38"/>
      <c r="E10" s="38"/>
      <c r="F10" s="38"/>
      <c r="G10" s="38"/>
      <c r="H10" s="38"/>
      <c r="I10" s="37"/>
      <c r="J10" s="37"/>
      <c r="K10" s="37"/>
      <c r="L10" s="37"/>
    </row>
    <row r="11" spans="1:12" x14ac:dyDescent="0.45">
      <c r="A11" s="40" t="str">
        <f>'Single Year'!A1</f>
        <v>Table 3. Single Year of Age and Sex by District, Morobe Province, PNG: 2011</v>
      </c>
      <c r="B11" s="38"/>
      <c r="C11" s="38"/>
      <c r="D11" s="38"/>
      <c r="E11" s="38"/>
      <c r="F11" s="38"/>
      <c r="G11" s="38"/>
      <c r="H11" s="38"/>
      <c r="I11" s="37"/>
      <c r="J11" s="37"/>
      <c r="K11" s="37"/>
      <c r="L11" s="37"/>
    </row>
    <row r="12" spans="1:12" x14ac:dyDescent="0.45">
      <c r="A12" s="41" t="str">
        <f>SMAM!A1</f>
        <v>Table 4. Average Age at First Marriage by District, Morobe Province, PNG: 2011</v>
      </c>
      <c r="B12" s="38"/>
      <c r="C12" s="38"/>
      <c r="D12" s="38"/>
      <c r="E12" s="38"/>
      <c r="F12" s="38"/>
      <c r="G12" s="38"/>
      <c r="H12" s="38"/>
      <c r="I12" s="37"/>
      <c r="J12" s="37"/>
      <c r="K12" s="37"/>
      <c r="L12" s="37"/>
    </row>
    <row r="13" spans="1:12" x14ac:dyDescent="0.45">
      <c r="A13" s="41" t="str">
        <f>Fertility!A1</f>
        <v>Table 5. Fertility by District, Morobe Province, PNG: 2011</v>
      </c>
      <c r="B13" s="38"/>
      <c r="C13" s="38"/>
      <c r="D13" s="38"/>
      <c r="E13" s="38"/>
      <c r="F13" s="38"/>
      <c r="G13" s="38"/>
      <c r="H13" s="38"/>
    </row>
    <row r="14" spans="1:12" x14ac:dyDescent="0.45">
      <c r="A14" s="36"/>
      <c r="B14" s="36"/>
      <c r="C14" s="36"/>
      <c r="D14" s="36"/>
      <c r="E14" s="36"/>
      <c r="F14" s="36"/>
      <c r="G14" s="36"/>
      <c r="H14" s="36"/>
    </row>
    <row r="15" spans="1:12" x14ac:dyDescent="0.45">
      <c r="A15" s="36"/>
      <c r="B15" s="36"/>
      <c r="C15" s="36"/>
      <c r="D15" s="36"/>
      <c r="E15" s="36"/>
      <c r="F15" s="36"/>
      <c r="G15" s="36"/>
      <c r="H15" s="36"/>
    </row>
    <row r="16" spans="1:12" x14ac:dyDescent="0.45">
      <c r="A16" s="36"/>
      <c r="B16" s="36"/>
      <c r="C16" s="36"/>
      <c r="D16" s="36"/>
      <c r="E16" s="36"/>
      <c r="F16" s="36"/>
      <c r="G16" s="36"/>
      <c r="H16" s="36"/>
    </row>
    <row r="17" spans="1:8" x14ac:dyDescent="0.45">
      <c r="A17" s="36"/>
      <c r="B17" s="36"/>
      <c r="C17" s="36"/>
      <c r="D17" s="36"/>
      <c r="E17" s="36"/>
      <c r="F17" s="36"/>
      <c r="G17" s="36"/>
      <c r="H17" s="36"/>
    </row>
    <row r="18" spans="1:8" x14ac:dyDescent="0.45">
      <c r="A18" s="36"/>
      <c r="B18" s="36"/>
      <c r="C18" s="36"/>
      <c r="D18" s="36"/>
      <c r="E18" s="36"/>
      <c r="F18" s="36"/>
      <c r="G18" s="36"/>
      <c r="H18" s="36"/>
    </row>
    <row r="19" spans="1:8" x14ac:dyDescent="0.45">
      <c r="A19" s="36"/>
      <c r="B19" s="36"/>
      <c r="C19" s="36"/>
      <c r="D19" s="36"/>
      <c r="E19" s="36"/>
      <c r="F19" s="36"/>
      <c r="G19" s="36"/>
      <c r="H19" s="36"/>
    </row>
    <row r="20" spans="1:8" x14ac:dyDescent="0.45">
      <c r="A20" s="36"/>
      <c r="B20" s="36"/>
      <c r="C20" s="36"/>
      <c r="D20" s="36"/>
      <c r="E20" s="36"/>
      <c r="F20" s="36"/>
      <c r="G20" s="36"/>
      <c r="H20" s="36"/>
    </row>
    <row r="21" spans="1:8" x14ac:dyDescent="0.45">
      <c r="A21" s="36"/>
      <c r="B21" s="36"/>
      <c r="C21" s="36"/>
      <c r="D21" s="36"/>
      <c r="E21" s="36"/>
      <c r="F21" s="36"/>
      <c r="G21" s="36"/>
      <c r="H21" s="36"/>
    </row>
    <row r="22" spans="1:8" x14ac:dyDescent="0.45">
      <c r="A22" s="36"/>
      <c r="B22" s="36"/>
      <c r="C22" s="36"/>
      <c r="D22" s="36"/>
      <c r="E22" s="36"/>
      <c r="F22" s="36"/>
      <c r="G22" s="36"/>
      <c r="H22" s="36"/>
    </row>
    <row r="23" spans="1:8" x14ac:dyDescent="0.45">
      <c r="A23" s="36"/>
      <c r="B23" s="36"/>
      <c r="C23" s="36"/>
      <c r="D23" s="36"/>
      <c r="E23" s="36"/>
      <c r="F23" s="36"/>
      <c r="G23" s="36"/>
      <c r="H23" s="36"/>
    </row>
    <row r="24" spans="1:8" x14ac:dyDescent="0.45">
      <c r="A24" s="36"/>
      <c r="B24" s="36"/>
      <c r="C24" s="36"/>
      <c r="D24" s="36"/>
      <c r="E24" s="36"/>
      <c r="F24" s="36"/>
      <c r="G24" s="36"/>
      <c r="H24" s="36"/>
    </row>
    <row r="25" spans="1:8" x14ac:dyDescent="0.45">
      <c r="A25" s="36"/>
      <c r="B25" s="36"/>
      <c r="C25" s="36"/>
      <c r="D25" s="36"/>
      <c r="E25" s="36"/>
      <c r="F25" s="36"/>
      <c r="G25" s="36"/>
      <c r="H25" s="36"/>
    </row>
    <row r="26" spans="1:8" x14ac:dyDescent="0.45">
      <c r="A26" s="36"/>
      <c r="B26" s="36"/>
      <c r="C26" s="36"/>
      <c r="D26" s="36"/>
      <c r="E26" s="36"/>
      <c r="F26" s="36"/>
      <c r="G26" s="36"/>
      <c r="H26" s="36"/>
    </row>
  </sheetData>
  <mergeCells count="21">
    <mergeCell ref="A25:H25"/>
    <mergeCell ref="A26:H26"/>
    <mergeCell ref="I1:L12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Morobe 2011'!A1" display="'Morobe 2011'!A1" xr:uid="{380053B7-8148-44CC-8DAC-0D09020B79B8}"/>
    <hyperlink ref="A10:H10" location="'Age and Sex'!A1" display="'Age and Sex'!A1" xr:uid="{8452E689-5C6B-4FEA-B044-95216347B2B5}"/>
    <hyperlink ref="A11:H11" location="'Single Year'!A1" display="'Single Year'!A1" xr:uid="{77B80512-CBF2-4BD0-B08B-C1658B61AA06}"/>
    <hyperlink ref="A12:H12" location="SMAM!A1" display="SMAM!A1" xr:uid="{53E6A7E4-502F-48FF-B31D-C2216FDC9FED}"/>
    <hyperlink ref="A13:H13" location="Fertility!A1" display="Fertility!A1" xr:uid="{450C2C6C-39F6-4AEE-8FC2-9FD7C7CB0794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3072-AA6B-4665-82D9-2BA51EE800D8}">
  <dimension ref="A1:K59"/>
  <sheetViews>
    <sheetView view="pageBreakPreview" topLeftCell="A6" zoomScaleNormal="100" zoomScaleSheetLayoutView="100" workbookViewId="0">
      <selection activeCell="A59" sqref="A59"/>
    </sheetView>
  </sheetViews>
  <sheetFormatPr defaultColWidth="8.86328125" defaultRowHeight="10.15" x14ac:dyDescent="0.3"/>
  <cols>
    <col min="1" max="1" width="8.86328125" style="1"/>
    <col min="2" max="11" width="8.1328125" style="1" customWidth="1"/>
    <col min="12" max="16384" width="8.86328125" style="1"/>
  </cols>
  <sheetData>
    <row r="1" spans="1:11" x14ac:dyDescent="0.3">
      <c r="A1" s="29" t="s">
        <v>57</v>
      </c>
    </row>
    <row r="2" spans="1:11" x14ac:dyDescent="0.3">
      <c r="A2" s="3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</row>
    <row r="3" spans="1:11" x14ac:dyDescent="0.3">
      <c r="A3" s="29" t="s">
        <v>53</v>
      </c>
      <c r="B3" s="1">
        <v>671521</v>
      </c>
      <c r="C3" s="1">
        <v>100459</v>
      </c>
      <c r="D3" s="1">
        <v>54533</v>
      </c>
      <c r="E3" s="1">
        <v>77072</v>
      </c>
      <c r="F3" s="1">
        <v>43472</v>
      </c>
      <c r="G3" s="1">
        <v>147595</v>
      </c>
      <c r="H3" s="1">
        <v>62491</v>
      </c>
      <c r="I3" s="1">
        <v>87209</v>
      </c>
      <c r="J3" s="1">
        <v>44507</v>
      </c>
      <c r="K3" s="1">
        <v>54183</v>
      </c>
    </row>
    <row r="4" spans="1:11" x14ac:dyDescent="0.3">
      <c r="A4" s="29" t="s">
        <v>10</v>
      </c>
      <c r="B4" s="1">
        <v>86603</v>
      </c>
      <c r="C4" s="1">
        <v>13912</v>
      </c>
      <c r="D4" s="1">
        <v>7394</v>
      </c>
      <c r="E4" s="1">
        <v>9790</v>
      </c>
      <c r="F4" s="1">
        <v>5456</v>
      </c>
      <c r="G4" s="1">
        <v>17113</v>
      </c>
      <c r="H4" s="1">
        <v>8118</v>
      </c>
      <c r="I4" s="1">
        <v>11635</v>
      </c>
      <c r="J4" s="1">
        <v>5489</v>
      </c>
      <c r="K4" s="1">
        <v>7696</v>
      </c>
    </row>
    <row r="5" spans="1:11" x14ac:dyDescent="0.3">
      <c r="A5" s="29" t="s">
        <v>54</v>
      </c>
      <c r="B5" s="1">
        <v>87674</v>
      </c>
      <c r="C5" s="1">
        <v>13493</v>
      </c>
      <c r="D5" s="1">
        <v>7399</v>
      </c>
      <c r="E5" s="1">
        <v>9212</v>
      </c>
      <c r="F5" s="1">
        <v>5895</v>
      </c>
      <c r="G5" s="1">
        <v>17163</v>
      </c>
      <c r="H5" s="1">
        <v>8097</v>
      </c>
      <c r="I5" s="1">
        <v>13783</v>
      </c>
      <c r="J5" s="1">
        <v>5414</v>
      </c>
      <c r="K5" s="1">
        <v>7218</v>
      </c>
    </row>
    <row r="6" spans="1:11" x14ac:dyDescent="0.3">
      <c r="A6" s="29" t="s">
        <v>55</v>
      </c>
      <c r="B6" s="1">
        <v>76933</v>
      </c>
      <c r="C6" s="1">
        <v>10674</v>
      </c>
      <c r="D6" s="1">
        <v>6683</v>
      </c>
      <c r="E6" s="1">
        <v>8001</v>
      </c>
      <c r="F6" s="1">
        <v>5736</v>
      </c>
      <c r="G6" s="1">
        <v>15257</v>
      </c>
      <c r="H6" s="1">
        <v>6838</v>
      </c>
      <c r="I6" s="1">
        <v>12268</v>
      </c>
      <c r="J6" s="1">
        <v>5208</v>
      </c>
      <c r="K6" s="1">
        <v>6268</v>
      </c>
    </row>
    <row r="7" spans="1:11" x14ac:dyDescent="0.3">
      <c r="A7" s="29" t="s">
        <v>11</v>
      </c>
      <c r="B7" s="1">
        <v>73191</v>
      </c>
      <c r="C7" s="1">
        <v>10454</v>
      </c>
      <c r="D7" s="1">
        <v>5461</v>
      </c>
      <c r="E7" s="1">
        <v>7791</v>
      </c>
      <c r="F7" s="1">
        <v>4851</v>
      </c>
      <c r="G7" s="1">
        <v>17680</v>
      </c>
      <c r="H7" s="1">
        <v>6440</v>
      </c>
      <c r="I7" s="1">
        <v>9983</v>
      </c>
      <c r="J7" s="1">
        <v>4798</v>
      </c>
      <c r="K7" s="1">
        <v>5733</v>
      </c>
    </row>
    <row r="8" spans="1:11" x14ac:dyDescent="0.3">
      <c r="A8" s="29" t="s">
        <v>12</v>
      </c>
      <c r="B8" s="1">
        <v>60007</v>
      </c>
      <c r="C8" s="1">
        <v>8974</v>
      </c>
      <c r="D8" s="1">
        <v>4016</v>
      </c>
      <c r="E8" s="1">
        <v>6880</v>
      </c>
      <c r="F8" s="1">
        <v>3158</v>
      </c>
      <c r="G8" s="1">
        <v>16607</v>
      </c>
      <c r="H8" s="1">
        <v>5279</v>
      </c>
      <c r="I8" s="1">
        <v>7133</v>
      </c>
      <c r="J8" s="1">
        <v>3613</v>
      </c>
      <c r="K8" s="1">
        <v>4347</v>
      </c>
    </row>
    <row r="9" spans="1:11" x14ac:dyDescent="0.3">
      <c r="A9" s="29" t="s">
        <v>13</v>
      </c>
      <c r="B9" s="1">
        <v>58247</v>
      </c>
      <c r="C9" s="1">
        <v>9321</v>
      </c>
      <c r="D9" s="1">
        <v>3881</v>
      </c>
      <c r="E9" s="1">
        <v>7240</v>
      </c>
      <c r="F9" s="1">
        <v>2720</v>
      </c>
      <c r="G9" s="1">
        <v>15317</v>
      </c>
      <c r="H9" s="1">
        <v>5416</v>
      </c>
      <c r="I9" s="1">
        <v>6768</v>
      </c>
      <c r="J9" s="1">
        <v>3412</v>
      </c>
      <c r="K9" s="1">
        <v>4172</v>
      </c>
    </row>
    <row r="10" spans="1:11" x14ac:dyDescent="0.3">
      <c r="A10" s="29" t="s">
        <v>14</v>
      </c>
      <c r="B10" s="1">
        <v>48675</v>
      </c>
      <c r="C10" s="1">
        <v>7762</v>
      </c>
      <c r="D10" s="1">
        <v>3586</v>
      </c>
      <c r="E10" s="1">
        <v>5989</v>
      </c>
      <c r="F10" s="1">
        <v>2550</v>
      </c>
      <c r="G10" s="1">
        <v>11418</v>
      </c>
      <c r="H10" s="1">
        <v>4726</v>
      </c>
      <c r="I10" s="1">
        <v>5892</v>
      </c>
      <c r="J10" s="1">
        <v>3168</v>
      </c>
      <c r="K10" s="1">
        <v>3584</v>
      </c>
    </row>
    <row r="11" spans="1:11" x14ac:dyDescent="0.3">
      <c r="A11" s="29" t="s">
        <v>15</v>
      </c>
      <c r="B11" s="1">
        <v>48435</v>
      </c>
      <c r="C11" s="1">
        <v>7205</v>
      </c>
      <c r="D11" s="1">
        <v>3625</v>
      </c>
      <c r="E11" s="1">
        <v>6316</v>
      </c>
      <c r="F11" s="1">
        <v>2845</v>
      </c>
      <c r="G11" s="1">
        <v>10805</v>
      </c>
      <c r="H11" s="1">
        <v>4957</v>
      </c>
      <c r="I11" s="1">
        <v>5907</v>
      </c>
      <c r="J11" s="1">
        <v>3224</v>
      </c>
      <c r="K11" s="1">
        <v>3551</v>
      </c>
    </row>
    <row r="12" spans="1:11" x14ac:dyDescent="0.3">
      <c r="A12" s="29" t="s">
        <v>16</v>
      </c>
      <c r="B12" s="1">
        <v>35060</v>
      </c>
      <c r="C12" s="1">
        <v>5092</v>
      </c>
      <c r="D12" s="1">
        <v>2791</v>
      </c>
      <c r="E12" s="1">
        <v>4307</v>
      </c>
      <c r="F12" s="1">
        <v>2298</v>
      </c>
      <c r="G12" s="1">
        <v>7576</v>
      </c>
      <c r="H12" s="1">
        <v>3471</v>
      </c>
      <c r="I12" s="1">
        <v>4199</v>
      </c>
      <c r="J12" s="1">
        <v>2598</v>
      </c>
      <c r="K12" s="1">
        <v>2728</v>
      </c>
    </row>
    <row r="13" spans="1:11" x14ac:dyDescent="0.3">
      <c r="A13" s="29" t="s">
        <v>17</v>
      </c>
      <c r="B13" s="1">
        <v>30338</v>
      </c>
      <c r="C13" s="1">
        <v>4128</v>
      </c>
      <c r="D13" s="1">
        <v>2764</v>
      </c>
      <c r="E13" s="1">
        <v>3646</v>
      </c>
      <c r="F13" s="1">
        <v>2176</v>
      </c>
      <c r="G13" s="1">
        <v>6407</v>
      </c>
      <c r="H13" s="1">
        <v>2988</v>
      </c>
      <c r="I13" s="1">
        <v>3553</v>
      </c>
      <c r="J13" s="1">
        <v>2162</v>
      </c>
      <c r="K13" s="1">
        <v>2514</v>
      </c>
    </row>
    <row r="14" spans="1:11" x14ac:dyDescent="0.3">
      <c r="A14" s="29" t="s">
        <v>18</v>
      </c>
      <c r="B14" s="1">
        <v>21005</v>
      </c>
      <c r="C14" s="1">
        <v>2946</v>
      </c>
      <c r="D14" s="1">
        <v>1948</v>
      </c>
      <c r="E14" s="1">
        <v>2568</v>
      </c>
      <c r="F14" s="1">
        <v>1640</v>
      </c>
      <c r="G14" s="1">
        <v>4424</v>
      </c>
      <c r="H14" s="1">
        <v>1953</v>
      </c>
      <c r="I14" s="1">
        <v>2084</v>
      </c>
      <c r="J14" s="1">
        <v>1628</v>
      </c>
      <c r="K14" s="1">
        <v>1814</v>
      </c>
    </row>
    <row r="15" spans="1:11" x14ac:dyDescent="0.3">
      <c r="A15" s="29" t="s">
        <v>19</v>
      </c>
      <c r="B15" s="1">
        <v>16192</v>
      </c>
      <c r="C15" s="1">
        <v>2054</v>
      </c>
      <c r="D15" s="1">
        <v>1784</v>
      </c>
      <c r="E15" s="1">
        <v>1963</v>
      </c>
      <c r="F15" s="1">
        <v>1379</v>
      </c>
      <c r="G15" s="1">
        <v>3271</v>
      </c>
      <c r="H15" s="1">
        <v>1499</v>
      </c>
      <c r="I15" s="1">
        <v>1502</v>
      </c>
      <c r="J15" s="1">
        <v>1231</v>
      </c>
      <c r="K15" s="1">
        <v>1509</v>
      </c>
    </row>
    <row r="16" spans="1:11" x14ac:dyDescent="0.3">
      <c r="A16" s="29" t="s">
        <v>20</v>
      </c>
      <c r="B16" s="1">
        <v>11774</v>
      </c>
      <c r="C16" s="1">
        <v>1668</v>
      </c>
      <c r="D16" s="1">
        <v>1344</v>
      </c>
      <c r="E16" s="1">
        <v>1339</v>
      </c>
      <c r="F16" s="1">
        <v>966</v>
      </c>
      <c r="G16" s="1">
        <v>2138</v>
      </c>
      <c r="H16" s="1">
        <v>1129</v>
      </c>
      <c r="I16" s="1">
        <v>1009</v>
      </c>
      <c r="J16" s="1">
        <v>999</v>
      </c>
      <c r="K16" s="1">
        <v>1182</v>
      </c>
    </row>
    <row r="17" spans="1:11" x14ac:dyDescent="0.3">
      <c r="A17" s="29" t="s">
        <v>21</v>
      </c>
      <c r="B17" s="1">
        <v>8433</v>
      </c>
      <c r="C17" s="1">
        <v>1360</v>
      </c>
      <c r="D17" s="1">
        <v>891</v>
      </c>
      <c r="E17" s="1">
        <v>957</v>
      </c>
      <c r="F17" s="1">
        <v>870</v>
      </c>
      <c r="G17" s="1">
        <v>1290</v>
      </c>
      <c r="H17" s="1">
        <v>766</v>
      </c>
      <c r="I17" s="1">
        <v>692</v>
      </c>
      <c r="J17" s="1">
        <v>713</v>
      </c>
      <c r="K17" s="1">
        <v>894</v>
      </c>
    </row>
    <row r="18" spans="1:11" x14ac:dyDescent="0.3">
      <c r="A18" s="29" t="s">
        <v>22</v>
      </c>
      <c r="B18" s="1">
        <v>4538</v>
      </c>
      <c r="C18" s="1">
        <v>650</v>
      </c>
      <c r="D18" s="1">
        <v>507</v>
      </c>
      <c r="E18" s="1">
        <v>538</v>
      </c>
      <c r="F18" s="1">
        <v>517</v>
      </c>
      <c r="G18" s="1">
        <v>592</v>
      </c>
      <c r="H18" s="1">
        <v>419</v>
      </c>
      <c r="I18" s="1">
        <v>394</v>
      </c>
      <c r="J18" s="1">
        <v>446</v>
      </c>
      <c r="K18" s="1">
        <v>475</v>
      </c>
    </row>
    <row r="19" spans="1:11" x14ac:dyDescent="0.3">
      <c r="A19" s="29" t="s">
        <v>23</v>
      </c>
      <c r="B19" s="1">
        <v>4416</v>
      </c>
      <c r="C19" s="1">
        <v>766</v>
      </c>
      <c r="D19" s="1">
        <v>459</v>
      </c>
      <c r="E19" s="1">
        <v>535</v>
      </c>
      <c r="F19" s="1">
        <v>415</v>
      </c>
      <c r="G19" s="1">
        <v>537</v>
      </c>
      <c r="H19" s="1">
        <v>395</v>
      </c>
      <c r="I19" s="1">
        <v>407</v>
      </c>
      <c r="J19" s="1">
        <v>404</v>
      </c>
      <c r="K19" s="1">
        <v>498</v>
      </c>
    </row>
    <row r="20" spans="1:11" x14ac:dyDescent="0.3">
      <c r="A20" s="29" t="s">
        <v>24</v>
      </c>
      <c r="B20" s="6">
        <v>20.9</v>
      </c>
      <c r="C20" s="6">
        <v>20.9</v>
      </c>
      <c r="D20" s="6">
        <v>20.399999999999999</v>
      </c>
      <c r="E20" s="6">
        <v>22.7</v>
      </c>
      <c r="F20" s="6">
        <v>19.8</v>
      </c>
      <c r="G20" s="6">
        <v>22</v>
      </c>
      <c r="H20" s="6">
        <v>21.7</v>
      </c>
      <c r="I20" s="6">
        <v>18</v>
      </c>
      <c r="J20" s="6">
        <v>21.9</v>
      </c>
      <c r="K20" s="6">
        <v>20.2</v>
      </c>
    </row>
    <row r="21" spans="1:11" x14ac:dyDescent="0.3">
      <c r="A21" s="29"/>
    </row>
    <row r="22" spans="1:11" x14ac:dyDescent="0.3">
      <c r="A22" s="29" t="s">
        <v>58</v>
      </c>
      <c r="B22" s="1">
        <v>348928</v>
      </c>
      <c r="C22" s="1">
        <v>52156</v>
      </c>
      <c r="D22" s="1">
        <v>28366</v>
      </c>
      <c r="E22" s="1">
        <v>39961</v>
      </c>
      <c r="F22" s="1">
        <v>22605</v>
      </c>
      <c r="G22" s="1">
        <v>76642</v>
      </c>
      <c r="H22" s="1">
        <v>32493</v>
      </c>
      <c r="I22" s="1">
        <v>45349</v>
      </c>
      <c r="J22" s="1">
        <v>23152</v>
      </c>
      <c r="K22" s="1">
        <v>28204</v>
      </c>
    </row>
    <row r="23" spans="1:11" x14ac:dyDescent="0.3">
      <c r="A23" s="29" t="s">
        <v>10</v>
      </c>
      <c r="B23" s="1">
        <v>44946</v>
      </c>
      <c r="C23" s="1">
        <v>7022</v>
      </c>
      <c r="D23" s="1">
        <v>3988</v>
      </c>
      <c r="E23" s="1">
        <v>4993</v>
      </c>
      <c r="F23" s="1">
        <v>3074</v>
      </c>
      <c r="G23" s="1">
        <v>8701</v>
      </c>
      <c r="H23" s="1">
        <v>4253</v>
      </c>
      <c r="I23" s="1">
        <v>5960</v>
      </c>
      <c r="J23" s="1">
        <v>2934</v>
      </c>
      <c r="K23" s="1">
        <v>4021</v>
      </c>
    </row>
    <row r="24" spans="1:11" x14ac:dyDescent="0.3">
      <c r="A24" s="29" t="s">
        <v>54</v>
      </c>
      <c r="B24" s="1">
        <v>45155</v>
      </c>
      <c r="C24" s="1">
        <v>6650</v>
      </c>
      <c r="D24" s="1">
        <v>3941</v>
      </c>
      <c r="E24" s="1">
        <v>4625</v>
      </c>
      <c r="F24" s="1">
        <v>3308</v>
      </c>
      <c r="G24" s="1">
        <v>8676</v>
      </c>
      <c r="H24" s="1">
        <v>4215</v>
      </c>
      <c r="I24" s="1">
        <v>7119</v>
      </c>
      <c r="J24" s="1">
        <v>2785</v>
      </c>
      <c r="K24" s="1">
        <v>3836</v>
      </c>
    </row>
    <row r="25" spans="1:11" x14ac:dyDescent="0.3">
      <c r="A25" s="29" t="s">
        <v>55</v>
      </c>
      <c r="B25" s="1">
        <v>41171</v>
      </c>
      <c r="C25" s="1">
        <v>5481</v>
      </c>
      <c r="D25" s="1">
        <v>3707</v>
      </c>
      <c r="E25" s="1">
        <v>4082</v>
      </c>
      <c r="F25" s="1">
        <v>3332</v>
      </c>
      <c r="G25" s="1">
        <v>7822</v>
      </c>
      <c r="H25" s="1">
        <v>3771</v>
      </c>
      <c r="I25" s="1">
        <v>6762</v>
      </c>
      <c r="J25" s="1">
        <v>2798</v>
      </c>
      <c r="K25" s="1">
        <v>3416</v>
      </c>
    </row>
    <row r="26" spans="1:11" x14ac:dyDescent="0.3">
      <c r="A26" s="29" t="s">
        <v>11</v>
      </c>
      <c r="B26" s="1">
        <v>38697</v>
      </c>
      <c r="C26" s="1">
        <v>5462</v>
      </c>
      <c r="D26" s="1">
        <v>2964</v>
      </c>
      <c r="E26" s="1">
        <v>3993</v>
      </c>
      <c r="F26" s="1">
        <v>2713</v>
      </c>
      <c r="G26" s="1">
        <v>9114</v>
      </c>
      <c r="H26" s="1">
        <v>3415</v>
      </c>
      <c r="I26" s="1">
        <v>5470</v>
      </c>
      <c r="J26" s="1">
        <v>2510</v>
      </c>
      <c r="K26" s="1">
        <v>3056</v>
      </c>
    </row>
    <row r="27" spans="1:11" x14ac:dyDescent="0.3">
      <c r="A27" s="29" t="s">
        <v>12</v>
      </c>
      <c r="B27" s="1">
        <v>31071</v>
      </c>
      <c r="C27" s="1">
        <v>4559</v>
      </c>
      <c r="D27" s="1">
        <v>2096</v>
      </c>
      <c r="E27" s="1">
        <v>3610</v>
      </c>
      <c r="F27" s="1">
        <v>1581</v>
      </c>
      <c r="G27" s="1">
        <v>8669</v>
      </c>
      <c r="H27" s="1">
        <v>2798</v>
      </c>
      <c r="I27" s="1">
        <v>3582</v>
      </c>
      <c r="J27" s="1">
        <v>1896</v>
      </c>
      <c r="K27" s="1">
        <v>2280</v>
      </c>
    </row>
    <row r="28" spans="1:11" x14ac:dyDescent="0.3">
      <c r="A28" s="29" t="s">
        <v>13</v>
      </c>
      <c r="B28" s="1">
        <v>28839</v>
      </c>
      <c r="C28" s="1">
        <v>4724</v>
      </c>
      <c r="D28" s="1">
        <v>1848</v>
      </c>
      <c r="E28" s="1">
        <v>3643</v>
      </c>
      <c r="F28" s="1">
        <v>1201</v>
      </c>
      <c r="G28" s="1">
        <v>7873</v>
      </c>
      <c r="H28" s="1">
        <v>2692</v>
      </c>
      <c r="I28" s="1">
        <v>3137</v>
      </c>
      <c r="J28" s="1">
        <v>1699</v>
      </c>
      <c r="K28" s="1">
        <v>2022</v>
      </c>
    </row>
    <row r="29" spans="1:11" x14ac:dyDescent="0.3">
      <c r="A29" s="29" t="s">
        <v>14</v>
      </c>
      <c r="B29" s="1">
        <v>24512</v>
      </c>
      <c r="C29" s="1">
        <v>4068</v>
      </c>
      <c r="D29" s="1">
        <v>1745</v>
      </c>
      <c r="E29" s="1">
        <v>3132</v>
      </c>
      <c r="F29" s="1">
        <v>1166</v>
      </c>
      <c r="G29" s="1">
        <v>5784</v>
      </c>
      <c r="H29" s="1">
        <v>2338</v>
      </c>
      <c r="I29" s="1">
        <v>2851</v>
      </c>
      <c r="J29" s="1">
        <v>1597</v>
      </c>
      <c r="K29" s="1">
        <v>1831</v>
      </c>
    </row>
    <row r="30" spans="1:11" x14ac:dyDescent="0.3">
      <c r="A30" s="29" t="s">
        <v>15</v>
      </c>
      <c r="B30" s="1">
        <v>24734</v>
      </c>
      <c r="C30" s="1">
        <v>3869</v>
      </c>
      <c r="D30" s="1">
        <v>1864</v>
      </c>
      <c r="E30" s="1">
        <v>3276</v>
      </c>
      <c r="F30" s="1">
        <v>1330</v>
      </c>
      <c r="G30" s="1">
        <v>5444</v>
      </c>
      <c r="H30" s="1">
        <v>2475</v>
      </c>
      <c r="I30" s="1">
        <v>2950</v>
      </c>
      <c r="J30" s="1">
        <v>1716</v>
      </c>
      <c r="K30" s="1">
        <v>1810</v>
      </c>
    </row>
    <row r="31" spans="1:11" x14ac:dyDescent="0.3">
      <c r="A31" s="29" t="s">
        <v>16</v>
      </c>
      <c r="B31" s="1">
        <v>18566</v>
      </c>
      <c r="C31" s="1">
        <v>2831</v>
      </c>
      <c r="D31" s="1">
        <v>1439</v>
      </c>
      <c r="E31" s="1">
        <v>2359</v>
      </c>
      <c r="F31" s="1">
        <v>1072</v>
      </c>
      <c r="G31" s="1">
        <v>4091</v>
      </c>
      <c r="H31" s="1">
        <v>1845</v>
      </c>
      <c r="I31" s="1">
        <v>2185</v>
      </c>
      <c r="J31" s="1">
        <v>1333</v>
      </c>
      <c r="K31" s="1">
        <v>1411</v>
      </c>
    </row>
    <row r="32" spans="1:11" x14ac:dyDescent="0.3">
      <c r="A32" s="29" t="s">
        <v>17</v>
      </c>
      <c r="B32" s="1">
        <v>15939</v>
      </c>
      <c r="C32" s="1">
        <v>2270</v>
      </c>
      <c r="D32" s="1">
        <v>1367</v>
      </c>
      <c r="E32" s="1">
        <v>2018</v>
      </c>
      <c r="F32" s="1">
        <v>1018</v>
      </c>
      <c r="G32" s="1">
        <v>3415</v>
      </c>
      <c r="H32" s="1">
        <v>1543</v>
      </c>
      <c r="I32" s="1">
        <v>1887</v>
      </c>
      <c r="J32" s="1">
        <v>1139</v>
      </c>
      <c r="K32" s="1">
        <v>1282</v>
      </c>
    </row>
    <row r="33" spans="1:11" x14ac:dyDescent="0.3">
      <c r="A33" s="29" t="s">
        <v>18</v>
      </c>
      <c r="B33" s="1">
        <v>11009</v>
      </c>
      <c r="C33" s="1">
        <v>1621</v>
      </c>
      <c r="D33" s="1">
        <v>916</v>
      </c>
      <c r="E33" s="1">
        <v>1375</v>
      </c>
      <c r="F33" s="1">
        <v>768</v>
      </c>
      <c r="G33" s="1">
        <v>2427</v>
      </c>
      <c r="H33" s="1">
        <v>999</v>
      </c>
      <c r="I33" s="1">
        <v>1119</v>
      </c>
      <c r="J33" s="1">
        <v>837</v>
      </c>
      <c r="K33" s="1">
        <v>947</v>
      </c>
    </row>
    <row r="34" spans="1:11" x14ac:dyDescent="0.3">
      <c r="A34" s="29" t="s">
        <v>19</v>
      </c>
      <c r="B34" s="1">
        <v>8586</v>
      </c>
      <c r="C34" s="1">
        <v>1143</v>
      </c>
      <c r="D34" s="1">
        <v>870</v>
      </c>
      <c r="E34" s="1">
        <v>1071</v>
      </c>
      <c r="F34" s="1">
        <v>667</v>
      </c>
      <c r="G34" s="1">
        <v>1867</v>
      </c>
      <c r="H34" s="1">
        <v>794</v>
      </c>
      <c r="I34" s="1">
        <v>836</v>
      </c>
      <c r="J34" s="1">
        <v>606</v>
      </c>
      <c r="K34" s="1">
        <v>732</v>
      </c>
    </row>
    <row r="35" spans="1:11" x14ac:dyDescent="0.3">
      <c r="A35" s="29" t="s">
        <v>20</v>
      </c>
      <c r="B35" s="1">
        <v>6264</v>
      </c>
      <c r="C35" s="1">
        <v>886</v>
      </c>
      <c r="D35" s="1">
        <v>687</v>
      </c>
      <c r="E35" s="1">
        <v>700</v>
      </c>
      <c r="F35" s="1">
        <v>446</v>
      </c>
      <c r="G35" s="1">
        <v>1297</v>
      </c>
      <c r="H35" s="1">
        <v>562</v>
      </c>
      <c r="I35" s="1">
        <v>568</v>
      </c>
      <c r="J35" s="1">
        <v>507</v>
      </c>
      <c r="K35" s="1">
        <v>611</v>
      </c>
    </row>
    <row r="36" spans="1:11" x14ac:dyDescent="0.3">
      <c r="A36" s="29" t="s">
        <v>21</v>
      </c>
      <c r="B36" s="1">
        <v>4621</v>
      </c>
      <c r="C36" s="1">
        <v>765</v>
      </c>
      <c r="D36" s="1">
        <v>468</v>
      </c>
      <c r="E36" s="1">
        <v>519</v>
      </c>
      <c r="F36" s="1">
        <v>420</v>
      </c>
      <c r="G36" s="1">
        <v>795</v>
      </c>
      <c r="H36" s="1">
        <v>412</v>
      </c>
      <c r="I36" s="1">
        <v>400</v>
      </c>
      <c r="J36" s="1">
        <v>373</v>
      </c>
      <c r="K36" s="1">
        <v>469</v>
      </c>
    </row>
    <row r="37" spans="1:11" x14ac:dyDescent="0.3">
      <c r="A37" s="29" t="s">
        <v>22</v>
      </c>
      <c r="B37" s="1">
        <v>2427</v>
      </c>
      <c r="C37" s="1">
        <v>349</v>
      </c>
      <c r="D37" s="1">
        <v>240</v>
      </c>
      <c r="E37" s="1">
        <v>280</v>
      </c>
      <c r="F37" s="1">
        <v>268</v>
      </c>
      <c r="G37" s="1">
        <v>354</v>
      </c>
      <c r="H37" s="1">
        <v>214</v>
      </c>
      <c r="I37" s="1">
        <v>252</v>
      </c>
      <c r="J37" s="1">
        <v>228</v>
      </c>
      <c r="K37" s="1">
        <v>242</v>
      </c>
    </row>
    <row r="38" spans="1:11" x14ac:dyDescent="0.3">
      <c r="A38" s="29" t="s">
        <v>23</v>
      </c>
      <c r="B38" s="1">
        <v>2391</v>
      </c>
      <c r="C38" s="1">
        <v>456</v>
      </c>
      <c r="D38" s="1">
        <v>226</v>
      </c>
      <c r="E38" s="1">
        <v>285</v>
      </c>
      <c r="F38" s="1">
        <v>241</v>
      </c>
      <c r="G38" s="1">
        <v>313</v>
      </c>
      <c r="H38" s="1">
        <v>167</v>
      </c>
      <c r="I38" s="1">
        <v>271</v>
      </c>
      <c r="J38" s="1">
        <v>194</v>
      </c>
      <c r="K38" s="1">
        <v>238</v>
      </c>
    </row>
    <row r="39" spans="1:11" x14ac:dyDescent="0.3">
      <c r="A39" s="29" t="s">
        <v>24</v>
      </c>
      <c r="B39" s="6">
        <v>20.7</v>
      </c>
      <c r="C39" s="6">
        <v>21.6</v>
      </c>
      <c r="D39" s="6">
        <v>19.3</v>
      </c>
      <c r="E39" s="6">
        <v>23.2</v>
      </c>
      <c r="F39" s="6">
        <v>17.899999999999999</v>
      </c>
      <c r="G39" s="6">
        <v>22.3</v>
      </c>
      <c r="H39" s="6">
        <v>21.1</v>
      </c>
      <c r="I39" s="6">
        <v>17.600000000000001</v>
      </c>
      <c r="J39" s="6">
        <v>21.4</v>
      </c>
      <c r="K39" s="6">
        <v>19.600000000000001</v>
      </c>
    </row>
    <row r="40" spans="1:11" x14ac:dyDescent="0.3">
      <c r="A40" s="29"/>
    </row>
    <row r="41" spans="1:11" x14ac:dyDescent="0.3">
      <c r="A41" s="29" t="s">
        <v>59</v>
      </c>
      <c r="B41" s="1">
        <v>322593</v>
      </c>
      <c r="C41" s="1">
        <v>48303</v>
      </c>
      <c r="D41" s="1">
        <v>26167</v>
      </c>
      <c r="E41" s="1">
        <v>37111</v>
      </c>
      <c r="F41" s="1">
        <v>20867</v>
      </c>
      <c r="G41" s="1">
        <v>70953</v>
      </c>
      <c r="H41" s="1">
        <v>29998</v>
      </c>
      <c r="I41" s="1">
        <v>41860</v>
      </c>
      <c r="J41" s="1">
        <v>21355</v>
      </c>
      <c r="K41" s="1">
        <v>25979</v>
      </c>
    </row>
    <row r="42" spans="1:11" x14ac:dyDescent="0.3">
      <c r="A42" s="29" t="s">
        <v>10</v>
      </c>
      <c r="B42" s="1">
        <v>41657</v>
      </c>
      <c r="C42" s="1">
        <v>6890</v>
      </c>
      <c r="D42" s="1">
        <v>3406</v>
      </c>
      <c r="E42" s="1">
        <v>4797</v>
      </c>
      <c r="F42" s="1">
        <v>2382</v>
      </c>
      <c r="G42" s="1">
        <v>8412</v>
      </c>
      <c r="H42" s="1">
        <v>3865</v>
      </c>
      <c r="I42" s="1">
        <v>5675</v>
      </c>
      <c r="J42" s="1">
        <v>2555</v>
      </c>
      <c r="K42" s="1">
        <v>3675</v>
      </c>
    </row>
    <row r="43" spans="1:11" x14ac:dyDescent="0.3">
      <c r="A43" s="29" t="s">
        <v>54</v>
      </c>
      <c r="B43" s="1">
        <v>42519</v>
      </c>
      <c r="C43" s="1">
        <v>6843</v>
      </c>
      <c r="D43" s="1">
        <v>3458</v>
      </c>
      <c r="E43" s="1">
        <v>4587</v>
      </c>
      <c r="F43" s="1">
        <v>2587</v>
      </c>
      <c r="G43" s="1">
        <v>8487</v>
      </c>
      <c r="H43" s="1">
        <v>3882</v>
      </c>
      <c r="I43" s="1">
        <v>6664</v>
      </c>
      <c r="J43" s="1">
        <v>2629</v>
      </c>
      <c r="K43" s="1">
        <v>3382</v>
      </c>
    </row>
    <row r="44" spans="1:11" x14ac:dyDescent="0.3">
      <c r="A44" s="29" t="s">
        <v>55</v>
      </c>
      <c r="B44" s="1">
        <v>35762</v>
      </c>
      <c r="C44" s="1">
        <v>5193</v>
      </c>
      <c r="D44" s="1">
        <v>2976</v>
      </c>
      <c r="E44" s="1">
        <v>3919</v>
      </c>
      <c r="F44" s="1">
        <v>2404</v>
      </c>
      <c r="G44" s="1">
        <v>7435</v>
      </c>
      <c r="H44" s="1">
        <v>3067</v>
      </c>
      <c r="I44" s="1">
        <v>5506</v>
      </c>
      <c r="J44" s="1">
        <v>2410</v>
      </c>
      <c r="K44" s="1">
        <v>2852</v>
      </c>
    </row>
    <row r="45" spans="1:11" x14ac:dyDescent="0.3">
      <c r="A45" s="29" t="s">
        <v>11</v>
      </c>
      <c r="B45" s="1">
        <v>34494</v>
      </c>
      <c r="C45" s="1">
        <v>4992</v>
      </c>
      <c r="D45" s="1">
        <v>2497</v>
      </c>
      <c r="E45" s="1">
        <v>3798</v>
      </c>
      <c r="F45" s="1">
        <v>2138</v>
      </c>
      <c r="G45" s="1">
        <v>8566</v>
      </c>
      <c r="H45" s="1">
        <v>3025</v>
      </c>
      <c r="I45" s="1">
        <v>4513</v>
      </c>
      <c r="J45" s="1">
        <v>2288</v>
      </c>
      <c r="K45" s="1">
        <v>2677</v>
      </c>
    </row>
    <row r="46" spans="1:11" x14ac:dyDescent="0.3">
      <c r="A46" s="29" t="s">
        <v>12</v>
      </c>
      <c r="B46" s="1">
        <v>28936</v>
      </c>
      <c r="C46" s="1">
        <v>4415</v>
      </c>
      <c r="D46" s="1">
        <v>1920</v>
      </c>
      <c r="E46" s="1">
        <v>3270</v>
      </c>
      <c r="F46" s="1">
        <v>1577</v>
      </c>
      <c r="G46" s="1">
        <v>7938</v>
      </c>
      <c r="H46" s="1">
        <v>2481</v>
      </c>
      <c r="I46" s="1">
        <v>3551</v>
      </c>
      <c r="J46" s="1">
        <v>1717</v>
      </c>
      <c r="K46" s="1">
        <v>2067</v>
      </c>
    </row>
    <row r="47" spans="1:11" x14ac:dyDescent="0.3">
      <c r="A47" s="29" t="s">
        <v>13</v>
      </c>
      <c r="B47" s="1">
        <v>29408</v>
      </c>
      <c r="C47" s="1">
        <v>4597</v>
      </c>
      <c r="D47" s="1">
        <v>2033</v>
      </c>
      <c r="E47" s="1">
        <v>3597</v>
      </c>
      <c r="F47" s="1">
        <v>1519</v>
      </c>
      <c r="G47" s="1">
        <v>7444</v>
      </c>
      <c r="H47" s="1">
        <v>2724</v>
      </c>
      <c r="I47" s="1">
        <v>3631</v>
      </c>
      <c r="J47" s="1">
        <v>1713</v>
      </c>
      <c r="K47" s="1">
        <v>2150</v>
      </c>
    </row>
    <row r="48" spans="1:11" x14ac:dyDescent="0.3">
      <c r="A48" s="29" t="s">
        <v>14</v>
      </c>
      <c r="B48" s="1">
        <v>24163</v>
      </c>
      <c r="C48" s="1">
        <v>3694</v>
      </c>
      <c r="D48" s="1">
        <v>1841</v>
      </c>
      <c r="E48" s="1">
        <v>2857</v>
      </c>
      <c r="F48" s="1">
        <v>1384</v>
      </c>
      <c r="G48" s="1">
        <v>5634</v>
      </c>
      <c r="H48" s="1">
        <v>2388</v>
      </c>
      <c r="I48" s="1">
        <v>3041</v>
      </c>
      <c r="J48" s="1">
        <v>1571</v>
      </c>
      <c r="K48" s="1">
        <v>1753</v>
      </c>
    </row>
    <row r="49" spans="1:11" x14ac:dyDescent="0.3">
      <c r="A49" s="29" t="s">
        <v>15</v>
      </c>
      <c r="B49" s="1">
        <v>23701</v>
      </c>
      <c r="C49" s="1">
        <v>3336</v>
      </c>
      <c r="D49" s="1">
        <v>1761</v>
      </c>
      <c r="E49" s="1">
        <v>3040</v>
      </c>
      <c r="F49" s="1">
        <v>1515</v>
      </c>
      <c r="G49" s="1">
        <v>5361</v>
      </c>
      <c r="H49" s="1">
        <v>2482</v>
      </c>
      <c r="I49" s="1">
        <v>2957</v>
      </c>
      <c r="J49" s="1">
        <v>1508</v>
      </c>
      <c r="K49" s="1">
        <v>1741</v>
      </c>
    </row>
    <row r="50" spans="1:11" x14ac:dyDescent="0.3">
      <c r="A50" s="29" t="s">
        <v>16</v>
      </c>
      <c r="B50" s="1">
        <v>16494</v>
      </c>
      <c r="C50" s="1">
        <v>2261</v>
      </c>
      <c r="D50" s="1">
        <v>1352</v>
      </c>
      <c r="E50" s="1">
        <v>1948</v>
      </c>
      <c r="F50" s="1">
        <v>1226</v>
      </c>
      <c r="G50" s="1">
        <v>3485</v>
      </c>
      <c r="H50" s="1">
        <v>1626</v>
      </c>
      <c r="I50" s="1">
        <v>2014</v>
      </c>
      <c r="J50" s="1">
        <v>1265</v>
      </c>
      <c r="K50" s="1">
        <v>1317</v>
      </c>
    </row>
    <row r="51" spans="1:11" x14ac:dyDescent="0.3">
      <c r="A51" s="29" t="s">
        <v>17</v>
      </c>
      <c r="B51" s="1">
        <v>14399</v>
      </c>
      <c r="C51" s="1">
        <v>1858</v>
      </c>
      <c r="D51" s="1">
        <v>1397</v>
      </c>
      <c r="E51" s="1">
        <v>1628</v>
      </c>
      <c r="F51" s="1">
        <v>1158</v>
      </c>
      <c r="G51" s="1">
        <v>2992</v>
      </c>
      <c r="H51" s="1">
        <v>1445</v>
      </c>
      <c r="I51" s="1">
        <v>1666</v>
      </c>
      <c r="J51" s="1">
        <v>1023</v>
      </c>
      <c r="K51" s="1">
        <v>1232</v>
      </c>
    </row>
    <row r="52" spans="1:11" x14ac:dyDescent="0.3">
      <c r="A52" s="29" t="s">
        <v>18</v>
      </c>
      <c r="B52" s="1">
        <v>9996</v>
      </c>
      <c r="C52" s="1">
        <v>1325</v>
      </c>
      <c r="D52" s="1">
        <v>1032</v>
      </c>
      <c r="E52" s="1">
        <v>1193</v>
      </c>
      <c r="F52" s="1">
        <v>872</v>
      </c>
      <c r="G52" s="1">
        <v>1997</v>
      </c>
      <c r="H52" s="1">
        <v>954</v>
      </c>
      <c r="I52" s="1">
        <v>965</v>
      </c>
      <c r="J52" s="1">
        <v>791</v>
      </c>
      <c r="K52" s="1">
        <v>867</v>
      </c>
    </row>
    <row r="53" spans="1:11" x14ac:dyDescent="0.3">
      <c r="A53" s="29" t="s">
        <v>19</v>
      </c>
      <c r="B53" s="1">
        <v>7606</v>
      </c>
      <c r="C53" s="1">
        <v>911</v>
      </c>
      <c r="D53" s="1">
        <v>914</v>
      </c>
      <c r="E53" s="1">
        <v>892</v>
      </c>
      <c r="F53" s="1">
        <v>712</v>
      </c>
      <c r="G53" s="1">
        <v>1404</v>
      </c>
      <c r="H53" s="1">
        <v>705</v>
      </c>
      <c r="I53" s="1">
        <v>666</v>
      </c>
      <c r="J53" s="1">
        <v>625</v>
      </c>
      <c r="K53" s="1">
        <v>777</v>
      </c>
    </row>
    <row r="54" spans="1:11" x14ac:dyDescent="0.3">
      <c r="A54" s="29" t="s">
        <v>20</v>
      </c>
      <c r="B54" s="1">
        <v>5510</v>
      </c>
      <c r="C54" s="1">
        <v>782</v>
      </c>
      <c r="D54" s="1">
        <v>657</v>
      </c>
      <c r="E54" s="1">
        <v>639</v>
      </c>
      <c r="F54" s="1">
        <v>520</v>
      </c>
      <c r="G54" s="1">
        <v>841</v>
      </c>
      <c r="H54" s="1">
        <v>567</v>
      </c>
      <c r="I54" s="1">
        <v>441</v>
      </c>
      <c r="J54" s="1">
        <v>492</v>
      </c>
      <c r="K54" s="1">
        <v>571</v>
      </c>
    </row>
    <row r="55" spans="1:11" x14ac:dyDescent="0.3">
      <c r="A55" s="29" t="s">
        <v>21</v>
      </c>
      <c r="B55" s="1">
        <v>3812</v>
      </c>
      <c r="C55" s="1">
        <v>595</v>
      </c>
      <c r="D55" s="1">
        <v>423</v>
      </c>
      <c r="E55" s="1">
        <v>438</v>
      </c>
      <c r="F55" s="1">
        <v>450</v>
      </c>
      <c r="G55" s="1">
        <v>495</v>
      </c>
      <c r="H55" s="1">
        <v>354</v>
      </c>
      <c r="I55" s="1">
        <v>292</v>
      </c>
      <c r="J55" s="1">
        <v>340</v>
      </c>
      <c r="K55" s="1">
        <v>425</v>
      </c>
    </row>
    <row r="56" spans="1:11" x14ac:dyDescent="0.3">
      <c r="A56" s="29" t="s">
        <v>22</v>
      </c>
      <c r="B56" s="1">
        <v>2111</v>
      </c>
      <c r="C56" s="1">
        <v>301</v>
      </c>
      <c r="D56" s="1">
        <v>267</v>
      </c>
      <c r="E56" s="1">
        <v>258</v>
      </c>
      <c r="F56" s="1">
        <v>249</v>
      </c>
      <c r="G56" s="1">
        <v>238</v>
      </c>
      <c r="H56" s="1">
        <v>205</v>
      </c>
      <c r="I56" s="1">
        <v>142</v>
      </c>
      <c r="J56" s="1">
        <v>218</v>
      </c>
      <c r="K56" s="1">
        <v>233</v>
      </c>
    </row>
    <row r="57" spans="1:11" x14ac:dyDescent="0.3">
      <c r="A57" s="29" t="s">
        <v>23</v>
      </c>
      <c r="B57" s="1">
        <v>2025</v>
      </c>
      <c r="C57" s="1">
        <v>310</v>
      </c>
      <c r="D57" s="1">
        <v>233</v>
      </c>
      <c r="E57" s="1">
        <v>250</v>
      </c>
      <c r="F57" s="1">
        <v>174</v>
      </c>
      <c r="G57" s="1">
        <v>224</v>
      </c>
      <c r="H57" s="1">
        <v>228</v>
      </c>
      <c r="I57" s="1">
        <v>136</v>
      </c>
      <c r="J57" s="1">
        <v>210</v>
      </c>
      <c r="K57" s="1">
        <v>260</v>
      </c>
    </row>
    <row r="58" spans="1:11" x14ac:dyDescent="0.3">
      <c r="A58" s="29" t="s">
        <v>24</v>
      </c>
      <c r="B58" s="6">
        <v>21.2</v>
      </c>
      <c r="C58" s="6">
        <v>20.3</v>
      </c>
      <c r="D58" s="6">
        <v>21.9</v>
      </c>
      <c r="E58" s="6">
        <v>22.2</v>
      </c>
      <c r="F58" s="6">
        <v>22.9</v>
      </c>
      <c r="G58" s="6">
        <v>21.6</v>
      </c>
      <c r="H58" s="6">
        <v>22.3</v>
      </c>
      <c r="I58" s="6">
        <v>18.399999999999999</v>
      </c>
      <c r="J58" s="6">
        <v>22.3</v>
      </c>
      <c r="K58" s="6">
        <v>21</v>
      </c>
    </row>
    <row r="59" spans="1:11" x14ac:dyDescent="0.3">
      <c r="A59" s="30" t="s">
        <v>49</v>
      </c>
      <c r="B59" s="8"/>
      <c r="C59" s="8"/>
      <c r="D59" s="8"/>
      <c r="E59" s="8"/>
      <c r="F59" s="8"/>
      <c r="G59" s="8"/>
      <c r="H59" s="8"/>
      <c r="I59" s="8"/>
      <c r="J59" s="8"/>
      <c r="K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6ADFA-5E27-4B4E-B619-72183CCA8085}">
  <dimension ref="A1:AF22"/>
  <sheetViews>
    <sheetView view="pageBreakPreview" topLeftCell="J1" zoomScale="150" zoomScaleNormal="100" zoomScaleSheetLayoutView="150" workbookViewId="0">
      <selection activeCell="R9" sqref="R9"/>
    </sheetView>
  </sheetViews>
  <sheetFormatPr defaultColWidth="8.86328125" defaultRowHeight="10.15" x14ac:dyDescent="0.3"/>
  <cols>
    <col min="1" max="18" width="5.53125" style="1" customWidth="1"/>
    <col min="19" max="32" width="4.796875" style="1" customWidth="1"/>
    <col min="33" max="16384" width="8.86328125" style="1"/>
  </cols>
  <sheetData>
    <row r="1" spans="1:32" s="22" customFormat="1" ht="9.4" x14ac:dyDescent="0.3">
      <c r="A1" s="21" t="s">
        <v>56</v>
      </c>
      <c r="Q1" s="21" t="s">
        <v>56</v>
      </c>
    </row>
    <row r="2" spans="1:32" s="22" customFormat="1" ht="9.4" x14ac:dyDescent="0.3">
      <c r="A2" s="27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  <c r="Q2" s="27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3"/>
    </row>
    <row r="3" spans="1:32" s="22" customFormat="1" ht="9.4" x14ac:dyDescent="0.3">
      <c r="A3" s="28"/>
      <c r="B3" s="25" t="s">
        <v>0</v>
      </c>
      <c r="C3" s="25" t="s">
        <v>25</v>
      </c>
      <c r="D3" s="25" t="s">
        <v>26</v>
      </c>
      <c r="E3" s="25" t="s">
        <v>0</v>
      </c>
      <c r="F3" s="25" t="s">
        <v>25</v>
      </c>
      <c r="G3" s="25" t="s">
        <v>26</v>
      </c>
      <c r="H3" s="25" t="s">
        <v>0</v>
      </c>
      <c r="I3" s="25" t="s">
        <v>25</v>
      </c>
      <c r="J3" s="25" t="s">
        <v>26</v>
      </c>
      <c r="K3" s="25" t="s">
        <v>0</v>
      </c>
      <c r="L3" s="25" t="s">
        <v>25</v>
      </c>
      <c r="M3" s="25" t="s">
        <v>26</v>
      </c>
      <c r="N3" s="25" t="s">
        <v>0</v>
      </c>
      <c r="O3" s="25" t="s">
        <v>25</v>
      </c>
      <c r="P3" s="26" t="s">
        <v>26</v>
      </c>
      <c r="Q3" s="28"/>
      <c r="R3" s="25" t="s">
        <v>0</v>
      </c>
      <c r="S3" s="25" t="s">
        <v>25</v>
      </c>
      <c r="T3" s="25" t="s">
        <v>26</v>
      </c>
      <c r="U3" s="25" t="s">
        <v>0</v>
      </c>
      <c r="V3" s="25" t="s">
        <v>25</v>
      </c>
      <c r="W3" s="25" t="s">
        <v>26</v>
      </c>
      <c r="X3" s="25" t="s">
        <v>0</v>
      </c>
      <c r="Y3" s="25" t="s">
        <v>25</v>
      </c>
      <c r="Z3" s="25" t="s">
        <v>26</v>
      </c>
      <c r="AA3" s="25" t="s">
        <v>0</v>
      </c>
      <c r="AB3" s="25" t="s">
        <v>25</v>
      </c>
      <c r="AC3" s="25" t="s">
        <v>26</v>
      </c>
      <c r="AD3" s="25" t="s">
        <v>0</v>
      </c>
      <c r="AE3" s="25" t="s">
        <v>25</v>
      </c>
      <c r="AF3" s="26" t="s">
        <v>26</v>
      </c>
    </row>
    <row r="4" spans="1:32" x14ac:dyDescent="0.3">
      <c r="A4" s="29" t="s">
        <v>53</v>
      </c>
      <c r="B4" s="1">
        <v>671521</v>
      </c>
      <c r="C4" s="1">
        <v>348928</v>
      </c>
      <c r="D4" s="1">
        <v>322593</v>
      </c>
      <c r="E4" s="1">
        <v>100459</v>
      </c>
      <c r="F4" s="1">
        <v>52156</v>
      </c>
      <c r="G4" s="1">
        <v>48303</v>
      </c>
      <c r="H4" s="1">
        <v>54533</v>
      </c>
      <c r="I4" s="1">
        <v>28366</v>
      </c>
      <c r="J4" s="1">
        <v>26167</v>
      </c>
      <c r="K4" s="1">
        <v>77072</v>
      </c>
      <c r="L4" s="1">
        <v>39961</v>
      </c>
      <c r="M4" s="1">
        <v>37111</v>
      </c>
      <c r="N4" s="1">
        <v>43472</v>
      </c>
      <c r="O4" s="1">
        <v>22605</v>
      </c>
      <c r="P4" s="1">
        <v>20867</v>
      </c>
      <c r="Q4" s="29" t="s">
        <v>53</v>
      </c>
      <c r="R4" s="1">
        <v>147595</v>
      </c>
      <c r="S4" s="1">
        <v>76642</v>
      </c>
      <c r="T4" s="1">
        <v>70953</v>
      </c>
      <c r="U4" s="1">
        <v>62491</v>
      </c>
      <c r="V4" s="1">
        <v>32493</v>
      </c>
      <c r="W4" s="1">
        <v>29998</v>
      </c>
      <c r="X4" s="1">
        <v>87209</v>
      </c>
      <c r="Y4" s="1">
        <v>45349</v>
      </c>
      <c r="Z4" s="1">
        <v>41860</v>
      </c>
      <c r="AA4" s="1">
        <v>44507</v>
      </c>
      <c r="AB4" s="1">
        <v>23152</v>
      </c>
      <c r="AC4" s="1">
        <v>21355</v>
      </c>
      <c r="AD4" s="1">
        <v>54183</v>
      </c>
      <c r="AE4" s="1">
        <v>28204</v>
      </c>
      <c r="AF4" s="1">
        <v>25979</v>
      </c>
    </row>
    <row r="5" spans="1:32" x14ac:dyDescent="0.3">
      <c r="A5" s="29" t="s">
        <v>10</v>
      </c>
      <c r="B5" s="1">
        <v>86603</v>
      </c>
      <c r="C5" s="1">
        <v>44946</v>
      </c>
      <c r="D5" s="1">
        <v>41657</v>
      </c>
      <c r="E5" s="1">
        <v>13912</v>
      </c>
      <c r="F5" s="1">
        <v>7022</v>
      </c>
      <c r="G5" s="1">
        <v>6890</v>
      </c>
      <c r="H5" s="1">
        <v>7394</v>
      </c>
      <c r="I5" s="1">
        <v>3988</v>
      </c>
      <c r="J5" s="1">
        <v>3406</v>
      </c>
      <c r="K5" s="1">
        <v>9790</v>
      </c>
      <c r="L5" s="1">
        <v>4993</v>
      </c>
      <c r="M5" s="1">
        <v>4797</v>
      </c>
      <c r="N5" s="1">
        <v>5456</v>
      </c>
      <c r="O5" s="1">
        <v>3074</v>
      </c>
      <c r="P5" s="1">
        <v>2382</v>
      </c>
      <c r="Q5" s="29" t="s">
        <v>10</v>
      </c>
      <c r="R5" s="1">
        <v>17113</v>
      </c>
      <c r="S5" s="1">
        <v>8701</v>
      </c>
      <c r="T5" s="1">
        <v>8412</v>
      </c>
      <c r="U5" s="1">
        <v>8118</v>
      </c>
      <c r="V5" s="1">
        <v>4253</v>
      </c>
      <c r="W5" s="1">
        <v>3865</v>
      </c>
      <c r="X5" s="1">
        <v>11635</v>
      </c>
      <c r="Y5" s="1">
        <v>5960</v>
      </c>
      <c r="Z5" s="1">
        <v>5675</v>
      </c>
      <c r="AA5" s="1">
        <v>5489</v>
      </c>
      <c r="AB5" s="1">
        <v>2934</v>
      </c>
      <c r="AC5" s="1">
        <v>2555</v>
      </c>
      <c r="AD5" s="1">
        <v>7696</v>
      </c>
      <c r="AE5" s="1">
        <v>4021</v>
      </c>
      <c r="AF5" s="1">
        <v>3675</v>
      </c>
    </row>
    <row r="6" spans="1:32" x14ac:dyDescent="0.3">
      <c r="A6" s="29" t="s">
        <v>54</v>
      </c>
      <c r="B6" s="1">
        <v>87674</v>
      </c>
      <c r="C6" s="1">
        <v>45155</v>
      </c>
      <c r="D6" s="1">
        <v>42519</v>
      </c>
      <c r="E6" s="1">
        <v>13493</v>
      </c>
      <c r="F6" s="1">
        <v>6650</v>
      </c>
      <c r="G6" s="1">
        <v>6843</v>
      </c>
      <c r="H6" s="1">
        <v>7399</v>
      </c>
      <c r="I6" s="1">
        <v>3941</v>
      </c>
      <c r="J6" s="1">
        <v>3458</v>
      </c>
      <c r="K6" s="1">
        <v>9212</v>
      </c>
      <c r="L6" s="1">
        <v>4625</v>
      </c>
      <c r="M6" s="1">
        <v>4587</v>
      </c>
      <c r="N6" s="1">
        <v>5895</v>
      </c>
      <c r="O6" s="1">
        <v>3308</v>
      </c>
      <c r="P6" s="1">
        <v>2587</v>
      </c>
      <c r="Q6" s="29" t="s">
        <v>54</v>
      </c>
      <c r="R6" s="1">
        <v>17163</v>
      </c>
      <c r="S6" s="1">
        <v>8676</v>
      </c>
      <c r="T6" s="1">
        <v>8487</v>
      </c>
      <c r="U6" s="1">
        <v>8097</v>
      </c>
      <c r="V6" s="1">
        <v>4215</v>
      </c>
      <c r="W6" s="1">
        <v>3882</v>
      </c>
      <c r="X6" s="1">
        <v>13783</v>
      </c>
      <c r="Y6" s="1">
        <v>7119</v>
      </c>
      <c r="Z6" s="1">
        <v>6664</v>
      </c>
      <c r="AA6" s="1">
        <v>5414</v>
      </c>
      <c r="AB6" s="1">
        <v>2785</v>
      </c>
      <c r="AC6" s="1">
        <v>2629</v>
      </c>
      <c r="AD6" s="1">
        <v>7218</v>
      </c>
      <c r="AE6" s="1">
        <v>3836</v>
      </c>
      <c r="AF6" s="1">
        <v>3382</v>
      </c>
    </row>
    <row r="7" spans="1:32" x14ac:dyDescent="0.3">
      <c r="A7" s="29" t="s">
        <v>55</v>
      </c>
      <c r="B7" s="1">
        <v>76933</v>
      </c>
      <c r="C7" s="1">
        <v>41171</v>
      </c>
      <c r="D7" s="1">
        <v>35762</v>
      </c>
      <c r="E7" s="1">
        <v>10674</v>
      </c>
      <c r="F7" s="1">
        <v>5481</v>
      </c>
      <c r="G7" s="1">
        <v>5193</v>
      </c>
      <c r="H7" s="1">
        <v>6683</v>
      </c>
      <c r="I7" s="1">
        <v>3707</v>
      </c>
      <c r="J7" s="1">
        <v>2976</v>
      </c>
      <c r="K7" s="1">
        <v>8001</v>
      </c>
      <c r="L7" s="1">
        <v>4082</v>
      </c>
      <c r="M7" s="1">
        <v>3919</v>
      </c>
      <c r="N7" s="1">
        <v>5736</v>
      </c>
      <c r="O7" s="1">
        <v>3332</v>
      </c>
      <c r="P7" s="1">
        <v>2404</v>
      </c>
      <c r="Q7" s="29" t="s">
        <v>55</v>
      </c>
      <c r="R7" s="1">
        <v>15257</v>
      </c>
      <c r="S7" s="1">
        <v>7822</v>
      </c>
      <c r="T7" s="1">
        <v>7435</v>
      </c>
      <c r="U7" s="1">
        <v>6838</v>
      </c>
      <c r="V7" s="1">
        <v>3771</v>
      </c>
      <c r="W7" s="1">
        <v>3067</v>
      </c>
      <c r="X7" s="1">
        <v>12268</v>
      </c>
      <c r="Y7" s="1">
        <v>6762</v>
      </c>
      <c r="Z7" s="1">
        <v>5506</v>
      </c>
      <c r="AA7" s="1">
        <v>5208</v>
      </c>
      <c r="AB7" s="1">
        <v>2798</v>
      </c>
      <c r="AC7" s="1">
        <v>2410</v>
      </c>
      <c r="AD7" s="1">
        <v>6268</v>
      </c>
      <c r="AE7" s="1">
        <v>3416</v>
      </c>
      <c r="AF7" s="1">
        <v>2852</v>
      </c>
    </row>
    <row r="8" spans="1:32" x14ac:dyDescent="0.3">
      <c r="A8" s="29" t="s">
        <v>11</v>
      </c>
      <c r="B8" s="1">
        <v>73191</v>
      </c>
      <c r="C8" s="1">
        <v>38697</v>
      </c>
      <c r="D8" s="1">
        <v>34494</v>
      </c>
      <c r="E8" s="1">
        <v>10454</v>
      </c>
      <c r="F8" s="1">
        <v>5462</v>
      </c>
      <c r="G8" s="1">
        <v>4992</v>
      </c>
      <c r="H8" s="1">
        <v>5461</v>
      </c>
      <c r="I8" s="1">
        <v>2964</v>
      </c>
      <c r="J8" s="1">
        <v>2497</v>
      </c>
      <c r="K8" s="1">
        <v>7791</v>
      </c>
      <c r="L8" s="1">
        <v>3993</v>
      </c>
      <c r="M8" s="1">
        <v>3798</v>
      </c>
      <c r="N8" s="1">
        <v>4851</v>
      </c>
      <c r="O8" s="1">
        <v>2713</v>
      </c>
      <c r="P8" s="1">
        <v>2138</v>
      </c>
      <c r="Q8" s="29" t="s">
        <v>11</v>
      </c>
      <c r="R8" s="1">
        <v>17680</v>
      </c>
      <c r="S8" s="1">
        <v>9114</v>
      </c>
      <c r="T8" s="1">
        <v>8566</v>
      </c>
      <c r="U8" s="1">
        <v>6440</v>
      </c>
      <c r="V8" s="1">
        <v>3415</v>
      </c>
      <c r="W8" s="1">
        <v>3025</v>
      </c>
      <c r="X8" s="1">
        <v>9983</v>
      </c>
      <c r="Y8" s="1">
        <v>5470</v>
      </c>
      <c r="Z8" s="1">
        <v>4513</v>
      </c>
      <c r="AA8" s="1">
        <v>4798</v>
      </c>
      <c r="AB8" s="1">
        <v>2510</v>
      </c>
      <c r="AC8" s="1">
        <v>2288</v>
      </c>
      <c r="AD8" s="1">
        <v>5733</v>
      </c>
      <c r="AE8" s="1">
        <v>3056</v>
      </c>
      <c r="AF8" s="1">
        <v>2677</v>
      </c>
    </row>
    <row r="9" spans="1:32" x14ac:dyDescent="0.3">
      <c r="A9" s="29" t="s">
        <v>12</v>
      </c>
      <c r="B9" s="1">
        <v>60007</v>
      </c>
      <c r="C9" s="1">
        <v>31071</v>
      </c>
      <c r="D9" s="1">
        <v>28936</v>
      </c>
      <c r="E9" s="1">
        <v>8974</v>
      </c>
      <c r="F9" s="1">
        <v>4559</v>
      </c>
      <c r="G9" s="1">
        <v>4415</v>
      </c>
      <c r="H9" s="1">
        <v>4016</v>
      </c>
      <c r="I9" s="1">
        <v>2096</v>
      </c>
      <c r="J9" s="1">
        <v>1920</v>
      </c>
      <c r="K9" s="1">
        <v>6880</v>
      </c>
      <c r="L9" s="1">
        <v>3610</v>
      </c>
      <c r="M9" s="1">
        <v>3270</v>
      </c>
      <c r="N9" s="1">
        <v>3158</v>
      </c>
      <c r="O9" s="1">
        <v>1581</v>
      </c>
      <c r="P9" s="1">
        <v>1577</v>
      </c>
      <c r="Q9" s="29" t="s">
        <v>12</v>
      </c>
      <c r="R9" s="1">
        <v>16607</v>
      </c>
      <c r="S9" s="1">
        <v>8669</v>
      </c>
      <c r="T9" s="1">
        <v>7938</v>
      </c>
      <c r="U9" s="1">
        <v>5279</v>
      </c>
      <c r="V9" s="1">
        <v>2798</v>
      </c>
      <c r="W9" s="1">
        <v>2481</v>
      </c>
      <c r="X9" s="1">
        <v>7133</v>
      </c>
      <c r="Y9" s="1">
        <v>3582</v>
      </c>
      <c r="Z9" s="1">
        <v>3551</v>
      </c>
      <c r="AA9" s="1">
        <v>3613</v>
      </c>
      <c r="AB9" s="1">
        <v>1896</v>
      </c>
      <c r="AC9" s="1">
        <v>1717</v>
      </c>
      <c r="AD9" s="1">
        <v>4347</v>
      </c>
      <c r="AE9" s="1">
        <v>2280</v>
      </c>
      <c r="AF9" s="1">
        <v>2067</v>
      </c>
    </row>
    <row r="10" spans="1:32" x14ac:dyDescent="0.3">
      <c r="A10" s="29" t="s">
        <v>13</v>
      </c>
      <c r="B10" s="1">
        <v>58247</v>
      </c>
      <c r="C10" s="1">
        <v>28839</v>
      </c>
      <c r="D10" s="1">
        <v>29408</v>
      </c>
      <c r="E10" s="1">
        <v>9321</v>
      </c>
      <c r="F10" s="1">
        <v>4724</v>
      </c>
      <c r="G10" s="1">
        <v>4597</v>
      </c>
      <c r="H10" s="1">
        <v>3881</v>
      </c>
      <c r="I10" s="1">
        <v>1848</v>
      </c>
      <c r="J10" s="1">
        <v>2033</v>
      </c>
      <c r="K10" s="1">
        <v>7240</v>
      </c>
      <c r="L10" s="1">
        <v>3643</v>
      </c>
      <c r="M10" s="1">
        <v>3597</v>
      </c>
      <c r="N10" s="1">
        <v>2720</v>
      </c>
      <c r="O10" s="1">
        <v>1201</v>
      </c>
      <c r="P10" s="1">
        <v>1519</v>
      </c>
      <c r="Q10" s="29" t="s">
        <v>13</v>
      </c>
      <c r="R10" s="1">
        <v>15317</v>
      </c>
      <c r="S10" s="1">
        <v>7873</v>
      </c>
      <c r="T10" s="1">
        <v>7444</v>
      </c>
      <c r="U10" s="1">
        <v>5416</v>
      </c>
      <c r="V10" s="1">
        <v>2692</v>
      </c>
      <c r="W10" s="1">
        <v>2724</v>
      </c>
      <c r="X10" s="1">
        <v>6768</v>
      </c>
      <c r="Y10" s="1">
        <v>3137</v>
      </c>
      <c r="Z10" s="1">
        <v>3631</v>
      </c>
      <c r="AA10" s="1">
        <v>3412</v>
      </c>
      <c r="AB10" s="1">
        <v>1699</v>
      </c>
      <c r="AC10" s="1">
        <v>1713</v>
      </c>
      <c r="AD10" s="1">
        <v>4172</v>
      </c>
      <c r="AE10" s="1">
        <v>2022</v>
      </c>
      <c r="AF10" s="1">
        <v>2150</v>
      </c>
    </row>
    <row r="11" spans="1:32" x14ac:dyDescent="0.3">
      <c r="A11" s="29" t="s">
        <v>14</v>
      </c>
      <c r="B11" s="1">
        <v>48675</v>
      </c>
      <c r="C11" s="1">
        <v>24512</v>
      </c>
      <c r="D11" s="1">
        <v>24163</v>
      </c>
      <c r="E11" s="1">
        <v>7762</v>
      </c>
      <c r="F11" s="1">
        <v>4068</v>
      </c>
      <c r="G11" s="1">
        <v>3694</v>
      </c>
      <c r="H11" s="1">
        <v>3586</v>
      </c>
      <c r="I11" s="1">
        <v>1745</v>
      </c>
      <c r="J11" s="1">
        <v>1841</v>
      </c>
      <c r="K11" s="1">
        <v>5989</v>
      </c>
      <c r="L11" s="1">
        <v>3132</v>
      </c>
      <c r="M11" s="1">
        <v>2857</v>
      </c>
      <c r="N11" s="1">
        <v>2550</v>
      </c>
      <c r="O11" s="1">
        <v>1166</v>
      </c>
      <c r="P11" s="1">
        <v>1384</v>
      </c>
      <c r="Q11" s="29" t="s">
        <v>14</v>
      </c>
      <c r="R11" s="1">
        <v>11418</v>
      </c>
      <c r="S11" s="1">
        <v>5784</v>
      </c>
      <c r="T11" s="1">
        <v>5634</v>
      </c>
      <c r="U11" s="1">
        <v>4726</v>
      </c>
      <c r="V11" s="1">
        <v>2338</v>
      </c>
      <c r="W11" s="1">
        <v>2388</v>
      </c>
      <c r="X11" s="1">
        <v>5892</v>
      </c>
      <c r="Y11" s="1">
        <v>2851</v>
      </c>
      <c r="Z11" s="1">
        <v>3041</v>
      </c>
      <c r="AA11" s="1">
        <v>3168</v>
      </c>
      <c r="AB11" s="1">
        <v>1597</v>
      </c>
      <c r="AC11" s="1">
        <v>1571</v>
      </c>
      <c r="AD11" s="1">
        <v>3584</v>
      </c>
      <c r="AE11" s="1">
        <v>1831</v>
      </c>
      <c r="AF11" s="1">
        <v>1753</v>
      </c>
    </row>
    <row r="12" spans="1:32" x14ac:dyDescent="0.3">
      <c r="A12" s="29" t="s">
        <v>15</v>
      </c>
      <c r="B12" s="1">
        <v>48435</v>
      </c>
      <c r="C12" s="1">
        <v>24734</v>
      </c>
      <c r="D12" s="1">
        <v>23701</v>
      </c>
      <c r="E12" s="1">
        <v>7205</v>
      </c>
      <c r="F12" s="1">
        <v>3869</v>
      </c>
      <c r="G12" s="1">
        <v>3336</v>
      </c>
      <c r="H12" s="1">
        <v>3625</v>
      </c>
      <c r="I12" s="1">
        <v>1864</v>
      </c>
      <c r="J12" s="1">
        <v>1761</v>
      </c>
      <c r="K12" s="1">
        <v>6316</v>
      </c>
      <c r="L12" s="1">
        <v>3276</v>
      </c>
      <c r="M12" s="1">
        <v>3040</v>
      </c>
      <c r="N12" s="1">
        <v>2845</v>
      </c>
      <c r="O12" s="1">
        <v>1330</v>
      </c>
      <c r="P12" s="1">
        <v>1515</v>
      </c>
      <c r="Q12" s="29" t="s">
        <v>15</v>
      </c>
      <c r="R12" s="1">
        <v>10805</v>
      </c>
      <c r="S12" s="1">
        <v>5444</v>
      </c>
      <c r="T12" s="1">
        <v>5361</v>
      </c>
      <c r="U12" s="1">
        <v>4957</v>
      </c>
      <c r="V12" s="1">
        <v>2475</v>
      </c>
      <c r="W12" s="1">
        <v>2482</v>
      </c>
      <c r="X12" s="1">
        <v>5907</v>
      </c>
      <c r="Y12" s="1">
        <v>2950</v>
      </c>
      <c r="Z12" s="1">
        <v>2957</v>
      </c>
      <c r="AA12" s="1">
        <v>3224</v>
      </c>
      <c r="AB12" s="1">
        <v>1716</v>
      </c>
      <c r="AC12" s="1">
        <v>1508</v>
      </c>
      <c r="AD12" s="1">
        <v>3551</v>
      </c>
      <c r="AE12" s="1">
        <v>1810</v>
      </c>
      <c r="AF12" s="1">
        <v>1741</v>
      </c>
    </row>
    <row r="13" spans="1:32" x14ac:dyDescent="0.3">
      <c r="A13" s="29" t="s">
        <v>16</v>
      </c>
      <c r="B13" s="1">
        <v>35060</v>
      </c>
      <c r="C13" s="1">
        <v>18566</v>
      </c>
      <c r="D13" s="1">
        <v>16494</v>
      </c>
      <c r="E13" s="1">
        <v>5092</v>
      </c>
      <c r="F13" s="1">
        <v>2831</v>
      </c>
      <c r="G13" s="1">
        <v>2261</v>
      </c>
      <c r="H13" s="1">
        <v>2791</v>
      </c>
      <c r="I13" s="1">
        <v>1439</v>
      </c>
      <c r="J13" s="1">
        <v>1352</v>
      </c>
      <c r="K13" s="1">
        <v>4307</v>
      </c>
      <c r="L13" s="1">
        <v>2359</v>
      </c>
      <c r="M13" s="1">
        <v>1948</v>
      </c>
      <c r="N13" s="1">
        <v>2298</v>
      </c>
      <c r="O13" s="1">
        <v>1072</v>
      </c>
      <c r="P13" s="1">
        <v>1226</v>
      </c>
      <c r="Q13" s="29" t="s">
        <v>16</v>
      </c>
      <c r="R13" s="1">
        <v>7576</v>
      </c>
      <c r="S13" s="1">
        <v>4091</v>
      </c>
      <c r="T13" s="1">
        <v>3485</v>
      </c>
      <c r="U13" s="1">
        <v>3471</v>
      </c>
      <c r="V13" s="1">
        <v>1845</v>
      </c>
      <c r="W13" s="1">
        <v>1626</v>
      </c>
      <c r="X13" s="1">
        <v>4199</v>
      </c>
      <c r="Y13" s="1">
        <v>2185</v>
      </c>
      <c r="Z13" s="1">
        <v>2014</v>
      </c>
      <c r="AA13" s="1">
        <v>2598</v>
      </c>
      <c r="AB13" s="1">
        <v>1333</v>
      </c>
      <c r="AC13" s="1">
        <v>1265</v>
      </c>
      <c r="AD13" s="1">
        <v>2728</v>
      </c>
      <c r="AE13" s="1">
        <v>1411</v>
      </c>
      <c r="AF13" s="1">
        <v>1317</v>
      </c>
    </row>
    <row r="14" spans="1:32" x14ac:dyDescent="0.3">
      <c r="A14" s="29" t="s">
        <v>17</v>
      </c>
      <c r="B14" s="1">
        <v>30338</v>
      </c>
      <c r="C14" s="1">
        <v>15939</v>
      </c>
      <c r="D14" s="1">
        <v>14399</v>
      </c>
      <c r="E14" s="1">
        <v>4128</v>
      </c>
      <c r="F14" s="1">
        <v>2270</v>
      </c>
      <c r="G14" s="1">
        <v>1858</v>
      </c>
      <c r="H14" s="1">
        <v>2764</v>
      </c>
      <c r="I14" s="1">
        <v>1367</v>
      </c>
      <c r="J14" s="1">
        <v>1397</v>
      </c>
      <c r="K14" s="1">
        <v>3646</v>
      </c>
      <c r="L14" s="1">
        <v>2018</v>
      </c>
      <c r="M14" s="1">
        <v>1628</v>
      </c>
      <c r="N14" s="1">
        <v>2176</v>
      </c>
      <c r="O14" s="1">
        <v>1018</v>
      </c>
      <c r="P14" s="1">
        <v>1158</v>
      </c>
      <c r="Q14" s="29" t="s">
        <v>17</v>
      </c>
      <c r="R14" s="1">
        <v>6407</v>
      </c>
      <c r="S14" s="1">
        <v>3415</v>
      </c>
      <c r="T14" s="1">
        <v>2992</v>
      </c>
      <c r="U14" s="1">
        <v>2988</v>
      </c>
      <c r="V14" s="1">
        <v>1543</v>
      </c>
      <c r="W14" s="1">
        <v>1445</v>
      </c>
      <c r="X14" s="1">
        <v>3553</v>
      </c>
      <c r="Y14" s="1">
        <v>1887</v>
      </c>
      <c r="Z14" s="1">
        <v>1666</v>
      </c>
      <c r="AA14" s="1">
        <v>2162</v>
      </c>
      <c r="AB14" s="1">
        <v>1139</v>
      </c>
      <c r="AC14" s="1">
        <v>1023</v>
      </c>
      <c r="AD14" s="1">
        <v>2514</v>
      </c>
      <c r="AE14" s="1">
        <v>1282</v>
      </c>
      <c r="AF14" s="1">
        <v>1232</v>
      </c>
    </row>
    <row r="15" spans="1:32" x14ac:dyDescent="0.3">
      <c r="A15" s="29" t="s">
        <v>18</v>
      </c>
      <c r="B15" s="1">
        <v>21005</v>
      </c>
      <c r="C15" s="1">
        <v>11009</v>
      </c>
      <c r="D15" s="1">
        <v>9996</v>
      </c>
      <c r="E15" s="1">
        <v>2946</v>
      </c>
      <c r="F15" s="1">
        <v>1621</v>
      </c>
      <c r="G15" s="1">
        <v>1325</v>
      </c>
      <c r="H15" s="1">
        <v>1948</v>
      </c>
      <c r="I15" s="1">
        <v>916</v>
      </c>
      <c r="J15" s="1">
        <v>1032</v>
      </c>
      <c r="K15" s="1">
        <v>2568</v>
      </c>
      <c r="L15" s="1">
        <v>1375</v>
      </c>
      <c r="M15" s="1">
        <v>1193</v>
      </c>
      <c r="N15" s="1">
        <v>1640</v>
      </c>
      <c r="O15" s="1">
        <v>768</v>
      </c>
      <c r="P15" s="1">
        <v>872</v>
      </c>
      <c r="Q15" s="29" t="s">
        <v>18</v>
      </c>
      <c r="R15" s="1">
        <v>4424</v>
      </c>
      <c r="S15" s="1">
        <v>2427</v>
      </c>
      <c r="T15" s="1">
        <v>1997</v>
      </c>
      <c r="U15" s="1">
        <v>1953</v>
      </c>
      <c r="V15" s="1">
        <v>999</v>
      </c>
      <c r="W15" s="1">
        <v>954</v>
      </c>
      <c r="X15" s="1">
        <v>2084</v>
      </c>
      <c r="Y15" s="1">
        <v>1119</v>
      </c>
      <c r="Z15" s="1">
        <v>965</v>
      </c>
      <c r="AA15" s="1">
        <v>1628</v>
      </c>
      <c r="AB15" s="1">
        <v>837</v>
      </c>
      <c r="AC15" s="1">
        <v>791</v>
      </c>
      <c r="AD15" s="1">
        <v>1814</v>
      </c>
      <c r="AE15" s="1">
        <v>947</v>
      </c>
      <c r="AF15" s="1">
        <v>867</v>
      </c>
    </row>
    <row r="16" spans="1:32" x14ac:dyDescent="0.3">
      <c r="A16" s="29" t="s">
        <v>19</v>
      </c>
      <c r="B16" s="1">
        <v>16192</v>
      </c>
      <c r="C16" s="1">
        <v>8586</v>
      </c>
      <c r="D16" s="1">
        <v>7606</v>
      </c>
      <c r="E16" s="1">
        <v>2054</v>
      </c>
      <c r="F16" s="1">
        <v>1143</v>
      </c>
      <c r="G16" s="1">
        <v>911</v>
      </c>
      <c r="H16" s="1">
        <v>1784</v>
      </c>
      <c r="I16" s="1">
        <v>870</v>
      </c>
      <c r="J16" s="1">
        <v>914</v>
      </c>
      <c r="K16" s="1">
        <v>1963</v>
      </c>
      <c r="L16" s="1">
        <v>1071</v>
      </c>
      <c r="M16" s="1">
        <v>892</v>
      </c>
      <c r="N16" s="1">
        <v>1379</v>
      </c>
      <c r="O16" s="1">
        <v>667</v>
      </c>
      <c r="P16" s="1">
        <v>712</v>
      </c>
      <c r="Q16" s="29" t="s">
        <v>19</v>
      </c>
      <c r="R16" s="1">
        <v>3271</v>
      </c>
      <c r="S16" s="1">
        <v>1867</v>
      </c>
      <c r="T16" s="1">
        <v>1404</v>
      </c>
      <c r="U16" s="1">
        <v>1499</v>
      </c>
      <c r="V16" s="1">
        <v>794</v>
      </c>
      <c r="W16" s="1">
        <v>705</v>
      </c>
      <c r="X16" s="1">
        <v>1502</v>
      </c>
      <c r="Y16" s="1">
        <v>836</v>
      </c>
      <c r="Z16" s="1">
        <v>666</v>
      </c>
      <c r="AA16" s="1">
        <v>1231</v>
      </c>
      <c r="AB16" s="1">
        <v>606</v>
      </c>
      <c r="AC16" s="1">
        <v>625</v>
      </c>
      <c r="AD16" s="1">
        <v>1509</v>
      </c>
      <c r="AE16" s="1">
        <v>732</v>
      </c>
      <c r="AF16" s="1">
        <v>777</v>
      </c>
    </row>
    <row r="17" spans="1:32" x14ac:dyDescent="0.3">
      <c r="A17" s="29" t="s">
        <v>20</v>
      </c>
      <c r="B17" s="1">
        <v>11774</v>
      </c>
      <c r="C17" s="1">
        <v>6264</v>
      </c>
      <c r="D17" s="1">
        <v>5510</v>
      </c>
      <c r="E17" s="1">
        <v>1668</v>
      </c>
      <c r="F17" s="1">
        <v>886</v>
      </c>
      <c r="G17" s="1">
        <v>782</v>
      </c>
      <c r="H17" s="1">
        <v>1344</v>
      </c>
      <c r="I17" s="1">
        <v>687</v>
      </c>
      <c r="J17" s="1">
        <v>657</v>
      </c>
      <c r="K17" s="1">
        <v>1339</v>
      </c>
      <c r="L17" s="1">
        <v>700</v>
      </c>
      <c r="M17" s="1">
        <v>639</v>
      </c>
      <c r="N17" s="1">
        <v>966</v>
      </c>
      <c r="O17" s="1">
        <v>446</v>
      </c>
      <c r="P17" s="1">
        <v>520</v>
      </c>
      <c r="Q17" s="29" t="s">
        <v>20</v>
      </c>
      <c r="R17" s="1">
        <v>2138</v>
      </c>
      <c r="S17" s="1">
        <v>1297</v>
      </c>
      <c r="T17" s="1">
        <v>841</v>
      </c>
      <c r="U17" s="1">
        <v>1129</v>
      </c>
      <c r="V17" s="1">
        <v>562</v>
      </c>
      <c r="W17" s="1">
        <v>567</v>
      </c>
      <c r="X17" s="1">
        <v>1009</v>
      </c>
      <c r="Y17" s="1">
        <v>568</v>
      </c>
      <c r="Z17" s="1">
        <v>441</v>
      </c>
      <c r="AA17" s="1">
        <v>999</v>
      </c>
      <c r="AB17" s="1">
        <v>507</v>
      </c>
      <c r="AC17" s="1">
        <v>492</v>
      </c>
      <c r="AD17" s="1">
        <v>1182</v>
      </c>
      <c r="AE17" s="1">
        <v>611</v>
      </c>
      <c r="AF17" s="1">
        <v>571</v>
      </c>
    </row>
    <row r="18" spans="1:32" x14ac:dyDescent="0.3">
      <c r="A18" s="29" t="s">
        <v>21</v>
      </c>
      <c r="B18" s="1">
        <v>8433</v>
      </c>
      <c r="C18" s="1">
        <v>4621</v>
      </c>
      <c r="D18" s="1">
        <v>3812</v>
      </c>
      <c r="E18" s="1">
        <v>1360</v>
      </c>
      <c r="F18" s="1">
        <v>765</v>
      </c>
      <c r="G18" s="1">
        <v>595</v>
      </c>
      <c r="H18" s="1">
        <v>891</v>
      </c>
      <c r="I18" s="1">
        <v>468</v>
      </c>
      <c r="J18" s="1">
        <v>423</v>
      </c>
      <c r="K18" s="1">
        <v>957</v>
      </c>
      <c r="L18" s="1">
        <v>519</v>
      </c>
      <c r="M18" s="1">
        <v>438</v>
      </c>
      <c r="N18" s="1">
        <v>870</v>
      </c>
      <c r="O18" s="1">
        <v>420</v>
      </c>
      <c r="P18" s="1">
        <v>450</v>
      </c>
      <c r="Q18" s="29" t="s">
        <v>21</v>
      </c>
      <c r="R18" s="1">
        <v>1290</v>
      </c>
      <c r="S18" s="1">
        <v>795</v>
      </c>
      <c r="T18" s="1">
        <v>495</v>
      </c>
      <c r="U18" s="1">
        <v>766</v>
      </c>
      <c r="V18" s="1">
        <v>412</v>
      </c>
      <c r="W18" s="1">
        <v>354</v>
      </c>
      <c r="X18" s="1">
        <v>692</v>
      </c>
      <c r="Y18" s="1">
        <v>400</v>
      </c>
      <c r="Z18" s="1">
        <v>292</v>
      </c>
      <c r="AA18" s="1">
        <v>713</v>
      </c>
      <c r="AB18" s="1">
        <v>373</v>
      </c>
      <c r="AC18" s="1">
        <v>340</v>
      </c>
      <c r="AD18" s="1">
        <v>894</v>
      </c>
      <c r="AE18" s="1">
        <v>469</v>
      </c>
      <c r="AF18" s="1">
        <v>425</v>
      </c>
    </row>
    <row r="19" spans="1:32" x14ac:dyDescent="0.3">
      <c r="A19" s="29" t="s">
        <v>22</v>
      </c>
      <c r="B19" s="1">
        <v>4538</v>
      </c>
      <c r="C19" s="1">
        <v>2427</v>
      </c>
      <c r="D19" s="1">
        <v>2111</v>
      </c>
      <c r="E19" s="1">
        <v>650</v>
      </c>
      <c r="F19" s="1">
        <v>349</v>
      </c>
      <c r="G19" s="1">
        <v>301</v>
      </c>
      <c r="H19" s="1">
        <v>507</v>
      </c>
      <c r="I19" s="1">
        <v>240</v>
      </c>
      <c r="J19" s="1">
        <v>267</v>
      </c>
      <c r="K19" s="1">
        <v>538</v>
      </c>
      <c r="L19" s="1">
        <v>280</v>
      </c>
      <c r="M19" s="1">
        <v>258</v>
      </c>
      <c r="N19" s="1">
        <v>517</v>
      </c>
      <c r="O19" s="1">
        <v>268</v>
      </c>
      <c r="P19" s="1">
        <v>249</v>
      </c>
      <c r="Q19" s="29" t="s">
        <v>22</v>
      </c>
      <c r="R19" s="1">
        <v>592</v>
      </c>
      <c r="S19" s="1">
        <v>354</v>
      </c>
      <c r="T19" s="1">
        <v>238</v>
      </c>
      <c r="U19" s="1">
        <v>419</v>
      </c>
      <c r="V19" s="1">
        <v>214</v>
      </c>
      <c r="W19" s="1">
        <v>205</v>
      </c>
      <c r="X19" s="1">
        <v>394</v>
      </c>
      <c r="Y19" s="1">
        <v>252</v>
      </c>
      <c r="Z19" s="1">
        <v>142</v>
      </c>
      <c r="AA19" s="1">
        <v>446</v>
      </c>
      <c r="AB19" s="1">
        <v>228</v>
      </c>
      <c r="AC19" s="1">
        <v>218</v>
      </c>
      <c r="AD19" s="1">
        <v>475</v>
      </c>
      <c r="AE19" s="1">
        <v>242</v>
      </c>
      <c r="AF19" s="1">
        <v>233</v>
      </c>
    </row>
    <row r="20" spans="1:32" x14ac:dyDescent="0.3">
      <c r="A20" s="29" t="s">
        <v>23</v>
      </c>
      <c r="B20" s="1">
        <v>4416</v>
      </c>
      <c r="C20" s="1">
        <v>2391</v>
      </c>
      <c r="D20" s="1">
        <v>2025</v>
      </c>
      <c r="E20" s="1">
        <v>766</v>
      </c>
      <c r="F20" s="1">
        <v>456</v>
      </c>
      <c r="G20" s="1">
        <v>310</v>
      </c>
      <c r="H20" s="1">
        <v>459</v>
      </c>
      <c r="I20" s="1">
        <v>226</v>
      </c>
      <c r="J20" s="1">
        <v>233</v>
      </c>
      <c r="K20" s="1">
        <v>535</v>
      </c>
      <c r="L20" s="1">
        <v>285</v>
      </c>
      <c r="M20" s="1">
        <v>250</v>
      </c>
      <c r="N20" s="1">
        <v>415</v>
      </c>
      <c r="O20" s="1">
        <v>241</v>
      </c>
      <c r="P20" s="1">
        <v>174</v>
      </c>
      <c r="Q20" s="29" t="s">
        <v>23</v>
      </c>
      <c r="R20" s="1">
        <v>537</v>
      </c>
      <c r="S20" s="1">
        <v>313</v>
      </c>
      <c r="T20" s="1">
        <v>224</v>
      </c>
      <c r="U20" s="1">
        <v>395</v>
      </c>
      <c r="V20" s="1">
        <v>167</v>
      </c>
      <c r="W20" s="1">
        <v>228</v>
      </c>
      <c r="X20" s="1">
        <v>407</v>
      </c>
      <c r="Y20" s="1">
        <v>271</v>
      </c>
      <c r="Z20" s="1">
        <v>136</v>
      </c>
      <c r="AA20" s="1">
        <v>404</v>
      </c>
      <c r="AB20" s="1">
        <v>194</v>
      </c>
      <c r="AC20" s="1">
        <v>210</v>
      </c>
      <c r="AD20" s="1">
        <v>498</v>
      </c>
      <c r="AE20" s="1">
        <v>238</v>
      </c>
      <c r="AF20" s="1">
        <v>260</v>
      </c>
    </row>
    <row r="21" spans="1:32" s="6" customFormat="1" x14ac:dyDescent="0.3">
      <c r="A21" s="29" t="s">
        <v>24</v>
      </c>
      <c r="B21" s="6">
        <v>20.9</v>
      </c>
      <c r="C21" s="6">
        <v>20.7</v>
      </c>
      <c r="D21" s="6">
        <v>21.2</v>
      </c>
      <c r="E21" s="6">
        <v>20.9</v>
      </c>
      <c r="F21" s="6">
        <v>21.6</v>
      </c>
      <c r="G21" s="6">
        <v>20.3</v>
      </c>
      <c r="H21" s="6">
        <v>20.399999999999999</v>
      </c>
      <c r="I21" s="6">
        <v>19.3</v>
      </c>
      <c r="J21" s="6">
        <v>21.9</v>
      </c>
      <c r="K21" s="6">
        <v>22.7</v>
      </c>
      <c r="L21" s="6">
        <v>23.2</v>
      </c>
      <c r="M21" s="6">
        <v>22.2</v>
      </c>
      <c r="N21" s="6">
        <v>19.8</v>
      </c>
      <c r="O21" s="6">
        <v>17.899999999999999</v>
      </c>
      <c r="P21" s="6">
        <v>22.9</v>
      </c>
      <c r="Q21" s="29" t="s">
        <v>24</v>
      </c>
      <c r="R21" s="6">
        <v>22</v>
      </c>
      <c r="S21" s="6">
        <v>22.3</v>
      </c>
      <c r="T21" s="6">
        <v>21.6</v>
      </c>
      <c r="U21" s="6">
        <v>21.7</v>
      </c>
      <c r="V21" s="6">
        <v>21.1</v>
      </c>
      <c r="W21" s="6">
        <v>22.3</v>
      </c>
      <c r="X21" s="6">
        <v>18</v>
      </c>
      <c r="Y21" s="6">
        <v>17.600000000000001</v>
      </c>
      <c r="Z21" s="6">
        <v>18.399999999999999</v>
      </c>
      <c r="AA21" s="6">
        <v>21.9</v>
      </c>
      <c r="AB21" s="6">
        <v>21.4</v>
      </c>
      <c r="AC21" s="6">
        <v>22.3</v>
      </c>
      <c r="AD21" s="6">
        <v>20.2</v>
      </c>
      <c r="AE21" s="6">
        <v>19.600000000000001</v>
      </c>
      <c r="AF21" s="6">
        <v>21</v>
      </c>
    </row>
    <row r="22" spans="1:32" s="22" customFormat="1" x14ac:dyDescent="0.3">
      <c r="A22" s="30" t="s">
        <v>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30" t="s">
        <v>49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</row>
  </sheetData>
  <mergeCells count="10">
    <mergeCell ref="U2:W2"/>
    <mergeCell ref="X2:Z2"/>
    <mergeCell ref="AA2:AC2"/>
    <mergeCell ref="AD2:AF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3E31-C30A-4AE7-A556-05F85C01B072}">
  <dimension ref="A1:AF104"/>
  <sheetViews>
    <sheetView view="pageBreakPreview" topLeftCell="A82" zoomScale="150" zoomScaleNormal="100" zoomScaleSheetLayoutView="150" workbookViewId="0">
      <selection activeCell="A104" sqref="A104:XFD104"/>
    </sheetView>
  </sheetViews>
  <sheetFormatPr defaultColWidth="8.86328125" defaultRowHeight="9.4" x14ac:dyDescent="0.3"/>
  <cols>
    <col min="1" max="1" width="5.46484375" style="21" customWidth="1"/>
    <col min="2" max="16" width="5.46484375" style="22" customWidth="1"/>
    <col min="17" max="17" width="5" style="21" customWidth="1"/>
    <col min="18" max="32" width="5" style="22" customWidth="1"/>
    <col min="33" max="16384" width="8.86328125" style="22"/>
  </cols>
  <sheetData>
    <row r="1" spans="1:32" x14ac:dyDescent="0.3">
      <c r="A1" s="21" t="s">
        <v>52</v>
      </c>
      <c r="Q1" s="21" t="s">
        <v>52</v>
      </c>
    </row>
    <row r="2" spans="1:32" x14ac:dyDescent="0.3">
      <c r="A2" s="27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  <c r="Q2" s="27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3"/>
    </row>
    <row r="3" spans="1:32" x14ac:dyDescent="0.3">
      <c r="A3" s="28"/>
      <c r="B3" s="25" t="s">
        <v>0</v>
      </c>
      <c r="C3" s="25" t="s">
        <v>25</v>
      </c>
      <c r="D3" s="25" t="s">
        <v>26</v>
      </c>
      <c r="E3" s="25" t="s">
        <v>0</v>
      </c>
      <c r="F3" s="25" t="s">
        <v>25</v>
      </c>
      <c r="G3" s="25" t="s">
        <v>26</v>
      </c>
      <c r="H3" s="25" t="s">
        <v>0</v>
      </c>
      <c r="I3" s="25" t="s">
        <v>25</v>
      </c>
      <c r="J3" s="25" t="s">
        <v>26</v>
      </c>
      <c r="K3" s="25" t="s">
        <v>0</v>
      </c>
      <c r="L3" s="25" t="s">
        <v>25</v>
      </c>
      <c r="M3" s="25" t="s">
        <v>26</v>
      </c>
      <c r="N3" s="25" t="s">
        <v>0</v>
      </c>
      <c r="O3" s="25" t="s">
        <v>25</v>
      </c>
      <c r="P3" s="26" t="s">
        <v>26</v>
      </c>
      <c r="Q3" s="28"/>
      <c r="R3" s="25" t="s">
        <v>0</v>
      </c>
      <c r="S3" s="25" t="s">
        <v>25</v>
      </c>
      <c r="T3" s="25" t="s">
        <v>26</v>
      </c>
      <c r="U3" s="25" t="s">
        <v>0</v>
      </c>
      <c r="V3" s="25" t="s">
        <v>25</v>
      </c>
      <c r="W3" s="25" t="s">
        <v>26</v>
      </c>
      <c r="X3" s="25" t="s">
        <v>0</v>
      </c>
      <c r="Y3" s="25" t="s">
        <v>25</v>
      </c>
      <c r="Z3" s="25" t="s">
        <v>26</v>
      </c>
      <c r="AA3" s="25" t="s">
        <v>0</v>
      </c>
      <c r="AB3" s="25" t="s">
        <v>25</v>
      </c>
      <c r="AC3" s="25" t="s">
        <v>26</v>
      </c>
      <c r="AD3" s="25" t="s">
        <v>0</v>
      </c>
      <c r="AE3" s="25" t="s">
        <v>25</v>
      </c>
      <c r="AF3" s="26" t="s">
        <v>26</v>
      </c>
    </row>
    <row r="4" spans="1:32" x14ac:dyDescent="0.3">
      <c r="A4" s="21" t="s">
        <v>0</v>
      </c>
      <c r="B4" s="22">
        <v>671521</v>
      </c>
      <c r="C4" s="22">
        <v>348928</v>
      </c>
      <c r="D4" s="22">
        <v>322593</v>
      </c>
      <c r="E4" s="22">
        <v>100459</v>
      </c>
      <c r="F4" s="22">
        <v>52156</v>
      </c>
      <c r="G4" s="22">
        <v>48303</v>
      </c>
      <c r="H4" s="22">
        <v>54533</v>
      </c>
      <c r="I4" s="22">
        <v>28366</v>
      </c>
      <c r="J4" s="22">
        <v>26167</v>
      </c>
      <c r="K4" s="22">
        <v>77072</v>
      </c>
      <c r="L4" s="22">
        <v>39961</v>
      </c>
      <c r="M4" s="22">
        <v>37111</v>
      </c>
      <c r="N4" s="22">
        <v>43472</v>
      </c>
      <c r="O4" s="22">
        <v>22605</v>
      </c>
      <c r="P4" s="22">
        <v>20867</v>
      </c>
      <c r="Q4" s="21" t="s">
        <v>0</v>
      </c>
      <c r="R4" s="22">
        <v>147595</v>
      </c>
      <c r="S4" s="22">
        <v>76642</v>
      </c>
      <c r="T4" s="22">
        <v>70953</v>
      </c>
      <c r="U4" s="22">
        <v>62491</v>
      </c>
      <c r="V4" s="22">
        <v>32493</v>
      </c>
      <c r="W4" s="22">
        <v>29998</v>
      </c>
      <c r="X4" s="22">
        <v>87209</v>
      </c>
      <c r="Y4" s="22">
        <v>45349</v>
      </c>
      <c r="Z4" s="22">
        <v>41860</v>
      </c>
      <c r="AA4" s="22">
        <v>44507</v>
      </c>
      <c r="AB4" s="22">
        <v>23152</v>
      </c>
      <c r="AC4" s="22">
        <v>21355</v>
      </c>
      <c r="AD4" s="22">
        <v>54183</v>
      </c>
      <c r="AE4" s="22">
        <v>28204</v>
      </c>
      <c r="AF4" s="22">
        <v>25979</v>
      </c>
    </row>
    <row r="5" spans="1:32" x14ac:dyDescent="0.3">
      <c r="A5" s="21">
        <v>0</v>
      </c>
      <c r="B5" s="22">
        <v>10215</v>
      </c>
      <c r="C5" s="22">
        <v>5340</v>
      </c>
      <c r="D5" s="22">
        <v>4875</v>
      </c>
      <c r="E5" s="22">
        <v>1662</v>
      </c>
      <c r="F5" s="22">
        <v>859</v>
      </c>
      <c r="G5" s="22">
        <v>803</v>
      </c>
      <c r="H5" s="22">
        <v>941</v>
      </c>
      <c r="I5" s="22">
        <v>485</v>
      </c>
      <c r="J5" s="22">
        <v>456</v>
      </c>
      <c r="K5" s="22">
        <v>1292</v>
      </c>
      <c r="L5" s="22">
        <v>665</v>
      </c>
      <c r="M5" s="22">
        <v>627</v>
      </c>
      <c r="N5" s="22">
        <v>649</v>
      </c>
      <c r="O5" s="22">
        <v>372</v>
      </c>
      <c r="P5" s="22">
        <v>277</v>
      </c>
      <c r="Q5" s="21">
        <v>0</v>
      </c>
      <c r="R5" s="22">
        <v>2204</v>
      </c>
      <c r="S5" s="22">
        <v>1152</v>
      </c>
      <c r="T5" s="22">
        <v>1052</v>
      </c>
      <c r="U5" s="22">
        <v>836</v>
      </c>
      <c r="V5" s="22">
        <v>453</v>
      </c>
      <c r="W5" s="22">
        <v>383</v>
      </c>
      <c r="X5" s="22">
        <v>1030</v>
      </c>
      <c r="Y5" s="22">
        <v>508</v>
      </c>
      <c r="Z5" s="22">
        <v>522</v>
      </c>
      <c r="AA5" s="22">
        <v>656</v>
      </c>
      <c r="AB5" s="22">
        <v>330</v>
      </c>
      <c r="AC5" s="22">
        <v>326</v>
      </c>
      <c r="AD5" s="22">
        <v>945</v>
      </c>
      <c r="AE5" s="22">
        <v>516</v>
      </c>
      <c r="AF5" s="22">
        <v>429</v>
      </c>
    </row>
    <row r="6" spans="1:32" x14ac:dyDescent="0.3">
      <c r="A6" s="21">
        <v>1</v>
      </c>
      <c r="B6" s="22">
        <v>20991</v>
      </c>
      <c r="C6" s="22">
        <v>10927</v>
      </c>
      <c r="D6" s="22">
        <v>10064</v>
      </c>
      <c r="E6" s="22">
        <v>3447</v>
      </c>
      <c r="F6" s="22">
        <v>1753</v>
      </c>
      <c r="G6" s="22">
        <v>1694</v>
      </c>
      <c r="H6" s="22">
        <v>1816</v>
      </c>
      <c r="I6" s="22">
        <v>965</v>
      </c>
      <c r="J6" s="22">
        <v>851</v>
      </c>
      <c r="K6" s="22">
        <v>2454</v>
      </c>
      <c r="L6" s="22">
        <v>1253</v>
      </c>
      <c r="M6" s="22">
        <v>1201</v>
      </c>
      <c r="N6" s="22">
        <v>1302</v>
      </c>
      <c r="O6" s="22">
        <v>725</v>
      </c>
      <c r="P6" s="22">
        <v>577</v>
      </c>
      <c r="Q6" s="21">
        <v>1</v>
      </c>
      <c r="R6" s="22">
        <v>4312</v>
      </c>
      <c r="S6" s="22">
        <v>2230</v>
      </c>
      <c r="T6" s="22">
        <v>2082</v>
      </c>
      <c r="U6" s="22">
        <v>2051</v>
      </c>
      <c r="V6" s="22">
        <v>1082</v>
      </c>
      <c r="W6" s="22">
        <v>969</v>
      </c>
      <c r="X6" s="22">
        <v>2396</v>
      </c>
      <c r="Y6" s="22">
        <v>1255</v>
      </c>
      <c r="Z6" s="22">
        <v>1141</v>
      </c>
      <c r="AA6" s="22">
        <v>1265</v>
      </c>
      <c r="AB6" s="22">
        <v>699</v>
      </c>
      <c r="AC6" s="22">
        <v>566</v>
      </c>
      <c r="AD6" s="22">
        <v>1948</v>
      </c>
      <c r="AE6" s="22">
        <v>965</v>
      </c>
      <c r="AF6" s="22">
        <v>983</v>
      </c>
    </row>
    <row r="7" spans="1:32" x14ac:dyDescent="0.3">
      <c r="A7" s="21">
        <v>2</v>
      </c>
      <c r="B7" s="22">
        <v>18397</v>
      </c>
      <c r="C7" s="22">
        <v>9429</v>
      </c>
      <c r="D7" s="22">
        <v>8968</v>
      </c>
      <c r="E7" s="22">
        <v>2880</v>
      </c>
      <c r="F7" s="22">
        <v>1391</v>
      </c>
      <c r="G7" s="22">
        <v>1489</v>
      </c>
      <c r="H7" s="22">
        <v>1542</v>
      </c>
      <c r="I7" s="22">
        <v>841</v>
      </c>
      <c r="J7" s="22">
        <v>701</v>
      </c>
      <c r="K7" s="22">
        <v>2065</v>
      </c>
      <c r="L7" s="22">
        <v>1071</v>
      </c>
      <c r="M7" s="22">
        <v>994</v>
      </c>
      <c r="N7" s="22">
        <v>1158</v>
      </c>
      <c r="O7" s="22">
        <v>665</v>
      </c>
      <c r="P7" s="22">
        <v>493</v>
      </c>
      <c r="Q7" s="21">
        <v>2</v>
      </c>
      <c r="R7" s="22">
        <v>3556</v>
      </c>
      <c r="S7" s="22">
        <v>1761</v>
      </c>
      <c r="T7" s="22">
        <v>1795</v>
      </c>
      <c r="U7" s="22">
        <v>1722</v>
      </c>
      <c r="V7" s="22">
        <v>887</v>
      </c>
      <c r="W7" s="22">
        <v>835</v>
      </c>
      <c r="X7" s="22">
        <v>2563</v>
      </c>
      <c r="Y7" s="22">
        <v>1273</v>
      </c>
      <c r="Z7" s="22">
        <v>1290</v>
      </c>
      <c r="AA7" s="22">
        <v>1204</v>
      </c>
      <c r="AB7" s="22">
        <v>643</v>
      </c>
      <c r="AC7" s="22">
        <v>561</v>
      </c>
      <c r="AD7" s="22">
        <v>1707</v>
      </c>
      <c r="AE7" s="22">
        <v>897</v>
      </c>
      <c r="AF7" s="22">
        <v>810</v>
      </c>
    </row>
    <row r="8" spans="1:32" x14ac:dyDescent="0.3">
      <c r="A8" s="21">
        <v>3</v>
      </c>
      <c r="B8" s="22">
        <v>18683</v>
      </c>
      <c r="C8" s="22">
        <v>9671</v>
      </c>
      <c r="D8" s="22">
        <v>9012</v>
      </c>
      <c r="E8" s="22">
        <v>3053</v>
      </c>
      <c r="F8" s="22">
        <v>1530</v>
      </c>
      <c r="G8" s="22">
        <v>1523</v>
      </c>
      <c r="H8" s="22">
        <v>1517</v>
      </c>
      <c r="I8" s="22">
        <v>858</v>
      </c>
      <c r="J8" s="22">
        <v>659</v>
      </c>
      <c r="K8" s="22">
        <v>2056</v>
      </c>
      <c r="L8" s="22">
        <v>1038</v>
      </c>
      <c r="M8" s="22">
        <v>1018</v>
      </c>
      <c r="N8" s="22">
        <v>1194</v>
      </c>
      <c r="O8" s="22">
        <v>676</v>
      </c>
      <c r="P8" s="22">
        <v>518</v>
      </c>
      <c r="Q8" s="21">
        <v>3</v>
      </c>
      <c r="R8" s="22">
        <v>3652</v>
      </c>
      <c r="S8" s="22">
        <v>1823</v>
      </c>
      <c r="T8" s="22">
        <v>1829</v>
      </c>
      <c r="U8" s="22">
        <v>1779</v>
      </c>
      <c r="V8" s="22">
        <v>901</v>
      </c>
      <c r="W8" s="22">
        <v>878</v>
      </c>
      <c r="X8" s="22">
        <v>2744</v>
      </c>
      <c r="Y8" s="22">
        <v>1383</v>
      </c>
      <c r="Z8" s="22">
        <v>1361</v>
      </c>
      <c r="AA8" s="22">
        <v>1157</v>
      </c>
      <c r="AB8" s="22">
        <v>625</v>
      </c>
      <c r="AC8" s="22">
        <v>532</v>
      </c>
      <c r="AD8" s="22">
        <v>1531</v>
      </c>
      <c r="AE8" s="22">
        <v>837</v>
      </c>
      <c r="AF8" s="22">
        <v>694</v>
      </c>
    </row>
    <row r="9" spans="1:32" x14ac:dyDescent="0.3">
      <c r="A9" s="21">
        <v>4</v>
      </c>
      <c r="B9" s="22">
        <v>18317</v>
      </c>
      <c r="C9" s="22">
        <v>9579</v>
      </c>
      <c r="D9" s="22">
        <v>8738</v>
      </c>
      <c r="E9" s="22">
        <v>2870</v>
      </c>
      <c r="F9" s="22">
        <v>1489</v>
      </c>
      <c r="G9" s="22">
        <v>1381</v>
      </c>
      <c r="H9" s="22">
        <v>1578</v>
      </c>
      <c r="I9" s="22">
        <v>839</v>
      </c>
      <c r="J9" s="22">
        <v>739</v>
      </c>
      <c r="K9" s="22">
        <v>1923</v>
      </c>
      <c r="L9" s="22">
        <v>966</v>
      </c>
      <c r="M9" s="22">
        <v>957</v>
      </c>
      <c r="N9" s="22">
        <v>1153</v>
      </c>
      <c r="O9" s="22">
        <v>636</v>
      </c>
      <c r="P9" s="22">
        <v>517</v>
      </c>
      <c r="Q9" s="21">
        <v>4</v>
      </c>
      <c r="R9" s="22">
        <v>3389</v>
      </c>
      <c r="S9" s="22">
        <v>1735</v>
      </c>
      <c r="T9" s="22">
        <v>1654</v>
      </c>
      <c r="U9" s="22">
        <v>1730</v>
      </c>
      <c r="V9" s="22">
        <v>930</v>
      </c>
      <c r="W9" s="22">
        <v>800</v>
      </c>
      <c r="X9" s="22">
        <v>2902</v>
      </c>
      <c r="Y9" s="22">
        <v>1541</v>
      </c>
      <c r="Z9" s="22">
        <v>1361</v>
      </c>
      <c r="AA9" s="22">
        <v>1207</v>
      </c>
      <c r="AB9" s="22">
        <v>637</v>
      </c>
      <c r="AC9" s="22">
        <v>570</v>
      </c>
      <c r="AD9" s="22">
        <v>1565</v>
      </c>
      <c r="AE9" s="22">
        <v>806</v>
      </c>
      <c r="AF9" s="22">
        <v>759</v>
      </c>
    </row>
    <row r="10" spans="1:32" x14ac:dyDescent="0.3">
      <c r="A10" s="21">
        <v>5</v>
      </c>
      <c r="B10" s="22">
        <v>18831</v>
      </c>
      <c r="C10" s="22">
        <v>9642</v>
      </c>
      <c r="D10" s="22">
        <v>9189</v>
      </c>
      <c r="E10" s="22">
        <v>3026</v>
      </c>
      <c r="F10" s="22">
        <v>1460</v>
      </c>
      <c r="G10" s="22">
        <v>1566</v>
      </c>
      <c r="H10" s="22">
        <v>1558</v>
      </c>
      <c r="I10" s="22">
        <v>810</v>
      </c>
      <c r="J10" s="22">
        <v>748</v>
      </c>
      <c r="K10" s="22">
        <v>2086</v>
      </c>
      <c r="L10" s="22">
        <v>1051</v>
      </c>
      <c r="M10" s="22">
        <v>1035</v>
      </c>
      <c r="N10" s="22">
        <v>1240</v>
      </c>
      <c r="O10" s="22">
        <v>688</v>
      </c>
      <c r="P10" s="22">
        <v>552</v>
      </c>
      <c r="Q10" s="21">
        <v>5</v>
      </c>
      <c r="R10" s="22">
        <v>3761</v>
      </c>
      <c r="S10" s="22">
        <v>1954</v>
      </c>
      <c r="T10" s="22">
        <v>1807</v>
      </c>
      <c r="U10" s="22">
        <v>1732</v>
      </c>
      <c r="V10" s="22">
        <v>882</v>
      </c>
      <c r="W10" s="22">
        <v>850</v>
      </c>
      <c r="X10" s="22">
        <v>2807</v>
      </c>
      <c r="Y10" s="22">
        <v>1428</v>
      </c>
      <c r="Z10" s="22">
        <v>1379</v>
      </c>
      <c r="AA10" s="22">
        <v>1135</v>
      </c>
      <c r="AB10" s="22">
        <v>571</v>
      </c>
      <c r="AC10" s="22">
        <v>564</v>
      </c>
      <c r="AD10" s="22">
        <v>1486</v>
      </c>
      <c r="AE10" s="22">
        <v>798</v>
      </c>
      <c r="AF10" s="22">
        <v>688</v>
      </c>
    </row>
    <row r="11" spans="1:32" x14ac:dyDescent="0.3">
      <c r="A11" s="21">
        <v>6</v>
      </c>
      <c r="B11" s="22">
        <v>17736</v>
      </c>
      <c r="C11" s="22">
        <v>9012</v>
      </c>
      <c r="D11" s="22">
        <v>8724</v>
      </c>
      <c r="E11" s="22">
        <v>2729</v>
      </c>
      <c r="F11" s="22">
        <v>1304</v>
      </c>
      <c r="G11" s="22">
        <v>1425</v>
      </c>
      <c r="H11" s="22">
        <v>1395</v>
      </c>
      <c r="I11" s="22">
        <v>730</v>
      </c>
      <c r="J11" s="22">
        <v>665</v>
      </c>
      <c r="K11" s="22">
        <v>1849</v>
      </c>
      <c r="L11" s="22">
        <v>918</v>
      </c>
      <c r="M11" s="22">
        <v>931</v>
      </c>
      <c r="N11" s="22">
        <v>1113</v>
      </c>
      <c r="O11" s="22">
        <v>625</v>
      </c>
      <c r="P11" s="22">
        <v>488</v>
      </c>
      <c r="Q11" s="21">
        <v>6</v>
      </c>
      <c r="R11" s="22">
        <v>3648</v>
      </c>
      <c r="S11" s="22">
        <v>1802</v>
      </c>
      <c r="T11" s="22">
        <v>1846</v>
      </c>
      <c r="U11" s="22">
        <v>1576</v>
      </c>
      <c r="V11" s="22">
        <v>821</v>
      </c>
      <c r="W11" s="22">
        <v>755</v>
      </c>
      <c r="X11" s="22">
        <v>2779</v>
      </c>
      <c r="Y11" s="22">
        <v>1435</v>
      </c>
      <c r="Z11" s="22">
        <v>1344</v>
      </c>
      <c r="AA11" s="22">
        <v>1194</v>
      </c>
      <c r="AB11" s="22">
        <v>619</v>
      </c>
      <c r="AC11" s="22">
        <v>575</v>
      </c>
      <c r="AD11" s="22">
        <v>1453</v>
      </c>
      <c r="AE11" s="22">
        <v>758</v>
      </c>
      <c r="AF11" s="22">
        <v>695</v>
      </c>
    </row>
    <row r="12" spans="1:32" x14ac:dyDescent="0.3">
      <c r="A12" s="21">
        <v>7</v>
      </c>
      <c r="B12" s="22">
        <v>17387</v>
      </c>
      <c r="C12" s="22">
        <v>9111</v>
      </c>
      <c r="D12" s="22">
        <v>8276</v>
      </c>
      <c r="E12" s="22">
        <v>2702</v>
      </c>
      <c r="F12" s="22">
        <v>1357</v>
      </c>
      <c r="G12" s="22">
        <v>1345</v>
      </c>
      <c r="H12" s="22">
        <v>1516</v>
      </c>
      <c r="I12" s="22">
        <v>833</v>
      </c>
      <c r="J12" s="22">
        <v>683</v>
      </c>
      <c r="K12" s="22">
        <v>1930</v>
      </c>
      <c r="L12" s="22">
        <v>971</v>
      </c>
      <c r="M12" s="22">
        <v>959</v>
      </c>
      <c r="N12" s="22">
        <v>1158</v>
      </c>
      <c r="O12" s="22">
        <v>662</v>
      </c>
      <c r="P12" s="22">
        <v>496</v>
      </c>
      <c r="Q12" s="21">
        <v>7</v>
      </c>
      <c r="R12" s="22">
        <v>3446</v>
      </c>
      <c r="S12" s="22">
        <v>1772</v>
      </c>
      <c r="T12" s="22">
        <v>1674</v>
      </c>
      <c r="U12" s="22">
        <v>1527</v>
      </c>
      <c r="V12" s="22">
        <v>822</v>
      </c>
      <c r="W12" s="22">
        <v>705</v>
      </c>
      <c r="X12" s="22">
        <v>2597</v>
      </c>
      <c r="Y12" s="22">
        <v>1363</v>
      </c>
      <c r="Z12" s="22">
        <v>1234</v>
      </c>
      <c r="AA12" s="22">
        <v>1074</v>
      </c>
      <c r="AB12" s="22">
        <v>547</v>
      </c>
      <c r="AC12" s="22">
        <v>527</v>
      </c>
      <c r="AD12" s="22">
        <v>1437</v>
      </c>
      <c r="AE12" s="22">
        <v>784</v>
      </c>
      <c r="AF12" s="22">
        <v>653</v>
      </c>
    </row>
    <row r="13" spans="1:32" x14ac:dyDescent="0.3">
      <c r="A13" s="21">
        <v>8</v>
      </c>
      <c r="B13" s="22">
        <v>17337</v>
      </c>
      <c r="C13" s="22">
        <v>8894</v>
      </c>
      <c r="D13" s="22">
        <v>8443</v>
      </c>
      <c r="E13" s="22">
        <v>2624</v>
      </c>
      <c r="F13" s="22">
        <v>1318</v>
      </c>
      <c r="G13" s="22">
        <v>1306</v>
      </c>
      <c r="H13" s="22">
        <v>1506</v>
      </c>
      <c r="I13" s="22">
        <v>799</v>
      </c>
      <c r="J13" s="22">
        <v>707</v>
      </c>
      <c r="K13" s="22">
        <v>1768</v>
      </c>
      <c r="L13" s="22">
        <v>895</v>
      </c>
      <c r="M13" s="22">
        <v>873</v>
      </c>
      <c r="N13" s="22">
        <v>1270</v>
      </c>
      <c r="O13" s="22">
        <v>713</v>
      </c>
      <c r="P13" s="22">
        <v>557</v>
      </c>
      <c r="Q13" s="21">
        <v>8</v>
      </c>
      <c r="R13" s="22">
        <v>3204</v>
      </c>
      <c r="S13" s="22">
        <v>1598</v>
      </c>
      <c r="T13" s="22">
        <v>1606</v>
      </c>
      <c r="U13" s="22">
        <v>1727</v>
      </c>
      <c r="V13" s="22">
        <v>893</v>
      </c>
      <c r="W13" s="22">
        <v>834</v>
      </c>
      <c r="X13" s="22">
        <v>2742</v>
      </c>
      <c r="Y13" s="22">
        <v>1385</v>
      </c>
      <c r="Z13" s="22">
        <v>1357</v>
      </c>
      <c r="AA13" s="22">
        <v>1055</v>
      </c>
      <c r="AB13" s="22">
        <v>540</v>
      </c>
      <c r="AC13" s="22">
        <v>515</v>
      </c>
      <c r="AD13" s="22">
        <v>1441</v>
      </c>
      <c r="AE13" s="22">
        <v>753</v>
      </c>
      <c r="AF13" s="22">
        <v>688</v>
      </c>
    </row>
    <row r="14" spans="1:32" x14ac:dyDescent="0.3">
      <c r="A14" s="21">
        <v>9</v>
      </c>
      <c r="B14" s="22">
        <v>16383</v>
      </c>
      <c r="C14" s="22">
        <v>8496</v>
      </c>
      <c r="D14" s="22">
        <v>7887</v>
      </c>
      <c r="E14" s="22">
        <v>2412</v>
      </c>
      <c r="F14" s="22">
        <v>1211</v>
      </c>
      <c r="G14" s="22">
        <v>1201</v>
      </c>
      <c r="H14" s="22">
        <v>1424</v>
      </c>
      <c r="I14" s="22">
        <v>769</v>
      </c>
      <c r="J14" s="22">
        <v>655</v>
      </c>
      <c r="K14" s="22">
        <v>1579</v>
      </c>
      <c r="L14" s="22">
        <v>790</v>
      </c>
      <c r="M14" s="22">
        <v>789</v>
      </c>
      <c r="N14" s="22">
        <v>1114</v>
      </c>
      <c r="O14" s="22">
        <v>620</v>
      </c>
      <c r="P14" s="22">
        <v>494</v>
      </c>
      <c r="Q14" s="21">
        <v>9</v>
      </c>
      <c r="R14" s="22">
        <v>3104</v>
      </c>
      <c r="S14" s="22">
        <v>1550</v>
      </c>
      <c r="T14" s="22">
        <v>1554</v>
      </c>
      <c r="U14" s="22">
        <v>1535</v>
      </c>
      <c r="V14" s="22">
        <v>797</v>
      </c>
      <c r="W14" s="22">
        <v>738</v>
      </c>
      <c r="X14" s="22">
        <v>2858</v>
      </c>
      <c r="Y14" s="22">
        <v>1508</v>
      </c>
      <c r="Z14" s="22">
        <v>1350</v>
      </c>
      <c r="AA14" s="22">
        <v>956</v>
      </c>
      <c r="AB14" s="22">
        <v>508</v>
      </c>
      <c r="AC14" s="22">
        <v>448</v>
      </c>
      <c r="AD14" s="22">
        <v>1401</v>
      </c>
      <c r="AE14" s="22">
        <v>743</v>
      </c>
      <c r="AF14" s="22">
        <v>658</v>
      </c>
    </row>
    <row r="15" spans="1:32" x14ac:dyDescent="0.3">
      <c r="A15" s="21">
        <v>10</v>
      </c>
      <c r="B15" s="22">
        <v>17159</v>
      </c>
      <c r="C15" s="22">
        <v>9248</v>
      </c>
      <c r="D15" s="22">
        <v>7911</v>
      </c>
      <c r="E15" s="22">
        <v>2400</v>
      </c>
      <c r="F15" s="22">
        <v>1225</v>
      </c>
      <c r="G15" s="22">
        <v>1175</v>
      </c>
      <c r="H15" s="22">
        <v>1467</v>
      </c>
      <c r="I15" s="22">
        <v>793</v>
      </c>
      <c r="J15" s="22">
        <v>674</v>
      </c>
      <c r="K15" s="22">
        <v>1768</v>
      </c>
      <c r="L15" s="22">
        <v>926</v>
      </c>
      <c r="M15" s="22">
        <v>842</v>
      </c>
      <c r="N15" s="22">
        <v>1202</v>
      </c>
      <c r="O15" s="22">
        <v>741</v>
      </c>
      <c r="P15" s="22">
        <v>461</v>
      </c>
      <c r="Q15" s="21">
        <v>10</v>
      </c>
      <c r="R15" s="22">
        <v>3399</v>
      </c>
      <c r="S15" s="22">
        <v>1782</v>
      </c>
      <c r="T15" s="22">
        <v>1617</v>
      </c>
      <c r="U15" s="22">
        <v>1556</v>
      </c>
      <c r="V15" s="22">
        <v>861</v>
      </c>
      <c r="W15" s="22">
        <v>695</v>
      </c>
      <c r="X15" s="22">
        <v>3019</v>
      </c>
      <c r="Y15" s="22">
        <v>1634</v>
      </c>
      <c r="Z15" s="22">
        <v>1385</v>
      </c>
      <c r="AA15" s="22">
        <v>1078</v>
      </c>
      <c r="AB15" s="22">
        <v>595</v>
      </c>
      <c r="AC15" s="22">
        <v>483</v>
      </c>
      <c r="AD15" s="22">
        <v>1270</v>
      </c>
      <c r="AE15" s="22">
        <v>691</v>
      </c>
      <c r="AF15" s="22">
        <v>579</v>
      </c>
    </row>
    <row r="16" spans="1:32" x14ac:dyDescent="0.3">
      <c r="A16" s="21">
        <v>11</v>
      </c>
      <c r="B16" s="22">
        <v>14511</v>
      </c>
      <c r="C16" s="22">
        <v>7748</v>
      </c>
      <c r="D16" s="22">
        <v>6763</v>
      </c>
      <c r="E16" s="22">
        <v>2015</v>
      </c>
      <c r="F16" s="22">
        <v>1005</v>
      </c>
      <c r="G16" s="22">
        <v>1010</v>
      </c>
      <c r="H16" s="22">
        <v>1320</v>
      </c>
      <c r="I16" s="22">
        <v>723</v>
      </c>
      <c r="J16" s="22">
        <v>597</v>
      </c>
      <c r="K16" s="22">
        <v>1602</v>
      </c>
      <c r="L16" s="22">
        <v>836</v>
      </c>
      <c r="M16" s="22">
        <v>766</v>
      </c>
      <c r="N16" s="22">
        <v>1117</v>
      </c>
      <c r="O16" s="22">
        <v>623</v>
      </c>
      <c r="P16" s="22">
        <v>494</v>
      </c>
      <c r="Q16" s="21">
        <v>11</v>
      </c>
      <c r="R16" s="22">
        <v>2829</v>
      </c>
      <c r="S16" s="22">
        <v>1447</v>
      </c>
      <c r="T16" s="22">
        <v>1382</v>
      </c>
      <c r="U16" s="22">
        <v>1166</v>
      </c>
      <c r="V16" s="22">
        <v>653</v>
      </c>
      <c r="W16" s="22">
        <v>513</v>
      </c>
      <c r="X16" s="22">
        <v>2050</v>
      </c>
      <c r="Y16" s="22">
        <v>1154</v>
      </c>
      <c r="Z16" s="22">
        <v>896</v>
      </c>
      <c r="AA16" s="22">
        <v>1044</v>
      </c>
      <c r="AB16" s="22">
        <v>560</v>
      </c>
      <c r="AC16" s="22">
        <v>484</v>
      </c>
      <c r="AD16" s="22">
        <v>1368</v>
      </c>
      <c r="AE16" s="22">
        <v>747</v>
      </c>
      <c r="AF16" s="22">
        <v>621</v>
      </c>
    </row>
    <row r="17" spans="1:32" x14ac:dyDescent="0.3">
      <c r="A17" s="21">
        <v>12</v>
      </c>
      <c r="B17" s="22">
        <v>16801</v>
      </c>
      <c r="C17" s="22">
        <v>8978</v>
      </c>
      <c r="D17" s="22">
        <v>7823</v>
      </c>
      <c r="E17" s="22">
        <v>2333</v>
      </c>
      <c r="F17" s="22">
        <v>1191</v>
      </c>
      <c r="G17" s="22">
        <v>1142</v>
      </c>
      <c r="H17" s="22">
        <v>1335</v>
      </c>
      <c r="I17" s="22">
        <v>753</v>
      </c>
      <c r="J17" s="22">
        <v>582</v>
      </c>
      <c r="K17" s="22">
        <v>1674</v>
      </c>
      <c r="L17" s="22">
        <v>846</v>
      </c>
      <c r="M17" s="22">
        <v>828</v>
      </c>
      <c r="N17" s="22">
        <v>1249</v>
      </c>
      <c r="O17" s="22">
        <v>741</v>
      </c>
      <c r="P17" s="22">
        <v>508</v>
      </c>
      <c r="Q17" s="21">
        <v>12</v>
      </c>
      <c r="R17" s="22">
        <v>3220</v>
      </c>
      <c r="S17" s="22">
        <v>1640</v>
      </c>
      <c r="T17" s="22">
        <v>1580</v>
      </c>
      <c r="U17" s="22">
        <v>1605</v>
      </c>
      <c r="V17" s="22">
        <v>895</v>
      </c>
      <c r="W17" s="22">
        <v>710</v>
      </c>
      <c r="X17" s="22">
        <v>2960</v>
      </c>
      <c r="Y17" s="22">
        <v>1624</v>
      </c>
      <c r="Z17" s="22">
        <v>1336</v>
      </c>
      <c r="AA17" s="22">
        <v>1146</v>
      </c>
      <c r="AB17" s="22">
        <v>596</v>
      </c>
      <c r="AC17" s="22">
        <v>550</v>
      </c>
      <c r="AD17" s="22">
        <v>1279</v>
      </c>
      <c r="AE17" s="22">
        <v>692</v>
      </c>
      <c r="AF17" s="22">
        <v>587</v>
      </c>
    </row>
    <row r="18" spans="1:32" x14ac:dyDescent="0.3">
      <c r="A18" s="21">
        <v>13</v>
      </c>
      <c r="B18" s="22">
        <v>14212</v>
      </c>
      <c r="C18" s="22">
        <v>7595</v>
      </c>
      <c r="D18" s="22">
        <v>6617</v>
      </c>
      <c r="E18" s="22">
        <v>1965</v>
      </c>
      <c r="F18" s="22">
        <v>995</v>
      </c>
      <c r="G18" s="22">
        <v>970</v>
      </c>
      <c r="H18" s="22">
        <v>1328</v>
      </c>
      <c r="I18" s="22">
        <v>753</v>
      </c>
      <c r="J18" s="22">
        <v>575</v>
      </c>
      <c r="K18" s="22">
        <v>1461</v>
      </c>
      <c r="L18" s="22">
        <v>738</v>
      </c>
      <c r="M18" s="22">
        <v>723</v>
      </c>
      <c r="N18" s="22">
        <v>1095</v>
      </c>
      <c r="O18" s="22">
        <v>623</v>
      </c>
      <c r="P18" s="22">
        <v>472</v>
      </c>
      <c r="Q18" s="21">
        <v>13</v>
      </c>
      <c r="R18" s="22">
        <v>2818</v>
      </c>
      <c r="S18" s="22">
        <v>1430</v>
      </c>
      <c r="T18" s="22">
        <v>1388</v>
      </c>
      <c r="U18" s="22">
        <v>1270</v>
      </c>
      <c r="V18" s="22">
        <v>683</v>
      </c>
      <c r="W18" s="22">
        <v>587</v>
      </c>
      <c r="X18" s="22">
        <v>2114</v>
      </c>
      <c r="Y18" s="22">
        <v>1187</v>
      </c>
      <c r="Z18" s="22">
        <v>927</v>
      </c>
      <c r="AA18" s="22">
        <v>967</v>
      </c>
      <c r="AB18" s="22">
        <v>534</v>
      </c>
      <c r="AC18" s="22">
        <v>433</v>
      </c>
      <c r="AD18" s="22">
        <v>1194</v>
      </c>
      <c r="AE18" s="22">
        <v>652</v>
      </c>
      <c r="AF18" s="22">
        <v>542</v>
      </c>
    </row>
    <row r="19" spans="1:32" x14ac:dyDescent="0.3">
      <c r="A19" s="21">
        <v>14</v>
      </c>
      <c r="B19" s="22">
        <v>14250</v>
      </c>
      <c r="C19" s="22">
        <v>7602</v>
      </c>
      <c r="D19" s="22">
        <v>6648</v>
      </c>
      <c r="E19" s="22">
        <v>1961</v>
      </c>
      <c r="F19" s="22">
        <v>1065</v>
      </c>
      <c r="G19" s="22">
        <v>896</v>
      </c>
      <c r="H19" s="22">
        <v>1233</v>
      </c>
      <c r="I19" s="22">
        <v>685</v>
      </c>
      <c r="J19" s="22">
        <v>548</v>
      </c>
      <c r="K19" s="22">
        <v>1496</v>
      </c>
      <c r="L19" s="22">
        <v>736</v>
      </c>
      <c r="M19" s="22">
        <v>760</v>
      </c>
      <c r="N19" s="22">
        <v>1073</v>
      </c>
      <c r="O19" s="22">
        <v>604</v>
      </c>
      <c r="P19" s="22">
        <v>469</v>
      </c>
      <c r="Q19" s="21">
        <v>14</v>
      </c>
      <c r="R19" s="22">
        <v>2991</v>
      </c>
      <c r="S19" s="22">
        <v>1523</v>
      </c>
      <c r="T19" s="22">
        <v>1468</v>
      </c>
      <c r="U19" s="22">
        <v>1241</v>
      </c>
      <c r="V19" s="22">
        <v>679</v>
      </c>
      <c r="W19" s="22">
        <v>562</v>
      </c>
      <c r="X19" s="22">
        <v>2125</v>
      </c>
      <c r="Y19" s="22">
        <v>1163</v>
      </c>
      <c r="Z19" s="22">
        <v>962</v>
      </c>
      <c r="AA19" s="22">
        <v>973</v>
      </c>
      <c r="AB19" s="22">
        <v>513</v>
      </c>
      <c r="AC19" s="22">
        <v>460</v>
      </c>
      <c r="AD19" s="22">
        <v>1157</v>
      </c>
      <c r="AE19" s="22">
        <v>634</v>
      </c>
      <c r="AF19" s="22">
        <v>523</v>
      </c>
    </row>
    <row r="20" spans="1:32" x14ac:dyDescent="0.3">
      <c r="A20" s="21">
        <v>15</v>
      </c>
      <c r="B20" s="22">
        <v>14695</v>
      </c>
      <c r="C20" s="22">
        <v>7794</v>
      </c>
      <c r="D20" s="22">
        <v>6901</v>
      </c>
      <c r="E20" s="22">
        <v>2060</v>
      </c>
      <c r="F20" s="22">
        <v>1068</v>
      </c>
      <c r="G20" s="22">
        <v>992</v>
      </c>
      <c r="H20" s="22">
        <v>1164</v>
      </c>
      <c r="I20" s="22">
        <v>662</v>
      </c>
      <c r="J20" s="22">
        <v>502</v>
      </c>
      <c r="K20" s="22">
        <v>1539</v>
      </c>
      <c r="L20" s="22">
        <v>779</v>
      </c>
      <c r="M20" s="22">
        <v>760</v>
      </c>
      <c r="N20" s="22">
        <v>1047</v>
      </c>
      <c r="O20" s="22">
        <v>589</v>
      </c>
      <c r="P20" s="22">
        <v>458</v>
      </c>
      <c r="Q20" s="21">
        <v>15</v>
      </c>
      <c r="R20" s="22">
        <v>3314</v>
      </c>
      <c r="S20" s="22">
        <v>1675</v>
      </c>
      <c r="T20" s="22">
        <v>1639</v>
      </c>
      <c r="U20" s="22">
        <v>1238</v>
      </c>
      <c r="V20" s="22">
        <v>672</v>
      </c>
      <c r="W20" s="22">
        <v>566</v>
      </c>
      <c r="X20" s="22">
        <v>2166</v>
      </c>
      <c r="Y20" s="22">
        <v>1210</v>
      </c>
      <c r="Z20" s="22">
        <v>956</v>
      </c>
      <c r="AA20" s="22">
        <v>948</v>
      </c>
      <c r="AB20" s="22">
        <v>481</v>
      </c>
      <c r="AC20" s="22">
        <v>467</v>
      </c>
      <c r="AD20" s="22">
        <v>1219</v>
      </c>
      <c r="AE20" s="22">
        <v>658</v>
      </c>
      <c r="AF20" s="22">
        <v>561</v>
      </c>
    </row>
    <row r="21" spans="1:32" x14ac:dyDescent="0.3">
      <c r="A21" s="21">
        <v>16</v>
      </c>
      <c r="B21" s="22">
        <v>14791</v>
      </c>
      <c r="C21" s="22">
        <v>7686</v>
      </c>
      <c r="D21" s="22">
        <v>7105</v>
      </c>
      <c r="E21" s="22">
        <v>2105</v>
      </c>
      <c r="F21" s="22">
        <v>1088</v>
      </c>
      <c r="G21" s="22">
        <v>1017</v>
      </c>
      <c r="H21" s="22">
        <v>1143</v>
      </c>
      <c r="I21" s="22">
        <v>605</v>
      </c>
      <c r="J21" s="22">
        <v>538</v>
      </c>
      <c r="K21" s="22">
        <v>1588</v>
      </c>
      <c r="L21" s="22">
        <v>809</v>
      </c>
      <c r="M21" s="22">
        <v>779</v>
      </c>
      <c r="N21" s="22">
        <v>1022</v>
      </c>
      <c r="O21" s="22">
        <v>567</v>
      </c>
      <c r="P21" s="22">
        <v>455</v>
      </c>
      <c r="Q21" s="21">
        <v>16</v>
      </c>
      <c r="R21" s="22">
        <v>3378</v>
      </c>
      <c r="S21" s="22">
        <v>1681</v>
      </c>
      <c r="T21" s="22">
        <v>1697</v>
      </c>
      <c r="U21" s="22">
        <v>1372</v>
      </c>
      <c r="V21" s="22">
        <v>698</v>
      </c>
      <c r="W21" s="22">
        <v>674</v>
      </c>
      <c r="X21" s="22">
        <v>2063</v>
      </c>
      <c r="Y21" s="22">
        <v>1107</v>
      </c>
      <c r="Z21" s="22">
        <v>956</v>
      </c>
      <c r="AA21" s="22">
        <v>965</v>
      </c>
      <c r="AB21" s="22">
        <v>507</v>
      </c>
      <c r="AC21" s="22">
        <v>458</v>
      </c>
      <c r="AD21" s="22">
        <v>1155</v>
      </c>
      <c r="AE21" s="22">
        <v>624</v>
      </c>
      <c r="AF21" s="22">
        <v>531</v>
      </c>
    </row>
    <row r="22" spans="1:32" x14ac:dyDescent="0.3">
      <c r="A22" s="21">
        <v>17</v>
      </c>
      <c r="B22" s="22">
        <v>13830</v>
      </c>
      <c r="C22" s="22">
        <v>7370</v>
      </c>
      <c r="D22" s="22">
        <v>6460</v>
      </c>
      <c r="E22" s="22">
        <v>1926</v>
      </c>
      <c r="F22" s="22">
        <v>1009</v>
      </c>
      <c r="G22" s="22">
        <v>917</v>
      </c>
      <c r="H22" s="22">
        <v>1094</v>
      </c>
      <c r="I22" s="22">
        <v>608</v>
      </c>
      <c r="J22" s="22">
        <v>486</v>
      </c>
      <c r="K22" s="22">
        <v>1529</v>
      </c>
      <c r="L22" s="22">
        <v>786</v>
      </c>
      <c r="M22" s="22">
        <v>743</v>
      </c>
      <c r="N22" s="22">
        <v>993</v>
      </c>
      <c r="O22" s="22">
        <v>540</v>
      </c>
      <c r="P22" s="22">
        <v>453</v>
      </c>
      <c r="Q22" s="21">
        <v>17</v>
      </c>
      <c r="R22" s="22">
        <v>3345</v>
      </c>
      <c r="S22" s="22">
        <v>1751</v>
      </c>
      <c r="T22" s="22">
        <v>1594</v>
      </c>
      <c r="U22" s="22">
        <v>1207</v>
      </c>
      <c r="V22" s="22">
        <v>642</v>
      </c>
      <c r="W22" s="22">
        <v>565</v>
      </c>
      <c r="X22" s="22">
        <v>1649</v>
      </c>
      <c r="Y22" s="22">
        <v>938</v>
      </c>
      <c r="Z22" s="22">
        <v>711</v>
      </c>
      <c r="AA22" s="22">
        <v>929</v>
      </c>
      <c r="AB22" s="22">
        <v>493</v>
      </c>
      <c r="AC22" s="22">
        <v>436</v>
      </c>
      <c r="AD22" s="22">
        <v>1158</v>
      </c>
      <c r="AE22" s="22">
        <v>603</v>
      </c>
      <c r="AF22" s="22">
        <v>555</v>
      </c>
    </row>
    <row r="23" spans="1:32" x14ac:dyDescent="0.3">
      <c r="A23" s="21">
        <v>18</v>
      </c>
      <c r="B23" s="22">
        <v>15750</v>
      </c>
      <c r="C23" s="22">
        <v>8278</v>
      </c>
      <c r="D23" s="22">
        <v>7472</v>
      </c>
      <c r="E23" s="22">
        <v>2372</v>
      </c>
      <c r="F23" s="22">
        <v>1209</v>
      </c>
      <c r="G23" s="22">
        <v>1163</v>
      </c>
      <c r="H23" s="22">
        <v>1095</v>
      </c>
      <c r="I23" s="22">
        <v>570</v>
      </c>
      <c r="J23" s="22">
        <v>525</v>
      </c>
      <c r="K23" s="22">
        <v>1602</v>
      </c>
      <c r="L23" s="22">
        <v>818</v>
      </c>
      <c r="M23" s="22">
        <v>784</v>
      </c>
      <c r="N23" s="22">
        <v>948</v>
      </c>
      <c r="O23" s="22">
        <v>542</v>
      </c>
      <c r="P23" s="22">
        <v>406</v>
      </c>
      <c r="Q23" s="21">
        <v>18</v>
      </c>
      <c r="R23" s="22">
        <v>3896</v>
      </c>
      <c r="S23" s="22">
        <v>2044</v>
      </c>
      <c r="T23" s="22">
        <v>1852</v>
      </c>
      <c r="U23" s="22">
        <v>1368</v>
      </c>
      <c r="V23" s="22">
        <v>729</v>
      </c>
      <c r="W23" s="22">
        <v>639</v>
      </c>
      <c r="X23" s="22">
        <v>2270</v>
      </c>
      <c r="Y23" s="22">
        <v>1232</v>
      </c>
      <c r="Z23" s="22">
        <v>1038</v>
      </c>
      <c r="AA23" s="22">
        <v>1042</v>
      </c>
      <c r="AB23" s="22">
        <v>529</v>
      </c>
      <c r="AC23" s="22">
        <v>513</v>
      </c>
      <c r="AD23" s="22">
        <v>1157</v>
      </c>
      <c r="AE23" s="22">
        <v>605</v>
      </c>
      <c r="AF23" s="22">
        <v>552</v>
      </c>
    </row>
    <row r="24" spans="1:32" x14ac:dyDescent="0.3">
      <c r="A24" s="21">
        <v>19</v>
      </c>
      <c r="B24" s="22">
        <v>14125</v>
      </c>
      <c r="C24" s="22">
        <v>7569</v>
      </c>
      <c r="D24" s="22">
        <v>6556</v>
      </c>
      <c r="E24" s="22">
        <v>1991</v>
      </c>
      <c r="F24" s="22">
        <v>1088</v>
      </c>
      <c r="G24" s="22">
        <v>903</v>
      </c>
      <c r="H24" s="22">
        <v>965</v>
      </c>
      <c r="I24" s="22">
        <v>519</v>
      </c>
      <c r="J24" s="22">
        <v>446</v>
      </c>
      <c r="K24" s="22">
        <v>1533</v>
      </c>
      <c r="L24" s="22">
        <v>801</v>
      </c>
      <c r="M24" s="22">
        <v>732</v>
      </c>
      <c r="N24" s="22">
        <v>841</v>
      </c>
      <c r="O24" s="22">
        <v>475</v>
      </c>
      <c r="P24" s="22">
        <v>366</v>
      </c>
      <c r="Q24" s="21">
        <v>19</v>
      </c>
      <c r="R24" s="22">
        <v>3747</v>
      </c>
      <c r="S24" s="22">
        <v>1963</v>
      </c>
      <c r="T24" s="22">
        <v>1784</v>
      </c>
      <c r="U24" s="22">
        <v>1255</v>
      </c>
      <c r="V24" s="22">
        <v>674</v>
      </c>
      <c r="W24" s="22">
        <v>581</v>
      </c>
      <c r="X24" s="22">
        <v>1835</v>
      </c>
      <c r="Y24" s="22">
        <v>983</v>
      </c>
      <c r="Z24" s="22">
        <v>852</v>
      </c>
      <c r="AA24" s="22">
        <v>914</v>
      </c>
      <c r="AB24" s="22">
        <v>500</v>
      </c>
      <c r="AC24" s="22">
        <v>414</v>
      </c>
      <c r="AD24" s="22">
        <v>1044</v>
      </c>
      <c r="AE24" s="22">
        <v>566</v>
      </c>
      <c r="AF24" s="22">
        <v>478</v>
      </c>
    </row>
    <row r="25" spans="1:32" x14ac:dyDescent="0.3">
      <c r="A25" s="21">
        <v>20</v>
      </c>
      <c r="B25" s="22">
        <v>14500</v>
      </c>
      <c r="C25" s="22">
        <v>7509</v>
      </c>
      <c r="D25" s="22">
        <v>6991</v>
      </c>
      <c r="E25" s="22">
        <v>2116</v>
      </c>
      <c r="F25" s="22">
        <v>1080</v>
      </c>
      <c r="G25" s="22">
        <v>1036</v>
      </c>
      <c r="H25" s="22">
        <v>973</v>
      </c>
      <c r="I25" s="22">
        <v>526</v>
      </c>
      <c r="J25" s="22">
        <v>447</v>
      </c>
      <c r="K25" s="22">
        <v>1574</v>
      </c>
      <c r="L25" s="22">
        <v>859</v>
      </c>
      <c r="M25" s="22">
        <v>715</v>
      </c>
      <c r="N25" s="22">
        <v>752</v>
      </c>
      <c r="O25" s="22">
        <v>405</v>
      </c>
      <c r="P25" s="22">
        <v>347</v>
      </c>
      <c r="Q25" s="21">
        <v>20</v>
      </c>
      <c r="R25" s="22">
        <v>4046</v>
      </c>
      <c r="S25" s="22">
        <v>2079</v>
      </c>
      <c r="T25" s="22">
        <v>1967</v>
      </c>
      <c r="U25" s="22">
        <v>1354</v>
      </c>
      <c r="V25" s="22">
        <v>682</v>
      </c>
      <c r="W25" s="22">
        <v>672</v>
      </c>
      <c r="X25" s="22">
        <v>1995</v>
      </c>
      <c r="Y25" s="22">
        <v>993</v>
      </c>
      <c r="Z25" s="22">
        <v>1002</v>
      </c>
      <c r="AA25" s="22">
        <v>754</v>
      </c>
      <c r="AB25" s="22">
        <v>398</v>
      </c>
      <c r="AC25" s="22">
        <v>356</v>
      </c>
      <c r="AD25" s="22">
        <v>936</v>
      </c>
      <c r="AE25" s="22">
        <v>487</v>
      </c>
      <c r="AF25" s="22">
        <v>449</v>
      </c>
    </row>
    <row r="26" spans="1:32" x14ac:dyDescent="0.3">
      <c r="A26" s="21">
        <v>21</v>
      </c>
      <c r="B26" s="22">
        <v>11628</v>
      </c>
      <c r="C26" s="22">
        <v>6129</v>
      </c>
      <c r="D26" s="22">
        <v>5499</v>
      </c>
      <c r="E26" s="22">
        <v>1717</v>
      </c>
      <c r="F26" s="22">
        <v>874</v>
      </c>
      <c r="G26" s="22">
        <v>843</v>
      </c>
      <c r="H26" s="22">
        <v>777</v>
      </c>
      <c r="I26" s="22">
        <v>425</v>
      </c>
      <c r="J26" s="22">
        <v>352</v>
      </c>
      <c r="K26" s="22">
        <v>1306</v>
      </c>
      <c r="L26" s="22">
        <v>654</v>
      </c>
      <c r="M26" s="22">
        <v>652</v>
      </c>
      <c r="N26" s="22">
        <v>656</v>
      </c>
      <c r="O26" s="22">
        <v>339</v>
      </c>
      <c r="P26" s="22">
        <v>317</v>
      </c>
      <c r="Q26" s="21">
        <v>21</v>
      </c>
      <c r="R26" s="22">
        <v>3202</v>
      </c>
      <c r="S26" s="22">
        <v>1727</v>
      </c>
      <c r="T26" s="22">
        <v>1475</v>
      </c>
      <c r="U26" s="22">
        <v>976</v>
      </c>
      <c r="V26" s="22">
        <v>539</v>
      </c>
      <c r="W26" s="22">
        <v>437</v>
      </c>
      <c r="X26" s="22">
        <v>1364</v>
      </c>
      <c r="Y26" s="22">
        <v>714</v>
      </c>
      <c r="Z26" s="22">
        <v>650</v>
      </c>
      <c r="AA26" s="22">
        <v>741</v>
      </c>
      <c r="AB26" s="22">
        <v>395</v>
      </c>
      <c r="AC26" s="22">
        <v>346</v>
      </c>
      <c r="AD26" s="22">
        <v>889</v>
      </c>
      <c r="AE26" s="22">
        <v>462</v>
      </c>
      <c r="AF26" s="22">
        <v>427</v>
      </c>
    </row>
    <row r="27" spans="1:32" x14ac:dyDescent="0.3">
      <c r="A27" s="21">
        <v>22</v>
      </c>
      <c r="B27" s="22">
        <v>11974</v>
      </c>
      <c r="C27" s="22">
        <v>6299</v>
      </c>
      <c r="D27" s="22">
        <v>5675</v>
      </c>
      <c r="E27" s="22">
        <v>1815</v>
      </c>
      <c r="F27" s="22">
        <v>944</v>
      </c>
      <c r="G27" s="22">
        <v>871</v>
      </c>
      <c r="H27" s="22">
        <v>767</v>
      </c>
      <c r="I27" s="22">
        <v>382</v>
      </c>
      <c r="J27" s="22">
        <v>385</v>
      </c>
      <c r="K27" s="22">
        <v>1397</v>
      </c>
      <c r="L27" s="22">
        <v>741</v>
      </c>
      <c r="M27" s="22">
        <v>656</v>
      </c>
      <c r="N27" s="22">
        <v>620</v>
      </c>
      <c r="O27" s="22">
        <v>326</v>
      </c>
      <c r="P27" s="22">
        <v>294</v>
      </c>
      <c r="Q27" s="21">
        <v>22</v>
      </c>
      <c r="R27" s="22">
        <v>3360</v>
      </c>
      <c r="S27" s="22">
        <v>1792</v>
      </c>
      <c r="T27" s="22">
        <v>1568</v>
      </c>
      <c r="U27" s="22">
        <v>991</v>
      </c>
      <c r="V27" s="22">
        <v>554</v>
      </c>
      <c r="W27" s="22">
        <v>437</v>
      </c>
      <c r="X27" s="22">
        <v>1414</v>
      </c>
      <c r="Y27" s="22">
        <v>708</v>
      </c>
      <c r="Z27" s="22">
        <v>706</v>
      </c>
      <c r="AA27" s="22">
        <v>722</v>
      </c>
      <c r="AB27" s="22">
        <v>386</v>
      </c>
      <c r="AC27" s="22">
        <v>336</v>
      </c>
      <c r="AD27" s="22">
        <v>888</v>
      </c>
      <c r="AE27" s="22">
        <v>466</v>
      </c>
      <c r="AF27" s="22">
        <v>422</v>
      </c>
    </row>
    <row r="28" spans="1:32" x14ac:dyDescent="0.3">
      <c r="A28" s="21">
        <v>23</v>
      </c>
      <c r="B28" s="22">
        <v>10629</v>
      </c>
      <c r="C28" s="22">
        <v>5424</v>
      </c>
      <c r="D28" s="22">
        <v>5205</v>
      </c>
      <c r="E28" s="22">
        <v>1648</v>
      </c>
      <c r="F28" s="22">
        <v>816</v>
      </c>
      <c r="G28" s="22">
        <v>832</v>
      </c>
      <c r="H28" s="22">
        <v>742</v>
      </c>
      <c r="I28" s="22">
        <v>386</v>
      </c>
      <c r="J28" s="22">
        <v>356</v>
      </c>
      <c r="K28" s="22">
        <v>1235</v>
      </c>
      <c r="L28" s="22">
        <v>652</v>
      </c>
      <c r="M28" s="22">
        <v>583</v>
      </c>
      <c r="N28" s="22">
        <v>579</v>
      </c>
      <c r="O28" s="22">
        <v>271</v>
      </c>
      <c r="P28" s="22">
        <v>308</v>
      </c>
      <c r="Q28" s="21">
        <v>23</v>
      </c>
      <c r="R28" s="22">
        <v>2890</v>
      </c>
      <c r="S28" s="22">
        <v>1472</v>
      </c>
      <c r="T28" s="22">
        <v>1418</v>
      </c>
      <c r="U28" s="22">
        <v>898</v>
      </c>
      <c r="V28" s="22">
        <v>477</v>
      </c>
      <c r="W28" s="22">
        <v>421</v>
      </c>
      <c r="X28" s="22">
        <v>1164</v>
      </c>
      <c r="Y28" s="22">
        <v>591</v>
      </c>
      <c r="Z28" s="22">
        <v>573</v>
      </c>
      <c r="AA28" s="22">
        <v>682</v>
      </c>
      <c r="AB28" s="22">
        <v>359</v>
      </c>
      <c r="AC28" s="22">
        <v>323</v>
      </c>
      <c r="AD28" s="22">
        <v>791</v>
      </c>
      <c r="AE28" s="22">
        <v>400</v>
      </c>
      <c r="AF28" s="22">
        <v>391</v>
      </c>
    </row>
    <row r="29" spans="1:32" x14ac:dyDescent="0.3">
      <c r="A29" s="21">
        <v>24</v>
      </c>
      <c r="B29" s="22">
        <v>11276</v>
      </c>
      <c r="C29" s="22">
        <v>5710</v>
      </c>
      <c r="D29" s="22">
        <v>5566</v>
      </c>
      <c r="E29" s="22">
        <v>1678</v>
      </c>
      <c r="F29" s="22">
        <v>845</v>
      </c>
      <c r="G29" s="22">
        <v>833</v>
      </c>
      <c r="H29" s="22">
        <v>757</v>
      </c>
      <c r="I29" s="22">
        <v>377</v>
      </c>
      <c r="J29" s="22">
        <v>380</v>
      </c>
      <c r="K29" s="22">
        <v>1368</v>
      </c>
      <c r="L29" s="22">
        <v>704</v>
      </c>
      <c r="M29" s="22">
        <v>664</v>
      </c>
      <c r="N29" s="22">
        <v>551</v>
      </c>
      <c r="O29" s="22">
        <v>240</v>
      </c>
      <c r="P29" s="22">
        <v>311</v>
      </c>
      <c r="Q29" s="21">
        <v>24</v>
      </c>
      <c r="R29" s="22">
        <v>3109</v>
      </c>
      <c r="S29" s="22">
        <v>1599</v>
      </c>
      <c r="T29" s="22">
        <v>1510</v>
      </c>
      <c r="U29" s="22">
        <v>1060</v>
      </c>
      <c r="V29" s="22">
        <v>546</v>
      </c>
      <c r="W29" s="22">
        <v>514</v>
      </c>
      <c r="X29" s="22">
        <v>1196</v>
      </c>
      <c r="Y29" s="22">
        <v>576</v>
      </c>
      <c r="Z29" s="22">
        <v>620</v>
      </c>
      <c r="AA29" s="22">
        <v>714</v>
      </c>
      <c r="AB29" s="22">
        <v>358</v>
      </c>
      <c r="AC29" s="22">
        <v>356</v>
      </c>
      <c r="AD29" s="22">
        <v>843</v>
      </c>
      <c r="AE29" s="22">
        <v>465</v>
      </c>
      <c r="AF29" s="22">
        <v>378</v>
      </c>
    </row>
    <row r="30" spans="1:32" x14ac:dyDescent="0.3">
      <c r="A30" s="21">
        <v>25</v>
      </c>
      <c r="B30" s="22">
        <v>12916</v>
      </c>
      <c r="C30" s="22">
        <v>6511</v>
      </c>
      <c r="D30" s="22">
        <v>6405</v>
      </c>
      <c r="E30" s="22">
        <v>2091</v>
      </c>
      <c r="F30" s="22">
        <v>1055</v>
      </c>
      <c r="G30" s="22">
        <v>1036</v>
      </c>
      <c r="H30" s="22">
        <v>789</v>
      </c>
      <c r="I30" s="22">
        <v>358</v>
      </c>
      <c r="J30" s="22">
        <v>431</v>
      </c>
      <c r="K30" s="22">
        <v>1578</v>
      </c>
      <c r="L30" s="22">
        <v>793</v>
      </c>
      <c r="M30" s="22">
        <v>785</v>
      </c>
      <c r="N30" s="22">
        <v>535</v>
      </c>
      <c r="O30" s="22">
        <v>246</v>
      </c>
      <c r="P30" s="22">
        <v>289</v>
      </c>
      <c r="Q30" s="21">
        <v>25</v>
      </c>
      <c r="R30" s="22">
        <v>3592</v>
      </c>
      <c r="S30" s="22">
        <v>1940</v>
      </c>
      <c r="T30" s="22">
        <v>1652</v>
      </c>
      <c r="U30" s="22">
        <v>1226</v>
      </c>
      <c r="V30" s="22">
        <v>637</v>
      </c>
      <c r="W30" s="22">
        <v>589</v>
      </c>
      <c r="X30" s="22">
        <v>1550</v>
      </c>
      <c r="Y30" s="22">
        <v>733</v>
      </c>
      <c r="Z30" s="22">
        <v>817</v>
      </c>
      <c r="AA30" s="22">
        <v>760</v>
      </c>
      <c r="AB30" s="22">
        <v>372</v>
      </c>
      <c r="AC30" s="22">
        <v>388</v>
      </c>
      <c r="AD30" s="22">
        <v>795</v>
      </c>
      <c r="AE30" s="22">
        <v>377</v>
      </c>
      <c r="AF30" s="22">
        <v>418</v>
      </c>
    </row>
    <row r="31" spans="1:32" x14ac:dyDescent="0.3">
      <c r="A31" s="21">
        <v>26</v>
      </c>
      <c r="B31" s="22">
        <v>11153</v>
      </c>
      <c r="C31" s="22">
        <v>5495</v>
      </c>
      <c r="D31" s="22">
        <v>5658</v>
      </c>
      <c r="E31" s="22">
        <v>1739</v>
      </c>
      <c r="F31" s="22">
        <v>876</v>
      </c>
      <c r="G31" s="22">
        <v>863</v>
      </c>
      <c r="H31" s="22">
        <v>692</v>
      </c>
      <c r="I31" s="22">
        <v>315</v>
      </c>
      <c r="J31" s="22">
        <v>377</v>
      </c>
      <c r="K31" s="22">
        <v>1420</v>
      </c>
      <c r="L31" s="22">
        <v>722</v>
      </c>
      <c r="M31" s="22">
        <v>698</v>
      </c>
      <c r="N31" s="22">
        <v>488</v>
      </c>
      <c r="O31" s="22">
        <v>208</v>
      </c>
      <c r="P31" s="22">
        <v>280</v>
      </c>
      <c r="Q31" s="21">
        <v>26</v>
      </c>
      <c r="R31" s="22">
        <v>3128</v>
      </c>
      <c r="S31" s="22">
        <v>1591</v>
      </c>
      <c r="T31" s="22">
        <v>1537</v>
      </c>
      <c r="U31" s="22">
        <v>963</v>
      </c>
      <c r="V31" s="22">
        <v>489</v>
      </c>
      <c r="W31" s="22">
        <v>474</v>
      </c>
      <c r="X31" s="22">
        <v>1303</v>
      </c>
      <c r="Y31" s="22">
        <v>576</v>
      </c>
      <c r="Z31" s="22">
        <v>727</v>
      </c>
      <c r="AA31" s="22">
        <v>655</v>
      </c>
      <c r="AB31" s="22">
        <v>341</v>
      </c>
      <c r="AC31" s="22">
        <v>314</v>
      </c>
      <c r="AD31" s="22">
        <v>765</v>
      </c>
      <c r="AE31" s="22">
        <v>377</v>
      </c>
      <c r="AF31" s="22">
        <v>388</v>
      </c>
    </row>
    <row r="32" spans="1:32" x14ac:dyDescent="0.3">
      <c r="A32" s="21">
        <v>27</v>
      </c>
      <c r="B32" s="22">
        <v>11140</v>
      </c>
      <c r="C32" s="22">
        <v>5576</v>
      </c>
      <c r="D32" s="22">
        <v>5564</v>
      </c>
      <c r="E32" s="22">
        <v>1898</v>
      </c>
      <c r="F32" s="22">
        <v>939</v>
      </c>
      <c r="G32" s="22">
        <v>959</v>
      </c>
      <c r="H32" s="22">
        <v>798</v>
      </c>
      <c r="I32" s="22">
        <v>413</v>
      </c>
      <c r="J32" s="22">
        <v>385</v>
      </c>
      <c r="K32" s="22">
        <v>1425</v>
      </c>
      <c r="L32" s="22">
        <v>717</v>
      </c>
      <c r="M32" s="22">
        <v>708</v>
      </c>
      <c r="N32" s="22">
        <v>525</v>
      </c>
      <c r="O32" s="22">
        <v>231</v>
      </c>
      <c r="P32" s="22">
        <v>294</v>
      </c>
      <c r="Q32" s="21">
        <v>27</v>
      </c>
      <c r="R32" s="22">
        <v>2847</v>
      </c>
      <c r="S32" s="22">
        <v>1490</v>
      </c>
      <c r="T32" s="22">
        <v>1357</v>
      </c>
      <c r="U32" s="22">
        <v>1002</v>
      </c>
      <c r="V32" s="22">
        <v>496</v>
      </c>
      <c r="W32" s="22">
        <v>506</v>
      </c>
      <c r="X32" s="22">
        <v>1151</v>
      </c>
      <c r="Y32" s="22">
        <v>552</v>
      </c>
      <c r="Z32" s="22">
        <v>599</v>
      </c>
      <c r="AA32" s="22">
        <v>651</v>
      </c>
      <c r="AB32" s="22">
        <v>346</v>
      </c>
      <c r="AC32" s="22">
        <v>305</v>
      </c>
      <c r="AD32" s="22">
        <v>843</v>
      </c>
      <c r="AE32" s="22">
        <v>392</v>
      </c>
      <c r="AF32" s="22">
        <v>451</v>
      </c>
    </row>
    <row r="33" spans="1:32" x14ac:dyDescent="0.3">
      <c r="A33" s="21">
        <v>28</v>
      </c>
      <c r="B33" s="22">
        <v>11821</v>
      </c>
      <c r="C33" s="22">
        <v>5686</v>
      </c>
      <c r="D33" s="22">
        <v>6135</v>
      </c>
      <c r="E33" s="22">
        <v>1798</v>
      </c>
      <c r="F33" s="22">
        <v>921</v>
      </c>
      <c r="G33" s="22">
        <v>877</v>
      </c>
      <c r="H33" s="22">
        <v>783</v>
      </c>
      <c r="I33" s="22">
        <v>384</v>
      </c>
      <c r="J33" s="22">
        <v>399</v>
      </c>
      <c r="K33" s="22">
        <v>1430</v>
      </c>
      <c r="L33" s="22">
        <v>698</v>
      </c>
      <c r="M33" s="22">
        <v>732</v>
      </c>
      <c r="N33" s="22">
        <v>536</v>
      </c>
      <c r="O33" s="22">
        <v>228</v>
      </c>
      <c r="P33" s="22">
        <v>308</v>
      </c>
      <c r="Q33" s="21">
        <v>28</v>
      </c>
      <c r="R33" s="22">
        <v>3047</v>
      </c>
      <c r="S33" s="22">
        <v>1467</v>
      </c>
      <c r="T33" s="22">
        <v>1580</v>
      </c>
      <c r="U33" s="22">
        <v>1183</v>
      </c>
      <c r="V33" s="22">
        <v>574</v>
      </c>
      <c r="W33" s="22">
        <v>609</v>
      </c>
      <c r="X33" s="22">
        <v>1481</v>
      </c>
      <c r="Y33" s="22">
        <v>670</v>
      </c>
      <c r="Z33" s="22">
        <v>811</v>
      </c>
      <c r="AA33" s="22">
        <v>685</v>
      </c>
      <c r="AB33" s="22">
        <v>331</v>
      </c>
      <c r="AC33" s="22">
        <v>354</v>
      </c>
      <c r="AD33" s="22">
        <v>878</v>
      </c>
      <c r="AE33" s="22">
        <v>413</v>
      </c>
      <c r="AF33" s="22">
        <v>465</v>
      </c>
    </row>
    <row r="34" spans="1:32" x14ac:dyDescent="0.3">
      <c r="A34" s="21">
        <v>29</v>
      </c>
      <c r="B34" s="22">
        <v>11217</v>
      </c>
      <c r="C34" s="22">
        <v>5571</v>
      </c>
      <c r="D34" s="22">
        <v>5646</v>
      </c>
      <c r="E34" s="22">
        <v>1795</v>
      </c>
      <c r="F34" s="22">
        <v>933</v>
      </c>
      <c r="G34" s="22">
        <v>862</v>
      </c>
      <c r="H34" s="22">
        <v>819</v>
      </c>
      <c r="I34" s="22">
        <v>378</v>
      </c>
      <c r="J34" s="22">
        <v>441</v>
      </c>
      <c r="K34" s="22">
        <v>1387</v>
      </c>
      <c r="L34" s="22">
        <v>713</v>
      </c>
      <c r="M34" s="22">
        <v>674</v>
      </c>
      <c r="N34" s="22">
        <v>636</v>
      </c>
      <c r="O34" s="22">
        <v>288</v>
      </c>
      <c r="P34" s="22">
        <v>348</v>
      </c>
      <c r="Q34" s="21">
        <v>29</v>
      </c>
      <c r="R34" s="22">
        <v>2703</v>
      </c>
      <c r="S34" s="22">
        <v>1385</v>
      </c>
      <c r="T34" s="22">
        <v>1318</v>
      </c>
      <c r="U34" s="22">
        <v>1042</v>
      </c>
      <c r="V34" s="22">
        <v>496</v>
      </c>
      <c r="W34" s="22">
        <v>546</v>
      </c>
      <c r="X34" s="22">
        <v>1283</v>
      </c>
      <c r="Y34" s="22">
        <v>606</v>
      </c>
      <c r="Z34" s="22">
        <v>677</v>
      </c>
      <c r="AA34" s="22">
        <v>661</v>
      </c>
      <c r="AB34" s="22">
        <v>309</v>
      </c>
      <c r="AC34" s="22">
        <v>352</v>
      </c>
      <c r="AD34" s="22">
        <v>891</v>
      </c>
      <c r="AE34" s="22">
        <v>463</v>
      </c>
      <c r="AF34" s="22">
        <v>428</v>
      </c>
    </row>
    <row r="35" spans="1:32" x14ac:dyDescent="0.3">
      <c r="A35" s="21">
        <v>30</v>
      </c>
      <c r="B35" s="22">
        <v>12915</v>
      </c>
      <c r="C35" s="22">
        <v>6404</v>
      </c>
      <c r="D35" s="22">
        <v>6511</v>
      </c>
      <c r="E35" s="22">
        <v>2144</v>
      </c>
      <c r="F35" s="22">
        <v>1061</v>
      </c>
      <c r="G35" s="22">
        <v>1083</v>
      </c>
      <c r="H35" s="22">
        <v>762</v>
      </c>
      <c r="I35" s="22">
        <v>364</v>
      </c>
      <c r="J35" s="22">
        <v>398</v>
      </c>
      <c r="K35" s="22">
        <v>1537</v>
      </c>
      <c r="L35" s="22">
        <v>787</v>
      </c>
      <c r="M35" s="22">
        <v>750</v>
      </c>
      <c r="N35" s="22">
        <v>485</v>
      </c>
      <c r="O35" s="22">
        <v>227</v>
      </c>
      <c r="P35" s="22">
        <v>258</v>
      </c>
      <c r="Q35" s="21">
        <v>30</v>
      </c>
      <c r="R35" s="22">
        <v>3311</v>
      </c>
      <c r="S35" s="22">
        <v>1672</v>
      </c>
      <c r="T35" s="22">
        <v>1639</v>
      </c>
      <c r="U35" s="22">
        <v>1371</v>
      </c>
      <c r="V35" s="22">
        <v>693</v>
      </c>
      <c r="W35" s="22">
        <v>678</v>
      </c>
      <c r="X35" s="22">
        <v>1807</v>
      </c>
      <c r="Y35" s="22">
        <v>840</v>
      </c>
      <c r="Z35" s="22">
        <v>967</v>
      </c>
      <c r="AA35" s="22">
        <v>753</v>
      </c>
      <c r="AB35" s="22">
        <v>370</v>
      </c>
      <c r="AC35" s="22">
        <v>383</v>
      </c>
      <c r="AD35" s="22">
        <v>745</v>
      </c>
      <c r="AE35" s="22">
        <v>390</v>
      </c>
      <c r="AF35" s="22">
        <v>355</v>
      </c>
    </row>
    <row r="36" spans="1:32" x14ac:dyDescent="0.3">
      <c r="A36" s="21">
        <v>31</v>
      </c>
      <c r="B36" s="22">
        <v>8873</v>
      </c>
      <c r="C36" s="22">
        <v>4530</v>
      </c>
      <c r="D36" s="22">
        <v>4343</v>
      </c>
      <c r="E36" s="22">
        <v>1461</v>
      </c>
      <c r="F36" s="22">
        <v>774</v>
      </c>
      <c r="G36" s="22">
        <v>687</v>
      </c>
      <c r="H36" s="22">
        <v>706</v>
      </c>
      <c r="I36" s="22">
        <v>346</v>
      </c>
      <c r="J36" s="22">
        <v>360</v>
      </c>
      <c r="K36" s="22">
        <v>1174</v>
      </c>
      <c r="L36" s="22">
        <v>610</v>
      </c>
      <c r="M36" s="22">
        <v>564</v>
      </c>
      <c r="N36" s="22">
        <v>499</v>
      </c>
      <c r="O36" s="22">
        <v>237</v>
      </c>
      <c r="P36" s="22">
        <v>262</v>
      </c>
      <c r="Q36" s="21">
        <v>31</v>
      </c>
      <c r="R36" s="22">
        <v>1938</v>
      </c>
      <c r="S36" s="22">
        <v>1028</v>
      </c>
      <c r="T36" s="22">
        <v>910</v>
      </c>
      <c r="U36" s="22">
        <v>748</v>
      </c>
      <c r="V36" s="22">
        <v>372</v>
      </c>
      <c r="W36" s="22">
        <v>376</v>
      </c>
      <c r="X36" s="22">
        <v>1028</v>
      </c>
      <c r="Y36" s="22">
        <v>488</v>
      </c>
      <c r="Z36" s="22">
        <v>540</v>
      </c>
      <c r="AA36" s="22">
        <v>596</v>
      </c>
      <c r="AB36" s="22">
        <v>304</v>
      </c>
      <c r="AC36" s="22">
        <v>292</v>
      </c>
      <c r="AD36" s="22">
        <v>723</v>
      </c>
      <c r="AE36" s="22">
        <v>371</v>
      </c>
      <c r="AF36" s="22">
        <v>352</v>
      </c>
    </row>
    <row r="37" spans="1:32" x14ac:dyDescent="0.3">
      <c r="A37" s="21">
        <v>32</v>
      </c>
      <c r="B37" s="22">
        <v>10548</v>
      </c>
      <c r="C37" s="22">
        <v>5353</v>
      </c>
      <c r="D37" s="22">
        <v>5195</v>
      </c>
      <c r="E37" s="22">
        <v>1749</v>
      </c>
      <c r="F37" s="22">
        <v>953</v>
      </c>
      <c r="G37" s="22">
        <v>796</v>
      </c>
      <c r="H37" s="22">
        <v>770</v>
      </c>
      <c r="I37" s="22">
        <v>390</v>
      </c>
      <c r="J37" s="22">
        <v>380</v>
      </c>
      <c r="K37" s="22">
        <v>1318</v>
      </c>
      <c r="L37" s="22">
        <v>716</v>
      </c>
      <c r="M37" s="22">
        <v>602</v>
      </c>
      <c r="N37" s="22">
        <v>565</v>
      </c>
      <c r="O37" s="22">
        <v>255</v>
      </c>
      <c r="P37" s="22">
        <v>310</v>
      </c>
      <c r="Q37" s="21">
        <v>32</v>
      </c>
      <c r="R37" s="22">
        <v>2463</v>
      </c>
      <c r="S37" s="22">
        <v>1230</v>
      </c>
      <c r="T37" s="22">
        <v>1233</v>
      </c>
      <c r="U37" s="22">
        <v>992</v>
      </c>
      <c r="V37" s="22">
        <v>488</v>
      </c>
      <c r="W37" s="22">
        <v>504</v>
      </c>
      <c r="X37" s="22">
        <v>1223</v>
      </c>
      <c r="Y37" s="22">
        <v>599</v>
      </c>
      <c r="Z37" s="22">
        <v>624</v>
      </c>
      <c r="AA37" s="22">
        <v>700</v>
      </c>
      <c r="AB37" s="22">
        <v>361</v>
      </c>
      <c r="AC37" s="22">
        <v>339</v>
      </c>
      <c r="AD37" s="22">
        <v>768</v>
      </c>
      <c r="AE37" s="22">
        <v>361</v>
      </c>
      <c r="AF37" s="22">
        <v>407</v>
      </c>
    </row>
    <row r="38" spans="1:32" x14ac:dyDescent="0.3">
      <c r="A38" s="21">
        <v>33</v>
      </c>
      <c r="B38" s="22">
        <v>7835</v>
      </c>
      <c r="C38" s="22">
        <v>3913</v>
      </c>
      <c r="D38" s="22">
        <v>3922</v>
      </c>
      <c r="E38" s="22">
        <v>1218</v>
      </c>
      <c r="F38" s="22">
        <v>635</v>
      </c>
      <c r="G38" s="22">
        <v>583</v>
      </c>
      <c r="H38" s="22">
        <v>637</v>
      </c>
      <c r="I38" s="22">
        <v>286</v>
      </c>
      <c r="J38" s="22">
        <v>351</v>
      </c>
      <c r="K38" s="22">
        <v>908</v>
      </c>
      <c r="L38" s="22">
        <v>479</v>
      </c>
      <c r="M38" s="22">
        <v>429</v>
      </c>
      <c r="N38" s="22">
        <v>510</v>
      </c>
      <c r="O38" s="22">
        <v>229</v>
      </c>
      <c r="P38" s="22">
        <v>281</v>
      </c>
      <c r="Q38" s="21">
        <v>33</v>
      </c>
      <c r="R38" s="22">
        <v>1788</v>
      </c>
      <c r="S38" s="22">
        <v>890</v>
      </c>
      <c r="T38" s="22">
        <v>898</v>
      </c>
      <c r="U38" s="22">
        <v>702</v>
      </c>
      <c r="V38" s="22">
        <v>341</v>
      </c>
      <c r="W38" s="22">
        <v>361</v>
      </c>
      <c r="X38" s="22">
        <v>855</v>
      </c>
      <c r="Y38" s="22">
        <v>438</v>
      </c>
      <c r="Z38" s="22">
        <v>417</v>
      </c>
      <c r="AA38" s="22">
        <v>535</v>
      </c>
      <c r="AB38" s="22">
        <v>266</v>
      </c>
      <c r="AC38" s="22">
        <v>269</v>
      </c>
      <c r="AD38" s="22">
        <v>682</v>
      </c>
      <c r="AE38" s="22">
        <v>349</v>
      </c>
      <c r="AF38" s="22">
        <v>333</v>
      </c>
    </row>
    <row r="39" spans="1:32" x14ac:dyDescent="0.3">
      <c r="A39" s="21">
        <v>34</v>
      </c>
      <c r="B39" s="22">
        <v>8504</v>
      </c>
      <c r="C39" s="22">
        <v>4312</v>
      </c>
      <c r="D39" s="22">
        <v>4192</v>
      </c>
      <c r="E39" s="22">
        <v>1190</v>
      </c>
      <c r="F39" s="22">
        <v>645</v>
      </c>
      <c r="G39" s="22">
        <v>545</v>
      </c>
      <c r="H39" s="22">
        <v>711</v>
      </c>
      <c r="I39" s="22">
        <v>359</v>
      </c>
      <c r="J39" s="22">
        <v>352</v>
      </c>
      <c r="K39" s="22">
        <v>1052</v>
      </c>
      <c r="L39" s="22">
        <v>540</v>
      </c>
      <c r="M39" s="22">
        <v>512</v>
      </c>
      <c r="N39" s="22">
        <v>491</v>
      </c>
      <c r="O39" s="22">
        <v>218</v>
      </c>
      <c r="P39" s="22">
        <v>273</v>
      </c>
      <c r="Q39" s="21">
        <v>34</v>
      </c>
      <c r="R39" s="22">
        <v>1918</v>
      </c>
      <c r="S39" s="22">
        <v>964</v>
      </c>
      <c r="T39" s="22">
        <v>954</v>
      </c>
      <c r="U39" s="22">
        <v>913</v>
      </c>
      <c r="V39" s="22">
        <v>444</v>
      </c>
      <c r="W39" s="22">
        <v>469</v>
      </c>
      <c r="X39" s="22">
        <v>979</v>
      </c>
      <c r="Y39" s="22">
        <v>486</v>
      </c>
      <c r="Z39" s="22">
        <v>493</v>
      </c>
      <c r="AA39" s="22">
        <v>584</v>
      </c>
      <c r="AB39" s="22">
        <v>296</v>
      </c>
      <c r="AC39" s="22">
        <v>288</v>
      </c>
      <c r="AD39" s="22">
        <v>666</v>
      </c>
      <c r="AE39" s="22">
        <v>360</v>
      </c>
      <c r="AF39" s="22">
        <v>306</v>
      </c>
    </row>
    <row r="40" spans="1:32" x14ac:dyDescent="0.3">
      <c r="A40" s="21">
        <v>35</v>
      </c>
      <c r="B40" s="22">
        <v>10909</v>
      </c>
      <c r="C40" s="22">
        <v>5619</v>
      </c>
      <c r="D40" s="22">
        <v>5290</v>
      </c>
      <c r="E40" s="22">
        <v>1589</v>
      </c>
      <c r="F40" s="22">
        <v>868</v>
      </c>
      <c r="G40" s="22">
        <v>721</v>
      </c>
      <c r="H40" s="22">
        <v>765</v>
      </c>
      <c r="I40" s="22">
        <v>407</v>
      </c>
      <c r="J40" s="22">
        <v>358</v>
      </c>
      <c r="K40" s="22">
        <v>1444</v>
      </c>
      <c r="L40" s="22">
        <v>724</v>
      </c>
      <c r="M40" s="22">
        <v>720</v>
      </c>
      <c r="N40" s="22">
        <v>590</v>
      </c>
      <c r="O40" s="22">
        <v>288</v>
      </c>
      <c r="P40" s="22">
        <v>302</v>
      </c>
      <c r="Q40" s="21">
        <v>35</v>
      </c>
      <c r="R40" s="22">
        <v>2685</v>
      </c>
      <c r="S40" s="22">
        <v>1425</v>
      </c>
      <c r="T40" s="22">
        <v>1260</v>
      </c>
      <c r="U40" s="22">
        <v>1078</v>
      </c>
      <c r="V40" s="22">
        <v>539</v>
      </c>
      <c r="W40" s="22">
        <v>539</v>
      </c>
      <c r="X40" s="22">
        <v>1376</v>
      </c>
      <c r="Y40" s="22">
        <v>682</v>
      </c>
      <c r="Z40" s="22">
        <v>694</v>
      </c>
      <c r="AA40" s="22">
        <v>667</v>
      </c>
      <c r="AB40" s="22">
        <v>337</v>
      </c>
      <c r="AC40" s="22">
        <v>330</v>
      </c>
      <c r="AD40" s="22">
        <v>715</v>
      </c>
      <c r="AE40" s="22">
        <v>349</v>
      </c>
      <c r="AF40" s="22">
        <v>366</v>
      </c>
    </row>
    <row r="41" spans="1:32" x14ac:dyDescent="0.3">
      <c r="A41" s="21">
        <v>36</v>
      </c>
      <c r="B41" s="22">
        <v>10031</v>
      </c>
      <c r="C41" s="22">
        <v>5083</v>
      </c>
      <c r="D41" s="22">
        <v>4948</v>
      </c>
      <c r="E41" s="22">
        <v>1462</v>
      </c>
      <c r="F41" s="22">
        <v>807</v>
      </c>
      <c r="G41" s="22">
        <v>655</v>
      </c>
      <c r="H41" s="22">
        <v>761</v>
      </c>
      <c r="I41" s="22">
        <v>406</v>
      </c>
      <c r="J41" s="22">
        <v>355</v>
      </c>
      <c r="K41" s="22">
        <v>1292</v>
      </c>
      <c r="L41" s="22">
        <v>645</v>
      </c>
      <c r="M41" s="22">
        <v>647</v>
      </c>
      <c r="N41" s="22">
        <v>588</v>
      </c>
      <c r="O41" s="22">
        <v>282</v>
      </c>
      <c r="P41" s="22">
        <v>306</v>
      </c>
      <c r="Q41" s="21">
        <v>36</v>
      </c>
      <c r="R41" s="22">
        <v>2330</v>
      </c>
      <c r="S41" s="22">
        <v>1153</v>
      </c>
      <c r="T41" s="22">
        <v>1177</v>
      </c>
      <c r="U41" s="22">
        <v>979</v>
      </c>
      <c r="V41" s="22">
        <v>466</v>
      </c>
      <c r="W41" s="22">
        <v>513</v>
      </c>
      <c r="X41" s="22">
        <v>1117</v>
      </c>
      <c r="Y41" s="22">
        <v>547</v>
      </c>
      <c r="Z41" s="22">
        <v>570</v>
      </c>
      <c r="AA41" s="22">
        <v>717</v>
      </c>
      <c r="AB41" s="22">
        <v>393</v>
      </c>
      <c r="AC41" s="22">
        <v>324</v>
      </c>
      <c r="AD41" s="22">
        <v>785</v>
      </c>
      <c r="AE41" s="22">
        <v>384</v>
      </c>
      <c r="AF41" s="22">
        <v>401</v>
      </c>
    </row>
    <row r="42" spans="1:32" x14ac:dyDescent="0.3">
      <c r="A42" s="21">
        <v>37</v>
      </c>
      <c r="B42" s="22">
        <v>8409</v>
      </c>
      <c r="C42" s="22">
        <v>4417</v>
      </c>
      <c r="D42" s="22">
        <v>3992</v>
      </c>
      <c r="E42" s="22">
        <v>1298</v>
      </c>
      <c r="F42" s="22">
        <v>711</v>
      </c>
      <c r="G42" s="22">
        <v>587</v>
      </c>
      <c r="H42" s="22">
        <v>689</v>
      </c>
      <c r="I42" s="22">
        <v>361</v>
      </c>
      <c r="J42" s="22">
        <v>328</v>
      </c>
      <c r="K42" s="22">
        <v>1065</v>
      </c>
      <c r="L42" s="22">
        <v>588</v>
      </c>
      <c r="M42" s="22">
        <v>477</v>
      </c>
      <c r="N42" s="22">
        <v>528</v>
      </c>
      <c r="O42" s="22">
        <v>238</v>
      </c>
      <c r="P42" s="22">
        <v>290</v>
      </c>
      <c r="Q42" s="21">
        <v>37</v>
      </c>
      <c r="R42" s="22">
        <v>1811</v>
      </c>
      <c r="S42" s="22">
        <v>921</v>
      </c>
      <c r="T42" s="22">
        <v>890</v>
      </c>
      <c r="U42" s="22">
        <v>831</v>
      </c>
      <c r="V42" s="22">
        <v>461</v>
      </c>
      <c r="W42" s="22">
        <v>370</v>
      </c>
      <c r="X42" s="22">
        <v>944</v>
      </c>
      <c r="Y42" s="22">
        <v>461</v>
      </c>
      <c r="Z42" s="22">
        <v>483</v>
      </c>
      <c r="AA42" s="22">
        <v>599</v>
      </c>
      <c r="AB42" s="22">
        <v>343</v>
      </c>
      <c r="AC42" s="22">
        <v>256</v>
      </c>
      <c r="AD42" s="22">
        <v>644</v>
      </c>
      <c r="AE42" s="22">
        <v>333</v>
      </c>
      <c r="AF42" s="22">
        <v>311</v>
      </c>
    </row>
    <row r="43" spans="1:32" x14ac:dyDescent="0.3">
      <c r="A43" s="21">
        <v>38</v>
      </c>
      <c r="B43" s="22">
        <v>9911</v>
      </c>
      <c r="C43" s="22">
        <v>4923</v>
      </c>
      <c r="D43" s="22">
        <v>4988</v>
      </c>
      <c r="E43" s="22">
        <v>1482</v>
      </c>
      <c r="F43" s="22">
        <v>757</v>
      </c>
      <c r="G43" s="22">
        <v>725</v>
      </c>
      <c r="H43" s="22">
        <v>713</v>
      </c>
      <c r="I43" s="22">
        <v>345</v>
      </c>
      <c r="J43" s="22">
        <v>368</v>
      </c>
      <c r="K43" s="22">
        <v>1306</v>
      </c>
      <c r="L43" s="22">
        <v>664</v>
      </c>
      <c r="M43" s="22">
        <v>642</v>
      </c>
      <c r="N43" s="22">
        <v>562</v>
      </c>
      <c r="O43" s="22">
        <v>261</v>
      </c>
      <c r="P43" s="22">
        <v>301</v>
      </c>
      <c r="Q43" s="21">
        <v>38</v>
      </c>
      <c r="R43" s="22">
        <v>2095</v>
      </c>
      <c r="S43" s="22">
        <v>1033</v>
      </c>
      <c r="T43" s="22">
        <v>1062</v>
      </c>
      <c r="U43" s="22">
        <v>1122</v>
      </c>
      <c r="V43" s="22">
        <v>545</v>
      </c>
      <c r="W43" s="22">
        <v>577</v>
      </c>
      <c r="X43" s="22">
        <v>1307</v>
      </c>
      <c r="Y43" s="22">
        <v>643</v>
      </c>
      <c r="Z43" s="22">
        <v>664</v>
      </c>
      <c r="AA43" s="22">
        <v>600</v>
      </c>
      <c r="AB43" s="22">
        <v>304</v>
      </c>
      <c r="AC43" s="22">
        <v>296</v>
      </c>
      <c r="AD43" s="22">
        <v>724</v>
      </c>
      <c r="AE43" s="22">
        <v>371</v>
      </c>
      <c r="AF43" s="22">
        <v>353</v>
      </c>
    </row>
    <row r="44" spans="1:32" x14ac:dyDescent="0.3">
      <c r="A44" s="21">
        <v>39</v>
      </c>
      <c r="B44" s="22">
        <v>9175</v>
      </c>
      <c r="C44" s="22">
        <v>4692</v>
      </c>
      <c r="D44" s="22">
        <v>4483</v>
      </c>
      <c r="E44" s="22">
        <v>1374</v>
      </c>
      <c r="F44" s="22">
        <v>726</v>
      </c>
      <c r="G44" s="22">
        <v>648</v>
      </c>
      <c r="H44" s="22">
        <v>697</v>
      </c>
      <c r="I44" s="22">
        <v>345</v>
      </c>
      <c r="J44" s="22">
        <v>352</v>
      </c>
      <c r="K44" s="22">
        <v>1209</v>
      </c>
      <c r="L44" s="22">
        <v>655</v>
      </c>
      <c r="M44" s="22">
        <v>554</v>
      </c>
      <c r="N44" s="22">
        <v>577</v>
      </c>
      <c r="O44" s="22">
        <v>261</v>
      </c>
      <c r="P44" s="22">
        <v>316</v>
      </c>
      <c r="Q44" s="21">
        <v>39</v>
      </c>
      <c r="R44" s="22">
        <v>1884</v>
      </c>
      <c r="S44" s="22">
        <v>912</v>
      </c>
      <c r="T44" s="22">
        <v>972</v>
      </c>
      <c r="U44" s="22">
        <v>947</v>
      </c>
      <c r="V44" s="22">
        <v>464</v>
      </c>
      <c r="W44" s="22">
        <v>483</v>
      </c>
      <c r="X44" s="22">
        <v>1163</v>
      </c>
      <c r="Y44" s="22">
        <v>617</v>
      </c>
      <c r="Z44" s="22">
        <v>546</v>
      </c>
      <c r="AA44" s="22">
        <v>641</v>
      </c>
      <c r="AB44" s="22">
        <v>339</v>
      </c>
      <c r="AC44" s="22">
        <v>302</v>
      </c>
      <c r="AD44" s="22">
        <v>683</v>
      </c>
      <c r="AE44" s="22">
        <v>373</v>
      </c>
      <c r="AF44" s="22">
        <v>310</v>
      </c>
    </row>
    <row r="45" spans="1:32" x14ac:dyDescent="0.3">
      <c r="A45" s="21">
        <v>40</v>
      </c>
      <c r="B45" s="22">
        <v>9693</v>
      </c>
      <c r="C45" s="22">
        <v>5129</v>
      </c>
      <c r="D45" s="22">
        <v>4564</v>
      </c>
      <c r="E45" s="22">
        <v>1373</v>
      </c>
      <c r="F45" s="22">
        <v>769</v>
      </c>
      <c r="G45" s="22">
        <v>604</v>
      </c>
      <c r="H45" s="22">
        <v>669</v>
      </c>
      <c r="I45" s="22">
        <v>334</v>
      </c>
      <c r="J45" s="22">
        <v>335</v>
      </c>
      <c r="K45" s="22">
        <v>1116</v>
      </c>
      <c r="L45" s="22">
        <v>650</v>
      </c>
      <c r="M45" s="22">
        <v>466</v>
      </c>
      <c r="N45" s="22">
        <v>442</v>
      </c>
      <c r="O45" s="22">
        <v>210</v>
      </c>
      <c r="P45" s="22">
        <v>232</v>
      </c>
      <c r="Q45" s="21">
        <v>40</v>
      </c>
      <c r="R45" s="22">
        <v>2362</v>
      </c>
      <c r="S45" s="22">
        <v>1291</v>
      </c>
      <c r="T45" s="22">
        <v>1071</v>
      </c>
      <c r="U45" s="22">
        <v>1151</v>
      </c>
      <c r="V45" s="22">
        <v>600</v>
      </c>
      <c r="W45" s="22">
        <v>551</v>
      </c>
      <c r="X45" s="22">
        <v>1438</v>
      </c>
      <c r="Y45" s="22">
        <v>690</v>
      </c>
      <c r="Z45" s="22">
        <v>748</v>
      </c>
      <c r="AA45" s="22">
        <v>603</v>
      </c>
      <c r="AB45" s="22">
        <v>306</v>
      </c>
      <c r="AC45" s="22">
        <v>297</v>
      </c>
      <c r="AD45" s="22">
        <v>539</v>
      </c>
      <c r="AE45" s="22">
        <v>279</v>
      </c>
      <c r="AF45" s="22">
        <v>260</v>
      </c>
    </row>
    <row r="46" spans="1:32" x14ac:dyDescent="0.3">
      <c r="A46" s="21">
        <v>41</v>
      </c>
      <c r="B46" s="22">
        <v>6531</v>
      </c>
      <c r="C46" s="22">
        <v>3363</v>
      </c>
      <c r="D46" s="22">
        <v>3168</v>
      </c>
      <c r="E46" s="22">
        <v>1029</v>
      </c>
      <c r="F46" s="22">
        <v>566</v>
      </c>
      <c r="G46" s="22">
        <v>463</v>
      </c>
      <c r="H46" s="22">
        <v>519</v>
      </c>
      <c r="I46" s="22">
        <v>249</v>
      </c>
      <c r="J46" s="22">
        <v>270</v>
      </c>
      <c r="K46" s="22">
        <v>829</v>
      </c>
      <c r="L46" s="22">
        <v>435</v>
      </c>
      <c r="M46" s="22">
        <v>394</v>
      </c>
      <c r="N46" s="22">
        <v>480</v>
      </c>
      <c r="O46" s="22">
        <v>224</v>
      </c>
      <c r="P46" s="22">
        <v>256</v>
      </c>
      <c r="Q46" s="21">
        <v>41</v>
      </c>
      <c r="R46" s="22">
        <v>1279</v>
      </c>
      <c r="S46" s="22">
        <v>632</v>
      </c>
      <c r="T46" s="22">
        <v>647</v>
      </c>
      <c r="U46" s="22">
        <v>584</v>
      </c>
      <c r="V46" s="22">
        <v>321</v>
      </c>
      <c r="W46" s="22">
        <v>263</v>
      </c>
      <c r="X46" s="22">
        <v>730</v>
      </c>
      <c r="Y46" s="22">
        <v>401</v>
      </c>
      <c r="Z46" s="22">
        <v>329</v>
      </c>
      <c r="AA46" s="22">
        <v>515</v>
      </c>
      <c r="AB46" s="22">
        <v>271</v>
      </c>
      <c r="AC46" s="22">
        <v>244</v>
      </c>
      <c r="AD46" s="22">
        <v>566</v>
      </c>
      <c r="AE46" s="22">
        <v>264</v>
      </c>
      <c r="AF46" s="22">
        <v>302</v>
      </c>
    </row>
    <row r="47" spans="1:32" x14ac:dyDescent="0.3">
      <c r="A47" s="21">
        <v>42</v>
      </c>
      <c r="B47" s="22">
        <v>8124</v>
      </c>
      <c r="C47" s="22">
        <v>4516</v>
      </c>
      <c r="D47" s="22">
        <v>3608</v>
      </c>
      <c r="E47" s="22">
        <v>1189</v>
      </c>
      <c r="F47" s="22">
        <v>690</v>
      </c>
      <c r="G47" s="22">
        <v>499</v>
      </c>
      <c r="H47" s="22">
        <v>634</v>
      </c>
      <c r="I47" s="22">
        <v>337</v>
      </c>
      <c r="J47" s="22">
        <v>297</v>
      </c>
      <c r="K47" s="22">
        <v>1015</v>
      </c>
      <c r="L47" s="22">
        <v>559</v>
      </c>
      <c r="M47" s="22">
        <v>456</v>
      </c>
      <c r="N47" s="22">
        <v>510</v>
      </c>
      <c r="O47" s="22">
        <v>256</v>
      </c>
      <c r="P47" s="22">
        <v>254</v>
      </c>
      <c r="Q47" s="21">
        <v>42</v>
      </c>
      <c r="R47" s="22">
        <v>1804</v>
      </c>
      <c r="S47" s="22">
        <v>1028</v>
      </c>
      <c r="T47" s="22">
        <v>776</v>
      </c>
      <c r="U47" s="22">
        <v>752</v>
      </c>
      <c r="V47" s="22">
        <v>427</v>
      </c>
      <c r="W47" s="22">
        <v>325</v>
      </c>
      <c r="X47" s="22">
        <v>936</v>
      </c>
      <c r="Y47" s="22">
        <v>520</v>
      </c>
      <c r="Z47" s="22">
        <v>416</v>
      </c>
      <c r="AA47" s="22">
        <v>613</v>
      </c>
      <c r="AB47" s="22">
        <v>319</v>
      </c>
      <c r="AC47" s="22">
        <v>294</v>
      </c>
      <c r="AD47" s="22">
        <v>671</v>
      </c>
      <c r="AE47" s="22">
        <v>380</v>
      </c>
      <c r="AF47" s="22">
        <v>291</v>
      </c>
    </row>
    <row r="48" spans="1:32" x14ac:dyDescent="0.3">
      <c r="A48" s="21">
        <v>43</v>
      </c>
      <c r="B48" s="22">
        <v>6062</v>
      </c>
      <c r="C48" s="22">
        <v>3205</v>
      </c>
      <c r="D48" s="22">
        <v>2857</v>
      </c>
      <c r="E48" s="22">
        <v>838</v>
      </c>
      <c r="F48" s="22">
        <v>463</v>
      </c>
      <c r="G48" s="22">
        <v>375</v>
      </c>
      <c r="H48" s="22">
        <v>545</v>
      </c>
      <c r="I48" s="22">
        <v>291</v>
      </c>
      <c r="J48" s="22">
        <v>254</v>
      </c>
      <c r="K48" s="22">
        <v>751</v>
      </c>
      <c r="L48" s="22">
        <v>418</v>
      </c>
      <c r="M48" s="22">
        <v>333</v>
      </c>
      <c r="N48" s="22">
        <v>464</v>
      </c>
      <c r="O48" s="22">
        <v>195</v>
      </c>
      <c r="P48" s="22">
        <v>269</v>
      </c>
      <c r="Q48" s="21">
        <v>43</v>
      </c>
      <c r="R48" s="22">
        <v>1250</v>
      </c>
      <c r="S48" s="22">
        <v>680</v>
      </c>
      <c r="T48" s="22">
        <v>570</v>
      </c>
      <c r="U48" s="22">
        <v>559</v>
      </c>
      <c r="V48" s="22">
        <v>283</v>
      </c>
      <c r="W48" s="22">
        <v>276</v>
      </c>
      <c r="X48" s="22">
        <v>655</v>
      </c>
      <c r="Y48" s="22">
        <v>356</v>
      </c>
      <c r="Z48" s="22">
        <v>299</v>
      </c>
      <c r="AA48" s="22">
        <v>488</v>
      </c>
      <c r="AB48" s="22">
        <v>256</v>
      </c>
      <c r="AC48" s="22">
        <v>232</v>
      </c>
      <c r="AD48" s="22">
        <v>512</v>
      </c>
      <c r="AE48" s="22">
        <v>263</v>
      </c>
      <c r="AF48" s="22">
        <v>249</v>
      </c>
    </row>
    <row r="49" spans="1:32" x14ac:dyDescent="0.3">
      <c r="A49" s="21">
        <v>44</v>
      </c>
      <c r="B49" s="22">
        <v>4650</v>
      </c>
      <c r="C49" s="22">
        <v>2353</v>
      </c>
      <c r="D49" s="22">
        <v>2297</v>
      </c>
      <c r="E49" s="22">
        <v>663</v>
      </c>
      <c r="F49" s="22">
        <v>343</v>
      </c>
      <c r="G49" s="22">
        <v>320</v>
      </c>
      <c r="H49" s="22">
        <v>424</v>
      </c>
      <c r="I49" s="22">
        <v>228</v>
      </c>
      <c r="J49" s="22">
        <v>196</v>
      </c>
      <c r="K49" s="22">
        <v>596</v>
      </c>
      <c r="L49" s="22">
        <v>297</v>
      </c>
      <c r="M49" s="22">
        <v>299</v>
      </c>
      <c r="N49" s="22">
        <v>402</v>
      </c>
      <c r="O49" s="22">
        <v>187</v>
      </c>
      <c r="P49" s="22">
        <v>215</v>
      </c>
      <c r="Q49" s="21">
        <v>44</v>
      </c>
      <c r="R49" s="22">
        <v>881</v>
      </c>
      <c r="S49" s="22">
        <v>460</v>
      </c>
      <c r="T49" s="22">
        <v>421</v>
      </c>
      <c r="U49" s="22">
        <v>425</v>
      </c>
      <c r="V49" s="22">
        <v>214</v>
      </c>
      <c r="W49" s="22">
        <v>211</v>
      </c>
      <c r="X49" s="22">
        <v>440</v>
      </c>
      <c r="Y49" s="22">
        <v>218</v>
      </c>
      <c r="Z49" s="22">
        <v>222</v>
      </c>
      <c r="AA49" s="22">
        <v>379</v>
      </c>
      <c r="AB49" s="22">
        <v>181</v>
      </c>
      <c r="AC49" s="22">
        <v>198</v>
      </c>
      <c r="AD49" s="22">
        <v>440</v>
      </c>
      <c r="AE49" s="22">
        <v>225</v>
      </c>
      <c r="AF49" s="22">
        <v>215</v>
      </c>
    </row>
    <row r="50" spans="1:32" x14ac:dyDescent="0.3">
      <c r="A50" s="21">
        <v>45</v>
      </c>
      <c r="B50" s="22">
        <v>6988</v>
      </c>
      <c r="C50" s="22">
        <v>3715</v>
      </c>
      <c r="D50" s="22">
        <v>3273</v>
      </c>
      <c r="E50" s="22">
        <v>930</v>
      </c>
      <c r="F50" s="22">
        <v>511</v>
      </c>
      <c r="G50" s="22">
        <v>419</v>
      </c>
      <c r="H50" s="22">
        <v>580</v>
      </c>
      <c r="I50" s="22">
        <v>306</v>
      </c>
      <c r="J50" s="22">
        <v>274</v>
      </c>
      <c r="K50" s="22">
        <v>830</v>
      </c>
      <c r="L50" s="22">
        <v>485</v>
      </c>
      <c r="M50" s="22">
        <v>345</v>
      </c>
      <c r="N50" s="22">
        <v>413</v>
      </c>
      <c r="O50" s="22">
        <v>191</v>
      </c>
      <c r="P50" s="22">
        <v>222</v>
      </c>
      <c r="Q50" s="21">
        <v>45</v>
      </c>
      <c r="R50" s="22">
        <v>1718</v>
      </c>
      <c r="S50" s="22">
        <v>929</v>
      </c>
      <c r="T50" s="22">
        <v>789</v>
      </c>
      <c r="U50" s="22">
        <v>701</v>
      </c>
      <c r="V50" s="22">
        <v>361</v>
      </c>
      <c r="W50" s="22">
        <v>340</v>
      </c>
      <c r="X50" s="22">
        <v>887</v>
      </c>
      <c r="Y50" s="22">
        <v>476</v>
      </c>
      <c r="Z50" s="22">
        <v>411</v>
      </c>
      <c r="AA50" s="22">
        <v>472</v>
      </c>
      <c r="AB50" s="22">
        <v>236</v>
      </c>
      <c r="AC50" s="22">
        <v>236</v>
      </c>
      <c r="AD50" s="22">
        <v>457</v>
      </c>
      <c r="AE50" s="22">
        <v>220</v>
      </c>
      <c r="AF50" s="22">
        <v>237</v>
      </c>
    </row>
    <row r="51" spans="1:32" x14ac:dyDescent="0.3">
      <c r="A51" s="21">
        <v>46</v>
      </c>
      <c r="B51" s="22">
        <v>5589</v>
      </c>
      <c r="C51" s="22">
        <v>2965</v>
      </c>
      <c r="D51" s="22">
        <v>2624</v>
      </c>
      <c r="E51" s="22">
        <v>772</v>
      </c>
      <c r="F51" s="22">
        <v>427</v>
      </c>
      <c r="G51" s="22">
        <v>345</v>
      </c>
      <c r="H51" s="22">
        <v>559</v>
      </c>
      <c r="I51" s="22">
        <v>280</v>
      </c>
      <c r="J51" s="22">
        <v>279</v>
      </c>
      <c r="K51" s="22">
        <v>675</v>
      </c>
      <c r="L51" s="22">
        <v>369</v>
      </c>
      <c r="M51" s="22">
        <v>306</v>
      </c>
      <c r="N51" s="22">
        <v>375</v>
      </c>
      <c r="O51" s="22">
        <v>181</v>
      </c>
      <c r="P51" s="22">
        <v>194</v>
      </c>
      <c r="Q51" s="21">
        <v>46</v>
      </c>
      <c r="R51" s="22">
        <v>1207</v>
      </c>
      <c r="S51" s="22">
        <v>640</v>
      </c>
      <c r="T51" s="22">
        <v>567</v>
      </c>
      <c r="U51" s="22">
        <v>526</v>
      </c>
      <c r="V51" s="22">
        <v>285</v>
      </c>
      <c r="W51" s="22">
        <v>241</v>
      </c>
      <c r="X51" s="22">
        <v>616</v>
      </c>
      <c r="Y51" s="22">
        <v>316</v>
      </c>
      <c r="Z51" s="22">
        <v>300</v>
      </c>
      <c r="AA51" s="22">
        <v>411</v>
      </c>
      <c r="AB51" s="22">
        <v>225</v>
      </c>
      <c r="AC51" s="22">
        <v>186</v>
      </c>
      <c r="AD51" s="22">
        <v>448</v>
      </c>
      <c r="AE51" s="22">
        <v>242</v>
      </c>
      <c r="AF51" s="22">
        <v>206</v>
      </c>
    </row>
    <row r="52" spans="1:32" x14ac:dyDescent="0.3">
      <c r="A52" s="21">
        <v>47</v>
      </c>
      <c r="B52" s="22">
        <v>5514</v>
      </c>
      <c r="C52" s="22">
        <v>2895</v>
      </c>
      <c r="D52" s="22">
        <v>2619</v>
      </c>
      <c r="E52" s="22">
        <v>723</v>
      </c>
      <c r="F52" s="22">
        <v>403</v>
      </c>
      <c r="G52" s="22">
        <v>320</v>
      </c>
      <c r="H52" s="22">
        <v>509</v>
      </c>
      <c r="I52" s="22">
        <v>240</v>
      </c>
      <c r="J52" s="22">
        <v>269</v>
      </c>
      <c r="K52" s="22">
        <v>750</v>
      </c>
      <c r="L52" s="22">
        <v>416</v>
      </c>
      <c r="M52" s="22">
        <v>334</v>
      </c>
      <c r="N52" s="22">
        <v>446</v>
      </c>
      <c r="O52" s="22">
        <v>205</v>
      </c>
      <c r="P52" s="22">
        <v>241</v>
      </c>
      <c r="Q52" s="21">
        <v>47</v>
      </c>
      <c r="R52" s="22">
        <v>1046</v>
      </c>
      <c r="S52" s="22">
        <v>564</v>
      </c>
      <c r="T52" s="22">
        <v>482</v>
      </c>
      <c r="U52" s="22">
        <v>519</v>
      </c>
      <c r="V52" s="22">
        <v>258</v>
      </c>
      <c r="W52" s="22">
        <v>261</v>
      </c>
      <c r="X52" s="22">
        <v>521</v>
      </c>
      <c r="Y52" s="22">
        <v>262</v>
      </c>
      <c r="Z52" s="22">
        <v>259</v>
      </c>
      <c r="AA52" s="22">
        <v>447</v>
      </c>
      <c r="AB52" s="22">
        <v>251</v>
      </c>
      <c r="AC52" s="22">
        <v>196</v>
      </c>
      <c r="AD52" s="22">
        <v>553</v>
      </c>
      <c r="AE52" s="22">
        <v>296</v>
      </c>
      <c r="AF52" s="22">
        <v>257</v>
      </c>
    </row>
    <row r="53" spans="1:32" x14ac:dyDescent="0.3">
      <c r="A53" s="21">
        <v>48</v>
      </c>
      <c r="B53" s="22">
        <v>6191</v>
      </c>
      <c r="C53" s="22">
        <v>3210</v>
      </c>
      <c r="D53" s="22">
        <v>2981</v>
      </c>
      <c r="E53" s="22">
        <v>904</v>
      </c>
      <c r="F53" s="22">
        <v>490</v>
      </c>
      <c r="G53" s="22">
        <v>414</v>
      </c>
      <c r="H53" s="22">
        <v>566</v>
      </c>
      <c r="I53" s="22">
        <v>269</v>
      </c>
      <c r="J53" s="22">
        <v>297</v>
      </c>
      <c r="K53" s="22">
        <v>700</v>
      </c>
      <c r="L53" s="22">
        <v>386</v>
      </c>
      <c r="M53" s="22">
        <v>314</v>
      </c>
      <c r="N53" s="22">
        <v>445</v>
      </c>
      <c r="O53" s="22">
        <v>214</v>
      </c>
      <c r="P53" s="22">
        <v>231</v>
      </c>
      <c r="Q53" s="21">
        <v>48</v>
      </c>
      <c r="R53" s="22">
        <v>1258</v>
      </c>
      <c r="S53" s="22">
        <v>659</v>
      </c>
      <c r="T53" s="22">
        <v>599</v>
      </c>
      <c r="U53" s="22">
        <v>597</v>
      </c>
      <c r="V53" s="22">
        <v>293</v>
      </c>
      <c r="W53" s="22">
        <v>304</v>
      </c>
      <c r="X53" s="22">
        <v>771</v>
      </c>
      <c r="Y53" s="22">
        <v>420</v>
      </c>
      <c r="Z53" s="22">
        <v>351</v>
      </c>
      <c r="AA53" s="22">
        <v>411</v>
      </c>
      <c r="AB53" s="22">
        <v>210</v>
      </c>
      <c r="AC53" s="22">
        <v>201</v>
      </c>
      <c r="AD53" s="22">
        <v>539</v>
      </c>
      <c r="AE53" s="22">
        <v>269</v>
      </c>
      <c r="AF53" s="22">
        <v>270</v>
      </c>
    </row>
    <row r="54" spans="1:32" x14ac:dyDescent="0.3">
      <c r="A54" s="21">
        <v>49</v>
      </c>
      <c r="B54" s="22">
        <v>6056</v>
      </c>
      <c r="C54" s="22">
        <v>3154</v>
      </c>
      <c r="D54" s="22">
        <v>2902</v>
      </c>
      <c r="E54" s="22">
        <v>799</v>
      </c>
      <c r="F54" s="22">
        <v>439</v>
      </c>
      <c r="G54" s="22">
        <v>360</v>
      </c>
      <c r="H54" s="22">
        <v>550</v>
      </c>
      <c r="I54" s="22">
        <v>272</v>
      </c>
      <c r="J54" s="22">
        <v>278</v>
      </c>
      <c r="K54" s="22">
        <v>691</v>
      </c>
      <c r="L54" s="22">
        <v>362</v>
      </c>
      <c r="M54" s="22">
        <v>329</v>
      </c>
      <c r="N54" s="22">
        <v>497</v>
      </c>
      <c r="O54" s="22">
        <v>227</v>
      </c>
      <c r="P54" s="22">
        <v>270</v>
      </c>
      <c r="Q54" s="21">
        <v>49</v>
      </c>
      <c r="R54" s="22">
        <v>1178</v>
      </c>
      <c r="S54" s="22">
        <v>623</v>
      </c>
      <c r="T54" s="22">
        <v>555</v>
      </c>
      <c r="U54" s="22">
        <v>645</v>
      </c>
      <c r="V54" s="22">
        <v>346</v>
      </c>
      <c r="W54" s="22">
        <v>299</v>
      </c>
      <c r="X54" s="22">
        <v>758</v>
      </c>
      <c r="Y54" s="22">
        <v>413</v>
      </c>
      <c r="Z54" s="22">
        <v>345</v>
      </c>
      <c r="AA54" s="22">
        <v>421</v>
      </c>
      <c r="AB54" s="22">
        <v>217</v>
      </c>
      <c r="AC54" s="22">
        <v>204</v>
      </c>
      <c r="AD54" s="22">
        <v>517</v>
      </c>
      <c r="AE54" s="22">
        <v>255</v>
      </c>
      <c r="AF54" s="22">
        <v>262</v>
      </c>
    </row>
    <row r="55" spans="1:32" x14ac:dyDescent="0.3">
      <c r="A55" s="21">
        <v>50</v>
      </c>
      <c r="B55" s="22">
        <v>5571</v>
      </c>
      <c r="C55" s="22">
        <v>2905</v>
      </c>
      <c r="D55" s="22">
        <v>2666</v>
      </c>
      <c r="E55" s="22">
        <v>808</v>
      </c>
      <c r="F55" s="22">
        <v>443</v>
      </c>
      <c r="G55" s="22">
        <v>365</v>
      </c>
      <c r="H55" s="22">
        <v>435</v>
      </c>
      <c r="I55" s="22">
        <v>214</v>
      </c>
      <c r="J55" s="22">
        <v>221</v>
      </c>
      <c r="K55" s="22">
        <v>715</v>
      </c>
      <c r="L55" s="22">
        <v>389</v>
      </c>
      <c r="M55" s="22">
        <v>326</v>
      </c>
      <c r="N55" s="22">
        <v>340</v>
      </c>
      <c r="O55" s="22">
        <v>162</v>
      </c>
      <c r="P55" s="22">
        <v>178</v>
      </c>
      <c r="Q55" s="21">
        <v>50</v>
      </c>
      <c r="R55" s="22">
        <v>1269</v>
      </c>
      <c r="S55" s="22">
        <v>676</v>
      </c>
      <c r="T55" s="22">
        <v>593</v>
      </c>
      <c r="U55" s="22">
        <v>589</v>
      </c>
      <c r="V55" s="22">
        <v>299</v>
      </c>
      <c r="W55" s="22">
        <v>290</v>
      </c>
      <c r="X55" s="22">
        <v>646</v>
      </c>
      <c r="Y55" s="22">
        <v>338</v>
      </c>
      <c r="Z55" s="22">
        <v>308</v>
      </c>
      <c r="AA55" s="22">
        <v>363</v>
      </c>
      <c r="AB55" s="22">
        <v>178</v>
      </c>
      <c r="AC55" s="22">
        <v>185</v>
      </c>
      <c r="AD55" s="22">
        <v>406</v>
      </c>
      <c r="AE55" s="22">
        <v>206</v>
      </c>
      <c r="AF55" s="22">
        <v>200</v>
      </c>
    </row>
    <row r="56" spans="1:32" x14ac:dyDescent="0.3">
      <c r="A56" s="21">
        <v>51</v>
      </c>
      <c r="B56" s="22">
        <v>4321</v>
      </c>
      <c r="C56" s="22">
        <v>2263</v>
      </c>
      <c r="D56" s="22">
        <v>2058</v>
      </c>
      <c r="E56" s="22">
        <v>585</v>
      </c>
      <c r="F56" s="22">
        <v>293</v>
      </c>
      <c r="G56" s="22">
        <v>292</v>
      </c>
      <c r="H56" s="22">
        <v>425</v>
      </c>
      <c r="I56" s="22">
        <v>204</v>
      </c>
      <c r="J56" s="22">
        <v>221</v>
      </c>
      <c r="K56" s="22">
        <v>531</v>
      </c>
      <c r="L56" s="22">
        <v>280</v>
      </c>
      <c r="M56" s="22">
        <v>251</v>
      </c>
      <c r="N56" s="22">
        <v>389</v>
      </c>
      <c r="O56" s="22">
        <v>185</v>
      </c>
      <c r="P56" s="22">
        <v>204</v>
      </c>
      <c r="Q56" s="21">
        <v>51</v>
      </c>
      <c r="R56" s="22">
        <v>823</v>
      </c>
      <c r="S56" s="22">
        <v>464</v>
      </c>
      <c r="T56" s="22">
        <v>359</v>
      </c>
      <c r="U56" s="22">
        <v>340</v>
      </c>
      <c r="V56" s="22">
        <v>179</v>
      </c>
      <c r="W56" s="22">
        <v>161</v>
      </c>
      <c r="X56" s="22">
        <v>427</v>
      </c>
      <c r="Y56" s="22">
        <v>246</v>
      </c>
      <c r="Z56" s="22">
        <v>181</v>
      </c>
      <c r="AA56" s="22">
        <v>386</v>
      </c>
      <c r="AB56" s="22">
        <v>185</v>
      </c>
      <c r="AC56" s="22">
        <v>201</v>
      </c>
      <c r="AD56" s="22">
        <v>415</v>
      </c>
      <c r="AE56" s="22">
        <v>227</v>
      </c>
      <c r="AF56" s="22">
        <v>188</v>
      </c>
    </row>
    <row r="57" spans="1:32" x14ac:dyDescent="0.3">
      <c r="A57" s="21">
        <v>52</v>
      </c>
      <c r="B57" s="22">
        <v>4189</v>
      </c>
      <c r="C57" s="22">
        <v>2269</v>
      </c>
      <c r="D57" s="22">
        <v>1920</v>
      </c>
      <c r="E57" s="22">
        <v>574</v>
      </c>
      <c r="F57" s="22">
        <v>336</v>
      </c>
      <c r="G57" s="22">
        <v>238</v>
      </c>
      <c r="H57" s="22">
        <v>398</v>
      </c>
      <c r="I57" s="22">
        <v>187</v>
      </c>
      <c r="J57" s="22">
        <v>211</v>
      </c>
      <c r="K57" s="22">
        <v>468</v>
      </c>
      <c r="L57" s="22">
        <v>239</v>
      </c>
      <c r="M57" s="22">
        <v>229</v>
      </c>
      <c r="N57" s="22">
        <v>350</v>
      </c>
      <c r="O57" s="22">
        <v>162</v>
      </c>
      <c r="P57" s="22">
        <v>188</v>
      </c>
      <c r="Q57" s="21">
        <v>52</v>
      </c>
      <c r="R57" s="22">
        <v>897</v>
      </c>
      <c r="S57" s="22">
        <v>530</v>
      </c>
      <c r="T57" s="22">
        <v>367</v>
      </c>
      <c r="U57" s="22">
        <v>389</v>
      </c>
      <c r="V57" s="22">
        <v>213</v>
      </c>
      <c r="W57" s="22">
        <v>176</v>
      </c>
      <c r="X57" s="22">
        <v>382</v>
      </c>
      <c r="Y57" s="22">
        <v>219</v>
      </c>
      <c r="Z57" s="22">
        <v>163</v>
      </c>
      <c r="AA57" s="22">
        <v>338</v>
      </c>
      <c r="AB57" s="22">
        <v>181</v>
      </c>
      <c r="AC57" s="22">
        <v>157</v>
      </c>
      <c r="AD57" s="22">
        <v>393</v>
      </c>
      <c r="AE57" s="22">
        <v>202</v>
      </c>
      <c r="AF57" s="22">
        <v>191</v>
      </c>
    </row>
    <row r="58" spans="1:32" x14ac:dyDescent="0.3">
      <c r="A58" s="21">
        <v>53</v>
      </c>
      <c r="B58" s="22">
        <v>3539</v>
      </c>
      <c r="C58" s="22">
        <v>1788</v>
      </c>
      <c r="D58" s="22">
        <v>1751</v>
      </c>
      <c r="E58" s="22">
        <v>469</v>
      </c>
      <c r="F58" s="22">
        <v>270</v>
      </c>
      <c r="G58" s="22">
        <v>199</v>
      </c>
      <c r="H58" s="22">
        <v>336</v>
      </c>
      <c r="I58" s="22">
        <v>149</v>
      </c>
      <c r="J58" s="22">
        <v>187</v>
      </c>
      <c r="K58" s="22">
        <v>436</v>
      </c>
      <c r="L58" s="22">
        <v>229</v>
      </c>
      <c r="M58" s="22">
        <v>207</v>
      </c>
      <c r="N58" s="22">
        <v>306</v>
      </c>
      <c r="O58" s="22">
        <v>130</v>
      </c>
      <c r="P58" s="22">
        <v>176</v>
      </c>
      <c r="Q58" s="21">
        <v>53</v>
      </c>
      <c r="R58" s="22">
        <v>756</v>
      </c>
      <c r="S58" s="22">
        <v>383</v>
      </c>
      <c r="T58" s="22">
        <v>373</v>
      </c>
      <c r="U58" s="22">
        <v>322</v>
      </c>
      <c r="V58" s="22">
        <v>150</v>
      </c>
      <c r="W58" s="22">
        <v>172</v>
      </c>
      <c r="X58" s="22">
        <v>302</v>
      </c>
      <c r="Y58" s="22">
        <v>161</v>
      </c>
      <c r="Z58" s="22">
        <v>141</v>
      </c>
      <c r="AA58" s="22">
        <v>287</v>
      </c>
      <c r="AB58" s="22">
        <v>153</v>
      </c>
      <c r="AC58" s="22">
        <v>134</v>
      </c>
      <c r="AD58" s="22">
        <v>325</v>
      </c>
      <c r="AE58" s="22">
        <v>163</v>
      </c>
      <c r="AF58" s="22">
        <v>162</v>
      </c>
    </row>
    <row r="59" spans="1:32" x14ac:dyDescent="0.3">
      <c r="A59" s="21">
        <v>54</v>
      </c>
      <c r="B59" s="22">
        <v>3385</v>
      </c>
      <c r="C59" s="22">
        <v>1784</v>
      </c>
      <c r="D59" s="22">
        <v>1601</v>
      </c>
      <c r="E59" s="22">
        <v>510</v>
      </c>
      <c r="F59" s="22">
        <v>279</v>
      </c>
      <c r="G59" s="22">
        <v>231</v>
      </c>
      <c r="H59" s="22">
        <v>354</v>
      </c>
      <c r="I59" s="22">
        <v>162</v>
      </c>
      <c r="J59" s="22">
        <v>192</v>
      </c>
      <c r="K59" s="22">
        <v>418</v>
      </c>
      <c r="L59" s="22">
        <v>238</v>
      </c>
      <c r="M59" s="22">
        <v>180</v>
      </c>
      <c r="N59" s="22">
        <v>255</v>
      </c>
      <c r="O59" s="22">
        <v>129</v>
      </c>
      <c r="P59" s="22">
        <v>126</v>
      </c>
      <c r="Q59" s="21">
        <v>54</v>
      </c>
      <c r="R59" s="22">
        <v>679</v>
      </c>
      <c r="S59" s="22">
        <v>374</v>
      </c>
      <c r="T59" s="22">
        <v>305</v>
      </c>
      <c r="U59" s="22">
        <v>313</v>
      </c>
      <c r="V59" s="22">
        <v>158</v>
      </c>
      <c r="W59" s="22">
        <v>155</v>
      </c>
      <c r="X59" s="22">
        <v>327</v>
      </c>
      <c r="Y59" s="22">
        <v>155</v>
      </c>
      <c r="Z59" s="22">
        <v>172</v>
      </c>
      <c r="AA59" s="22">
        <v>254</v>
      </c>
      <c r="AB59" s="22">
        <v>140</v>
      </c>
      <c r="AC59" s="22">
        <v>114</v>
      </c>
      <c r="AD59" s="22">
        <v>275</v>
      </c>
      <c r="AE59" s="22">
        <v>149</v>
      </c>
      <c r="AF59" s="22">
        <v>126</v>
      </c>
    </row>
    <row r="60" spans="1:32" x14ac:dyDescent="0.3">
      <c r="A60" s="21">
        <v>55</v>
      </c>
      <c r="B60" s="22">
        <v>3280</v>
      </c>
      <c r="C60" s="22">
        <v>1710</v>
      </c>
      <c r="D60" s="22">
        <v>1570</v>
      </c>
      <c r="E60" s="22">
        <v>447</v>
      </c>
      <c r="F60" s="22">
        <v>241</v>
      </c>
      <c r="G60" s="22">
        <v>206</v>
      </c>
      <c r="H60" s="22">
        <v>287</v>
      </c>
      <c r="I60" s="22">
        <v>133</v>
      </c>
      <c r="J60" s="22">
        <v>154</v>
      </c>
      <c r="K60" s="22">
        <v>378</v>
      </c>
      <c r="L60" s="22">
        <v>187</v>
      </c>
      <c r="M60" s="22">
        <v>191</v>
      </c>
      <c r="N60" s="22">
        <v>267</v>
      </c>
      <c r="O60" s="22">
        <v>131</v>
      </c>
      <c r="P60" s="22">
        <v>136</v>
      </c>
      <c r="Q60" s="21">
        <v>55</v>
      </c>
      <c r="R60" s="22">
        <v>750</v>
      </c>
      <c r="S60" s="22">
        <v>428</v>
      </c>
      <c r="T60" s="22">
        <v>322</v>
      </c>
      <c r="U60" s="22">
        <v>303</v>
      </c>
      <c r="V60" s="22">
        <v>160</v>
      </c>
      <c r="W60" s="22">
        <v>143</v>
      </c>
      <c r="X60" s="22">
        <v>314</v>
      </c>
      <c r="Y60" s="22">
        <v>171</v>
      </c>
      <c r="Z60" s="22">
        <v>143</v>
      </c>
      <c r="AA60" s="22">
        <v>254</v>
      </c>
      <c r="AB60" s="22">
        <v>125</v>
      </c>
      <c r="AC60" s="22">
        <v>129</v>
      </c>
      <c r="AD60" s="22">
        <v>280</v>
      </c>
      <c r="AE60" s="22">
        <v>134</v>
      </c>
      <c r="AF60" s="22">
        <v>146</v>
      </c>
    </row>
    <row r="61" spans="1:32" x14ac:dyDescent="0.3">
      <c r="A61" s="21">
        <v>56</v>
      </c>
      <c r="B61" s="22">
        <v>3346</v>
      </c>
      <c r="C61" s="22">
        <v>1734</v>
      </c>
      <c r="D61" s="22">
        <v>1612</v>
      </c>
      <c r="E61" s="22">
        <v>426</v>
      </c>
      <c r="F61" s="22">
        <v>239</v>
      </c>
      <c r="G61" s="22">
        <v>187</v>
      </c>
      <c r="H61" s="22">
        <v>372</v>
      </c>
      <c r="I61" s="22">
        <v>166</v>
      </c>
      <c r="J61" s="22">
        <v>206</v>
      </c>
      <c r="K61" s="22">
        <v>435</v>
      </c>
      <c r="L61" s="22">
        <v>241</v>
      </c>
      <c r="M61" s="22">
        <v>194</v>
      </c>
      <c r="N61" s="22">
        <v>277</v>
      </c>
      <c r="O61" s="22">
        <v>132</v>
      </c>
      <c r="P61" s="22">
        <v>145</v>
      </c>
      <c r="Q61" s="21">
        <v>56</v>
      </c>
      <c r="R61" s="22">
        <v>712</v>
      </c>
      <c r="S61" s="22">
        <v>388</v>
      </c>
      <c r="T61" s="22">
        <v>324</v>
      </c>
      <c r="U61" s="22">
        <v>309</v>
      </c>
      <c r="V61" s="22">
        <v>162</v>
      </c>
      <c r="W61" s="22">
        <v>147</v>
      </c>
      <c r="X61" s="22">
        <v>317</v>
      </c>
      <c r="Y61" s="22">
        <v>180</v>
      </c>
      <c r="Z61" s="22">
        <v>137</v>
      </c>
      <c r="AA61" s="22">
        <v>228</v>
      </c>
      <c r="AB61" s="22">
        <v>102</v>
      </c>
      <c r="AC61" s="22">
        <v>126</v>
      </c>
      <c r="AD61" s="22">
        <v>270</v>
      </c>
      <c r="AE61" s="22">
        <v>124</v>
      </c>
      <c r="AF61" s="22">
        <v>146</v>
      </c>
    </row>
    <row r="62" spans="1:32" x14ac:dyDescent="0.3">
      <c r="A62" s="21">
        <v>57</v>
      </c>
      <c r="B62" s="22">
        <v>2884</v>
      </c>
      <c r="C62" s="22">
        <v>1544</v>
      </c>
      <c r="D62" s="22">
        <v>1340</v>
      </c>
      <c r="E62" s="22">
        <v>362</v>
      </c>
      <c r="F62" s="22">
        <v>208</v>
      </c>
      <c r="G62" s="22">
        <v>154</v>
      </c>
      <c r="H62" s="22">
        <v>343</v>
      </c>
      <c r="I62" s="22">
        <v>168</v>
      </c>
      <c r="J62" s="22">
        <v>175</v>
      </c>
      <c r="K62" s="22">
        <v>352</v>
      </c>
      <c r="L62" s="22">
        <v>188</v>
      </c>
      <c r="M62" s="22">
        <v>164</v>
      </c>
      <c r="N62" s="22">
        <v>244</v>
      </c>
      <c r="O62" s="22">
        <v>124</v>
      </c>
      <c r="P62" s="22">
        <v>120</v>
      </c>
      <c r="Q62" s="21">
        <v>57</v>
      </c>
      <c r="R62" s="22">
        <v>544</v>
      </c>
      <c r="S62" s="22">
        <v>329</v>
      </c>
      <c r="T62" s="22">
        <v>215</v>
      </c>
      <c r="U62" s="22">
        <v>258</v>
      </c>
      <c r="V62" s="22">
        <v>129</v>
      </c>
      <c r="W62" s="22">
        <v>129</v>
      </c>
      <c r="X62" s="22">
        <v>242</v>
      </c>
      <c r="Y62" s="22">
        <v>138</v>
      </c>
      <c r="Z62" s="22">
        <v>104</v>
      </c>
      <c r="AA62" s="22">
        <v>219</v>
      </c>
      <c r="AB62" s="22">
        <v>108</v>
      </c>
      <c r="AC62" s="22">
        <v>111</v>
      </c>
      <c r="AD62" s="22">
        <v>320</v>
      </c>
      <c r="AE62" s="22">
        <v>152</v>
      </c>
      <c r="AF62" s="22">
        <v>168</v>
      </c>
    </row>
    <row r="63" spans="1:32" x14ac:dyDescent="0.3">
      <c r="A63" s="21">
        <v>58</v>
      </c>
      <c r="B63" s="22">
        <v>3283</v>
      </c>
      <c r="C63" s="22">
        <v>1724</v>
      </c>
      <c r="D63" s="22">
        <v>1559</v>
      </c>
      <c r="E63" s="22">
        <v>403</v>
      </c>
      <c r="F63" s="22">
        <v>223</v>
      </c>
      <c r="G63" s="22">
        <v>180</v>
      </c>
      <c r="H63" s="22">
        <v>375</v>
      </c>
      <c r="I63" s="22">
        <v>190</v>
      </c>
      <c r="J63" s="22">
        <v>185</v>
      </c>
      <c r="K63" s="22">
        <v>385</v>
      </c>
      <c r="L63" s="22">
        <v>201</v>
      </c>
      <c r="M63" s="22">
        <v>184</v>
      </c>
      <c r="N63" s="22">
        <v>267</v>
      </c>
      <c r="O63" s="22">
        <v>113</v>
      </c>
      <c r="P63" s="22">
        <v>154</v>
      </c>
      <c r="Q63" s="21">
        <v>58</v>
      </c>
      <c r="R63" s="22">
        <v>647</v>
      </c>
      <c r="S63" s="22">
        <v>364</v>
      </c>
      <c r="T63" s="22">
        <v>283</v>
      </c>
      <c r="U63" s="22">
        <v>323</v>
      </c>
      <c r="V63" s="22">
        <v>167</v>
      </c>
      <c r="W63" s="22">
        <v>156</v>
      </c>
      <c r="X63" s="22">
        <v>339</v>
      </c>
      <c r="Y63" s="22">
        <v>177</v>
      </c>
      <c r="Z63" s="22">
        <v>162</v>
      </c>
      <c r="AA63" s="22">
        <v>232</v>
      </c>
      <c r="AB63" s="22">
        <v>127</v>
      </c>
      <c r="AC63" s="22">
        <v>105</v>
      </c>
      <c r="AD63" s="22">
        <v>312</v>
      </c>
      <c r="AE63" s="22">
        <v>162</v>
      </c>
      <c r="AF63" s="22">
        <v>150</v>
      </c>
    </row>
    <row r="64" spans="1:32" x14ac:dyDescent="0.3">
      <c r="A64" s="21">
        <v>59</v>
      </c>
      <c r="B64" s="22">
        <v>3399</v>
      </c>
      <c r="C64" s="22">
        <v>1874</v>
      </c>
      <c r="D64" s="22">
        <v>1525</v>
      </c>
      <c r="E64" s="22">
        <v>416</v>
      </c>
      <c r="F64" s="22">
        <v>232</v>
      </c>
      <c r="G64" s="22">
        <v>184</v>
      </c>
      <c r="H64" s="22">
        <v>407</v>
      </c>
      <c r="I64" s="22">
        <v>213</v>
      </c>
      <c r="J64" s="22">
        <v>194</v>
      </c>
      <c r="K64" s="22">
        <v>413</v>
      </c>
      <c r="L64" s="22">
        <v>254</v>
      </c>
      <c r="M64" s="22">
        <v>159</v>
      </c>
      <c r="N64" s="22">
        <v>324</v>
      </c>
      <c r="O64" s="22">
        <v>167</v>
      </c>
      <c r="P64" s="22">
        <v>157</v>
      </c>
      <c r="Q64" s="21">
        <v>59</v>
      </c>
      <c r="R64" s="22">
        <v>618</v>
      </c>
      <c r="S64" s="22">
        <v>358</v>
      </c>
      <c r="T64" s="22">
        <v>260</v>
      </c>
      <c r="U64" s="22">
        <v>306</v>
      </c>
      <c r="V64" s="22">
        <v>176</v>
      </c>
      <c r="W64" s="22">
        <v>130</v>
      </c>
      <c r="X64" s="22">
        <v>290</v>
      </c>
      <c r="Y64" s="22">
        <v>170</v>
      </c>
      <c r="Z64" s="22">
        <v>120</v>
      </c>
      <c r="AA64" s="22">
        <v>298</v>
      </c>
      <c r="AB64" s="22">
        <v>144</v>
      </c>
      <c r="AC64" s="22">
        <v>154</v>
      </c>
      <c r="AD64" s="22">
        <v>327</v>
      </c>
      <c r="AE64" s="22">
        <v>160</v>
      </c>
      <c r="AF64" s="22">
        <v>167</v>
      </c>
    </row>
    <row r="65" spans="1:32" x14ac:dyDescent="0.3">
      <c r="A65" s="21">
        <v>60</v>
      </c>
      <c r="B65" s="22">
        <v>3128</v>
      </c>
      <c r="C65" s="22">
        <v>1585</v>
      </c>
      <c r="D65" s="22">
        <v>1543</v>
      </c>
      <c r="E65" s="22">
        <v>474</v>
      </c>
      <c r="F65" s="22">
        <v>246</v>
      </c>
      <c r="G65" s="22">
        <v>228</v>
      </c>
      <c r="H65" s="22">
        <v>269</v>
      </c>
      <c r="I65" s="22">
        <v>126</v>
      </c>
      <c r="J65" s="22">
        <v>143</v>
      </c>
      <c r="K65" s="22">
        <v>329</v>
      </c>
      <c r="L65" s="22">
        <v>177</v>
      </c>
      <c r="M65" s="22">
        <v>152</v>
      </c>
      <c r="N65" s="22">
        <v>193</v>
      </c>
      <c r="O65" s="22">
        <v>89</v>
      </c>
      <c r="P65" s="22">
        <v>104</v>
      </c>
      <c r="Q65" s="21">
        <v>60</v>
      </c>
      <c r="R65" s="22">
        <v>674</v>
      </c>
      <c r="S65" s="22">
        <v>387</v>
      </c>
      <c r="T65" s="22">
        <v>287</v>
      </c>
      <c r="U65" s="22">
        <v>400</v>
      </c>
      <c r="V65" s="22">
        <v>192</v>
      </c>
      <c r="W65" s="22">
        <v>208</v>
      </c>
      <c r="X65" s="22">
        <v>344</v>
      </c>
      <c r="Y65" s="22">
        <v>171</v>
      </c>
      <c r="Z65" s="22">
        <v>173</v>
      </c>
      <c r="AA65" s="22">
        <v>227</v>
      </c>
      <c r="AB65" s="22">
        <v>109</v>
      </c>
      <c r="AC65" s="22">
        <v>118</v>
      </c>
      <c r="AD65" s="22">
        <v>218</v>
      </c>
      <c r="AE65" s="22">
        <v>88</v>
      </c>
      <c r="AF65" s="22">
        <v>130</v>
      </c>
    </row>
    <row r="66" spans="1:32" x14ac:dyDescent="0.3">
      <c r="A66" s="21">
        <v>61</v>
      </c>
      <c r="B66" s="22">
        <v>2432</v>
      </c>
      <c r="C66" s="22">
        <v>1278</v>
      </c>
      <c r="D66" s="22">
        <v>1154</v>
      </c>
      <c r="E66" s="22">
        <v>317</v>
      </c>
      <c r="F66" s="22">
        <v>173</v>
      </c>
      <c r="G66" s="22">
        <v>144</v>
      </c>
      <c r="H66" s="22">
        <v>288</v>
      </c>
      <c r="I66" s="22">
        <v>153</v>
      </c>
      <c r="J66" s="22">
        <v>135</v>
      </c>
      <c r="K66" s="22">
        <v>289</v>
      </c>
      <c r="L66" s="22">
        <v>141</v>
      </c>
      <c r="M66" s="22">
        <v>148</v>
      </c>
      <c r="N66" s="22">
        <v>215</v>
      </c>
      <c r="O66" s="22">
        <v>94</v>
      </c>
      <c r="P66" s="22">
        <v>121</v>
      </c>
      <c r="Q66" s="21">
        <v>61</v>
      </c>
      <c r="R66" s="22">
        <v>386</v>
      </c>
      <c r="S66" s="22">
        <v>230</v>
      </c>
      <c r="T66" s="22">
        <v>156</v>
      </c>
      <c r="U66" s="22">
        <v>206</v>
      </c>
      <c r="V66" s="22">
        <v>108</v>
      </c>
      <c r="W66" s="22">
        <v>98</v>
      </c>
      <c r="X66" s="22">
        <v>203</v>
      </c>
      <c r="Y66" s="22">
        <v>118</v>
      </c>
      <c r="Z66" s="22">
        <v>85</v>
      </c>
      <c r="AA66" s="22">
        <v>262</v>
      </c>
      <c r="AB66" s="22">
        <v>131</v>
      </c>
      <c r="AC66" s="22">
        <v>131</v>
      </c>
      <c r="AD66" s="22">
        <v>266</v>
      </c>
      <c r="AE66" s="22">
        <v>130</v>
      </c>
      <c r="AF66" s="22">
        <v>136</v>
      </c>
    </row>
    <row r="67" spans="1:32" x14ac:dyDescent="0.3">
      <c r="A67" s="21">
        <v>62</v>
      </c>
      <c r="B67" s="22">
        <v>2333</v>
      </c>
      <c r="C67" s="22">
        <v>1278</v>
      </c>
      <c r="D67" s="22">
        <v>1055</v>
      </c>
      <c r="E67" s="22">
        <v>336</v>
      </c>
      <c r="F67" s="22">
        <v>184</v>
      </c>
      <c r="G67" s="22">
        <v>152</v>
      </c>
      <c r="H67" s="22">
        <v>288</v>
      </c>
      <c r="I67" s="22">
        <v>144</v>
      </c>
      <c r="J67" s="22">
        <v>144</v>
      </c>
      <c r="K67" s="22">
        <v>246</v>
      </c>
      <c r="L67" s="22">
        <v>133</v>
      </c>
      <c r="M67" s="22">
        <v>113</v>
      </c>
      <c r="N67" s="22">
        <v>220</v>
      </c>
      <c r="O67" s="22">
        <v>110</v>
      </c>
      <c r="P67" s="22">
        <v>110</v>
      </c>
      <c r="Q67" s="21">
        <v>62</v>
      </c>
      <c r="R67" s="22">
        <v>409</v>
      </c>
      <c r="S67" s="22">
        <v>260</v>
      </c>
      <c r="T67" s="22">
        <v>149</v>
      </c>
      <c r="U67" s="22">
        <v>203</v>
      </c>
      <c r="V67" s="22">
        <v>105</v>
      </c>
      <c r="W67" s="22">
        <v>98</v>
      </c>
      <c r="X67" s="22">
        <v>193</v>
      </c>
      <c r="Y67" s="22">
        <v>106</v>
      </c>
      <c r="Z67" s="22">
        <v>87</v>
      </c>
      <c r="AA67" s="22">
        <v>190</v>
      </c>
      <c r="AB67" s="22">
        <v>96</v>
      </c>
      <c r="AC67" s="22">
        <v>94</v>
      </c>
      <c r="AD67" s="22">
        <v>248</v>
      </c>
      <c r="AE67" s="22">
        <v>140</v>
      </c>
      <c r="AF67" s="22">
        <v>108</v>
      </c>
    </row>
    <row r="68" spans="1:32" x14ac:dyDescent="0.3">
      <c r="A68" s="21">
        <v>63</v>
      </c>
      <c r="B68" s="22">
        <v>2041</v>
      </c>
      <c r="C68" s="22">
        <v>1094</v>
      </c>
      <c r="D68" s="22">
        <v>947</v>
      </c>
      <c r="E68" s="22">
        <v>281</v>
      </c>
      <c r="F68" s="22">
        <v>148</v>
      </c>
      <c r="G68" s="22">
        <v>133</v>
      </c>
      <c r="H68" s="22">
        <v>270</v>
      </c>
      <c r="I68" s="22">
        <v>140</v>
      </c>
      <c r="J68" s="22">
        <v>130</v>
      </c>
      <c r="K68" s="22">
        <v>235</v>
      </c>
      <c r="L68" s="22">
        <v>116</v>
      </c>
      <c r="M68" s="22">
        <v>119</v>
      </c>
      <c r="N68" s="22">
        <v>188</v>
      </c>
      <c r="O68" s="22">
        <v>86</v>
      </c>
      <c r="P68" s="22">
        <v>102</v>
      </c>
      <c r="Q68" s="21">
        <v>63</v>
      </c>
      <c r="R68" s="22">
        <v>329</v>
      </c>
      <c r="S68" s="22">
        <v>207</v>
      </c>
      <c r="T68" s="22">
        <v>122</v>
      </c>
      <c r="U68" s="22">
        <v>182</v>
      </c>
      <c r="V68" s="22">
        <v>85</v>
      </c>
      <c r="W68" s="22">
        <v>97</v>
      </c>
      <c r="X68" s="22">
        <v>155</v>
      </c>
      <c r="Y68" s="22">
        <v>104</v>
      </c>
      <c r="Z68" s="22">
        <v>51</v>
      </c>
      <c r="AA68" s="22">
        <v>173</v>
      </c>
      <c r="AB68" s="22">
        <v>84</v>
      </c>
      <c r="AC68" s="22">
        <v>89</v>
      </c>
      <c r="AD68" s="22">
        <v>228</v>
      </c>
      <c r="AE68" s="22">
        <v>124</v>
      </c>
      <c r="AF68" s="22">
        <v>104</v>
      </c>
    </row>
    <row r="69" spans="1:32" x14ac:dyDescent="0.3">
      <c r="A69" s="21">
        <v>64</v>
      </c>
      <c r="B69" s="22">
        <v>1840</v>
      </c>
      <c r="C69" s="22">
        <v>1029</v>
      </c>
      <c r="D69" s="22">
        <v>811</v>
      </c>
      <c r="E69" s="22">
        <v>260</v>
      </c>
      <c r="F69" s="22">
        <v>135</v>
      </c>
      <c r="G69" s="22">
        <v>125</v>
      </c>
      <c r="H69" s="22">
        <v>229</v>
      </c>
      <c r="I69" s="22">
        <v>124</v>
      </c>
      <c r="J69" s="22">
        <v>105</v>
      </c>
      <c r="K69" s="22">
        <v>240</v>
      </c>
      <c r="L69" s="22">
        <v>133</v>
      </c>
      <c r="M69" s="22">
        <v>107</v>
      </c>
      <c r="N69" s="22">
        <v>150</v>
      </c>
      <c r="O69" s="22">
        <v>67</v>
      </c>
      <c r="P69" s="22">
        <v>83</v>
      </c>
      <c r="Q69" s="21">
        <v>64</v>
      </c>
      <c r="R69" s="22">
        <v>340</v>
      </c>
      <c r="S69" s="22">
        <v>213</v>
      </c>
      <c r="T69" s="22">
        <v>127</v>
      </c>
      <c r="U69" s="22">
        <v>138</v>
      </c>
      <c r="V69" s="22">
        <v>72</v>
      </c>
      <c r="W69" s="22">
        <v>66</v>
      </c>
      <c r="X69" s="22">
        <v>114</v>
      </c>
      <c r="Y69" s="22">
        <v>69</v>
      </c>
      <c r="Z69" s="22">
        <v>45</v>
      </c>
      <c r="AA69" s="22">
        <v>147</v>
      </c>
      <c r="AB69" s="22">
        <v>87</v>
      </c>
      <c r="AC69" s="22">
        <v>60</v>
      </c>
      <c r="AD69" s="22">
        <v>222</v>
      </c>
      <c r="AE69" s="22">
        <v>129</v>
      </c>
      <c r="AF69" s="22">
        <v>93</v>
      </c>
    </row>
    <row r="70" spans="1:32" x14ac:dyDescent="0.3">
      <c r="A70" s="21">
        <v>65</v>
      </c>
      <c r="B70" s="22">
        <v>2353</v>
      </c>
      <c r="C70" s="22">
        <v>1321</v>
      </c>
      <c r="D70" s="22">
        <v>1032</v>
      </c>
      <c r="E70" s="22">
        <v>383</v>
      </c>
      <c r="F70" s="22">
        <v>204</v>
      </c>
      <c r="G70" s="22">
        <v>179</v>
      </c>
      <c r="H70" s="22">
        <v>228</v>
      </c>
      <c r="I70" s="22">
        <v>123</v>
      </c>
      <c r="J70" s="22">
        <v>105</v>
      </c>
      <c r="K70" s="22">
        <v>289</v>
      </c>
      <c r="L70" s="22">
        <v>164</v>
      </c>
      <c r="M70" s="22">
        <v>125</v>
      </c>
      <c r="N70" s="22">
        <v>194</v>
      </c>
      <c r="O70" s="22">
        <v>104</v>
      </c>
      <c r="P70" s="22">
        <v>90</v>
      </c>
      <c r="Q70" s="21">
        <v>65</v>
      </c>
      <c r="R70" s="22">
        <v>412</v>
      </c>
      <c r="S70" s="22">
        <v>248</v>
      </c>
      <c r="T70" s="22">
        <v>164</v>
      </c>
      <c r="U70" s="22">
        <v>256</v>
      </c>
      <c r="V70" s="22">
        <v>146</v>
      </c>
      <c r="W70" s="22">
        <v>110</v>
      </c>
      <c r="X70" s="22">
        <v>216</v>
      </c>
      <c r="Y70" s="22">
        <v>134</v>
      </c>
      <c r="Z70" s="22">
        <v>82</v>
      </c>
      <c r="AA70" s="22">
        <v>180</v>
      </c>
      <c r="AB70" s="22">
        <v>90</v>
      </c>
      <c r="AC70" s="22">
        <v>90</v>
      </c>
      <c r="AD70" s="22">
        <v>195</v>
      </c>
      <c r="AE70" s="22">
        <v>108</v>
      </c>
      <c r="AF70" s="22">
        <v>87</v>
      </c>
    </row>
    <row r="71" spans="1:32" x14ac:dyDescent="0.3">
      <c r="A71" s="21">
        <v>66</v>
      </c>
      <c r="B71" s="22">
        <v>1347</v>
      </c>
      <c r="C71" s="22">
        <v>713</v>
      </c>
      <c r="D71" s="22">
        <v>634</v>
      </c>
      <c r="E71" s="22">
        <v>210</v>
      </c>
      <c r="F71" s="22">
        <v>107</v>
      </c>
      <c r="G71" s="22">
        <v>103</v>
      </c>
      <c r="H71" s="22">
        <v>135</v>
      </c>
      <c r="I71" s="22">
        <v>58</v>
      </c>
      <c r="J71" s="22">
        <v>77</v>
      </c>
      <c r="K71" s="22">
        <v>151</v>
      </c>
      <c r="L71" s="22">
        <v>84</v>
      </c>
      <c r="M71" s="22">
        <v>67</v>
      </c>
      <c r="N71" s="22">
        <v>140</v>
      </c>
      <c r="O71" s="22">
        <v>66</v>
      </c>
      <c r="P71" s="22">
        <v>74</v>
      </c>
      <c r="Q71" s="21">
        <v>66</v>
      </c>
      <c r="R71" s="22">
        <v>202</v>
      </c>
      <c r="S71" s="22">
        <v>127</v>
      </c>
      <c r="T71" s="22">
        <v>75</v>
      </c>
      <c r="U71" s="22">
        <v>92</v>
      </c>
      <c r="V71" s="22">
        <v>51</v>
      </c>
      <c r="W71" s="22">
        <v>41</v>
      </c>
      <c r="X71" s="22">
        <v>111</v>
      </c>
      <c r="Y71" s="22">
        <v>66</v>
      </c>
      <c r="Z71" s="22">
        <v>45</v>
      </c>
      <c r="AA71" s="22">
        <v>114</v>
      </c>
      <c r="AB71" s="22">
        <v>50</v>
      </c>
      <c r="AC71" s="22">
        <v>64</v>
      </c>
      <c r="AD71" s="22">
        <v>192</v>
      </c>
      <c r="AE71" s="22">
        <v>104</v>
      </c>
      <c r="AF71" s="22">
        <v>88</v>
      </c>
    </row>
    <row r="72" spans="1:32" x14ac:dyDescent="0.3">
      <c r="A72" s="21">
        <v>67</v>
      </c>
      <c r="B72" s="22">
        <v>1273</v>
      </c>
      <c r="C72" s="22">
        <v>664</v>
      </c>
      <c r="D72" s="22">
        <v>609</v>
      </c>
      <c r="E72" s="22">
        <v>223</v>
      </c>
      <c r="F72" s="22">
        <v>128</v>
      </c>
      <c r="G72" s="22">
        <v>95</v>
      </c>
      <c r="H72" s="22">
        <v>156</v>
      </c>
      <c r="I72" s="22">
        <v>93</v>
      </c>
      <c r="J72" s="22">
        <v>63</v>
      </c>
      <c r="K72" s="22">
        <v>133</v>
      </c>
      <c r="L72" s="22">
        <v>57</v>
      </c>
      <c r="M72" s="22">
        <v>76</v>
      </c>
      <c r="N72" s="22">
        <v>138</v>
      </c>
      <c r="O72" s="22">
        <v>58</v>
      </c>
      <c r="P72" s="22">
        <v>80</v>
      </c>
      <c r="Q72" s="21">
        <v>67</v>
      </c>
      <c r="R72" s="22">
        <v>172</v>
      </c>
      <c r="S72" s="22">
        <v>110</v>
      </c>
      <c r="T72" s="22">
        <v>62</v>
      </c>
      <c r="U72" s="22">
        <v>101</v>
      </c>
      <c r="V72" s="22">
        <v>46</v>
      </c>
      <c r="W72" s="22">
        <v>55</v>
      </c>
      <c r="X72" s="22">
        <v>104</v>
      </c>
      <c r="Y72" s="22">
        <v>57</v>
      </c>
      <c r="Z72" s="22">
        <v>47</v>
      </c>
      <c r="AA72" s="22">
        <v>105</v>
      </c>
      <c r="AB72" s="22">
        <v>54</v>
      </c>
      <c r="AC72" s="22">
        <v>51</v>
      </c>
      <c r="AD72" s="22">
        <v>141</v>
      </c>
      <c r="AE72" s="22">
        <v>61</v>
      </c>
      <c r="AF72" s="22">
        <v>80</v>
      </c>
    </row>
    <row r="73" spans="1:32" x14ac:dyDescent="0.3">
      <c r="A73" s="21">
        <v>68</v>
      </c>
      <c r="B73" s="22">
        <v>1497</v>
      </c>
      <c r="C73" s="22">
        <v>812</v>
      </c>
      <c r="D73" s="22">
        <v>685</v>
      </c>
      <c r="E73" s="22">
        <v>227</v>
      </c>
      <c r="F73" s="22">
        <v>140</v>
      </c>
      <c r="G73" s="22">
        <v>87</v>
      </c>
      <c r="H73" s="22">
        <v>175</v>
      </c>
      <c r="I73" s="22">
        <v>93</v>
      </c>
      <c r="J73" s="22">
        <v>82</v>
      </c>
      <c r="K73" s="22">
        <v>170</v>
      </c>
      <c r="L73" s="22">
        <v>99</v>
      </c>
      <c r="M73" s="22">
        <v>71</v>
      </c>
      <c r="N73" s="22">
        <v>157</v>
      </c>
      <c r="O73" s="22">
        <v>59</v>
      </c>
      <c r="P73" s="22">
        <v>98</v>
      </c>
      <c r="Q73" s="21">
        <v>68</v>
      </c>
      <c r="R73" s="22">
        <v>243</v>
      </c>
      <c r="S73" s="22">
        <v>142</v>
      </c>
      <c r="T73" s="22">
        <v>101</v>
      </c>
      <c r="U73" s="22">
        <v>129</v>
      </c>
      <c r="V73" s="22">
        <v>62</v>
      </c>
      <c r="W73" s="22">
        <v>67</v>
      </c>
      <c r="X73" s="22">
        <v>120</v>
      </c>
      <c r="Y73" s="22">
        <v>69</v>
      </c>
      <c r="Z73" s="22">
        <v>51</v>
      </c>
      <c r="AA73" s="22">
        <v>142</v>
      </c>
      <c r="AB73" s="22">
        <v>78</v>
      </c>
      <c r="AC73" s="22">
        <v>64</v>
      </c>
      <c r="AD73" s="22">
        <v>134</v>
      </c>
      <c r="AE73" s="22">
        <v>70</v>
      </c>
      <c r="AF73" s="22">
        <v>64</v>
      </c>
    </row>
    <row r="74" spans="1:32" x14ac:dyDescent="0.3">
      <c r="A74" s="21">
        <v>69</v>
      </c>
      <c r="B74" s="22">
        <v>1963</v>
      </c>
      <c r="C74" s="22">
        <v>1111</v>
      </c>
      <c r="D74" s="22">
        <v>852</v>
      </c>
      <c r="E74" s="22">
        <v>317</v>
      </c>
      <c r="F74" s="22">
        <v>186</v>
      </c>
      <c r="G74" s="22">
        <v>131</v>
      </c>
      <c r="H74" s="22">
        <v>197</v>
      </c>
      <c r="I74" s="22">
        <v>101</v>
      </c>
      <c r="J74" s="22">
        <v>96</v>
      </c>
      <c r="K74" s="22">
        <v>214</v>
      </c>
      <c r="L74" s="22">
        <v>115</v>
      </c>
      <c r="M74" s="22">
        <v>99</v>
      </c>
      <c r="N74" s="22">
        <v>241</v>
      </c>
      <c r="O74" s="22">
        <v>133</v>
      </c>
      <c r="P74" s="22">
        <v>108</v>
      </c>
      <c r="Q74" s="21">
        <v>69</v>
      </c>
      <c r="R74" s="22">
        <v>261</v>
      </c>
      <c r="S74" s="22">
        <v>168</v>
      </c>
      <c r="T74" s="22">
        <v>93</v>
      </c>
      <c r="U74" s="22">
        <v>188</v>
      </c>
      <c r="V74" s="22">
        <v>107</v>
      </c>
      <c r="W74" s="22">
        <v>81</v>
      </c>
      <c r="X74" s="22">
        <v>141</v>
      </c>
      <c r="Y74" s="22">
        <v>74</v>
      </c>
      <c r="Z74" s="22">
        <v>67</v>
      </c>
      <c r="AA74" s="22">
        <v>172</v>
      </c>
      <c r="AB74" s="22">
        <v>101</v>
      </c>
      <c r="AC74" s="22">
        <v>71</v>
      </c>
      <c r="AD74" s="22">
        <v>232</v>
      </c>
      <c r="AE74" s="22">
        <v>126</v>
      </c>
      <c r="AF74" s="22">
        <v>106</v>
      </c>
    </row>
    <row r="75" spans="1:32" x14ac:dyDescent="0.3">
      <c r="A75" s="21">
        <v>70</v>
      </c>
      <c r="B75" s="22">
        <v>1187</v>
      </c>
      <c r="C75" s="22">
        <v>650</v>
      </c>
      <c r="D75" s="22">
        <v>537</v>
      </c>
      <c r="E75" s="22">
        <v>198</v>
      </c>
      <c r="F75" s="22">
        <v>110</v>
      </c>
      <c r="G75" s="22">
        <v>88</v>
      </c>
      <c r="H75" s="22">
        <v>113</v>
      </c>
      <c r="I75" s="22">
        <v>54</v>
      </c>
      <c r="J75" s="22">
        <v>59</v>
      </c>
      <c r="K75" s="22">
        <v>136</v>
      </c>
      <c r="L75" s="22">
        <v>75</v>
      </c>
      <c r="M75" s="22">
        <v>61</v>
      </c>
      <c r="N75" s="22">
        <v>112</v>
      </c>
      <c r="O75" s="22">
        <v>59</v>
      </c>
      <c r="P75" s="22">
        <v>53</v>
      </c>
      <c r="Q75" s="21">
        <v>70</v>
      </c>
      <c r="R75" s="22">
        <v>198</v>
      </c>
      <c r="S75" s="22">
        <v>126</v>
      </c>
      <c r="T75" s="22">
        <v>72</v>
      </c>
      <c r="U75" s="22">
        <v>130</v>
      </c>
      <c r="V75" s="22">
        <v>61</v>
      </c>
      <c r="W75" s="22">
        <v>69</v>
      </c>
      <c r="X75" s="22">
        <v>115</v>
      </c>
      <c r="Y75" s="22">
        <v>65</v>
      </c>
      <c r="Z75" s="22">
        <v>50</v>
      </c>
      <c r="AA75" s="22">
        <v>106</v>
      </c>
      <c r="AB75" s="22">
        <v>58</v>
      </c>
      <c r="AC75" s="22">
        <v>48</v>
      </c>
      <c r="AD75" s="22">
        <v>79</v>
      </c>
      <c r="AE75" s="22">
        <v>42</v>
      </c>
      <c r="AF75" s="22">
        <v>37</v>
      </c>
    </row>
    <row r="76" spans="1:32" x14ac:dyDescent="0.3">
      <c r="A76" s="21">
        <v>71</v>
      </c>
      <c r="B76" s="22">
        <v>1039</v>
      </c>
      <c r="C76" s="22">
        <v>554</v>
      </c>
      <c r="D76" s="22">
        <v>485</v>
      </c>
      <c r="E76" s="22">
        <v>154</v>
      </c>
      <c r="F76" s="22">
        <v>99</v>
      </c>
      <c r="G76" s="22">
        <v>55</v>
      </c>
      <c r="H76" s="22">
        <v>133</v>
      </c>
      <c r="I76" s="22">
        <v>65</v>
      </c>
      <c r="J76" s="22">
        <v>68</v>
      </c>
      <c r="K76" s="22">
        <v>116</v>
      </c>
      <c r="L76" s="22">
        <v>56</v>
      </c>
      <c r="M76" s="22">
        <v>60</v>
      </c>
      <c r="N76" s="22">
        <v>135</v>
      </c>
      <c r="O76" s="22">
        <v>63</v>
      </c>
      <c r="P76" s="22">
        <v>72</v>
      </c>
      <c r="Q76" s="21">
        <v>71</v>
      </c>
      <c r="R76" s="22">
        <v>99</v>
      </c>
      <c r="S76" s="22">
        <v>53</v>
      </c>
      <c r="T76" s="22">
        <v>46</v>
      </c>
      <c r="U76" s="22">
        <v>92</v>
      </c>
      <c r="V76" s="22">
        <v>45</v>
      </c>
      <c r="W76" s="22">
        <v>47</v>
      </c>
      <c r="X76" s="22">
        <v>89</v>
      </c>
      <c r="Y76" s="22">
        <v>62</v>
      </c>
      <c r="Z76" s="22">
        <v>27</v>
      </c>
      <c r="AA76" s="22">
        <v>115</v>
      </c>
      <c r="AB76" s="22">
        <v>58</v>
      </c>
      <c r="AC76" s="22">
        <v>57</v>
      </c>
      <c r="AD76" s="22">
        <v>106</v>
      </c>
      <c r="AE76" s="22">
        <v>53</v>
      </c>
      <c r="AF76" s="22">
        <v>53</v>
      </c>
    </row>
    <row r="77" spans="1:32" x14ac:dyDescent="0.3">
      <c r="A77" s="21">
        <v>72</v>
      </c>
      <c r="B77" s="22">
        <v>956</v>
      </c>
      <c r="C77" s="22">
        <v>522</v>
      </c>
      <c r="D77" s="22">
        <v>434</v>
      </c>
      <c r="E77" s="22">
        <v>113</v>
      </c>
      <c r="F77" s="22">
        <v>57</v>
      </c>
      <c r="G77" s="22">
        <v>56</v>
      </c>
      <c r="H77" s="22">
        <v>110</v>
      </c>
      <c r="I77" s="22">
        <v>56</v>
      </c>
      <c r="J77" s="22">
        <v>54</v>
      </c>
      <c r="K77" s="22">
        <v>121</v>
      </c>
      <c r="L77" s="22">
        <v>63</v>
      </c>
      <c r="M77" s="22">
        <v>58</v>
      </c>
      <c r="N77" s="22">
        <v>104</v>
      </c>
      <c r="O77" s="22">
        <v>57</v>
      </c>
      <c r="P77" s="22">
        <v>47</v>
      </c>
      <c r="Q77" s="21">
        <v>72</v>
      </c>
      <c r="R77" s="22">
        <v>139</v>
      </c>
      <c r="S77" s="22">
        <v>84</v>
      </c>
      <c r="T77" s="22">
        <v>55</v>
      </c>
      <c r="U77" s="22">
        <v>91</v>
      </c>
      <c r="V77" s="22">
        <v>48</v>
      </c>
      <c r="W77" s="22">
        <v>43</v>
      </c>
      <c r="X77" s="22">
        <v>76</v>
      </c>
      <c r="Y77" s="22">
        <v>46</v>
      </c>
      <c r="Z77" s="22">
        <v>30</v>
      </c>
      <c r="AA77" s="22">
        <v>86</v>
      </c>
      <c r="AB77" s="22">
        <v>42</v>
      </c>
      <c r="AC77" s="22">
        <v>44</v>
      </c>
      <c r="AD77" s="22">
        <v>116</v>
      </c>
      <c r="AE77" s="22">
        <v>69</v>
      </c>
      <c r="AF77" s="22">
        <v>47</v>
      </c>
    </row>
    <row r="78" spans="1:32" x14ac:dyDescent="0.3">
      <c r="A78" s="21">
        <v>73</v>
      </c>
      <c r="B78" s="22">
        <v>712</v>
      </c>
      <c r="C78" s="22">
        <v>379</v>
      </c>
      <c r="D78" s="22">
        <v>333</v>
      </c>
      <c r="E78" s="22">
        <v>98</v>
      </c>
      <c r="F78" s="22">
        <v>39</v>
      </c>
      <c r="G78" s="22">
        <v>59</v>
      </c>
      <c r="H78" s="22">
        <v>66</v>
      </c>
      <c r="I78" s="22">
        <v>28</v>
      </c>
      <c r="J78" s="22">
        <v>38</v>
      </c>
      <c r="K78" s="22">
        <v>86</v>
      </c>
      <c r="L78" s="22">
        <v>49</v>
      </c>
      <c r="M78" s="22">
        <v>37</v>
      </c>
      <c r="N78" s="22">
        <v>102</v>
      </c>
      <c r="O78" s="22">
        <v>57</v>
      </c>
      <c r="P78" s="22">
        <v>45</v>
      </c>
      <c r="Q78" s="21">
        <v>73</v>
      </c>
      <c r="R78" s="22">
        <v>68</v>
      </c>
      <c r="S78" s="22">
        <v>47</v>
      </c>
      <c r="T78" s="22">
        <v>21</v>
      </c>
      <c r="U78" s="22">
        <v>52</v>
      </c>
      <c r="V78" s="22">
        <v>31</v>
      </c>
      <c r="W78" s="22">
        <v>21</v>
      </c>
      <c r="X78" s="22">
        <v>71</v>
      </c>
      <c r="Y78" s="22">
        <v>51</v>
      </c>
      <c r="Z78" s="22">
        <v>20</v>
      </c>
      <c r="AA78" s="22">
        <v>89</v>
      </c>
      <c r="AB78" s="22">
        <v>44</v>
      </c>
      <c r="AC78" s="22">
        <v>45</v>
      </c>
      <c r="AD78" s="22">
        <v>80</v>
      </c>
      <c r="AE78" s="22">
        <v>33</v>
      </c>
      <c r="AF78" s="22">
        <v>47</v>
      </c>
    </row>
    <row r="79" spans="1:32" x14ac:dyDescent="0.3">
      <c r="A79" s="21">
        <v>74</v>
      </c>
      <c r="B79" s="22">
        <v>644</v>
      </c>
      <c r="C79" s="22">
        <v>322</v>
      </c>
      <c r="D79" s="22">
        <v>322</v>
      </c>
      <c r="E79" s="22">
        <v>87</v>
      </c>
      <c r="F79" s="22">
        <v>44</v>
      </c>
      <c r="G79" s="22">
        <v>43</v>
      </c>
      <c r="H79" s="22">
        <v>85</v>
      </c>
      <c r="I79" s="22">
        <v>37</v>
      </c>
      <c r="J79" s="22">
        <v>48</v>
      </c>
      <c r="K79" s="22">
        <v>79</v>
      </c>
      <c r="L79" s="22">
        <v>37</v>
      </c>
      <c r="M79" s="22">
        <v>42</v>
      </c>
      <c r="N79" s="22">
        <v>64</v>
      </c>
      <c r="O79" s="22">
        <v>32</v>
      </c>
      <c r="P79" s="22">
        <v>32</v>
      </c>
      <c r="Q79" s="21">
        <v>74</v>
      </c>
      <c r="R79" s="22">
        <v>88</v>
      </c>
      <c r="S79" s="22">
        <v>44</v>
      </c>
      <c r="T79" s="22">
        <v>44</v>
      </c>
      <c r="U79" s="22">
        <v>54</v>
      </c>
      <c r="V79" s="22">
        <v>29</v>
      </c>
      <c r="W79" s="22">
        <v>25</v>
      </c>
      <c r="X79" s="22">
        <v>43</v>
      </c>
      <c r="Y79" s="22">
        <v>28</v>
      </c>
      <c r="Z79" s="22">
        <v>15</v>
      </c>
      <c r="AA79" s="22">
        <v>50</v>
      </c>
      <c r="AB79" s="22">
        <v>26</v>
      </c>
      <c r="AC79" s="22">
        <v>24</v>
      </c>
      <c r="AD79" s="22">
        <v>94</v>
      </c>
      <c r="AE79" s="22">
        <v>45</v>
      </c>
      <c r="AF79" s="22">
        <v>49</v>
      </c>
    </row>
    <row r="80" spans="1:32" x14ac:dyDescent="0.3">
      <c r="A80" s="21">
        <v>75</v>
      </c>
      <c r="B80" s="22">
        <v>767</v>
      </c>
      <c r="C80" s="22">
        <v>423</v>
      </c>
      <c r="D80" s="22">
        <v>344</v>
      </c>
      <c r="E80" s="22">
        <v>136</v>
      </c>
      <c r="F80" s="22">
        <v>78</v>
      </c>
      <c r="G80" s="22">
        <v>58</v>
      </c>
      <c r="H80" s="22">
        <v>74</v>
      </c>
      <c r="I80" s="22">
        <v>33</v>
      </c>
      <c r="J80" s="22">
        <v>41</v>
      </c>
      <c r="K80" s="22">
        <v>88</v>
      </c>
      <c r="L80" s="22">
        <v>59</v>
      </c>
      <c r="M80" s="22">
        <v>29</v>
      </c>
      <c r="N80" s="22">
        <v>61</v>
      </c>
      <c r="O80" s="22">
        <v>35</v>
      </c>
      <c r="P80" s="22">
        <v>26</v>
      </c>
      <c r="Q80" s="21">
        <v>75</v>
      </c>
      <c r="R80" s="22">
        <v>116</v>
      </c>
      <c r="S80" s="22">
        <v>71</v>
      </c>
      <c r="T80" s="22">
        <v>45</v>
      </c>
      <c r="U80" s="22">
        <v>81</v>
      </c>
      <c r="V80" s="22">
        <v>32</v>
      </c>
      <c r="W80" s="22">
        <v>49</v>
      </c>
      <c r="X80" s="22">
        <v>78</v>
      </c>
      <c r="Y80" s="22">
        <v>52</v>
      </c>
      <c r="Z80" s="22">
        <v>26</v>
      </c>
      <c r="AA80" s="22">
        <v>65</v>
      </c>
      <c r="AB80" s="22">
        <v>36</v>
      </c>
      <c r="AC80" s="22">
        <v>29</v>
      </c>
      <c r="AD80" s="22">
        <v>68</v>
      </c>
      <c r="AE80" s="22">
        <v>27</v>
      </c>
      <c r="AF80" s="22">
        <v>41</v>
      </c>
    </row>
    <row r="81" spans="1:32" x14ac:dyDescent="0.3">
      <c r="A81" s="21">
        <v>76</v>
      </c>
      <c r="B81" s="22">
        <v>563</v>
      </c>
      <c r="C81" s="22">
        <v>277</v>
      </c>
      <c r="D81" s="22">
        <v>286</v>
      </c>
      <c r="E81" s="22">
        <v>100</v>
      </c>
      <c r="F81" s="22">
        <v>54</v>
      </c>
      <c r="G81" s="22">
        <v>46</v>
      </c>
      <c r="H81" s="22">
        <v>54</v>
      </c>
      <c r="I81" s="22">
        <v>23</v>
      </c>
      <c r="J81" s="22">
        <v>31</v>
      </c>
      <c r="K81" s="22">
        <v>69</v>
      </c>
      <c r="L81" s="22">
        <v>24</v>
      </c>
      <c r="M81" s="22">
        <v>45</v>
      </c>
      <c r="N81" s="22">
        <v>61</v>
      </c>
      <c r="O81" s="22">
        <v>29</v>
      </c>
      <c r="P81" s="22">
        <v>32</v>
      </c>
      <c r="Q81" s="21">
        <v>76</v>
      </c>
      <c r="R81" s="22">
        <v>67</v>
      </c>
      <c r="S81" s="22">
        <v>45</v>
      </c>
      <c r="T81" s="22">
        <v>22</v>
      </c>
      <c r="U81" s="22">
        <v>46</v>
      </c>
      <c r="V81" s="22">
        <v>16</v>
      </c>
      <c r="W81" s="22">
        <v>30</v>
      </c>
      <c r="X81" s="22">
        <v>49</v>
      </c>
      <c r="Y81" s="22">
        <v>31</v>
      </c>
      <c r="Z81" s="22">
        <v>18</v>
      </c>
      <c r="AA81" s="22">
        <v>62</v>
      </c>
      <c r="AB81" s="22">
        <v>31</v>
      </c>
      <c r="AC81" s="22">
        <v>31</v>
      </c>
      <c r="AD81" s="22">
        <v>55</v>
      </c>
      <c r="AE81" s="22">
        <v>24</v>
      </c>
      <c r="AF81" s="22">
        <v>31</v>
      </c>
    </row>
    <row r="82" spans="1:32" x14ac:dyDescent="0.3">
      <c r="A82" s="21">
        <v>77</v>
      </c>
      <c r="B82" s="22">
        <v>396</v>
      </c>
      <c r="C82" s="22">
        <v>213</v>
      </c>
      <c r="D82" s="22">
        <v>183</v>
      </c>
      <c r="E82" s="22">
        <v>77</v>
      </c>
      <c r="F82" s="22">
        <v>48</v>
      </c>
      <c r="G82" s="22">
        <v>29</v>
      </c>
      <c r="H82" s="22">
        <v>43</v>
      </c>
      <c r="I82" s="22">
        <v>30</v>
      </c>
      <c r="J82" s="22">
        <v>13</v>
      </c>
      <c r="K82" s="22">
        <v>46</v>
      </c>
      <c r="L82" s="22">
        <v>27</v>
      </c>
      <c r="M82" s="22">
        <v>19</v>
      </c>
      <c r="N82" s="22">
        <v>36</v>
      </c>
      <c r="O82" s="22">
        <v>17</v>
      </c>
      <c r="P82" s="22">
        <v>19</v>
      </c>
      <c r="Q82" s="21">
        <v>77</v>
      </c>
      <c r="R82" s="22">
        <v>43</v>
      </c>
      <c r="S82" s="22">
        <v>23</v>
      </c>
      <c r="T82" s="22">
        <v>20</v>
      </c>
      <c r="U82" s="22">
        <v>29</v>
      </c>
      <c r="V82" s="22">
        <v>11</v>
      </c>
      <c r="W82" s="22">
        <v>18</v>
      </c>
      <c r="X82" s="22">
        <v>31</v>
      </c>
      <c r="Y82" s="22">
        <v>19</v>
      </c>
      <c r="Z82" s="22">
        <v>12</v>
      </c>
      <c r="AA82" s="22">
        <v>43</v>
      </c>
      <c r="AB82" s="22">
        <v>13</v>
      </c>
      <c r="AC82" s="22">
        <v>30</v>
      </c>
      <c r="AD82" s="22">
        <v>48</v>
      </c>
      <c r="AE82" s="22">
        <v>25</v>
      </c>
      <c r="AF82" s="22">
        <v>23</v>
      </c>
    </row>
    <row r="83" spans="1:32" x14ac:dyDescent="0.3">
      <c r="A83" s="21">
        <v>78</v>
      </c>
      <c r="B83" s="22">
        <v>491</v>
      </c>
      <c r="C83" s="22">
        <v>271</v>
      </c>
      <c r="D83" s="22">
        <v>220</v>
      </c>
      <c r="E83" s="22">
        <v>73</v>
      </c>
      <c r="F83" s="22">
        <v>47</v>
      </c>
      <c r="G83" s="22">
        <v>26</v>
      </c>
      <c r="H83" s="22">
        <v>69</v>
      </c>
      <c r="I83" s="22">
        <v>30</v>
      </c>
      <c r="J83" s="22">
        <v>39</v>
      </c>
      <c r="K83" s="22">
        <v>65</v>
      </c>
      <c r="L83" s="22">
        <v>32</v>
      </c>
      <c r="M83" s="22">
        <v>33</v>
      </c>
      <c r="N83" s="22">
        <v>46</v>
      </c>
      <c r="O83" s="22">
        <v>31</v>
      </c>
      <c r="P83" s="22">
        <v>15</v>
      </c>
      <c r="Q83" s="21">
        <v>78</v>
      </c>
      <c r="R83" s="22">
        <v>60</v>
      </c>
      <c r="S83" s="22">
        <v>29</v>
      </c>
      <c r="T83" s="22">
        <v>31</v>
      </c>
      <c r="U83" s="22">
        <v>26</v>
      </c>
      <c r="V83" s="22">
        <v>13</v>
      </c>
      <c r="W83" s="22">
        <v>13</v>
      </c>
      <c r="X83" s="22">
        <v>49</v>
      </c>
      <c r="Y83" s="22">
        <v>31</v>
      </c>
      <c r="Z83" s="22">
        <v>18</v>
      </c>
      <c r="AA83" s="22">
        <v>45</v>
      </c>
      <c r="AB83" s="22">
        <v>23</v>
      </c>
      <c r="AC83" s="22">
        <v>22</v>
      </c>
      <c r="AD83" s="22">
        <v>58</v>
      </c>
      <c r="AE83" s="22">
        <v>35</v>
      </c>
      <c r="AF83" s="22">
        <v>23</v>
      </c>
    </row>
    <row r="84" spans="1:32" x14ac:dyDescent="0.3">
      <c r="A84" s="21">
        <v>79</v>
      </c>
      <c r="B84" s="22">
        <v>442</v>
      </c>
      <c r="C84" s="22">
        <v>272</v>
      </c>
      <c r="D84" s="22">
        <v>170</v>
      </c>
      <c r="E84" s="22">
        <v>58</v>
      </c>
      <c r="F84" s="22">
        <v>38</v>
      </c>
      <c r="G84" s="22">
        <v>20</v>
      </c>
      <c r="H84" s="22">
        <v>50</v>
      </c>
      <c r="I84" s="22">
        <v>31</v>
      </c>
      <c r="J84" s="22">
        <v>19</v>
      </c>
      <c r="K84" s="22">
        <v>61</v>
      </c>
      <c r="L84" s="22">
        <v>40</v>
      </c>
      <c r="M84" s="22">
        <v>21</v>
      </c>
      <c r="N84" s="22">
        <v>57</v>
      </c>
      <c r="O84" s="22">
        <v>36</v>
      </c>
      <c r="P84" s="22">
        <v>21</v>
      </c>
      <c r="Q84" s="21">
        <v>79</v>
      </c>
      <c r="R84" s="22">
        <v>53</v>
      </c>
      <c r="S84" s="22">
        <v>36</v>
      </c>
      <c r="T84" s="22">
        <v>17</v>
      </c>
      <c r="U84" s="22">
        <v>38</v>
      </c>
      <c r="V84" s="22">
        <v>23</v>
      </c>
      <c r="W84" s="22">
        <v>15</v>
      </c>
      <c r="X84" s="22">
        <v>45</v>
      </c>
      <c r="Y84" s="22">
        <v>29</v>
      </c>
      <c r="Z84" s="22">
        <v>16</v>
      </c>
      <c r="AA84" s="22">
        <v>34</v>
      </c>
      <c r="AB84" s="22">
        <v>15</v>
      </c>
      <c r="AC84" s="22">
        <v>19</v>
      </c>
      <c r="AD84" s="22">
        <v>46</v>
      </c>
      <c r="AE84" s="22">
        <v>24</v>
      </c>
      <c r="AF84" s="22">
        <v>22</v>
      </c>
    </row>
    <row r="85" spans="1:32" x14ac:dyDescent="0.3">
      <c r="A85" s="21">
        <v>80</v>
      </c>
      <c r="B85" s="22">
        <v>353</v>
      </c>
      <c r="C85" s="22">
        <v>194</v>
      </c>
      <c r="D85" s="22">
        <v>159</v>
      </c>
      <c r="E85" s="22">
        <v>65</v>
      </c>
      <c r="F85" s="22">
        <v>41</v>
      </c>
      <c r="G85" s="22">
        <v>24</v>
      </c>
      <c r="H85" s="22">
        <v>26</v>
      </c>
      <c r="I85" s="22">
        <v>12</v>
      </c>
      <c r="J85" s="22">
        <v>14</v>
      </c>
      <c r="K85" s="22">
        <v>47</v>
      </c>
      <c r="L85" s="22">
        <v>23</v>
      </c>
      <c r="M85" s="22">
        <v>24</v>
      </c>
      <c r="N85" s="22">
        <v>30</v>
      </c>
      <c r="O85" s="22">
        <v>18</v>
      </c>
      <c r="P85" s="22">
        <v>12</v>
      </c>
      <c r="Q85" s="21">
        <v>80</v>
      </c>
      <c r="R85" s="22">
        <v>39</v>
      </c>
      <c r="S85" s="22">
        <v>23</v>
      </c>
      <c r="T85" s="22">
        <v>16</v>
      </c>
      <c r="U85" s="22">
        <v>41</v>
      </c>
      <c r="V85" s="22">
        <v>16</v>
      </c>
      <c r="W85" s="22">
        <v>25</v>
      </c>
      <c r="X85" s="22">
        <v>34</v>
      </c>
      <c r="Y85" s="22">
        <v>26</v>
      </c>
      <c r="Z85" s="22">
        <v>8</v>
      </c>
      <c r="AA85" s="22">
        <v>31</v>
      </c>
      <c r="AB85" s="22">
        <v>13</v>
      </c>
      <c r="AC85" s="22">
        <v>18</v>
      </c>
      <c r="AD85" s="22">
        <v>40</v>
      </c>
      <c r="AE85" s="22">
        <v>22</v>
      </c>
      <c r="AF85" s="22">
        <v>18</v>
      </c>
    </row>
    <row r="86" spans="1:32" x14ac:dyDescent="0.3">
      <c r="A86" s="21">
        <v>81</v>
      </c>
      <c r="B86" s="22">
        <v>298</v>
      </c>
      <c r="C86" s="22">
        <v>168</v>
      </c>
      <c r="D86" s="22">
        <v>130</v>
      </c>
      <c r="E86" s="22">
        <v>34</v>
      </c>
      <c r="F86" s="22">
        <v>24</v>
      </c>
      <c r="G86" s="22">
        <v>10</v>
      </c>
      <c r="H86" s="22">
        <v>33</v>
      </c>
      <c r="I86" s="22">
        <v>14</v>
      </c>
      <c r="J86" s="22">
        <v>19</v>
      </c>
      <c r="K86" s="22">
        <v>40</v>
      </c>
      <c r="L86" s="22">
        <v>19</v>
      </c>
      <c r="M86" s="22">
        <v>21</v>
      </c>
      <c r="N86" s="22">
        <v>40</v>
      </c>
      <c r="O86" s="22">
        <v>23</v>
      </c>
      <c r="P86" s="22">
        <v>17</v>
      </c>
      <c r="Q86" s="21">
        <v>81</v>
      </c>
      <c r="R86" s="22">
        <v>21</v>
      </c>
      <c r="S86" s="22">
        <v>13</v>
      </c>
      <c r="T86" s="22">
        <v>8</v>
      </c>
      <c r="U86" s="22">
        <v>23</v>
      </c>
      <c r="V86" s="22">
        <v>14</v>
      </c>
      <c r="W86" s="22">
        <v>9</v>
      </c>
      <c r="X86" s="22">
        <v>29</v>
      </c>
      <c r="Y86" s="22">
        <v>24</v>
      </c>
      <c r="Z86" s="22">
        <v>5</v>
      </c>
      <c r="AA86" s="22">
        <v>24</v>
      </c>
      <c r="AB86" s="22">
        <v>14</v>
      </c>
      <c r="AC86" s="22">
        <v>10</v>
      </c>
      <c r="AD86" s="22">
        <v>54</v>
      </c>
      <c r="AE86" s="22">
        <v>23</v>
      </c>
      <c r="AF86" s="22">
        <v>31</v>
      </c>
    </row>
    <row r="87" spans="1:32" x14ac:dyDescent="0.3">
      <c r="A87" s="21">
        <v>82</v>
      </c>
      <c r="B87" s="22">
        <v>148</v>
      </c>
      <c r="C87" s="22">
        <v>69</v>
      </c>
      <c r="D87" s="22">
        <v>79</v>
      </c>
      <c r="E87" s="22">
        <v>30</v>
      </c>
      <c r="F87" s="22">
        <v>13</v>
      </c>
      <c r="G87" s="22">
        <v>17</v>
      </c>
      <c r="H87" s="22">
        <v>12</v>
      </c>
      <c r="I87" s="22">
        <v>6</v>
      </c>
      <c r="J87" s="22">
        <v>6</v>
      </c>
      <c r="K87" s="22">
        <v>18</v>
      </c>
      <c r="L87" s="22">
        <v>9</v>
      </c>
      <c r="M87" s="22">
        <v>9</v>
      </c>
      <c r="N87" s="22">
        <v>14</v>
      </c>
      <c r="O87" s="22">
        <v>10</v>
      </c>
      <c r="P87" s="22">
        <v>4</v>
      </c>
      <c r="Q87" s="21">
        <v>82</v>
      </c>
      <c r="R87" s="22">
        <v>18</v>
      </c>
      <c r="S87" s="22">
        <v>11</v>
      </c>
      <c r="T87" s="22">
        <v>7</v>
      </c>
      <c r="U87" s="22">
        <v>17</v>
      </c>
      <c r="V87" s="22">
        <v>3</v>
      </c>
      <c r="W87" s="22">
        <v>14</v>
      </c>
      <c r="X87" s="22">
        <v>10</v>
      </c>
      <c r="Y87" s="22">
        <v>6</v>
      </c>
      <c r="Z87" s="22">
        <v>4</v>
      </c>
      <c r="AA87" s="22">
        <v>12</v>
      </c>
      <c r="AB87" s="22">
        <v>3</v>
      </c>
      <c r="AC87" s="22">
        <v>9</v>
      </c>
      <c r="AD87" s="22">
        <v>17</v>
      </c>
      <c r="AE87" s="22">
        <v>8</v>
      </c>
      <c r="AF87" s="22">
        <v>9</v>
      </c>
    </row>
    <row r="88" spans="1:32" x14ac:dyDescent="0.3">
      <c r="A88" s="21">
        <v>83</v>
      </c>
      <c r="B88" s="22">
        <v>112</v>
      </c>
      <c r="C88" s="22">
        <v>67</v>
      </c>
      <c r="D88" s="22">
        <v>45</v>
      </c>
      <c r="E88" s="22">
        <v>17</v>
      </c>
      <c r="F88" s="22">
        <v>11</v>
      </c>
      <c r="G88" s="22">
        <v>6</v>
      </c>
      <c r="H88" s="22">
        <v>10</v>
      </c>
      <c r="I88" s="22">
        <v>4</v>
      </c>
      <c r="J88" s="22">
        <v>6</v>
      </c>
      <c r="K88" s="22">
        <v>22</v>
      </c>
      <c r="L88" s="22">
        <v>17</v>
      </c>
      <c r="M88" s="22">
        <v>5</v>
      </c>
      <c r="N88" s="22">
        <v>8</v>
      </c>
      <c r="O88" s="22">
        <v>5</v>
      </c>
      <c r="P88" s="22">
        <v>3</v>
      </c>
      <c r="Q88" s="21">
        <v>83</v>
      </c>
      <c r="R88" s="22">
        <v>8</v>
      </c>
      <c r="S88" s="22">
        <v>7</v>
      </c>
      <c r="T88" s="22">
        <v>1</v>
      </c>
      <c r="U88" s="22">
        <v>11</v>
      </c>
      <c r="V88" s="22">
        <v>3</v>
      </c>
      <c r="W88" s="22">
        <v>8</v>
      </c>
      <c r="X88" s="22">
        <v>13</v>
      </c>
      <c r="Y88" s="22">
        <v>8</v>
      </c>
      <c r="Z88" s="22">
        <v>5</v>
      </c>
      <c r="AA88" s="22">
        <v>14</v>
      </c>
      <c r="AB88" s="22">
        <v>8</v>
      </c>
      <c r="AC88" s="22">
        <v>6</v>
      </c>
      <c r="AD88" s="22">
        <v>9</v>
      </c>
      <c r="AE88" s="22">
        <v>4</v>
      </c>
      <c r="AF88" s="22">
        <v>5</v>
      </c>
    </row>
    <row r="89" spans="1:32" x14ac:dyDescent="0.3">
      <c r="A89" s="21">
        <v>84</v>
      </c>
      <c r="B89" s="22">
        <v>119</v>
      </c>
      <c r="C89" s="22">
        <v>53</v>
      </c>
      <c r="D89" s="22">
        <v>66</v>
      </c>
      <c r="E89" s="22">
        <v>24</v>
      </c>
      <c r="F89" s="22">
        <v>9</v>
      </c>
      <c r="G89" s="22">
        <v>15</v>
      </c>
      <c r="H89" s="22">
        <v>11</v>
      </c>
      <c r="I89" s="22">
        <v>4</v>
      </c>
      <c r="J89" s="22">
        <v>7</v>
      </c>
      <c r="K89" s="22">
        <v>8</v>
      </c>
      <c r="L89" s="22">
        <v>2</v>
      </c>
      <c r="M89" s="22">
        <v>6</v>
      </c>
      <c r="N89" s="22">
        <v>6</v>
      </c>
      <c r="O89" s="22">
        <v>4</v>
      </c>
      <c r="P89" s="22">
        <v>2</v>
      </c>
      <c r="Q89" s="21">
        <v>84</v>
      </c>
      <c r="R89" s="22">
        <v>15</v>
      </c>
      <c r="S89" s="22">
        <v>7</v>
      </c>
      <c r="T89" s="22">
        <v>8</v>
      </c>
      <c r="U89" s="22">
        <v>14</v>
      </c>
      <c r="V89" s="22">
        <v>8</v>
      </c>
      <c r="W89" s="22">
        <v>6</v>
      </c>
      <c r="X89" s="22">
        <v>7</v>
      </c>
      <c r="Y89" s="22">
        <v>6</v>
      </c>
      <c r="Z89" s="22">
        <v>1</v>
      </c>
      <c r="AA89" s="22">
        <v>15</v>
      </c>
      <c r="AB89" s="22">
        <v>6</v>
      </c>
      <c r="AC89" s="22">
        <v>9</v>
      </c>
      <c r="AD89" s="22">
        <v>19</v>
      </c>
      <c r="AE89" s="22">
        <v>7</v>
      </c>
      <c r="AF89" s="22">
        <v>12</v>
      </c>
    </row>
    <row r="90" spans="1:32" x14ac:dyDescent="0.3">
      <c r="A90" s="21">
        <v>85</v>
      </c>
      <c r="B90" s="22">
        <v>123</v>
      </c>
      <c r="C90" s="22">
        <v>63</v>
      </c>
      <c r="D90" s="22">
        <v>60</v>
      </c>
      <c r="E90" s="22">
        <v>22</v>
      </c>
      <c r="F90" s="22">
        <v>17</v>
      </c>
      <c r="G90" s="22">
        <v>5</v>
      </c>
      <c r="H90" s="22">
        <v>14</v>
      </c>
      <c r="I90" s="22">
        <v>3</v>
      </c>
      <c r="J90" s="22">
        <v>11</v>
      </c>
      <c r="K90" s="22">
        <v>21</v>
      </c>
      <c r="L90" s="22">
        <v>11</v>
      </c>
      <c r="M90" s="22">
        <v>10</v>
      </c>
      <c r="N90" s="22">
        <v>10</v>
      </c>
      <c r="O90" s="22">
        <v>4</v>
      </c>
      <c r="P90" s="22">
        <v>6</v>
      </c>
      <c r="Q90" s="21">
        <v>85</v>
      </c>
      <c r="R90" s="22">
        <v>7</v>
      </c>
      <c r="S90" s="22">
        <v>4</v>
      </c>
      <c r="T90" s="22">
        <v>3</v>
      </c>
      <c r="U90" s="22">
        <v>15</v>
      </c>
      <c r="V90" s="22">
        <v>4</v>
      </c>
      <c r="W90" s="22">
        <v>11</v>
      </c>
      <c r="X90" s="22">
        <v>12</v>
      </c>
      <c r="Y90" s="22">
        <v>11</v>
      </c>
      <c r="Z90" s="22">
        <v>1</v>
      </c>
      <c r="AA90" s="22">
        <v>11</v>
      </c>
      <c r="AB90" s="22">
        <v>4</v>
      </c>
      <c r="AC90" s="22">
        <v>7</v>
      </c>
      <c r="AD90" s="22">
        <v>11</v>
      </c>
      <c r="AE90" s="22">
        <v>5</v>
      </c>
      <c r="AF90" s="22">
        <v>6</v>
      </c>
    </row>
    <row r="91" spans="1:32" x14ac:dyDescent="0.3">
      <c r="A91" s="21">
        <v>86</v>
      </c>
      <c r="B91" s="22">
        <v>89</v>
      </c>
      <c r="C91" s="22">
        <v>50</v>
      </c>
      <c r="D91" s="22">
        <v>39</v>
      </c>
      <c r="E91" s="22">
        <v>25</v>
      </c>
      <c r="F91" s="22">
        <v>21</v>
      </c>
      <c r="G91" s="22">
        <v>4</v>
      </c>
      <c r="H91" s="22">
        <v>13</v>
      </c>
      <c r="I91" s="22">
        <v>7</v>
      </c>
      <c r="J91" s="22">
        <v>6</v>
      </c>
      <c r="K91" s="22">
        <v>7</v>
      </c>
      <c r="L91" s="22">
        <v>3</v>
      </c>
      <c r="M91" s="22">
        <v>4</v>
      </c>
      <c r="N91" s="22">
        <v>3</v>
      </c>
      <c r="O91" s="22">
        <v>1</v>
      </c>
      <c r="P91" s="22">
        <v>2</v>
      </c>
      <c r="Q91" s="21">
        <v>86</v>
      </c>
      <c r="R91" s="22">
        <v>15</v>
      </c>
      <c r="S91" s="22">
        <v>8</v>
      </c>
      <c r="T91" s="22">
        <v>7</v>
      </c>
      <c r="U91" s="22">
        <v>13</v>
      </c>
      <c r="V91" s="22">
        <v>5</v>
      </c>
      <c r="W91" s="22">
        <v>8</v>
      </c>
      <c r="X91" s="22">
        <v>6</v>
      </c>
      <c r="Y91" s="22">
        <v>3</v>
      </c>
      <c r="Z91" s="22">
        <v>3</v>
      </c>
      <c r="AA91" s="22">
        <v>2</v>
      </c>
      <c r="AB91" s="22">
        <v>1</v>
      </c>
      <c r="AC91" s="22">
        <v>1</v>
      </c>
      <c r="AD91" s="22">
        <v>5</v>
      </c>
      <c r="AE91" s="22">
        <v>1</v>
      </c>
      <c r="AF91" s="22">
        <v>4</v>
      </c>
    </row>
    <row r="92" spans="1:32" x14ac:dyDescent="0.3">
      <c r="A92" s="21">
        <v>87</v>
      </c>
      <c r="B92" s="22">
        <v>72</v>
      </c>
      <c r="C92" s="22">
        <v>35</v>
      </c>
      <c r="D92" s="22">
        <v>37</v>
      </c>
      <c r="E92" s="22">
        <v>12</v>
      </c>
      <c r="F92" s="22">
        <v>3</v>
      </c>
      <c r="G92" s="22">
        <v>9</v>
      </c>
      <c r="H92" s="22">
        <v>5</v>
      </c>
      <c r="I92" s="22">
        <v>2</v>
      </c>
      <c r="J92" s="22">
        <v>3</v>
      </c>
      <c r="K92" s="22">
        <v>8</v>
      </c>
      <c r="L92" s="22">
        <v>4</v>
      </c>
      <c r="M92" s="22">
        <v>4</v>
      </c>
      <c r="N92" s="22">
        <v>6</v>
      </c>
      <c r="O92" s="22">
        <v>2</v>
      </c>
      <c r="P92" s="22">
        <v>4</v>
      </c>
      <c r="Q92" s="21">
        <v>87</v>
      </c>
      <c r="R92" s="22">
        <v>15</v>
      </c>
      <c r="S92" s="22">
        <v>8</v>
      </c>
      <c r="T92" s="22">
        <v>7</v>
      </c>
      <c r="U92" s="22">
        <v>2</v>
      </c>
      <c r="V92" s="22">
        <v>1</v>
      </c>
      <c r="W92" s="22">
        <v>1</v>
      </c>
      <c r="X92" s="22">
        <v>7</v>
      </c>
      <c r="Y92" s="22">
        <v>4</v>
      </c>
      <c r="Z92" s="22">
        <v>3</v>
      </c>
      <c r="AA92" s="22">
        <v>5</v>
      </c>
      <c r="AB92" s="22">
        <v>4</v>
      </c>
      <c r="AC92" s="22">
        <v>1</v>
      </c>
      <c r="AD92" s="22">
        <v>12</v>
      </c>
      <c r="AE92" s="22">
        <v>7</v>
      </c>
      <c r="AF92" s="22">
        <v>5</v>
      </c>
    </row>
    <row r="93" spans="1:32" x14ac:dyDescent="0.3">
      <c r="A93" s="21">
        <v>88</v>
      </c>
      <c r="B93" s="22">
        <v>80</v>
      </c>
      <c r="C93" s="22">
        <v>37</v>
      </c>
      <c r="D93" s="22">
        <v>43</v>
      </c>
      <c r="E93" s="22">
        <v>17</v>
      </c>
      <c r="F93" s="22">
        <v>7</v>
      </c>
      <c r="G93" s="22">
        <v>10</v>
      </c>
      <c r="H93" s="22">
        <v>7</v>
      </c>
      <c r="I93" s="22">
        <v>5</v>
      </c>
      <c r="J93" s="22">
        <v>2</v>
      </c>
      <c r="K93" s="22">
        <v>7</v>
      </c>
      <c r="L93" s="22">
        <v>4</v>
      </c>
      <c r="M93" s="22">
        <v>3</v>
      </c>
      <c r="N93" s="22">
        <v>6</v>
      </c>
      <c r="O93" s="22">
        <v>2</v>
      </c>
      <c r="P93" s="22">
        <v>4</v>
      </c>
      <c r="Q93" s="21">
        <v>88</v>
      </c>
      <c r="R93" s="22">
        <v>11</v>
      </c>
      <c r="S93" s="22">
        <v>7</v>
      </c>
      <c r="T93" s="22">
        <v>4</v>
      </c>
      <c r="U93" s="22">
        <v>6</v>
      </c>
      <c r="V93" s="22">
        <v>1</v>
      </c>
      <c r="W93" s="22">
        <v>5</v>
      </c>
      <c r="X93" s="22">
        <v>10</v>
      </c>
      <c r="Y93" s="22">
        <v>5</v>
      </c>
      <c r="Z93" s="22">
        <v>5</v>
      </c>
      <c r="AA93" s="22">
        <v>5</v>
      </c>
      <c r="AB93" s="22">
        <v>2</v>
      </c>
      <c r="AC93" s="22">
        <v>3</v>
      </c>
      <c r="AD93" s="22">
        <v>11</v>
      </c>
      <c r="AE93" s="22">
        <v>4</v>
      </c>
      <c r="AF93" s="22">
        <v>7</v>
      </c>
    </row>
    <row r="94" spans="1:32" x14ac:dyDescent="0.3">
      <c r="A94" s="21">
        <v>89</v>
      </c>
      <c r="B94" s="22">
        <v>89</v>
      </c>
      <c r="C94" s="22">
        <v>51</v>
      </c>
      <c r="D94" s="22">
        <v>38</v>
      </c>
      <c r="E94" s="22">
        <v>18</v>
      </c>
      <c r="F94" s="22">
        <v>13</v>
      </c>
      <c r="G94" s="22">
        <v>5</v>
      </c>
      <c r="H94" s="22">
        <v>18</v>
      </c>
      <c r="I94" s="22">
        <v>5</v>
      </c>
      <c r="J94" s="22">
        <v>13</v>
      </c>
      <c r="K94" s="22">
        <v>8</v>
      </c>
      <c r="L94" s="22">
        <v>3</v>
      </c>
      <c r="M94" s="22">
        <v>5</v>
      </c>
      <c r="N94" s="22">
        <v>10</v>
      </c>
      <c r="O94" s="22">
        <v>8</v>
      </c>
      <c r="P94" s="22">
        <v>2</v>
      </c>
      <c r="Q94" s="21">
        <v>89</v>
      </c>
      <c r="R94" s="22">
        <v>9</v>
      </c>
      <c r="S94" s="22">
        <v>5</v>
      </c>
      <c r="T94" s="22">
        <v>4</v>
      </c>
      <c r="U94" s="22">
        <v>10</v>
      </c>
      <c r="V94" s="22">
        <v>6</v>
      </c>
      <c r="W94" s="22">
        <v>4</v>
      </c>
      <c r="X94" s="22">
        <v>5</v>
      </c>
      <c r="Y94" s="22">
        <v>4</v>
      </c>
      <c r="Z94" s="22">
        <v>1</v>
      </c>
      <c r="AA94" s="22">
        <v>4</v>
      </c>
      <c r="AB94" s="22">
        <v>3</v>
      </c>
      <c r="AC94" s="22">
        <v>1</v>
      </c>
      <c r="AD94" s="22">
        <v>7</v>
      </c>
      <c r="AE94" s="22">
        <v>4</v>
      </c>
      <c r="AF94" s="22">
        <v>3</v>
      </c>
    </row>
    <row r="95" spans="1:32" x14ac:dyDescent="0.3">
      <c r="A95" s="21">
        <v>90</v>
      </c>
      <c r="B95" s="22">
        <v>72</v>
      </c>
      <c r="C95" s="22">
        <v>31</v>
      </c>
      <c r="D95" s="22">
        <v>41</v>
      </c>
      <c r="E95" s="22">
        <v>25</v>
      </c>
      <c r="F95" s="22">
        <v>10</v>
      </c>
      <c r="G95" s="22">
        <v>15</v>
      </c>
      <c r="H95" s="22">
        <v>2</v>
      </c>
      <c r="I95" s="22">
        <v>2</v>
      </c>
      <c r="J95" s="22">
        <v>0</v>
      </c>
      <c r="K95" s="22">
        <v>6</v>
      </c>
      <c r="L95" s="22">
        <v>3</v>
      </c>
      <c r="M95" s="22">
        <v>3</v>
      </c>
      <c r="N95" s="22">
        <v>1</v>
      </c>
      <c r="O95" s="22">
        <v>1</v>
      </c>
      <c r="P95" s="22">
        <v>0</v>
      </c>
      <c r="Q95" s="21">
        <v>90</v>
      </c>
      <c r="R95" s="22">
        <v>9</v>
      </c>
      <c r="S95" s="22">
        <v>4</v>
      </c>
      <c r="T95" s="22">
        <v>5</v>
      </c>
      <c r="U95" s="22">
        <v>8</v>
      </c>
      <c r="V95" s="22">
        <v>3</v>
      </c>
      <c r="W95" s="22">
        <v>5</v>
      </c>
      <c r="X95" s="22">
        <v>8</v>
      </c>
      <c r="Y95" s="22">
        <v>3</v>
      </c>
      <c r="Z95" s="22">
        <v>5</v>
      </c>
      <c r="AA95" s="22">
        <v>6</v>
      </c>
      <c r="AB95" s="22">
        <v>3</v>
      </c>
      <c r="AC95" s="22">
        <v>3</v>
      </c>
      <c r="AD95" s="22">
        <v>7</v>
      </c>
      <c r="AE95" s="22">
        <v>2</v>
      </c>
      <c r="AF95" s="22">
        <v>5</v>
      </c>
    </row>
    <row r="96" spans="1:32" x14ac:dyDescent="0.3">
      <c r="A96" s="21">
        <v>91</v>
      </c>
      <c r="B96" s="22">
        <v>44</v>
      </c>
      <c r="C96" s="22">
        <v>23</v>
      </c>
      <c r="D96" s="22">
        <v>21</v>
      </c>
      <c r="E96" s="22">
        <v>6</v>
      </c>
      <c r="F96" s="22">
        <v>2</v>
      </c>
      <c r="G96" s="22">
        <v>4</v>
      </c>
      <c r="H96" s="22">
        <v>5</v>
      </c>
      <c r="I96" s="22">
        <v>4</v>
      </c>
      <c r="J96" s="22">
        <v>1</v>
      </c>
      <c r="K96" s="22">
        <v>4</v>
      </c>
      <c r="L96" s="22">
        <v>1</v>
      </c>
      <c r="M96" s="22">
        <v>3</v>
      </c>
      <c r="N96" s="22">
        <v>4</v>
      </c>
      <c r="O96" s="22">
        <v>2</v>
      </c>
      <c r="P96" s="22">
        <v>2</v>
      </c>
      <c r="Q96" s="21">
        <v>91</v>
      </c>
      <c r="R96" s="22">
        <v>7</v>
      </c>
      <c r="S96" s="22">
        <v>5</v>
      </c>
      <c r="T96" s="22">
        <v>2</v>
      </c>
      <c r="U96" s="22">
        <v>4</v>
      </c>
      <c r="V96" s="22">
        <v>3</v>
      </c>
      <c r="W96" s="22">
        <v>1</v>
      </c>
      <c r="X96" s="22">
        <v>2</v>
      </c>
      <c r="Y96" s="22">
        <v>0</v>
      </c>
      <c r="Z96" s="22">
        <v>2</v>
      </c>
      <c r="AA96" s="22">
        <v>5</v>
      </c>
      <c r="AB96" s="22">
        <v>3</v>
      </c>
      <c r="AC96" s="22">
        <v>2</v>
      </c>
      <c r="AD96" s="22">
        <v>7</v>
      </c>
      <c r="AE96" s="22">
        <v>3</v>
      </c>
      <c r="AF96" s="22">
        <v>4</v>
      </c>
    </row>
    <row r="97" spans="1:32" x14ac:dyDescent="0.3">
      <c r="A97" s="21">
        <v>92</v>
      </c>
      <c r="B97" s="22">
        <v>20</v>
      </c>
      <c r="C97" s="22">
        <v>13</v>
      </c>
      <c r="D97" s="22">
        <v>7</v>
      </c>
      <c r="E97" s="22">
        <v>2</v>
      </c>
      <c r="F97" s="22">
        <v>2</v>
      </c>
      <c r="G97" s="22">
        <v>0</v>
      </c>
      <c r="H97" s="22">
        <v>2</v>
      </c>
      <c r="I97" s="22">
        <v>2</v>
      </c>
      <c r="J97" s="22">
        <v>0</v>
      </c>
      <c r="K97" s="22">
        <v>2</v>
      </c>
      <c r="L97" s="22">
        <v>1</v>
      </c>
      <c r="M97" s="22">
        <v>1</v>
      </c>
      <c r="N97" s="22">
        <v>2</v>
      </c>
      <c r="O97" s="22">
        <v>2</v>
      </c>
      <c r="P97" s="22">
        <v>0</v>
      </c>
      <c r="Q97" s="21">
        <v>92</v>
      </c>
      <c r="R97" s="22">
        <v>2</v>
      </c>
      <c r="S97" s="22">
        <v>1</v>
      </c>
      <c r="T97" s="22">
        <v>1</v>
      </c>
      <c r="U97" s="22">
        <v>4</v>
      </c>
      <c r="V97" s="22">
        <v>2</v>
      </c>
      <c r="W97" s="22">
        <v>2</v>
      </c>
      <c r="X97" s="22">
        <v>0</v>
      </c>
      <c r="Y97" s="22">
        <v>0</v>
      </c>
      <c r="Z97" s="22">
        <v>0</v>
      </c>
      <c r="AA97" s="22">
        <v>1</v>
      </c>
      <c r="AB97" s="22">
        <v>1</v>
      </c>
      <c r="AC97" s="22">
        <v>0</v>
      </c>
      <c r="AD97" s="22">
        <v>5</v>
      </c>
      <c r="AE97" s="22">
        <v>2</v>
      </c>
      <c r="AF97" s="22">
        <v>3</v>
      </c>
    </row>
    <row r="98" spans="1:32" x14ac:dyDescent="0.3">
      <c r="A98" s="21">
        <v>93</v>
      </c>
      <c r="B98" s="22">
        <v>27</v>
      </c>
      <c r="C98" s="22">
        <v>13</v>
      </c>
      <c r="D98" s="22">
        <v>14</v>
      </c>
      <c r="E98" s="22">
        <v>7</v>
      </c>
      <c r="F98" s="22">
        <v>6</v>
      </c>
      <c r="G98" s="22">
        <v>1</v>
      </c>
      <c r="H98" s="22">
        <v>0</v>
      </c>
      <c r="I98" s="22">
        <v>0</v>
      </c>
      <c r="J98" s="22">
        <v>0</v>
      </c>
      <c r="K98" s="22">
        <v>2</v>
      </c>
      <c r="L98" s="22">
        <v>0</v>
      </c>
      <c r="M98" s="22">
        <v>2</v>
      </c>
      <c r="N98" s="22">
        <v>3</v>
      </c>
      <c r="O98" s="22">
        <v>2</v>
      </c>
      <c r="P98" s="22">
        <v>1</v>
      </c>
      <c r="Q98" s="21">
        <v>93</v>
      </c>
      <c r="R98" s="22">
        <v>7</v>
      </c>
      <c r="S98" s="22">
        <v>0</v>
      </c>
      <c r="T98" s="22">
        <v>7</v>
      </c>
      <c r="U98" s="22">
        <v>0</v>
      </c>
      <c r="V98" s="22">
        <v>0</v>
      </c>
      <c r="W98" s="22">
        <v>0</v>
      </c>
      <c r="X98" s="22">
        <v>1</v>
      </c>
      <c r="Y98" s="22">
        <v>0</v>
      </c>
      <c r="Z98" s="22">
        <v>1</v>
      </c>
      <c r="AA98" s="22">
        <v>3</v>
      </c>
      <c r="AB98" s="22">
        <v>2</v>
      </c>
      <c r="AC98" s="22">
        <v>1</v>
      </c>
      <c r="AD98" s="22">
        <v>4</v>
      </c>
      <c r="AE98" s="22">
        <v>3</v>
      </c>
      <c r="AF98" s="22">
        <v>1</v>
      </c>
    </row>
    <row r="99" spans="1:32" x14ac:dyDescent="0.3">
      <c r="A99" s="21">
        <v>94</v>
      </c>
      <c r="B99" s="22">
        <v>14</v>
      </c>
      <c r="C99" s="22">
        <v>11</v>
      </c>
      <c r="D99" s="22">
        <v>3</v>
      </c>
      <c r="E99" s="22">
        <v>1</v>
      </c>
      <c r="F99" s="22">
        <v>1</v>
      </c>
      <c r="G99" s="22">
        <v>0</v>
      </c>
      <c r="H99" s="22">
        <v>1</v>
      </c>
      <c r="I99" s="22">
        <v>0</v>
      </c>
      <c r="J99" s="22">
        <v>1</v>
      </c>
      <c r="K99" s="22">
        <v>0</v>
      </c>
      <c r="L99" s="22">
        <v>0</v>
      </c>
      <c r="M99" s="22">
        <v>0</v>
      </c>
      <c r="N99" s="22">
        <v>4</v>
      </c>
      <c r="O99" s="22">
        <v>4</v>
      </c>
      <c r="P99" s="22">
        <v>0</v>
      </c>
      <c r="Q99" s="21">
        <v>94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4</v>
      </c>
      <c r="Y99" s="22">
        <v>3</v>
      </c>
      <c r="Z99" s="22">
        <v>1</v>
      </c>
      <c r="AA99" s="22">
        <v>4</v>
      </c>
      <c r="AB99" s="22">
        <v>3</v>
      </c>
      <c r="AC99" s="22">
        <v>1</v>
      </c>
      <c r="AD99" s="22">
        <v>0</v>
      </c>
      <c r="AE99" s="22">
        <v>0</v>
      </c>
      <c r="AF99" s="22">
        <v>0</v>
      </c>
    </row>
    <row r="100" spans="1:32" x14ac:dyDescent="0.3">
      <c r="A100" s="21">
        <v>95</v>
      </c>
      <c r="B100" s="22">
        <v>21</v>
      </c>
      <c r="C100" s="22">
        <v>11</v>
      </c>
      <c r="D100" s="22">
        <v>10</v>
      </c>
      <c r="E100" s="22">
        <v>3</v>
      </c>
      <c r="F100" s="22">
        <v>2</v>
      </c>
      <c r="G100" s="22">
        <v>1</v>
      </c>
      <c r="H100" s="22">
        <v>3</v>
      </c>
      <c r="I100" s="22">
        <v>3</v>
      </c>
      <c r="J100" s="22">
        <v>0</v>
      </c>
      <c r="K100" s="22">
        <v>4</v>
      </c>
      <c r="L100" s="22">
        <v>2</v>
      </c>
      <c r="M100" s="22">
        <v>2</v>
      </c>
      <c r="N100" s="22">
        <v>1</v>
      </c>
      <c r="O100" s="22">
        <v>0</v>
      </c>
      <c r="P100" s="22">
        <v>1</v>
      </c>
      <c r="Q100" s="21">
        <v>95</v>
      </c>
      <c r="R100" s="22">
        <v>2</v>
      </c>
      <c r="S100" s="22">
        <v>1</v>
      </c>
      <c r="T100" s="22">
        <v>1</v>
      </c>
      <c r="U100" s="22">
        <v>2</v>
      </c>
      <c r="V100" s="22">
        <v>0</v>
      </c>
      <c r="W100" s="22">
        <v>2</v>
      </c>
      <c r="X100" s="22">
        <v>2</v>
      </c>
      <c r="Y100" s="22">
        <v>1</v>
      </c>
      <c r="Z100" s="22">
        <v>1</v>
      </c>
      <c r="AA100" s="22">
        <v>1</v>
      </c>
      <c r="AB100" s="22">
        <v>0</v>
      </c>
      <c r="AC100" s="22">
        <v>1</v>
      </c>
      <c r="AD100" s="22">
        <v>3</v>
      </c>
      <c r="AE100" s="22">
        <v>2</v>
      </c>
      <c r="AF100" s="22">
        <v>1</v>
      </c>
    </row>
    <row r="101" spans="1:32" x14ac:dyDescent="0.3">
      <c r="A101" s="21">
        <v>96</v>
      </c>
      <c r="B101" s="22">
        <v>35</v>
      </c>
      <c r="C101" s="22">
        <v>24</v>
      </c>
      <c r="D101" s="22">
        <v>11</v>
      </c>
      <c r="E101" s="22">
        <v>6</v>
      </c>
      <c r="F101" s="22">
        <v>4</v>
      </c>
      <c r="G101" s="22">
        <v>2</v>
      </c>
      <c r="H101" s="22">
        <v>3</v>
      </c>
      <c r="I101" s="22">
        <v>2</v>
      </c>
      <c r="J101" s="22">
        <v>1</v>
      </c>
      <c r="K101" s="22">
        <v>1</v>
      </c>
      <c r="L101" s="22">
        <v>0</v>
      </c>
      <c r="M101" s="22">
        <v>1</v>
      </c>
      <c r="N101" s="22">
        <v>3</v>
      </c>
      <c r="O101" s="22">
        <v>3</v>
      </c>
      <c r="P101" s="22">
        <v>0</v>
      </c>
      <c r="Q101" s="21">
        <v>96</v>
      </c>
      <c r="R101" s="22">
        <v>6</v>
      </c>
      <c r="S101" s="22">
        <v>4</v>
      </c>
      <c r="T101" s="22">
        <v>2</v>
      </c>
      <c r="U101" s="22">
        <v>2</v>
      </c>
      <c r="V101" s="22">
        <v>2</v>
      </c>
      <c r="W101" s="22">
        <v>0</v>
      </c>
      <c r="X101" s="22">
        <v>1</v>
      </c>
      <c r="Y101" s="22">
        <v>1</v>
      </c>
      <c r="Z101" s="22">
        <v>0</v>
      </c>
      <c r="AA101" s="22">
        <v>6</v>
      </c>
      <c r="AB101" s="22">
        <v>3</v>
      </c>
      <c r="AC101" s="22">
        <v>3</v>
      </c>
      <c r="AD101" s="22">
        <v>7</v>
      </c>
      <c r="AE101" s="22">
        <v>5</v>
      </c>
      <c r="AF101" s="22">
        <v>2</v>
      </c>
    </row>
    <row r="102" spans="1:32" x14ac:dyDescent="0.3">
      <c r="A102" s="21">
        <v>97</v>
      </c>
      <c r="B102" s="22">
        <v>23</v>
      </c>
      <c r="C102" s="22">
        <v>13</v>
      </c>
      <c r="D102" s="22">
        <v>10</v>
      </c>
      <c r="E102" s="22">
        <v>5</v>
      </c>
      <c r="F102" s="22">
        <v>2</v>
      </c>
      <c r="G102" s="22">
        <v>3</v>
      </c>
      <c r="H102" s="22">
        <v>2</v>
      </c>
      <c r="I102" s="22">
        <v>2</v>
      </c>
      <c r="J102" s="22">
        <v>0</v>
      </c>
      <c r="K102" s="22">
        <v>1</v>
      </c>
      <c r="L102" s="22">
        <v>1</v>
      </c>
      <c r="M102" s="22">
        <v>0</v>
      </c>
      <c r="N102" s="22">
        <v>2</v>
      </c>
      <c r="O102" s="22">
        <v>1</v>
      </c>
      <c r="P102" s="22">
        <v>1</v>
      </c>
      <c r="Q102" s="21">
        <v>97</v>
      </c>
      <c r="R102" s="22">
        <v>4</v>
      </c>
      <c r="S102" s="22">
        <v>1</v>
      </c>
      <c r="T102" s="22">
        <v>3</v>
      </c>
      <c r="U102" s="22">
        <v>2</v>
      </c>
      <c r="V102" s="22">
        <v>1</v>
      </c>
      <c r="W102" s="22">
        <v>1</v>
      </c>
      <c r="X102" s="22">
        <v>3</v>
      </c>
      <c r="Y102" s="22">
        <v>3</v>
      </c>
      <c r="Z102" s="22">
        <v>0</v>
      </c>
      <c r="AA102" s="22">
        <v>2</v>
      </c>
      <c r="AB102" s="22">
        <v>1</v>
      </c>
      <c r="AC102" s="22">
        <v>1</v>
      </c>
      <c r="AD102" s="22">
        <v>2</v>
      </c>
      <c r="AE102" s="22">
        <v>1</v>
      </c>
      <c r="AF102" s="22">
        <v>1</v>
      </c>
    </row>
    <row r="103" spans="1:32" x14ac:dyDescent="0.3">
      <c r="A103" s="21">
        <v>98</v>
      </c>
      <c r="B103" s="22">
        <v>18</v>
      </c>
      <c r="C103" s="22">
        <v>9</v>
      </c>
      <c r="D103" s="22">
        <v>9</v>
      </c>
      <c r="E103" s="22">
        <v>3</v>
      </c>
      <c r="F103" s="22">
        <v>3</v>
      </c>
      <c r="G103" s="22">
        <v>0</v>
      </c>
      <c r="H103" s="22">
        <v>2</v>
      </c>
      <c r="I103" s="22">
        <v>2</v>
      </c>
      <c r="J103" s="22">
        <v>0</v>
      </c>
      <c r="K103" s="22">
        <v>0</v>
      </c>
      <c r="L103" s="22">
        <v>0</v>
      </c>
      <c r="M103" s="22">
        <v>0</v>
      </c>
      <c r="N103" s="22">
        <v>1</v>
      </c>
      <c r="O103" s="22">
        <v>1</v>
      </c>
      <c r="P103" s="22">
        <v>0</v>
      </c>
      <c r="Q103" s="21">
        <v>98</v>
      </c>
      <c r="R103" s="22">
        <v>3</v>
      </c>
      <c r="S103" s="22">
        <v>0</v>
      </c>
      <c r="T103" s="22">
        <v>3</v>
      </c>
      <c r="U103" s="22">
        <v>1</v>
      </c>
      <c r="V103" s="22">
        <v>0</v>
      </c>
      <c r="W103" s="22">
        <v>1</v>
      </c>
      <c r="X103" s="22">
        <v>1</v>
      </c>
      <c r="Y103" s="22">
        <v>1</v>
      </c>
      <c r="Z103" s="22">
        <v>0</v>
      </c>
      <c r="AA103" s="22">
        <v>4</v>
      </c>
      <c r="AB103" s="22">
        <v>2</v>
      </c>
      <c r="AC103" s="22">
        <v>2</v>
      </c>
      <c r="AD103" s="22">
        <v>3</v>
      </c>
      <c r="AE103" s="22">
        <v>0</v>
      </c>
      <c r="AF103" s="22">
        <v>3</v>
      </c>
    </row>
    <row r="104" spans="1:32" x14ac:dyDescent="0.3">
      <c r="A104" s="23" t="s">
        <v>49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3" t="s">
        <v>49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</row>
  </sheetData>
  <mergeCells count="10">
    <mergeCell ref="U2:W2"/>
    <mergeCell ref="X2:Z2"/>
    <mergeCell ref="AA2:AC2"/>
    <mergeCell ref="AD2:AF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5B49-08F8-4BB7-A0FB-932387D17DF0}">
  <dimension ref="A1:M118"/>
  <sheetViews>
    <sheetView view="pageBreakPreview" topLeftCell="A98" zoomScale="150" zoomScaleNormal="100" zoomScaleSheetLayoutView="150" workbookViewId="0">
      <selection activeCell="A118" sqref="A118:XFD118"/>
    </sheetView>
  </sheetViews>
  <sheetFormatPr defaultColWidth="8.86328125" defaultRowHeight="10.15" x14ac:dyDescent="0.3"/>
  <cols>
    <col min="1" max="13" width="6.33203125" style="1" customWidth="1"/>
    <col min="14" max="16384" width="8.86328125" style="1"/>
  </cols>
  <sheetData>
    <row r="1" spans="1:13" x14ac:dyDescent="0.3">
      <c r="A1" s="1" t="s">
        <v>51</v>
      </c>
    </row>
    <row r="2" spans="1:13" x14ac:dyDescent="0.3">
      <c r="A2" s="10"/>
      <c r="B2" s="34" t="s">
        <v>0</v>
      </c>
      <c r="C2" s="34"/>
      <c r="D2" s="34"/>
      <c r="E2" s="34" t="s">
        <v>27</v>
      </c>
      <c r="F2" s="34"/>
      <c r="G2" s="34"/>
      <c r="H2" s="11"/>
      <c r="I2" s="8"/>
      <c r="J2" s="10"/>
      <c r="K2" s="34" t="s">
        <v>50</v>
      </c>
      <c r="L2" s="34"/>
      <c r="M2" s="34"/>
    </row>
    <row r="3" spans="1:13" x14ac:dyDescent="0.3">
      <c r="A3" s="12"/>
      <c r="B3" s="3" t="s">
        <v>0</v>
      </c>
      <c r="C3" s="3" t="s">
        <v>25</v>
      </c>
      <c r="D3" s="3" t="s">
        <v>26</v>
      </c>
      <c r="E3" s="3" t="s">
        <v>0</v>
      </c>
      <c r="F3" s="3" t="s">
        <v>25</v>
      </c>
      <c r="G3" s="3" t="s">
        <v>26</v>
      </c>
      <c r="H3" s="13"/>
      <c r="I3" s="14"/>
      <c r="J3" s="12"/>
      <c r="K3" s="3" t="s">
        <v>0</v>
      </c>
      <c r="L3" s="3" t="s">
        <v>25</v>
      </c>
      <c r="M3" s="3" t="s">
        <v>26</v>
      </c>
    </row>
    <row r="4" spans="1:13" x14ac:dyDescent="0.3">
      <c r="A4" s="1" t="s">
        <v>28</v>
      </c>
    </row>
    <row r="5" spans="1:13" x14ac:dyDescent="0.3">
      <c r="A5" s="1" t="s">
        <v>0</v>
      </c>
      <c r="B5" s="1">
        <v>374958</v>
      </c>
      <c r="C5" s="1">
        <v>193367</v>
      </c>
      <c r="D5" s="1">
        <v>181591</v>
      </c>
      <c r="E5" s="1">
        <v>137161</v>
      </c>
      <c r="F5" s="1">
        <v>87569</v>
      </c>
      <c r="G5" s="1">
        <v>49592</v>
      </c>
    </row>
    <row r="6" spans="1:13" x14ac:dyDescent="0.3">
      <c r="A6" s="1" t="s">
        <v>11</v>
      </c>
      <c r="B6" s="1">
        <v>73191</v>
      </c>
      <c r="C6" s="1">
        <v>38697</v>
      </c>
      <c r="D6" s="1">
        <v>34494</v>
      </c>
      <c r="E6" s="1">
        <v>66842</v>
      </c>
      <c r="F6" s="1">
        <v>37306</v>
      </c>
      <c r="G6" s="1">
        <v>29536</v>
      </c>
      <c r="H6" s="15">
        <f t="shared" ref="H6:J13" si="0">E6/B6*100</f>
        <v>91.325436187509396</v>
      </c>
      <c r="I6" s="15">
        <f t="shared" si="0"/>
        <v>96.405406103832334</v>
      </c>
      <c r="J6" s="15">
        <f t="shared" si="0"/>
        <v>85.62648576564041</v>
      </c>
      <c r="K6" s="16">
        <f>H14+1500</f>
        <v>2584.5470360755862</v>
      </c>
      <c r="L6" s="16">
        <f t="shared" ref="L6:M6" si="1">I14+1500</f>
        <v>2865.4581870964762</v>
      </c>
      <c r="M6" s="16">
        <f t="shared" si="1"/>
        <v>2291.4140929869045</v>
      </c>
    </row>
    <row r="7" spans="1:13" x14ac:dyDescent="0.3">
      <c r="A7" s="1" t="s">
        <v>12</v>
      </c>
      <c r="B7" s="1">
        <v>60007</v>
      </c>
      <c r="C7" s="1">
        <v>31071</v>
      </c>
      <c r="D7" s="1">
        <v>28936</v>
      </c>
      <c r="E7" s="1">
        <v>36520</v>
      </c>
      <c r="F7" s="1">
        <v>24726</v>
      </c>
      <c r="G7" s="1">
        <v>11794</v>
      </c>
      <c r="H7" s="15">
        <f t="shared" si="0"/>
        <v>60.859566383921873</v>
      </c>
      <c r="I7" s="15">
        <f t="shared" si="0"/>
        <v>79.579028676257607</v>
      </c>
      <c r="J7" s="15">
        <f t="shared" si="0"/>
        <v>40.758916228918999</v>
      </c>
      <c r="K7" s="17"/>
      <c r="L7" s="17"/>
      <c r="M7" s="17"/>
    </row>
    <row r="8" spans="1:13" x14ac:dyDescent="0.3">
      <c r="A8" s="1" t="s">
        <v>13</v>
      </c>
      <c r="B8" s="1">
        <v>58247</v>
      </c>
      <c r="C8" s="1">
        <v>28839</v>
      </c>
      <c r="D8" s="1">
        <v>29408</v>
      </c>
      <c r="E8" s="1">
        <v>18085</v>
      </c>
      <c r="F8" s="1">
        <v>13619</v>
      </c>
      <c r="G8" s="1">
        <v>4466</v>
      </c>
      <c r="H8" s="15">
        <f t="shared" si="0"/>
        <v>31.048809380740639</v>
      </c>
      <c r="I8" s="15">
        <f t="shared" si="0"/>
        <v>47.224244946079963</v>
      </c>
      <c r="J8" s="15">
        <f t="shared" si="0"/>
        <v>15.186343852013056</v>
      </c>
      <c r="K8" s="16">
        <f>(H12+H13)/2</f>
        <v>4.4738480767248392</v>
      </c>
      <c r="L8" s="16">
        <f t="shared" ref="L8:M8" si="2">(I12+I13)/2</f>
        <v>5.9134199932045171</v>
      </c>
      <c r="M8" s="16">
        <f t="shared" si="2"/>
        <v>2.8842942135531899</v>
      </c>
    </row>
    <row r="9" spans="1:13" x14ac:dyDescent="0.3">
      <c r="A9" s="1" t="s">
        <v>14</v>
      </c>
      <c r="B9" s="1">
        <v>48675</v>
      </c>
      <c r="C9" s="1">
        <v>24512</v>
      </c>
      <c r="D9" s="1">
        <v>24163</v>
      </c>
      <c r="E9" s="1">
        <v>7317</v>
      </c>
      <c r="F9" s="1">
        <v>5649</v>
      </c>
      <c r="G9" s="1">
        <v>1668</v>
      </c>
      <c r="H9" s="15">
        <f t="shared" si="0"/>
        <v>15.032357473035439</v>
      </c>
      <c r="I9" s="15">
        <f t="shared" si="0"/>
        <v>23.045855091383814</v>
      </c>
      <c r="J9" s="15">
        <f t="shared" si="0"/>
        <v>6.9031163348921911</v>
      </c>
      <c r="K9" s="16"/>
      <c r="L9" s="16"/>
      <c r="M9" s="16"/>
    </row>
    <row r="10" spans="1:13" x14ac:dyDescent="0.3">
      <c r="A10" s="1" t="s">
        <v>15</v>
      </c>
      <c r="B10" s="1">
        <v>48435</v>
      </c>
      <c r="C10" s="1">
        <v>24734</v>
      </c>
      <c r="D10" s="1">
        <v>23701</v>
      </c>
      <c r="E10" s="1">
        <v>4090</v>
      </c>
      <c r="F10" s="1">
        <v>3176</v>
      </c>
      <c r="G10" s="1">
        <v>914</v>
      </c>
      <c r="H10" s="15">
        <f t="shared" si="0"/>
        <v>8.4443068029317647</v>
      </c>
      <c r="I10" s="15">
        <f t="shared" si="0"/>
        <v>12.840624241934179</v>
      </c>
      <c r="J10" s="15">
        <f t="shared" si="0"/>
        <v>3.8563773680435425</v>
      </c>
      <c r="K10" s="16">
        <f>K8*50</f>
        <v>223.69240383624197</v>
      </c>
      <c r="L10" s="16">
        <f t="shared" ref="L10:M10" si="3">L8*50</f>
        <v>295.67099966022585</v>
      </c>
      <c r="M10" s="16">
        <f t="shared" si="3"/>
        <v>144.2147106776595</v>
      </c>
    </row>
    <row r="11" spans="1:13" x14ac:dyDescent="0.3">
      <c r="A11" s="1" t="s">
        <v>16</v>
      </c>
      <c r="B11" s="1">
        <v>35060</v>
      </c>
      <c r="C11" s="1">
        <v>18566</v>
      </c>
      <c r="D11" s="1">
        <v>16494</v>
      </c>
      <c r="E11" s="1">
        <v>2011</v>
      </c>
      <c r="F11" s="1">
        <v>1499</v>
      </c>
      <c r="G11" s="1">
        <v>512</v>
      </c>
      <c r="H11" s="15">
        <f t="shared" si="0"/>
        <v>5.7358813462635476</v>
      </c>
      <c r="I11" s="15">
        <f t="shared" si="0"/>
        <v>8.073898524183992</v>
      </c>
      <c r="J11" s="15">
        <f t="shared" si="0"/>
        <v>3.1041590881532679</v>
      </c>
      <c r="K11" s="16"/>
      <c r="L11" s="16"/>
      <c r="M11" s="16"/>
    </row>
    <row r="12" spans="1:13" x14ac:dyDescent="0.3">
      <c r="A12" s="1" t="s">
        <v>17</v>
      </c>
      <c r="B12" s="1">
        <v>30338</v>
      </c>
      <c r="C12" s="1">
        <v>15939</v>
      </c>
      <c r="D12" s="1">
        <v>14399</v>
      </c>
      <c r="E12" s="1">
        <v>1354</v>
      </c>
      <c r="F12" s="1">
        <v>944</v>
      </c>
      <c r="G12" s="1">
        <v>410</v>
      </c>
      <c r="H12" s="15">
        <f t="shared" si="0"/>
        <v>4.4630496407146154</v>
      </c>
      <c r="I12" s="15">
        <f t="shared" si="0"/>
        <v>5.9225798356233135</v>
      </c>
      <c r="J12" s="15">
        <f t="shared" si="0"/>
        <v>2.8474199597194252</v>
      </c>
      <c r="K12" s="16">
        <f>K6-K10</f>
        <v>2360.854632239344</v>
      </c>
      <c r="L12" s="16">
        <f t="shared" ref="L12:M12" si="4">L6-L10</f>
        <v>2569.7871874362504</v>
      </c>
      <c r="M12" s="16">
        <f t="shared" si="4"/>
        <v>2147.1993823092448</v>
      </c>
    </row>
    <row r="13" spans="1:13" x14ac:dyDescent="0.3">
      <c r="A13" s="1" t="s">
        <v>18</v>
      </c>
      <c r="B13" s="1">
        <v>21005</v>
      </c>
      <c r="C13" s="1">
        <v>11009</v>
      </c>
      <c r="D13" s="1">
        <v>9996</v>
      </c>
      <c r="E13" s="1">
        <v>942</v>
      </c>
      <c r="F13" s="1">
        <v>650</v>
      </c>
      <c r="G13" s="1">
        <v>292</v>
      </c>
      <c r="H13" s="15">
        <f t="shared" si="0"/>
        <v>4.484646512735063</v>
      </c>
      <c r="I13" s="15">
        <f t="shared" si="0"/>
        <v>5.9042601507857206</v>
      </c>
      <c r="J13" s="15">
        <f t="shared" si="0"/>
        <v>2.9211684673869547</v>
      </c>
      <c r="K13" s="16">
        <f>100-K8</f>
        <v>95.526151923275165</v>
      </c>
      <c r="L13" s="16">
        <f t="shared" ref="L13:M13" si="5">100-L8</f>
        <v>94.086580006795486</v>
      </c>
      <c r="M13" s="16">
        <f t="shared" si="5"/>
        <v>97.11570578644681</v>
      </c>
    </row>
    <row r="14" spans="1:13" x14ac:dyDescent="0.3">
      <c r="A14" s="1" t="s">
        <v>30</v>
      </c>
      <c r="H14" s="15">
        <f>SUM(H6:H12)*5</f>
        <v>1084.5470360755862</v>
      </c>
      <c r="I14" s="15">
        <f>SUM(I6:I12)*5</f>
        <v>1365.4581870964762</v>
      </c>
      <c r="J14" s="15">
        <f>SUM(J6:J12)*5</f>
        <v>791.41409298690451</v>
      </c>
      <c r="K14" s="18">
        <f>K12/K13</f>
        <v>24.714223118037232</v>
      </c>
      <c r="L14" s="18">
        <f t="shared" ref="L14:M14" si="6">L12/L13</f>
        <v>27.313004545926159</v>
      </c>
      <c r="M14" s="18">
        <f t="shared" si="6"/>
        <v>22.109702698663821</v>
      </c>
    </row>
    <row r="15" spans="1:13" x14ac:dyDescent="0.3">
      <c r="A15" s="1" t="s">
        <v>29</v>
      </c>
    </row>
    <row r="16" spans="1:13" x14ac:dyDescent="0.3">
      <c r="A16" s="1" t="s">
        <v>0</v>
      </c>
      <c r="B16" s="1">
        <v>55882</v>
      </c>
      <c r="C16" s="1">
        <v>29404</v>
      </c>
      <c r="D16" s="1">
        <v>26478</v>
      </c>
      <c r="E16" s="1">
        <v>18605</v>
      </c>
      <c r="F16" s="1">
        <v>12407</v>
      </c>
      <c r="G16" s="1">
        <v>6198</v>
      </c>
    </row>
    <row r="17" spans="1:13" x14ac:dyDescent="0.3">
      <c r="A17" s="1" t="s">
        <v>11</v>
      </c>
      <c r="B17" s="1">
        <v>10454</v>
      </c>
      <c r="C17" s="1">
        <v>5462</v>
      </c>
      <c r="D17" s="1">
        <v>4992</v>
      </c>
      <c r="E17" s="1">
        <v>9211</v>
      </c>
      <c r="F17" s="1">
        <v>5197</v>
      </c>
      <c r="G17" s="1">
        <v>4014</v>
      </c>
      <c r="H17" s="15">
        <f t="shared" ref="H17:J24" si="7">E17/B17*100</f>
        <v>88.109814425100438</v>
      </c>
      <c r="I17" s="15">
        <f t="shared" si="7"/>
        <v>95.148297326986452</v>
      </c>
      <c r="J17" s="15">
        <f t="shared" si="7"/>
        <v>80.40865384615384</v>
      </c>
      <c r="K17" s="16">
        <f>H25+1500</f>
        <v>2494.5676826897575</v>
      </c>
      <c r="L17" s="16">
        <f t="shared" ref="L17:M17" si="8">I25+1500</f>
        <v>2803.7805917830028</v>
      </c>
      <c r="M17" s="16">
        <f t="shared" si="8"/>
        <v>2161.8743524145234</v>
      </c>
    </row>
    <row r="18" spans="1:13" x14ac:dyDescent="0.3">
      <c r="A18" s="1" t="s">
        <v>12</v>
      </c>
      <c r="B18" s="1">
        <v>8974</v>
      </c>
      <c r="C18" s="1">
        <v>4559</v>
      </c>
      <c r="D18" s="1">
        <v>4415</v>
      </c>
      <c r="E18" s="1">
        <v>4670</v>
      </c>
      <c r="F18" s="1">
        <v>3349</v>
      </c>
      <c r="G18" s="1">
        <v>1321</v>
      </c>
      <c r="H18" s="15">
        <f t="shared" si="7"/>
        <v>52.039224426119901</v>
      </c>
      <c r="I18" s="15">
        <f t="shared" si="7"/>
        <v>73.459091906119767</v>
      </c>
      <c r="J18" s="15">
        <f t="shared" si="7"/>
        <v>29.920724801812003</v>
      </c>
      <c r="K18" s="17"/>
      <c r="L18" s="17"/>
      <c r="M18" s="17"/>
    </row>
    <row r="19" spans="1:13" x14ac:dyDescent="0.3">
      <c r="A19" s="1" t="s">
        <v>13</v>
      </c>
      <c r="B19" s="1">
        <v>9321</v>
      </c>
      <c r="C19" s="1">
        <v>4724</v>
      </c>
      <c r="D19" s="1">
        <v>4597</v>
      </c>
      <c r="E19" s="1">
        <v>2465</v>
      </c>
      <c r="F19" s="1">
        <v>1972</v>
      </c>
      <c r="G19" s="1">
        <v>493</v>
      </c>
      <c r="H19" s="15">
        <f t="shared" si="7"/>
        <v>26.445660336873729</v>
      </c>
      <c r="I19" s="15">
        <f t="shared" si="7"/>
        <v>41.744284504657067</v>
      </c>
      <c r="J19" s="15">
        <f t="shared" si="7"/>
        <v>10.724385468783989</v>
      </c>
      <c r="K19" s="16">
        <f>(H23+H24)/2</f>
        <v>4.5052712388891525</v>
      </c>
      <c r="L19" s="16">
        <f t="shared" ref="L19:M19" si="9">(I23+I24)/2</f>
        <v>6.9964833803031246</v>
      </c>
      <c r="M19" s="16">
        <f t="shared" si="9"/>
        <v>1.4596543249994922</v>
      </c>
    </row>
    <row r="20" spans="1:13" x14ac:dyDescent="0.3">
      <c r="A20" s="1" t="s">
        <v>14</v>
      </c>
      <c r="B20" s="1">
        <v>7762</v>
      </c>
      <c r="C20" s="1">
        <v>4068</v>
      </c>
      <c r="D20" s="1">
        <v>3694</v>
      </c>
      <c r="E20" s="1">
        <v>1028</v>
      </c>
      <c r="F20" s="1">
        <v>839</v>
      </c>
      <c r="G20" s="1">
        <v>189</v>
      </c>
      <c r="H20" s="15">
        <f t="shared" si="7"/>
        <v>13.244009275959803</v>
      </c>
      <c r="I20" s="15">
        <f t="shared" si="7"/>
        <v>20.624385447394296</v>
      </c>
      <c r="J20" s="15">
        <f t="shared" si="7"/>
        <v>5.1164049810503522</v>
      </c>
      <c r="K20" s="16"/>
      <c r="L20" s="16"/>
      <c r="M20" s="16"/>
    </row>
    <row r="21" spans="1:13" x14ac:dyDescent="0.3">
      <c r="A21" s="1" t="s">
        <v>15</v>
      </c>
      <c r="B21" s="1">
        <v>7205</v>
      </c>
      <c r="C21" s="1">
        <v>3869</v>
      </c>
      <c r="D21" s="1">
        <v>3336</v>
      </c>
      <c r="E21" s="1">
        <v>607</v>
      </c>
      <c r="F21" s="1">
        <v>517</v>
      </c>
      <c r="G21" s="1">
        <v>90</v>
      </c>
      <c r="H21" s="15">
        <f t="shared" si="7"/>
        <v>8.4247050659264389</v>
      </c>
      <c r="I21" s="15">
        <f t="shared" si="7"/>
        <v>13.362626001550787</v>
      </c>
      <c r="J21" s="15">
        <f t="shared" si="7"/>
        <v>2.6978417266187051</v>
      </c>
      <c r="K21" s="16">
        <f>K19*50</f>
        <v>225.26356194445762</v>
      </c>
      <c r="L21" s="16">
        <f t="shared" ref="L21:M21" si="10">L19*50</f>
        <v>349.8241690151562</v>
      </c>
      <c r="M21" s="16">
        <f t="shared" si="10"/>
        <v>72.982716249974615</v>
      </c>
    </row>
    <row r="22" spans="1:13" x14ac:dyDescent="0.3">
      <c r="A22" s="1" t="s">
        <v>16</v>
      </c>
      <c r="B22" s="1">
        <v>5092</v>
      </c>
      <c r="C22" s="1">
        <v>2831</v>
      </c>
      <c r="D22" s="1">
        <v>2261</v>
      </c>
      <c r="E22" s="1">
        <v>303</v>
      </c>
      <c r="F22" s="1">
        <v>259</v>
      </c>
      <c r="G22" s="1">
        <v>44</v>
      </c>
      <c r="H22" s="15">
        <f t="shared" si="7"/>
        <v>5.9505106048703844</v>
      </c>
      <c r="I22" s="15">
        <f t="shared" si="7"/>
        <v>9.148710702931826</v>
      </c>
      <c r="J22" s="15">
        <f t="shared" si="7"/>
        <v>1.9460415745245467</v>
      </c>
      <c r="K22" s="16"/>
      <c r="L22" s="16"/>
      <c r="M22" s="16"/>
    </row>
    <row r="23" spans="1:13" x14ac:dyDescent="0.3">
      <c r="A23" s="1" t="s">
        <v>17</v>
      </c>
      <c r="B23" s="1">
        <v>4128</v>
      </c>
      <c r="C23" s="1">
        <v>2270</v>
      </c>
      <c r="D23" s="1">
        <v>1858</v>
      </c>
      <c r="E23" s="1">
        <v>194</v>
      </c>
      <c r="F23" s="1">
        <v>165</v>
      </c>
      <c r="G23" s="1">
        <v>29</v>
      </c>
      <c r="H23" s="15">
        <f t="shared" si="7"/>
        <v>4.6996124031007751</v>
      </c>
      <c r="I23" s="15">
        <f t="shared" si="7"/>
        <v>7.2687224669603516</v>
      </c>
      <c r="J23" s="15">
        <f t="shared" si="7"/>
        <v>1.5608180839612487</v>
      </c>
      <c r="K23" s="16">
        <f>K17-K21</f>
        <v>2269.3041207452998</v>
      </c>
      <c r="L23" s="16">
        <f t="shared" ref="L23:M23" si="11">L17-L21</f>
        <v>2453.9564227678466</v>
      </c>
      <c r="M23" s="16">
        <f t="shared" si="11"/>
        <v>2088.8916361645488</v>
      </c>
    </row>
    <row r="24" spans="1:13" x14ac:dyDescent="0.3">
      <c r="A24" s="1" t="s">
        <v>18</v>
      </c>
      <c r="B24" s="1">
        <v>2946</v>
      </c>
      <c r="C24" s="1">
        <v>1621</v>
      </c>
      <c r="D24" s="1">
        <v>1325</v>
      </c>
      <c r="E24" s="1">
        <v>127</v>
      </c>
      <c r="F24" s="1">
        <v>109</v>
      </c>
      <c r="G24" s="1">
        <v>18</v>
      </c>
      <c r="H24" s="15">
        <f t="shared" si="7"/>
        <v>4.310930074677529</v>
      </c>
      <c r="I24" s="15">
        <f t="shared" si="7"/>
        <v>6.7242442936458975</v>
      </c>
      <c r="J24" s="15">
        <f t="shared" si="7"/>
        <v>1.3584905660377358</v>
      </c>
      <c r="K24" s="16">
        <f>100-K19</f>
        <v>95.494728761110849</v>
      </c>
      <c r="L24" s="16">
        <f t="shared" ref="L24:M24" si="12">100-L19</f>
        <v>93.003516619696882</v>
      </c>
      <c r="M24" s="16">
        <f t="shared" si="12"/>
        <v>98.540345675000509</v>
      </c>
    </row>
    <row r="25" spans="1:13" x14ac:dyDescent="0.3">
      <c r="A25" s="1" t="s">
        <v>31</v>
      </c>
      <c r="H25" s="15">
        <f>SUM(H17:H23)*5</f>
        <v>994.56768268975736</v>
      </c>
      <c r="I25" s="15">
        <f>SUM(I17:I23)*5</f>
        <v>1303.7805917830028</v>
      </c>
      <c r="J25" s="15">
        <f>SUM(J17:J23)*5</f>
        <v>661.8743524145234</v>
      </c>
      <c r="K25" s="18">
        <f>K23/K24</f>
        <v>23.763658478178204</v>
      </c>
      <c r="L25" s="18">
        <f t="shared" ref="L25:M25" si="13">L23/L24</f>
        <v>26.385630478924622</v>
      </c>
      <c r="M25" s="18">
        <f t="shared" si="13"/>
        <v>21.198338831223488</v>
      </c>
    </row>
    <row r="26" spans="1:13" x14ac:dyDescent="0.3">
      <c r="A26" s="1" t="s">
        <v>29</v>
      </c>
    </row>
    <row r="27" spans="1:13" x14ac:dyDescent="0.3">
      <c r="A27" s="1" t="s">
        <v>0</v>
      </c>
      <c r="B27" s="1">
        <v>28072</v>
      </c>
      <c r="C27" s="1">
        <v>14239</v>
      </c>
      <c r="D27" s="1">
        <v>13833</v>
      </c>
      <c r="E27" s="1">
        <v>10122</v>
      </c>
      <c r="F27" s="1">
        <v>6537</v>
      </c>
      <c r="G27" s="1">
        <v>3585</v>
      </c>
    </row>
    <row r="28" spans="1:13" x14ac:dyDescent="0.3">
      <c r="A28" s="1" t="s">
        <v>11</v>
      </c>
      <c r="B28" s="1">
        <v>5461</v>
      </c>
      <c r="C28" s="1">
        <v>2964</v>
      </c>
      <c r="D28" s="1">
        <v>2497</v>
      </c>
      <c r="E28" s="1">
        <v>5093</v>
      </c>
      <c r="F28" s="1">
        <v>2889</v>
      </c>
      <c r="G28" s="1">
        <v>2204</v>
      </c>
      <c r="H28" s="15">
        <f t="shared" ref="H28:J35" si="14">E28/B28*100</f>
        <v>93.261307452847461</v>
      </c>
      <c r="I28" s="15">
        <f t="shared" si="14"/>
        <v>97.469635627530366</v>
      </c>
      <c r="J28" s="15">
        <f t="shared" si="14"/>
        <v>88.265919102923505</v>
      </c>
      <c r="K28" s="16">
        <f>H36+1500</f>
        <v>2617.0896928020884</v>
      </c>
      <c r="L28" s="16">
        <f t="shared" ref="L28:M28" si="15">I36+1500</f>
        <v>2927.813706461835</v>
      </c>
      <c r="M28" s="16">
        <f t="shared" si="15"/>
        <v>2302.727184746529</v>
      </c>
    </row>
    <row r="29" spans="1:13" x14ac:dyDescent="0.3">
      <c r="A29" s="1" t="s">
        <v>12</v>
      </c>
      <c r="B29" s="1">
        <v>4016</v>
      </c>
      <c r="C29" s="1">
        <v>2096</v>
      </c>
      <c r="D29" s="1">
        <v>1920</v>
      </c>
      <c r="E29" s="1">
        <v>2545</v>
      </c>
      <c r="F29" s="1">
        <v>1758</v>
      </c>
      <c r="G29" s="1">
        <v>787</v>
      </c>
      <c r="H29" s="15">
        <f t="shared" si="14"/>
        <v>63.371513944223111</v>
      </c>
      <c r="I29" s="15">
        <f t="shared" si="14"/>
        <v>83.874045801526719</v>
      </c>
      <c r="J29" s="15">
        <f t="shared" si="14"/>
        <v>40.989583333333336</v>
      </c>
      <c r="K29" s="17"/>
      <c r="L29" s="17"/>
      <c r="M29" s="17"/>
    </row>
    <row r="30" spans="1:13" x14ac:dyDescent="0.3">
      <c r="A30" s="1" t="s">
        <v>13</v>
      </c>
      <c r="B30" s="1">
        <v>3881</v>
      </c>
      <c r="C30" s="1">
        <v>1848</v>
      </c>
      <c r="D30" s="1">
        <v>2033</v>
      </c>
      <c r="E30" s="1">
        <v>1179</v>
      </c>
      <c r="F30" s="1">
        <v>937</v>
      </c>
      <c r="G30" s="1">
        <v>242</v>
      </c>
      <c r="H30" s="15">
        <f t="shared" si="14"/>
        <v>30.378768358670445</v>
      </c>
      <c r="I30" s="15">
        <f t="shared" si="14"/>
        <v>50.703463203463208</v>
      </c>
      <c r="J30" s="15">
        <f t="shared" si="14"/>
        <v>11.903590752582391</v>
      </c>
      <c r="K30" s="16">
        <f>(H34+H35)/2</f>
        <v>4.7959315576924784</v>
      </c>
      <c r="L30" s="16">
        <f t="shared" ref="L30:M30" si="16">(I34+I35)/2</f>
        <v>6.3306398801442612</v>
      </c>
      <c r="M30" s="16">
        <f t="shared" si="16"/>
        <v>3.3547801767907979</v>
      </c>
    </row>
    <row r="31" spans="1:13" x14ac:dyDescent="0.3">
      <c r="A31" s="1" t="s">
        <v>14</v>
      </c>
      <c r="B31" s="1">
        <v>3586</v>
      </c>
      <c r="C31" s="1">
        <v>1745</v>
      </c>
      <c r="D31" s="1">
        <v>1841</v>
      </c>
      <c r="E31" s="1">
        <v>551</v>
      </c>
      <c r="F31" s="1">
        <v>420</v>
      </c>
      <c r="G31" s="1">
        <v>131</v>
      </c>
      <c r="H31" s="15">
        <f t="shared" si="14"/>
        <v>15.365309537088677</v>
      </c>
      <c r="I31" s="15">
        <f t="shared" si="14"/>
        <v>24.068767908309454</v>
      </c>
      <c r="J31" s="15">
        <f t="shared" si="14"/>
        <v>7.1156979902227055</v>
      </c>
      <c r="K31" s="16"/>
      <c r="L31" s="16"/>
      <c r="M31" s="16"/>
    </row>
    <row r="32" spans="1:13" x14ac:dyDescent="0.3">
      <c r="A32" s="1" t="s">
        <v>15</v>
      </c>
      <c r="B32" s="1">
        <v>3625</v>
      </c>
      <c r="C32" s="1">
        <v>1864</v>
      </c>
      <c r="D32" s="1">
        <v>1761</v>
      </c>
      <c r="E32" s="1">
        <v>335</v>
      </c>
      <c r="F32" s="1">
        <v>259</v>
      </c>
      <c r="G32" s="1">
        <v>76</v>
      </c>
      <c r="H32" s="15">
        <f t="shared" si="14"/>
        <v>9.2413793103448274</v>
      </c>
      <c r="I32" s="15">
        <f t="shared" si="14"/>
        <v>13.894849785407725</v>
      </c>
      <c r="J32" s="15">
        <f t="shared" si="14"/>
        <v>4.3157296990346392</v>
      </c>
      <c r="K32" s="16">
        <f>K30*50</f>
        <v>239.79657788462393</v>
      </c>
      <c r="L32" s="16">
        <f t="shared" ref="L32:M32" si="17">L30*50</f>
        <v>316.53199400721303</v>
      </c>
      <c r="M32" s="16">
        <f t="shared" si="17"/>
        <v>167.73900883953991</v>
      </c>
    </row>
    <row r="33" spans="1:13" x14ac:dyDescent="0.3">
      <c r="A33" s="1" t="s">
        <v>16</v>
      </c>
      <c r="B33" s="1">
        <v>2791</v>
      </c>
      <c r="C33" s="1">
        <v>1439</v>
      </c>
      <c r="D33" s="1">
        <v>1352</v>
      </c>
      <c r="E33" s="1">
        <v>192</v>
      </c>
      <c r="F33" s="1">
        <v>128</v>
      </c>
      <c r="G33" s="1">
        <v>64</v>
      </c>
      <c r="H33" s="15">
        <f t="shared" si="14"/>
        <v>6.8792547474023653</v>
      </c>
      <c r="I33" s="15">
        <f t="shared" si="14"/>
        <v>8.8950660180681034</v>
      </c>
      <c r="J33" s="15">
        <f t="shared" si="14"/>
        <v>4.7337278106508878</v>
      </c>
      <c r="K33" s="16"/>
      <c r="L33" s="16"/>
      <c r="M33" s="16"/>
    </row>
    <row r="34" spans="1:13" x14ac:dyDescent="0.3">
      <c r="A34" s="1" t="s">
        <v>17</v>
      </c>
      <c r="B34" s="1">
        <v>2764</v>
      </c>
      <c r="C34" s="1">
        <v>1367</v>
      </c>
      <c r="D34" s="1">
        <v>1397</v>
      </c>
      <c r="E34" s="1">
        <v>136</v>
      </c>
      <c r="F34" s="1">
        <v>91</v>
      </c>
      <c r="G34" s="1">
        <v>45</v>
      </c>
      <c r="H34" s="15">
        <f t="shared" si="14"/>
        <v>4.9204052098408102</v>
      </c>
      <c r="I34" s="15">
        <f t="shared" si="14"/>
        <v>6.6569129480614482</v>
      </c>
      <c r="J34" s="15">
        <f t="shared" si="14"/>
        <v>3.2211882605583395</v>
      </c>
      <c r="K34" s="16">
        <f>K28-K32</f>
        <v>2377.2931149174647</v>
      </c>
      <c r="L34" s="16">
        <f t="shared" ref="L34:M34" si="18">L28-L32</f>
        <v>2611.2817124546218</v>
      </c>
      <c r="M34" s="16">
        <f t="shared" si="18"/>
        <v>2134.988175906989</v>
      </c>
    </row>
    <row r="35" spans="1:13" x14ac:dyDescent="0.3">
      <c r="A35" s="1" t="s">
        <v>18</v>
      </c>
      <c r="B35" s="1">
        <v>1948</v>
      </c>
      <c r="C35" s="1">
        <v>916</v>
      </c>
      <c r="D35" s="1">
        <v>1032</v>
      </c>
      <c r="E35" s="1">
        <v>91</v>
      </c>
      <c r="F35" s="1">
        <v>55</v>
      </c>
      <c r="G35" s="1">
        <v>36</v>
      </c>
      <c r="H35" s="15">
        <f t="shared" si="14"/>
        <v>4.6714579055441474</v>
      </c>
      <c r="I35" s="15">
        <f t="shared" si="14"/>
        <v>6.0043668122270741</v>
      </c>
      <c r="J35" s="15">
        <f t="shared" si="14"/>
        <v>3.4883720930232558</v>
      </c>
      <c r="K35" s="16">
        <f>100-K30</f>
        <v>95.204068442307516</v>
      </c>
      <c r="L35" s="16">
        <f t="shared" ref="L35:M35" si="19">100-L30</f>
        <v>93.669360119855739</v>
      </c>
      <c r="M35" s="16">
        <f t="shared" si="19"/>
        <v>96.645219823209203</v>
      </c>
    </row>
    <row r="36" spans="1:13" x14ac:dyDescent="0.3">
      <c r="A36" s="1" t="s">
        <v>32</v>
      </c>
      <c r="H36" s="15">
        <f>SUM(H28:H34)*5</f>
        <v>1117.0896928020886</v>
      </c>
      <c r="I36" s="15">
        <f>SUM(I28:I34)*5</f>
        <v>1427.8137064618352</v>
      </c>
      <c r="J36" s="15">
        <f>SUM(J28:J34)*5</f>
        <v>802.72718474652925</v>
      </c>
      <c r="K36" s="18">
        <f>K34/K35</f>
        <v>24.970499200441992</v>
      </c>
      <c r="L36" s="18">
        <f t="shared" ref="L36:M36" si="20">L34/L35</f>
        <v>27.877650803991031</v>
      </c>
      <c r="M36" s="18">
        <f t="shared" si="20"/>
        <v>22.090985770558255</v>
      </c>
    </row>
    <row r="37" spans="1:13" x14ac:dyDescent="0.3">
      <c r="A37" s="1" t="s">
        <v>29</v>
      </c>
    </row>
    <row r="38" spans="1:13" x14ac:dyDescent="0.3">
      <c r="A38" s="1" t="s">
        <v>0</v>
      </c>
      <c r="B38" s="1">
        <v>44737</v>
      </c>
      <c r="C38" s="1">
        <v>23406</v>
      </c>
      <c r="D38" s="1">
        <v>21331</v>
      </c>
      <c r="E38" s="1">
        <v>15885</v>
      </c>
      <c r="F38" s="1">
        <v>10270</v>
      </c>
      <c r="G38" s="1">
        <v>5615</v>
      </c>
    </row>
    <row r="39" spans="1:13" x14ac:dyDescent="0.3">
      <c r="A39" s="1" t="s">
        <v>11</v>
      </c>
      <c r="B39" s="1">
        <v>7791</v>
      </c>
      <c r="C39" s="1">
        <v>3993</v>
      </c>
      <c r="D39" s="1">
        <v>3798</v>
      </c>
      <c r="E39" s="1">
        <v>7168</v>
      </c>
      <c r="F39" s="1">
        <v>3874</v>
      </c>
      <c r="G39" s="1">
        <v>3294</v>
      </c>
      <c r="H39" s="15">
        <f t="shared" ref="H39:J46" si="21">E39/B39*100</f>
        <v>92.003593890386355</v>
      </c>
      <c r="I39" s="15">
        <f t="shared" si="21"/>
        <v>97.019784623090416</v>
      </c>
      <c r="J39" s="15">
        <f t="shared" si="21"/>
        <v>86.729857819905206</v>
      </c>
      <c r="K39" s="16">
        <f>H47+1500</f>
        <v>2612.2225813203677</v>
      </c>
      <c r="L39" s="16">
        <f t="shared" ref="L39:M39" si="22">I47+1500</f>
        <v>2907.9471200570033</v>
      </c>
      <c r="M39" s="16">
        <f t="shared" si="22"/>
        <v>2293.2664293927464</v>
      </c>
    </row>
    <row r="40" spans="1:13" x14ac:dyDescent="0.3">
      <c r="A40" s="1" t="s">
        <v>12</v>
      </c>
      <c r="B40" s="1">
        <v>6880</v>
      </c>
      <c r="C40" s="1">
        <v>3610</v>
      </c>
      <c r="D40" s="1">
        <v>3270</v>
      </c>
      <c r="E40" s="1">
        <v>4252</v>
      </c>
      <c r="F40" s="1">
        <v>2919</v>
      </c>
      <c r="G40" s="1">
        <v>1333</v>
      </c>
      <c r="H40" s="15">
        <f t="shared" si="21"/>
        <v>61.802325581395344</v>
      </c>
      <c r="I40" s="15">
        <f t="shared" si="21"/>
        <v>80.85872576177286</v>
      </c>
      <c r="J40" s="15">
        <f t="shared" si="21"/>
        <v>40.764525993883794</v>
      </c>
      <c r="K40" s="17"/>
      <c r="L40" s="17"/>
      <c r="M40" s="17"/>
    </row>
    <row r="41" spans="1:13" x14ac:dyDescent="0.3">
      <c r="A41" s="1" t="s">
        <v>13</v>
      </c>
      <c r="B41" s="1">
        <v>7240</v>
      </c>
      <c r="C41" s="1">
        <v>3643</v>
      </c>
      <c r="D41" s="1">
        <v>3597</v>
      </c>
      <c r="E41" s="1">
        <v>2321</v>
      </c>
      <c r="F41" s="1">
        <v>1778</v>
      </c>
      <c r="G41" s="1">
        <v>543</v>
      </c>
      <c r="H41" s="15">
        <f t="shared" si="21"/>
        <v>32.058011049723753</v>
      </c>
      <c r="I41" s="15">
        <f t="shared" si="21"/>
        <v>48.805929179247869</v>
      </c>
      <c r="J41" s="15">
        <f t="shared" si="21"/>
        <v>15.095913261050875</v>
      </c>
      <c r="K41" s="16">
        <f>(H45+H46)/2</f>
        <v>4.9642270024932369</v>
      </c>
      <c r="L41" s="16">
        <f t="shared" ref="L41:M41" si="23">(I45+I46)/2</f>
        <v>6.6887467339399942</v>
      </c>
      <c r="M41" s="16">
        <f t="shared" si="23"/>
        <v>2.9020638408735642</v>
      </c>
    </row>
    <row r="42" spans="1:13" x14ac:dyDescent="0.3">
      <c r="A42" s="1" t="s">
        <v>14</v>
      </c>
      <c r="B42" s="1">
        <v>5989</v>
      </c>
      <c r="C42" s="1">
        <v>3132</v>
      </c>
      <c r="D42" s="1">
        <v>2857</v>
      </c>
      <c r="E42" s="1">
        <v>1028</v>
      </c>
      <c r="F42" s="1">
        <v>825</v>
      </c>
      <c r="G42" s="1">
        <v>203</v>
      </c>
      <c r="H42" s="15">
        <f t="shared" si="21"/>
        <v>17.164802137251627</v>
      </c>
      <c r="I42" s="15">
        <f t="shared" si="21"/>
        <v>26.340996168582375</v>
      </c>
      <c r="J42" s="15">
        <f t="shared" si="21"/>
        <v>7.1053552677633887</v>
      </c>
      <c r="K42" s="16"/>
      <c r="L42" s="16"/>
      <c r="M42" s="16"/>
    </row>
    <row r="43" spans="1:13" x14ac:dyDescent="0.3">
      <c r="A43" s="1" t="s">
        <v>15</v>
      </c>
      <c r="B43" s="1">
        <v>6316</v>
      </c>
      <c r="C43" s="1">
        <v>3276</v>
      </c>
      <c r="D43" s="1">
        <v>3040</v>
      </c>
      <c r="E43" s="1">
        <v>568</v>
      </c>
      <c r="F43" s="1">
        <v>459</v>
      </c>
      <c r="G43" s="1">
        <v>109</v>
      </c>
      <c r="H43" s="15">
        <f t="shared" si="21"/>
        <v>8.9930335655478153</v>
      </c>
      <c r="I43" s="15">
        <f t="shared" si="21"/>
        <v>14.010989010989011</v>
      </c>
      <c r="J43" s="15">
        <f t="shared" si="21"/>
        <v>3.5855263157894739</v>
      </c>
      <c r="K43" s="16">
        <f>K41*50</f>
        <v>248.21135012466183</v>
      </c>
      <c r="L43" s="16">
        <f t="shared" ref="L43:M43" si="24">L41*50</f>
        <v>334.43733669699969</v>
      </c>
      <c r="M43" s="16">
        <f t="shared" si="24"/>
        <v>145.10319204367821</v>
      </c>
    </row>
    <row r="44" spans="1:13" x14ac:dyDescent="0.3">
      <c r="A44" s="1" t="s">
        <v>16</v>
      </c>
      <c r="B44" s="1">
        <v>4307</v>
      </c>
      <c r="C44" s="1">
        <v>2359</v>
      </c>
      <c r="D44" s="1">
        <v>1948</v>
      </c>
      <c r="E44" s="1">
        <v>241</v>
      </c>
      <c r="F44" s="1">
        <v>189</v>
      </c>
      <c r="G44" s="1">
        <v>52</v>
      </c>
      <c r="H44" s="15">
        <f t="shared" si="21"/>
        <v>5.5955421407011841</v>
      </c>
      <c r="I44" s="15">
        <f t="shared" si="21"/>
        <v>8.0118694362017813</v>
      </c>
      <c r="J44" s="15">
        <f t="shared" si="21"/>
        <v>2.6694045174537986</v>
      </c>
      <c r="K44" s="16"/>
      <c r="L44" s="16"/>
      <c r="M44" s="16"/>
    </row>
    <row r="45" spans="1:13" x14ac:dyDescent="0.3">
      <c r="A45" s="1" t="s">
        <v>17</v>
      </c>
      <c r="B45" s="1">
        <v>3646</v>
      </c>
      <c r="C45" s="1">
        <v>2018</v>
      </c>
      <c r="D45" s="1">
        <v>1628</v>
      </c>
      <c r="E45" s="1">
        <v>176</v>
      </c>
      <c r="F45" s="1">
        <v>132</v>
      </c>
      <c r="G45" s="1">
        <v>44</v>
      </c>
      <c r="H45" s="15">
        <f t="shared" si="21"/>
        <v>4.8272078990674716</v>
      </c>
      <c r="I45" s="15">
        <f t="shared" si="21"/>
        <v>6.5411298315163524</v>
      </c>
      <c r="J45" s="15">
        <f t="shared" si="21"/>
        <v>2.7027027027027026</v>
      </c>
      <c r="K45" s="16">
        <f>K39-K43</f>
        <v>2364.0112311957059</v>
      </c>
      <c r="L45" s="16">
        <f t="shared" ref="L45:M45" si="25">L39-L43</f>
        <v>2573.5097833600034</v>
      </c>
      <c r="M45" s="16">
        <f t="shared" si="25"/>
        <v>2148.1632373490684</v>
      </c>
    </row>
    <row r="46" spans="1:13" x14ac:dyDescent="0.3">
      <c r="A46" s="1" t="s">
        <v>18</v>
      </c>
      <c r="B46" s="1">
        <v>2568</v>
      </c>
      <c r="C46" s="1">
        <v>1375</v>
      </c>
      <c r="D46" s="1">
        <v>1193</v>
      </c>
      <c r="E46" s="1">
        <v>131</v>
      </c>
      <c r="F46" s="1">
        <v>94</v>
      </c>
      <c r="G46" s="1">
        <v>37</v>
      </c>
      <c r="H46" s="15">
        <f t="shared" si="21"/>
        <v>5.1012461059190031</v>
      </c>
      <c r="I46" s="15">
        <f t="shared" si="21"/>
        <v>6.836363636363636</v>
      </c>
      <c r="J46" s="15">
        <f t="shared" si="21"/>
        <v>3.1014249790444257</v>
      </c>
      <c r="K46" s="16">
        <f>100-K41</f>
        <v>95.035772997506768</v>
      </c>
      <c r="L46" s="16">
        <f t="shared" ref="L46:M46" si="26">100-L41</f>
        <v>93.311253266060007</v>
      </c>
      <c r="M46" s="16">
        <f t="shared" si="26"/>
        <v>97.097936159126434</v>
      </c>
    </row>
    <row r="47" spans="1:13" x14ac:dyDescent="0.3">
      <c r="A47" s="1" t="s">
        <v>33</v>
      </c>
      <c r="H47" s="15">
        <f>SUM(H39:H45)*5</f>
        <v>1112.2225813203677</v>
      </c>
      <c r="I47" s="15">
        <f>SUM(I39:I45)*5</f>
        <v>1407.9471200570033</v>
      </c>
      <c r="J47" s="15">
        <f>SUM(J39:J45)*5</f>
        <v>793.2664293927462</v>
      </c>
      <c r="K47" s="18">
        <f>K45/K46</f>
        <v>24.874961886801561</v>
      </c>
      <c r="L47" s="18">
        <f t="shared" ref="L47:M47" si="27">L45/L46</f>
        <v>27.579843730338826</v>
      </c>
      <c r="M47" s="18">
        <f t="shared" si="27"/>
        <v>22.12367556225507</v>
      </c>
    </row>
    <row r="48" spans="1:13" x14ac:dyDescent="0.3">
      <c r="A48" s="1" t="s">
        <v>29</v>
      </c>
    </row>
    <row r="49" spans="1:13" x14ac:dyDescent="0.3">
      <c r="A49" s="1" t="s">
        <v>0</v>
      </c>
      <c r="B49" s="1">
        <v>22238</v>
      </c>
      <c r="C49" s="1">
        <v>10849</v>
      </c>
      <c r="D49" s="1">
        <v>11389</v>
      </c>
      <c r="E49" s="1">
        <v>8538</v>
      </c>
      <c r="F49" s="1">
        <v>5036</v>
      </c>
      <c r="G49" s="1">
        <v>3502</v>
      </c>
    </row>
    <row r="50" spans="1:13" x14ac:dyDescent="0.3">
      <c r="A50" s="1" t="s">
        <v>11</v>
      </c>
      <c r="B50" s="1">
        <v>4851</v>
      </c>
      <c r="C50" s="1">
        <v>2713</v>
      </c>
      <c r="D50" s="1">
        <v>2138</v>
      </c>
      <c r="E50" s="1">
        <v>4564</v>
      </c>
      <c r="F50" s="1">
        <v>2632</v>
      </c>
      <c r="G50" s="1">
        <v>1932</v>
      </c>
      <c r="H50" s="15">
        <f t="shared" ref="H50:J57" si="28">E50/B50*100</f>
        <v>94.083694083694084</v>
      </c>
      <c r="I50" s="15">
        <f t="shared" si="28"/>
        <v>97.014375230372281</v>
      </c>
      <c r="J50" s="15">
        <f t="shared" si="28"/>
        <v>90.364826941066411</v>
      </c>
      <c r="K50" s="16">
        <f>H58+1500</f>
        <v>2639.6534230983725</v>
      </c>
      <c r="L50" s="16">
        <f>I58+1500</f>
        <v>2840.8306977859688</v>
      </c>
      <c r="M50" s="16">
        <f>J58+1500</f>
        <v>2454.9478668748498</v>
      </c>
    </row>
    <row r="51" spans="1:13" x14ac:dyDescent="0.3">
      <c r="A51" s="1" t="s">
        <v>12</v>
      </c>
      <c r="B51" s="1">
        <v>3158</v>
      </c>
      <c r="C51" s="1">
        <v>1581</v>
      </c>
      <c r="D51" s="1">
        <v>1577</v>
      </c>
      <c r="E51" s="1">
        <v>2093</v>
      </c>
      <c r="F51" s="1">
        <v>1292</v>
      </c>
      <c r="G51" s="1">
        <v>801</v>
      </c>
      <c r="H51" s="15">
        <f t="shared" si="28"/>
        <v>66.276124129195694</v>
      </c>
      <c r="I51" s="15">
        <f t="shared" si="28"/>
        <v>81.72043010752688</v>
      </c>
      <c r="J51" s="15">
        <f t="shared" si="28"/>
        <v>50.792644261255546</v>
      </c>
      <c r="K51" s="17"/>
      <c r="L51" s="17"/>
      <c r="M51" s="17"/>
    </row>
    <row r="52" spans="1:13" x14ac:dyDescent="0.3">
      <c r="A52" s="1" t="s">
        <v>13</v>
      </c>
      <c r="B52" s="1">
        <v>2720</v>
      </c>
      <c r="C52" s="1">
        <v>1201</v>
      </c>
      <c r="D52" s="1">
        <v>1519</v>
      </c>
      <c r="E52" s="1">
        <v>830</v>
      </c>
      <c r="F52" s="1">
        <v>546</v>
      </c>
      <c r="G52" s="1">
        <v>284</v>
      </c>
      <c r="H52" s="15">
        <f t="shared" si="28"/>
        <v>30.514705882352942</v>
      </c>
      <c r="I52" s="15">
        <f t="shared" si="28"/>
        <v>45.462114904246462</v>
      </c>
      <c r="J52" s="15">
        <f t="shared" si="28"/>
        <v>18.696510862409479</v>
      </c>
      <c r="K52" s="16">
        <f>(H56+H57)/2</f>
        <v>7.6708213773314196</v>
      </c>
      <c r="L52" s="16">
        <f t="shared" ref="L52:M52" si="29">(I56+I57)/2</f>
        <v>7.5100022511460374</v>
      </c>
      <c r="M52" s="16">
        <f t="shared" si="29"/>
        <v>7.8127228216951083</v>
      </c>
    </row>
    <row r="53" spans="1:13" x14ac:dyDescent="0.3">
      <c r="A53" s="1" t="s">
        <v>14</v>
      </c>
      <c r="B53" s="1">
        <v>2550</v>
      </c>
      <c r="C53" s="1">
        <v>1166</v>
      </c>
      <c r="D53" s="1">
        <v>1384</v>
      </c>
      <c r="E53" s="1">
        <v>353</v>
      </c>
      <c r="F53" s="1">
        <v>210</v>
      </c>
      <c r="G53" s="1">
        <v>143</v>
      </c>
      <c r="H53" s="15">
        <f t="shared" si="28"/>
        <v>13.843137254901961</v>
      </c>
      <c r="I53" s="15">
        <f t="shared" si="28"/>
        <v>18.010291595197256</v>
      </c>
      <c r="J53" s="15">
        <f t="shared" si="28"/>
        <v>10.332369942196532</v>
      </c>
      <c r="K53" s="16"/>
      <c r="L53" s="16"/>
      <c r="M53" s="16"/>
    </row>
    <row r="54" spans="1:13" x14ac:dyDescent="0.3">
      <c r="A54" s="1" t="s">
        <v>15</v>
      </c>
      <c r="B54" s="1">
        <v>2845</v>
      </c>
      <c r="C54" s="1">
        <v>1330</v>
      </c>
      <c r="D54" s="1">
        <v>1515</v>
      </c>
      <c r="E54" s="1">
        <v>238</v>
      </c>
      <c r="F54" s="1">
        <v>139</v>
      </c>
      <c r="G54" s="1">
        <v>99</v>
      </c>
      <c r="H54" s="15">
        <f t="shared" si="28"/>
        <v>8.3655536028119517</v>
      </c>
      <c r="I54" s="15">
        <f t="shared" si="28"/>
        <v>10.451127819548873</v>
      </c>
      <c r="J54" s="15">
        <f t="shared" si="28"/>
        <v>6.5346534653465351</v>
      </c>
      <c r="K54" s="16">
        <f>K52*50</f>
        <v>383.54106886657098</v>
      </c>
      <c r="L54" s="16">
        <f t="shared" ref="L54:M54" si="30">L52*50</f>
        <v>375.50011255730186</v>
      </c>
      <c r="M54" s="16">
        <f t="shared" si="30"/>
        <v>390.63614108475542</v>
      </c>
    </row>
    <row r="55" spans="1:13" x14ac:dyDescent="0.3">
      <c r="A55" s="1" t="s">
        <v>16</v>
      </c>
      <c r="B55" s="1">
        <v>2298</v>
      </c>
      <c r="C55" s="1">
        <v>1072</v>
      </c>
      <c r="D55" s="1">
        <v>1226</v>
      </c>
      <c r="E55" s="1">
        <v>168</v>
      </c>
      <c r="F55" s="1">
        <v>82</v>
      </c>
      <c r="G55" s="1">
        <v>86</v>
      </c>
      <c r="H55" s="15">
        <f t="shared" si="28"/>
        <v>7.3107049608355092</v>
      </c>
      <c r="I55" s="15">
        <f t="shared" si="28"/>
        <v>7.6492537313432836</v>
      </c>
      <c r="J55" s="15">
        <f t="shared" si="28"/>
        <v>7.0146818923327903</v>
      </c>
      <c r="K55" s="16"/>
      <c r="L55" s="16"/>
      <c r="M55" s="16"/>
    </row>
    <row r="56" spans="1:13" x14ac:dyDescent="0.3">
      <c r="A56" s="1" t="s">
        <v>17</v>
      </c>
      <c r="B56" s="1">
        <v>2176</v>
      </c>
      <c r="C56" s="1">
        <v>1018</v>
      </c>
      <c r="D56" s="1">
        <v>1158</v>
      </c>
      <c r="E56" s="1">
        <v>164</v>
      </c>
      <c r="F56" s="1">
        <v>80</v>
      </c>
      <c r="G56" s="1">
        <v>84</v>
      </c>
      <c r="H56" s="15">
        <f t="shared" si="28"/>
        <v>7.5367647058823524</v>
      </c>
      <c r="I56" s="15">
        <f t="shared" si="28"/>
        <v>7.8585461689587426</v>
      </c>
      <c r="J56" s="15">
        <f t="shared" si="28"/>
        <v>7.2538860103626934</v>
      </c>
      <c r="K56" s="16">
        <f>K50-K54</f>
        <v>2256.1123542318014</v>
      </c>
      <c r="L56" s="16">
        <f t="shared" ref="L56:M56" si="31">L50-L54</f>
        <v>2465.3305852286671</v>
      </c>
      <c r="M56" s="16">
        <f t="shared" si="31"/>
        <v>2064.3117257900944</v>
      </c>
    </row>
    <row r="57" spans="1:13" x14ac:dyDescent="0.3">
      <c r="A57" s="1" t="s">
        <v>18</v>
      </c>
      <c r="B57" s="1">
        <v>1640</v>
      </c>
      <c r="C57" s="1">
        <v>768</v>
      </c>
      <c r="D57" s="1">
        <v>872</v>
      </c>
      <c r="E57" s="1">
        <v>128</v>
      </c>
      <c r="F57" s="1">
        <v>55</v>
      </c>
      <c r="G57" s="1">
        <v>73</v>
      </c>
      <c r="H57" s="15">
        <f t="shared" si="28"/>
        <v>7.8048780487804876</v>
      </c>
      <c r="I57" s="15">
        <f t="shared" si="28"/>
        <v>7.161458333333333</v>
      </c>
      <c r="J57" s="15">
        <f t="shared" si="28"/>
        <v>8.3715596330275233</v>
      </c>
      <c r="K57" s="16">
        <f>100-K52</f>
        <v>92.329178622668579</v>
      </c>
      <c r="L57" s="16">
        <f t="shared" ref="L57:M57" si="32">100-L52</f>
        <v>92.489997748853966</v>
      </c>
      <c r="M57" s="16">
        <f t="shared" si="32"/>
        <v>92.187277178304896</v>
      </c>
    </row>
    <row r="58" spans="1:13" x14ac:dyDescent="0.3">
      <c r="H58" s="15">
        <f>SUM(H50:H56)*5</f>
        <v>1139.6534230983725</v>
      </c>
      <c r="I58" s="15">
        <f>SUM(I50:I56)*5</f>
        <v>1340.8306977859688</v>
      </c>
      <c r="J58" s="15">
        <f>SUM(J50:J56)*5</f>
        <v>954.94786687484986</v>
      </c>
      <c r="K58" s="18">
        <f>K56/K57</f>
        <v>24.435529351475058</v>
      </c>
      <c r="L58" s="18">
        <f>L56/L57</f>
        <v>26.655104824664296</v>
      </c>
      <c r="M58" s="18">
        <f>M56/M57</f>
        <v>22.392588098652553</v>
      </c>
    </row>
    <row r="59" spans="1:13" x14ac:dyDescent="0.3">
      <c r="A59" s="8" t="s">
        <v>49</v>
      </c>
      <c r="B59" s="8"/>
      <c r="C59" s="8"/>
      <c r="D59" s="8"/>
      <c r="E59" s="8"/>
      <c r="F59" s="8"/>
      <c r="G59" s="8"/>
      <c r="H59" s="19"/>
      <c r="I59" s="19"/>
      <c r="J59" s="19"/>
      <c r="K59" s="20"/>
      <c r="L59" s="20"/>
      <c r="M59" s="20"/>
    </row>
    <row r="60" spans="1:13" x14ac:dyDescent="0.3">
      <c r="A60" s="1" t="s">
        <v>51</v>
      </c>
    </row>
    <row r="61" spans="1:13" x14ac:dyDescent="0.3">
      <c r="A61" s="10"/>
      <c r="B61" s="34" t="s">
        <v>0</v>
      </c>
      <c r="C61" s="34"/>
      <c r="D61" s="34"/>
      <c r="E61" s="34" t="s">
        <v>27</v>
      </c>
      <c r="F61" s="34"/>
      <c r="G61" s="34"/>
      <c r="H61" s="11"/>
      <c r="I61" s="8"/>
      <c r="J61" s="10"/>
      <c r="K61" s="34" t="s">
        <v>50</v>
      </c>
      <c r="L61" s="34"/>
      <c r="M61" s="34"/>
    </row>
    <row r="62" spans="1:13" x14ac:dyDescent="0.3">
      <c r="A62" s="12"/>
      <c r="B62" s="3" t="s">
        <v>0</v>
      </c>
      <c r="C62" s="3" t="s">
        <v>25</v>
      </c>
      <c r="D62" s="3" t="s">
        <v>26</v>
      </c>
      <c r="E62" s="3" t="s">
        <v>0</v>
      </c>
      <c r="F62" s="3" t="s">
        <v>25</v>
      </c>
      <c r="G62" s="3" t="s">
        <v>26</v>
      </c>
      <c r="H62" s="13"/>
      <c r="I62" s="14"/>
      <c r="J62" s="12"/>
      <c r="K62" s="3" t="s">
        <v>0</v>
      </c>
      <c r="L62" s="3" t="s">
        <v>25</v>
      </c>
      <c r="M62" s="3" t="s">
        <v>26</v>
      </c>
    </row>
    <row r="63" spans="1:13" x14ac:dyDescent="0.3">
      <c r="A63" s="1" t="s">
        <v>34</v>
      </c>
    </row>
    <row r="64" spans="1:13" x14ac:dyDescent="0.3">
      <c r="A64" s="1" t="s">
        <v>0</v>
      </c>
      <c r="B64" s="1">
        <v>90234</v>
      </c>
      <c r="C64" s="1">
        <v>46817</v>
      </c>
      <c r="D64" s="1">
        <v>43417</v>
      </c>
      <c r="E64" s="1">
        <v>35744</v>
      </c>
      <c r="F64" s="1">
        <v>22779</v>
      </c>
      <c r="G64" s="1">
        <v>12965</v>
      </c>
    </row>
    <row r="65" spans="1:13" x14ac:dyDescent="0.3">
      <c r="A65" s="1" t="s">
        <v>11</v>
      </c>
      <c r="B65" s="1">
        <v>17680</v>
      </c>
      <c r="C65" s="1">
        <v>9114</v>
      </c>
      <c r="D65" s="1">
        <v>8566</v>
      </c>
      <c r="E65" s="1">
        <v>15875</v>
      </c>
      <c r="F65" s="1">
        <v>8631</v>
      </c>
      <c r="G65" s="1">
        <v>7244</v>
      </c>
      <c r="H65" s="15">
        <f t="shared" ref="H65:J72" si="33">E65/B65*100</f>
        <v>89.790723981900456</v>
      </c>
      <c r="I65" s="15">
        <f t="shared" si="33"/>
        <v>94.700460829493082</v>
      </c>
      <c r="J65" s="15">
        <f t="shared" si="33"/>
        <v>84.566892365164605</v>
      </c>
      <c r="K65" s="16">
        <f>H73+1500</f>
        <v>2628.0509493084587</v>
      </c>
      <c r="L65" s="16">
        <f t="shared" ref="L65:M65" si="34">I73+1500</f>
        <v>2919.0758209848054</v>
      </c>
      <c r="M65" s="16">
        <f t="shared" si="34"/>
        <v>2317.3250887181575</v>
      </c>
    </row>
    <row r="66" spans="1:13" x14ac:dyDescent="0.3">
      <c r="A66" s="1" t="s">
        <v>12</v>
      </c>
      <c r="B66" s="1">
        <v>16607</v>
      </c>
      <c r="C66" s="1">
        <v>8669</v>
      </c>
      <c r="D66" s="1">
        <v>7938</v>
      </c>
      <c r="E66" s="1">
        <v>10553</v>
      </c>
      <c r="F66" s="1">
        <v>7039</v>
      </c>
      <c r="G66" s="1">
        <v>3514</v>
      </c>
      <c r="H66" s="15">
        <f t="shared" si="33"/>
        <v>63.545492864454744</v>
      </c>
      <c r="I66" s="15">
        <f t="shared" si="33"/>
        <v>81.197369938862622</v>
      </c>
      <c r="J66" s="15">
        <f t="shared" si="33"/>
        <v>44.26807760141093</v>
      </c>
      <c r="K66" s="17"/>
      <c r="L66" s="17"/>
      <c r="M66" s="17"/>
    </row>
    <row r="67" spans="1:13" x14ac:dyDescent="0.3">
      <c r="A67" s="1" t="s">
        <v>13</v>
      </c>
      <c r="B67" s="1">
        <v>15317</v>
      </c>
      <c r="C67" s="1">
        <v>7873</v>
      </c>
      <c r="D67" s="1">
        <v>7444</v>
      </c>
      <c r="E67" s="1">
        <v>5508</v>
      </c>
      <c r="F67" s="1">
        <v>4092</v>
      </c>
      <c r="G67" s="1">
        <v>1416</v>
      </c>
      <c r="H67" s="15">
        <f t="shared" si="33"/>
        <v>35.960044395116533</v>
      </c>
      <c r="I67" s="15">
        <f t="shared" si="33"/>
        <v>51.975104788517726</v>
      </c>
      <c r="J67" s="15">
        <f t="shared" si="33"/>
        <v>19.022031166039763</v>
      </c>
      <c r="K67" s="16">
        <f>(H71+H72)/2</f>
        <v>3.4872537129512788</v>
      </c>
      <c r="L67" s="16">
        <f t="shared" ref="L67:M67" si="35">(I71+I72)/2</f>
        <v>4.8750423040935882</v>
      </c>
      <c r="M67" s="16">
        <f t="shared" si="35"/>
        <v>1.8540678665056409</v>
      </c>
    </row>
    <row r="68" spans="1:13" x14ac:dyDescent="0.3">
      <c r="A68" s="1" t="s">
        <v>14</v>
      </c>
      <c r="B68" s="1">
        <v>11418</v>
      </c>
      <c r="C68" s="1">
        <v>5784</v>
      </c>
      <c r="D68" s="1">
        <v>5634</v>
      </c>
      <c r="E68" s="1">
        <v>1965</v>
      </c>
      <c r="F68" s="1">
        <v>1561</v>
      </c>
      <c r="G68" s="1">
        <v>404</v>
      </c>
      <c r="H68" s="15">
        <f t="shared" si="33"/>
        <v>17.209668943772989</v>
      </c>
      <c r="I68" s="15">
        <f t="shared" si="33"/>
        <v>26.988243430152142</v>
      </c>
      <c r="J68" s="15">
        <f t="shared" si="33"/>
        <v>7.1707490237841673</v>
      </c>
      <c r="K68" s="16"/>
      <c r="L68" s="16"/>
      <c r="M68" s="16"/>
    </row>
    <row r="69" spans="1:13" x14ac:dyDescent="0.3">
      <c r="A69" s="1" t="s">
        <v>15</v>
      </c>
      <c r="B69" s="1">
        <v>10805</v>
      </c>
      <c r="C69" s="1">
        <v>5444</v>
      </c>
      <c r="D69" s="1">
        <v>5361</v>
      </c>
      <c r="E69" s="1">
        <v>1013</v>
      </c>
      <c r="F69" s="1">
        <v>802</v>
      </c>
      <c r="G69" s="1">
        <v>211</v>
      </c>
      <c r="H69" s="15">
        <f t="shared" si="33"/>
        <v>9.3752892179546503</v>
      </c>
      <c r="I69" s="15">
        <f t="shared" si="33"/>
        <v>14.731814842027921</v>
      </c>
      <c r="J69" s="15">
        <f t="shared" si="33"/>
        <v>3.935832867002425</v>
      </c>
      <c r="K69" s="16">
        <f>K67*50</f>
        <v>174.36268564756395</v>
      </c>
      <c r="L69" s="16">
        <f t="shared" ref="L69:M69" si="36">L67*50</f>
        <v>243.7521152046794</v>
      </c>
      <c r="M69" s="16">
        <f t="shared" si="36"/>
        <v>92.70339332528205</v>
      </c>
    </row>
    <row r="70" spans="1:13" x14ac:dyDescent="0.3">
      <c r="A70" s="1" t="s">
        <v>16</v>
      </c>
      <c r="B70" s="1">
        <v>7576</v>
      </c>
      <c r="C70" s="1">
        <v>4091</v>
      </c>
      <c r="D70" s="1">
        <v>3485</v>
      </c>
      <c r="E70" s="1">
        <v>445</v>
      </c>
      <c r="F70" s="1">
        <v>365</v>
      </c>
      <c r="G70" s="1">
        <v>80</v>
      </c>
      <c r="H70" s="15">
        <f t="shared" si="33"/>
        <v>5.8738120380147834</v>
      </c>
      <c r="I70" s="15">
        <f t="shared" si="33"/>
        <v>8.9220239550232208</v>
      </c>
      <c r="J70" s="15">
        <f t="shared" si="33"/>
        <v>2.2955523672883791</v>
      </c>
      <c r="K70" s="16"/>
      <c r="L70" s="16"/>
      <c r="M70" s="16"/>
    </row>
    <row r="71" spans="1:13" x14ac:dyDescent="0.3">
      <c r="A71" s="1" t="s">
        <v>17</v>
      </c>
      <c r="B71" s="1">
        <v>6407</v>
      </c>
      <c r="C71" s="1">
        <v>3415</v>
      </c>
      <c r="D71" s="1">
        <v>2992</v>
      </c>
      <c r="E71" s="1">
        <v>247</v>
      </c>
      <c r="F71" s="1">
        <v>181</v>
      </c>
      <c r="G71" s="1">
        <v>66</v>
      </c>
      <c r="H71" s="15">
        <f t="shared" si="33"/>
        <v>3.8551584204776028</v>
      </c>
      <c r="I71" s="15">
        <f t="shared" si="33"/>
        <v>5.3001464128843336</v>
      </c>
      <c r="J71" s="15">
        <f t="shared" si="33"/>
        <v>2.2058823529411766</v>
      </c>
      <c r="K71" s="16">
        <f>K65-K69</f>
        <v>2453.6882636608948</v>
      </c>
      <c r="L71" s="16">
        <f t="shared" ref="L71:M71" si="37">L65-L69</f>
        <v>2675.3237057801261</v>
      </c>
      <c r="M71" s="16">
        <f t="shared" si="37"/>
        <v>2224.6216953928756</v>
      </c>
    </row>
    <row r="72" spans="1:13" x14ac:dyDescent="0.3">
      <c r="A72" s="1" t="s">
        <v>18</v>
      </c>
      <c r="B72" s="1">
        <v>4424</v>
      </c>
      <c r="C72" s="1">
        <v>2427</v>
      </c>
      <c r="D72" s="1">
        <v>1997</v>
      </c>
      <c r="E72" s="1">
        <v>138</v>
      </c>
      <c r="F72" s="1">
        <v>108</v>
      </c>
      <c r="G72" s="1">
        <v>30</v>
      </c>
      <c r="H72" s="15">
        <f t="shared" si="33"/>
        <v>3.1193490054249549</v>
      </c>
      <c r="I72" s="15">
        <f t="shared" si="33"/>
        <v>4.4499381953028427</v>
      </c>
      <c r="J72" s="15">
        <f t="shared" si="33"/>
        <v>1.5022533800701052</v>
      </c>
      <c r="K72" s="16">
        <f>100-K67</f>
        <v>96.512746287048728</v>
      </c>
      <c r="L72" s="16">
        <f t="shared" ref="L72:M72" si="38">100-L67</f>
        <v>95.124957695906417</v>
      </c>
      <c r="M72" s="16">
        <f t="shared" si="38"/>
        <v>98.145932133494355</v>
      </c>
    </row>
    <row r="73" spans="1:13" x14ac:dyDescent="0.3">
      <c r="A73" s="1" t="s">
        <v>35</v>
      </c>
      <c r="H73" s="15">
        <f>SUM(H65:H71)*5</f>
        <v>1128.0509493084587</v>
      </c>
      <c r="I73" s="15">
        <f>SUM(I65:I71)*5</f>
        <v>1419.0758209848054</v>
      </c>
      <c r="J73" s="15">
        <f>SUM(J65:J71)*5</f>
        <v>817.3250887181573</v>
      </c>
      <c r="K73" s="18">
        <f>K71/K72</f>
        <v>25.423463304661563</v>
      </c>
      <c r="L73" s="18">
        <f t="shared" ref="L73:M73" si="39">L71/L72</f>
        <v>28.124309020273607</v>
      </c>
      <c r="M73" s="18">
        <f t="shared" si="39"/>
        <v>22.666468665935437</v>
      </c>
    </row>
    <row r="74" spans="1:13" x14ac:dyDescent="0.3">
      <c r="A74" s="1" t="s">
        <v>29</v>
      </c>
    </row>
    <row r="75" spans="1:13" x14ac:dyDescent="0.3">
      <c r="A75" s="1" t="s">
        <v>0</v>
      </c>
      <c r="B75" s="1">
        <v>35230</v>
      </c>
      <c r="C75" s="1">
        <v>18105</v>
      </c>
      <c r="D75" s="1">
        <v>17125</v>
      </c>
      <c r="E75" s="1">
        <v>12771</v>
      </c>
      <c r="F75" s="1">
        <v>8000</v>
      </c>
      <c r="G75" s="1">
        <v>4771</v>
      </c>
    </row>
    <row r="76" spans="1:13" x14ac:dyDescent="0.3">
      <c r="A76" s="1" t="s">
        <v>11</v>
      </c>
      <c r="B76" s="1">
        <v>6440</v>
      </c>
      <c r="C76" s="1">
        <v>3415</v>
      </c>
      <c r="D76" s="1">
        <v>3025</v>
      </c>
      <c r="E76" s="1">
        <v>6002</v>
      </c>
      <c r="F76" s="1">
        <v>3337</v>
      </c>
      <c r="G76" s="1">
        <v>2665</v>
      </c>
      <c r="H76" s="15">
        <f t="shared" ref="H76:J83" si="40">E76/B76*100</f>
        <v>93.198757763975166</v>
      </c>
      <c r="I76" s="15">
        <f t="shared" si="40"/>
        <v>97.715959004392388</v>
      </c>
      <c r="J76" s="15">
        <f t="shared" si="40"/>
        <v>88.099173553719012</v>
      </c>
      <c r="K76" s="16">
        <f>H84+1500</f>
        <v>2627.5495930658381</v>
      </c>
      <c r="L76" s="16">
        <f t="shared" ref="L76:M76" si="41">I84+1500</f>
        <v>2872.4665094413704</v>
      </c>
      <c r="M76" s="16">
        <f t="shared" si="41"/>
        <v>2369.5362013014828</v>
      </c>
    </row>
    <row r="77" spans="1:13" x14ac:dyDescent="0.3">
      <c r="A77" s="1" t="s">
        <v>12</v>
      </c>
      <c r="B77" s="1">
        <v>5279</v>
      </c>
      <c r="C77" s="1">
        <v>2798</v>
      </c>
      <c r="D77" s="1">
        <v>2481</v>
      </c>
      <c r="E77" s="1">
        <v>3336</v>
      </c>
      <c r="F77" s="1">
        <v>2233</v>
      </c>
      <c r="G77" s="1">
        <v>1103</v>
      </c>
      <c r="H77" s="15">
        <f t="shared" si="40"/>
        <v>63.193786702026898</v>
      </c>
      <c r="I77" s="15">
        <f t="shared" si="40"/>
        <v>79.807005003573977</v>
      </c>
      <c r="J77" s="15">
        <f t="shared" si="40"/>
        <v>44.457879887142283</v>
      </c>
      <c r="K77" s="17"/>
      <c r="L77" s="17"/>
      <c r="M77" s="17"/>
    </row>
    <row r="78" spans="1:13" x14ac:dyDescent="0.3">
      <c r="A78" s="1" t="s">
        <v>13</v>
      </c>
      <c r="B78" s="1">
        <v>5416</v>
      </c>
      <c r="C78" s="1">
        <v>2692</v>
      </c>
      <c r="D78" s="1">
        <v>2724</v>
      </c>
      <c r="E78" s="1">
        <v>1795</v>
      </c>
      <c r="F78" s="1">
        <v>1315</v>
      </c>
      <c r="G78" s="1">
        <v>480</v>
      </c>
      <c r="H78" s="15">
        <f t="shared" si="40"/>
        <v>33.142540620384047</v>
      </c>
      <c r="I78" s="15">
        <f t="shared" si="40"/>
        <v>48.848439821693908</v>
      </c>
      <c r="J78" s="15">
        <f t="shared" si="40"/>
        <v>17.621145374449341</v>
      </c>
      <c r="K78" s="16">
        <f>(H82+H83)/2</f>
        <v>4.5001048741818277</v>
      </c>
      <c r="L78" s="16">
        <f t="shared" ref="L78:M78" si="42">(I82+I83)/2</f>
        <v>5.9341583968933289</v>
      </c>
      <c r="M78" s="16">
        <f t="shared" si="42"/>
        <v>2.9869498668871914</v>
      </c>
    </row>
    <row r="79" spans="1:13" x14ac:dyDescent="0.3">
      <c r="A79" s="1" t="s">
        <v>14</v>
      </c>
      <c r="B79" s="1">
        <v>4726</v>
      </c>
      <c r="C79" s="1">
        <v>2338</v>
      </c>
      <c r="D79" s="1">
        <v>2388</v>
      </c>
      <c r="E79" s="1">
        <v>765</v>
      </c>
      <c r="F79" s="1">
        <v>540</v>
      </c>
      <c r="G79" s="1">
        <v>225</v>
      </c>
      <c r="H79" s="15">
        <f t="shared" si="40"/>
        <v>16.187050359712231</v>
      </c>
      <c r="I79" s="15">
        <f t="shared" si="40"/>
        <v>23.096663815226691</v>
      </c>
      <c r="J79" s="15">
        <f t="shared" si="40"/>
        <v>9.4221105527638205</v>
      </c>
      <c r="K79" s="16"/>
      <c r="L79" s="16"/>
      <c r="M79" s="16"/>
    </row>
    <row r="80" spans="1:13" x14ac:dyDescent="0.3">
      <c r="A80" s="1" t="s">
        <v>15</v>
      </c>
      <c r="B80" s="1">
        <v>4957</v>
      </c>
      <c r="C80" s="1">
        <v>2475</v>
      </c>
      <c r="D80" s="1">
        <v>2482</v>
      </c>
      <c r="E80" s="1">
        <v>429</v>
      </c>
      <c r="F80" s="1">
        <v>284</v>
      </c>
      <c r="G80" s="1">
        <v>145</v>
      </c>
      <c r="H80" s="15">
        <f t="shared" si="40"/>
        <v>8.6544280815009067</v>
      </c>
      <c r="I80" s="15">
        <f t="shared" si="40"/>
        <v>11.474747474747476</v>
      </c>
      <c r="J80" s="15">
        <f t="shared" si="40"/>
        <v>5.842062852538275</v>
      </c>
      <c r="K80" s="16">
        <f>K78*50</f>
        <v>225.00524370909139</v>
      </c>
      <c r="L80" s="16">
        <f t="shared" ref="L80:M80" si="43">L78*50</f>
        <v>296.70791984466643</v>
      </c>
      <c r="M80" s="16">
        <f t="shared" si="43"/>
        <v>149.34749334435958</v>
      </c>
    </row>
    <row r="81" spans="1:13" x14ac:dyDescent="0.3">
      <c r="A81" s="1" t="s">
        <v>16</v>
      </c>
      <c r="B81" s="1">
        <v>3471</v>
      </c>
      <c r="C81" s="1">
        <v>1845</v>
      </c>
      <c r="D81" s="1">
        <v>1626</v>
      </c>
      <c r="E81" s="1">
        <v>218</v>
      </c>
      <c r="F81" s="1">
        <v>140</v>
      </c>
      <c r="G81" s="1">
        <v>78</v>
      </c>
      <c r="H81" s="15">
        <f t="shared" si="40"/>
        <v>6.2806107749927982</v>
      </c>
      <c r="I81" s="15">
        <f t="shared" si="40"/>
        <v>7.5880758807588071</v>
      </c>
      <c r="J81" s="15">
        <f t="shared" si="40"/>
        <v>4.7970479704797047</v>
      </c>
      <c r="K81" s="16"/>
      <c r="L81" s="16"/>
      <c r="M81" s="16"/>
    </row>
    <row r="82" spans="1:13" x14ac:dyDescent="0.3">
      <c r="A82" s="1" t="s">
        <v>17</v>
      </c>
      <c r="B82" s="1">
        <v>2988</v>
      </c>
      <c r="C82" s="1">
        <v>1543</v>
      </c>
      <c r="D82" s="1">
        <v>1445</v>
      </c>
      <c r="E82" s="1">
        <v>145</v>
      </c>
      <c r="F82" s="1">
        <v>92</v>
      </c>
      <c r="G82" s="1">
        <v>53</v>
      </c>
      <c r="H82" s="15">
        <f t="shared" si="40"/>
        <v>4.8527443105756358</v>
      </c>
      <c r="I82" s="15">
        <f t="shared" si="40"/>
        <v>5.9624108878807514</v>
      </c>
      <c r="J82" s="15">
        <f t="shared" si="40"/>
        <v>3.667820069204152</v>
      </c>
      <c r="K82" s="16">
        <f>K76-K80</f>
        <v>2402.5443493567468</v>
      </c>
      <c r="L82" s="16">
        <f t="shared" ref="L82:M82" si="44">L76-L80</f>
        <v>2575.758589596704</v>
      </c>
      <c r="M82" s="16">
        <f t="shared" si="44"/>
        <v>2220.1887079571234</v>
      </c>
    </row>
    <row r="83" spans="1:13" x14ac:dyDescent="0.3">
      <c r="A83" s="1" t="s">
        <v>18</v>
      </c>
      <c r="B83" s="1">
        <v>1953</v>
      </c>
      <c r="C83" s="1">
        <v>999</v>
      </c>
      <c r="D83" s="1">
        <v>954</v>
      </c>
      <c r="E83" s="1">
        <v>81</v>
      </c>
      <c r="F83" s="1">
        <v>59</v>
      </c>
      <c r="G83" s="1">
        <v>22</v>
      </c>
      <c r="H83" s="15">
        <f t="shared" si="40"/>
        <v>4.1474654377880187</v>
      </c>
      <c r="I83" s="15">
        <f t="shared" si="40"/>
        <v>5.9059059059059056</v>
      </c>
      <c r="J83" s="15">
        <f t="shared" si="40"/>
        <v>2.3060796645702304</v>
      </c>
      <c r="K83" s="16">
        <f>100-K78</f>
        <v>95.499895125818171</v>
      </c>
      <c r="L83" s="16">
        <f t="shared" ref="L83:M83" si="45">100-L78</f>
        <v>94.065841603106676</v>
      </c>
      <c r="M83" s="16">
        <f t="shared" si="45"/>
        <v>97.013050133112813</v>
      </c>
    </row>
    <row r="84" spans="1:13" x14ac:dyDescent="0.3">
      <c r="A84" s="1" t="s">
        <v>36</v>
      </c>
      <c r="H84" s="15">
        <f>SUM(H76:H82)*5</f>
        <v>1127.5495930658383</v>
      </c>
      <c r="I84" s="15">
        <f>SUM(I76:I82)*5</f>
        <v>1372.4665094413704</v>
      </c>
      <c r="J84" s="15">
        <f>SUM(J76:J82)*5</f>
        <v>869.53620130148283</v>
      </c>
      <c r="K84" s="18">
        <f>K82/K83</f>
        <v>25.157560080997666</v>
      </c>
      <c r="L84" s="18">
        <f t="shared" ref="L84:M84" si="46">L82/L83</f>
        <v>27.382507249173813</v>
      </c>
      <c r="M84" s="18">
        <f t="shared" si="46"/>
        <v>22.885464428865752</v>
      </c>
    </row>
    <row r="85" spans="1:13" x14ac:dyDescent="0.3">
      <c r="A85" s="1" t="s">
        <v>29</v>
      </c>
    </row>
    <row r="86" spans="1:13" x14ac:dyDescent="0.3">
      <c r="A86" s="1" t="s">
        <v>0</v>
      </c>
      <c r="B86" s="1">
        <v>45519</v>
      </c>
      <c r="C86" s="1">
        <v>23181</v>
      </c>
      <c r="D86" s="1">
        <v>22338</v>
      </c>
      <c r="E86" s="1">
        <v>14916</v>
      </c>
      <c r="F86" s="1">
        <v>9610</v>
      </c>
      <c r="G86" s="1">
        <v>5306</v>
      </c>
    </row>
    <row r="87" spans="1:13" x14ac:dyDescent="0.3">
      <c r="A87" s="1" t="s">
        <v>11</v>
      </c>
      <c r="B87" s="1">
        <v>9983</v>
      </c>
      <c r="C87" s="1">
        <v>5470</v>
      </c>
      <c r="D87" s="1">
        <v>4513</v>
      </c>
      <c r="E87" s="1">
        <v>8998</v>
      </c>
      <c r="F87" s="1">
        <v>5303</v>
      </c>
      <c r="G87" s="1">
        <v>3695</v>
      </c>
      <c r="H87" s="15">
        <f t="shared" ref="H87:J94" si="47">E87/B87*100</f>
        <v>90.133226485024537</v>
      </c>
      <c r="I87" s="15">
        <f t="shared" si="47"/>
        <v>96.946983546617915</v>
      </c>
      <c r="J87" s="15">
        <f t="shared" si="47"/>
        <v>81.874584533569688</v>
      </c>
      <c r="K87" s="16">
        <f>H95+1500</f>
        <v>2383.2596093238813</v>
      </c>
      <c r="L87" s="16">
        <f t="shared" ref="L87:M87" si="48">I95+1500</f>
        <v>2628.7720569677404</v>
      </c>
      <c r="M87" s="16">
        <f t="shared" si="48"/>
        <v>2139.5738992366628</v>
      </c>
    </row>
    <row r="88" spans="1:13" x14ac:dyDescent="0.3">
      <c r="A88" s="1" t="s">
        <v>12</v>
      </c>
      <c r="B88" s="1">
        <v>7133</v>
      </c>
      <c r="C88" s="1">
        <v>3582</v>
      </c>
      <c r="D88" s="1">
        <v>3551</v>
      </c>
      <c r="E88" s="1">
        <v>3784</v>
      </c>
      <c r="F88" s="1">
        <v>2630</v>
      </c>
      <c r="G88" s="1">
        <v>1154</v>
      </c>
      <c r="H88" s="15">
        <f t="shared" si="47"/>
        <v>53.049207906911533</v>
      </c>
      <c r="I88" s="15">
        <f t="shared" si="47"/>
        <v>73.422668900055825</v>
      </c>
      <c r="J88" s="15">
        <f t="shared" si="47"/>
        <v>32.497887918896083</v>
      </c>
      <c r="K88" s="17"/>
      <c r="L88" s="17"/>
      <c r="M88" s="17"/>
    </row>
    <row r="89" spans="1:13" x14ac:dyDescent="0.3">
      <c r="A89" s="1" t="s">
        <v>13</v>
      </c>
      <c r="B89" s="1">
        <v>6768</v>
      </c>
      <c r="C89" s="1">
        <v>3137</v>
      </c>
      <c r="D89" s="1">
        <v>3631</v>
      </c>
      <c r="E89" s="1">
        <v>1393</v>
      </c>
      <c r="F89" s="1">
        <v>1078</v>
      </c>
      <c r="G89" s="1">
        <v>315</v>
      </c>
      <c r="H89" s="15">
        <f t="shared" si="47"/>
        <v>20.582151300236408</v>
      </c>
      <c r="I89" s="15">
        <f t="shared" si="47"/>
        <v>34.364042078418869</v>
      </c>
      <c r="J89" s="15">
        <f t="shared" si="47"/>
        <v>8.6752960616909949</v>
      </c>
      <c r="K89" s="16">
        <f>(H93+H94)/2</f>
        <v>1.2545290319931846</v>
      </c>
      <c r="L89" s="16">
        <f t="shared" ref="L89:M89" si="49">(I93+I94)/2</f>
        <v>2.0543410466135588</v>
      </c>
      <c r="M89" s="16">
        <f t="shared" si="49"/>
        <v>0.33551244331929664</v>
      </c>
    </row>
    <row r="90" spans="1:13" x14ac:dyDescent="0.3">
      <c r="A90" s="1" t="s">
        <v>14</v>
      </c>
      <c r="B90" s="1">
        <v>5892</v>
      </c>
      <c r="C90" s="1">
        <v>2851</v>
      </c>
      <c r="D90" s="1">
        <v>3041</v>
      </c>
      <c r="E90" s="1">
        <v>424</v>
      </c>
      <c r="F90" s="1">
        <v>332</v>
      </c>
      <c r="G90" s="1">
        <v>92</v>
      </c>
      <c r="H90" s="15">
        <f t="shared" si="47"/>
        <v>7.1961982348947728</v>
      </c>
      <c r="I90" s="15">
        <f t="shared" si="47"/>
        <v>11.645036829182743</v>
      </c>
      <c r="J90" s="15">
        <f t="shared" si="47"/>
        <v>3.0253206182176919</v>
      </c>
      <c r="K90" s="16"/>
      <c r="L90" s="16"/>
      <c r="M90" s="16"/>
    </row>
    <row r="91" spans="1:13" x14ac:dyDescent="0.3">
      <c r="A91" s="1" t="s">
        <v>15</v>
      </c>
      <c r="B91" s="1">
        <v>5907</v>
      </c>
      <c r="C91" s="1">
        <v>2950</v>
      </c>
      <c r="D91" s="1">
        <v>2957</v>
      </c>
      <c r="E91" s="1">
        <v>190</v>
      </c>
      <c r="F91" s="1">
        <v>155</v>
      </c>
      <c r="G91" s="1">
        <v>35</v>
      </c>
      <c r="H91" s="15">
        <f t="shared" si="47"/>
        <v>3.2165227695953953</v>
      </c>
      <c r="I91" s="15">
        <f t="shared" si="47"/>
        <v>5.2542372881355925</v>
      </c>
      <c r="J91" s="15">
        <f t="shared" si="47"/>
        <v>1.1836320595197836</v>
      </c>
      <c r="K91" s="16">
        <f>K89*50</f>
        <v>62.726451599659228</v>
      </c>
      <c r="L91" s="16">
        <f t="shared" ref="L91:M91" si="50">L89*50</f>
        <v>102.71705233067794</v>
      </c>
      <c r="M91" s="16">
        <f t="shared" si="50"/>
        <v>16.775622165964833</v>
      </c>
    </row>
    <row r="92" spans="1:13" x14ac:dyDescent="0.3">
      <c r="A92" s="1" t="s">
        <v>16</v>
      </c>
      <c r="B92" s="1">
        <v>4199</v>
      </c>
      <c r="C92" s="1">
        <v>2185</v>
      </c>
      <c r="D92" s="1">
        <v>2014</v>
      </c>
      <c r="E92" s="1">
        <v>59</v>
      </c>
      <c r="F92" s="1">
        <v>53</v>
      </c>
      <c r="G92" s="1">
        <v>6</v>
      </c>
      <c r="H92" s="15">
        <f t="shared" si="47"/>
        <v>1.40509645153608</v>
      </c>
      <c r="I92" s="15">
        <f t="shared" si="47"/>
        <v>2.4256292906178487</v>
      </c>
      <c r="J92" s="15">
        <f t="shared" si="47"/>
        <v>0.29791459781529295</v>
      </c>
      <c r="K92" s="16"/>
      <c r="L92" s="16"/>
      <c r="M92" s="16"/>
    </row>
    <row r="93" spans="1:13" x14ac:dyDescent="0.3">
      <c r="A93" s="1" t="s">
        <v>17</v>
      </c>
      <c r="B93" s="1">
        <v>3553</v>
      </c>
      <c r="C93" s="1">
        <v>1887</v>
      </c>
      <c r="D93" s="1">
        <v>1666</v>
      </c>
      <c r="E93" s="1">
        <v>38</v>
      </c>
      <c r="F93" s="1">
        <v>32</v>
      </c>
      <c r="G93" s="1">
        <v>6</v>
      </c>
      <c r="H93" s="15">
        <f t="shared" si="47"/>
        <v>1.0695187165775399</v>
      </c>
      <c r="I93" s="15">
        <f t="shared" si="47"/>
        <v>1.6958134605193429</v>
      </c>
      <c r="J93" s="15">
        <f t="shared" si="47"/>
        <v>0.36014405762304924</v>
      </c>
      <c r="K93" s="16">
        <f>K87-K91</f>
        <v>2320.5331577242218</v>
      </c>
      <c r="L93" s="16">
        <f t="shared" ref="L93:M93" si="51">L87-L91</f>
        <v>2526.0550046370622</v>
      </c>
      <c r="M93" s="16">
        <f t="shared" si="51"/>
        <v>2122.7982770706981</v>
      </c>
    </row>
    <row r="94" spans="1:13" x14ac:dyDescent="0.3">
      <c r="A94" s="1" t="s">
        <v>18</v>
      </c>
      <c r="B94" s="1">
        <v>2084</v>
      </c>
      <c r="C94" s="1">
        <v>1119</v>
      </c>
      <c r="D94" s="1">
        <v>965</v>
      </c>
      <c r="E94" s="1">
        <v>30</v>
      </c>
      <c r="F94" s="1">
        <v>27</v>
      </c>
      <c r="G94" s="1">
        <v>3</v>
      </c>
      <c r="H94" s="15">
        <f t="shared" si="47"/>
        <v>1.4395393474088292</v>
      </c>
      <c r="I94" s="15">
        <f t="shared" si="47"/>
        <v>2.4128686327077746</v>
      </c>
      <c r="J94" s="15">
        <f t="shared" si="47"/>
        <v>0.31088082901554404</v>
      </c>
      <c r="K94" s="16">
        <f>100-K89</f>
        <v>98.745470968006813</v>
      </c>
      <c r="L94" s="16">
        <f t="shared" ref="L94:M94" si="52">100-L89</f>
        <v>97.945658953386442</v>
      </c>
      <c r="M94" s="16">
        <f t="shared" si="52"/>
        <v>99.664487556680697</v>
      </c>
    </row>
    <row r="95" spans="1:13" x14ac:dyDescent="0.3">
      <c r="A95" s="1" t="s">
        <v>37</v>
      </c>
      <c r="H95" s="15">
        <f>SUM(H87:H93)*5</f>
        <v>883.25960932388125</v>
      </c>
      <c r="I95" s="15">
        <f>SUM(I87:I93)*5</f>
        <v>1128.7720569677406</v>
      </c>
      <c r="J95" s="15">
        <f>SUM(J87:J93)*5</f>
        <v>639.5738992366629</v>
      </c>
      <c r="K95" s="18">
        <f>K93/K94</f>
        <v>23.500147753369532</v>
      </c>
      <c r="L95" s="18">
        <f t="shared" ref="L95:M95" si="53">L93/L94</f>
        <v>25.790372249567927</v>
      </c>
      <c r="M95" s="18">
        <f t="shared" si="53"/>
        <v>21.299445059238685</v>
      </c>
    </row>
    <row r="96" spans="1:13" x14ac:dyDescent="0.3">
      <c r="A96" s="1" t="s">
        <v>29</v>
      </c>
    </row>
    <row r="97" spans="1:13" x14ac:dyDescent="0.3">
      <c r="A97" s="1" t="s">
        <v>0</v>
      </c>
      <c r="B97" s="1">
        <v>24603</v>
      </c>
      <c r="C97" s="1">
        <v>12727</v>
      </c>
      <c r="D97" s="1">
        <v>11876</v>
      </c>
      <c r="E97" s="1">
        <v>9771</v>
      </c>
      <c r="F97" s="1">
        <v>6119</v>
      </c>
      <c r="G97" s="1">
        <v>3652</v>
      </c>
    </row>
    <row r="98" spans="1:13" x14ac:dyDescent="0.3">
      <c r="A98" s="1" t="s">
        <v>11</v>
      </c>
      <c r="B98" s="1">
        <v>4798</v>
      </c>
      <c r="C98" s="1">
        <v>2510</v>
      </c>
      <c r="D98" s="1">
        <v>2288</v>
      </c>
      <c r="E98" s="1">
        <v>4552</v>
      </c>
      <c r="F98" s="1">
        <v>2446</v>
      </c>
      <c r="G98" s="1">
        <v>2106</v>
      </c>
      <c r="H98" s="15">
        <f t="shared" ref="H98:J105" si="54">E98/B98*100</f>
        <v>94.872863693205502</v>
      </c>
      <c r="I98" s="15">
        <f t="shared" si="54"/>
        <v>97.450199203187253</v>
      </c>
      <c r="J98" s="15">
        <f t="shared" si="54"/>
        <v>92.045454545454547</v>
      </c>
      <c r="K98" s="16">
        <f>H106+1500</f>
        <v>2733.5676419824294</v>
      </c>
      <c r="L98" s="16">
        <f t="shared" ref="L98:M98" si="55">I106+1500</f>
        <v>3027.6463425135248</v>
      </c>
      <c r="M98" s="16">
        <f t="shared" si="55"/>
        <v>2423.5886307896021</v>
      </c>
    </row>
    <row r="99" spans="1:13" x14ac:dyDescent="0.3">
      <c r="A99" s="1" t="s">
        <v>12</v>
      </c>
      <c r="B99" s="1">
        <v>3613</v>
      </c>
      <c r="C99" s="1">
        <v>1896</v>
      </c>
      <c r="D99" s="1">
        <v>1717</v>
      </c>
      <c r="E99" s="1">
        <v>2524</v>
      </c>
      <c r="F99" s="1">
        <v>1633</v>
      </c>
      <c r="G99" s="1">
        <v>891</v>
      </c>
      <c r="H99" s="15">
        <f t="shared" si="54"/>
        <v>69.858843066703571</v>
      </c>
      <c r="I99" s="15">
        <f t="shared" si="54"/>
        <v>86.128691983122366</v>
      </c>
      <c r="J99" s="15">
        <f t="shared" si="54"/>
        <v>51.89283634245777</v>
      </c>
      <c r="K99" s="17"/>
      <c r="L99" s="17"/>
      <c r="M99" s="17"/>
    </row>
    <row r="100" spans="1:13" x14ac:dyDescent="0.3">
      <c r="A100" s="1" t="s">
        <v>13</v>
      </c>
      <c r="B100" s="1">
        <v>3412</v>
      </c>
      <c r="C100" s="1">
        <v>1699</v>
      </c>
      <c r="D100" s="1">
        <v>1713</v>
      </c>
      <c r="E100" s="1">
        <v>1240</v>
      </c>
      <c r="F100" s="1">
        <v>925</v>
      </c>
      <c r="G100" s="1">
        <v>315</v>
      </c>
      <c r="H100" s="15">
        <f t="shared" si="54"/>
        <v>36.342321219226257</v>
      </c>
      <c r="I100" s="15">
        <f t="shared" si="54"/>
        <v>54.443790464979401</v>
      </c>
      <c r="J100" s="15">
        <f t="shared" si="54"/>
        <v>18.388791593695274</v>
      </c>
      <c r="K100" s="16">
        <f>(H104+H105)/2</f>
        <v>6.1615416610791263</v>
      </c>
      <c r="L100" s="16">
        <f t="shared" ref="L100:M100" si="56">(I104+I105)/2</f>
        <v>8.5419938049579223</v>
      </c>
      <c r="M100" s="16">
        <f t="shared" si="56"/>
        <v>3.5985234672074524</v>
      </c>
    </row>
    <row r="101" spans="1:13" x14ac:dyDescent="0.3">
      <c r="A101" s="1" t="s">
        <v>14</v>
      </c>
      <c r="B101" s="1">
        <v>3168</v>
      </c>
      <c r="C101" s="1">
        <v>1597</v>
      </c>
      <c r="D101" s="1">
        <v>1571</v>
      </c>
      <c r="E101" s="1">
        <v>608</v>
      </c>
      <c r="F101" s="1">
        <v>471</v>
      </c>
      <c r="G101" s="1">
        <v>137</v>
      </c>
      <c r="H101" s="15">
        <f t="shared" si="54"/>
        <v>19.19191919191919</v>
      </c>
      <c r="I101" s="15">
        <f t="shared" si="54"/>
        <v>29.492798998121479</v>
      </c>
      <c r="J101" s="15">
        <f t="shared" si="54"/>
        <v>8.7205601527689378</v>
      </c>
      <c r="K101" s="16"/>
      <c r="L101" s="16"/>
      <c r="M101" s="16"/>
    </row>
    <row r="102" spans="1:13" x14ac:dyDescent="0.3">
      <c r="A102" s="1" t="s">
        <v>15</v>
      </c>
      <c r="B102" s="1">
        <v>3224</v>
      </c>
      <c r="C102" s="1">
        <v>1716</v>
      </c>
      <c r="D102" s="1">
        <v>1508</v>
      </c>
      <c r="E102" s="1">
        <v>395</v>
      </c>
      <c r="F102" s="1">
        <v>311</v>
      </c>
      <c r="G102" s="1">
        <v>84</v>
      </c>
      <c r="H102" s="15">
        <f t="shared" si="54"/>
        <v>12.251861042183624</v>
      </c>
      <c r="I102" s="15">
        <f t="shared" si="54"/>
        <v>18.123543123543122</v>
      </c>
      <c r="J102" s="15">
        <f t="shared" si="54"/>
        <v>5.5702917771883289</v>
      </c>
      <c r="K102" s="16">
        <f>K100*50</f>
        <v>308.0770830539563</v>
      </c>
      <c r="L102" s="16">
        <f t="shared" ref="L102:M102" si="57">L100*50</f>
        <v>427.09969024789609</v>
      </c>
      <c r="M102" s="16">
        <f t="shared" si="57"/>
        <v>179.92617336037262</v>
      </c>
    </row>
    <row r="103" spans="1:13" x14ac:dyDescent="0.3">
      <c r="A103" s="1" t="s">
        <v>16</v>
      </c>
      <c r="B103" s="1">
        <v>2598</v>
      </c>
      <c r="C103" s="1">
        <v>1333</v>
      </c>
      <c r="D103" s="1">
        <v>1265</v>
      </c>
      <c r="E103" s="1">
        <v>221</v>
      </c>
      <c r="F103" s="1">
        <v>168</v>
      </c>
      <c r="G103" s="1">
        <v>53</v>
      </c>
      <c r="H103" s="15">
        <f t="shared" si="54"/>
        <v>8.5065434949961514</v>
      </c>
      <c r="I103" s="15">
        <f t="shared" si="54"/>
        <v>12.603150787696924</v>
      </c>
      <c r="J103" s="15">
        <f t="shared" si="54"/>
        <v>4.1897233201581026</v>
      </c>
      <c r="K103" s="16"/>
      <c r="L103" s="16"/>
      <c r="M103" s="16"/>
    </row>
    <row r="104" spans="1:13" x14ac:dyDescent="0.3">
      <c r="A104" s="1" t="s">
        <v>17</v>
      </c>
      <c r="B104" s="1">
        <v>2162</v>
      </c>
      <c r="C104" s="1">
        <v>1139</v>
      </c>
      <c r="D104" s="1">
        <v>1023</v>
      </c>
      <c r="E104" s="1">
        <v>123</v>
      </c>
      <c r="F104" s="1">
        <v>83</v>
      </c>
      <c r="G104" s="1">
        <v>40</v>
      </c>
      <c r="H104" s="15">
        <f t="shared" si="54"/>
        <v>5.689176688251619</v>
      </c>
      <c r="I104" s="15">
        <f t="shared" si="54"/>
        <v>7.2870939420544332</v>
      </c>
      <c r="J104" s="15">
        <f t="shared" si="54"/>
        <v>3.9100684261974585</v>
      </c>
      <c r="K104" s="16">
        <f>K98-K102</f>
        <v>2425.4905589284731</v>
      </c>
      <c r="L104" s="16">
        <f t="shared" ref="L104:M104" si="58">L98-L102</f>
        <v>2600.5466522656288</v>
      </c>
      <c r="M104" s="16">
        <f t="shared" si="58"/>
        <v>2243.6624574292296</v>
      </c>
    </row>
    <row r="105" spans="1:13" x14ac:dyDescent="0.3">
      <c r="A105" s="1" t="s">
        <v>18</v>
      </c>
      <c r="B105" s="1">
        <v>1628</v>
      </c>
      <c r="C105" s="1">
        <v>837</v>
      </c>
      <c r="D105" s="1">
        <v>791</v>
      </c>
      <c r="E105" s="1">
        <v>108</v>
      </c>
      <c r="F105" s="1">
        <v>82</v>
      </c>
      <c r="G105" s="1">
        <v>26</v>
      </c>
      <c r="H105" s="15">
        <f t="shared" si="54"/>
        <v>6.6339066339066335</v>
      </c>
      <c r="I105" s="15">
        <f t="shared" si="54"/>
        <v>9.7968936678614096</v>
      </c>
      <c r="J105" s="15">
        <f t="shared" si="54"/>
        <v>3.2869785082174459</v>
      </c>
      <c r="K105" s="16">
        <f>100-K100</f>
        <v>93.838458338920873</v>
      </c>
      <c r="L105" s="16">
        <f t="shared" ref="L105:M105" si="59">100-L100</f>
        <v>91.458006195042074</v>
      </c>
      <c r="M105" s="16">
        <f t="shared" si="59"/>
        <v>96.401476532792543</v>
      </c>
    </row>
    <row r="106" spans="1:13" x14ac:dyDescent="0.3">
      <c r="A106" s="1" t="s">
        <v>38</v>
      </c>
      <c r="H106" s="15">
        <f>SUM(H98:H104)*5</f>
        <v>1233.5676419824294</v>
      </c>
      <c r="I106" s="15">
        <f>SUM(I98:I104)*5</f>
        <v>1527.6463425135248</v>
      </c>
      <c r="J106" s="15">
        <f>SUM(J98:J104)*5</f>
        <v>923.58863078960201</v>
      </c>
      <c r="K106" s="18">
        <f>K104/K105</f>
        <v>25.847510731348677</v>
      </c>
      <c r="L106" s="18">
        <f t="shared" ref="L106:M106" si="60">L104/L105</f>
        <v>28.434324784204666</v>
      </c>
      <c r="M106" s="18">
        <f t="shared" si="60"/>
        <v>23.27415033592365</v>
      </c>
    </row>
    <row r="107" spans="1:13" x14ac:dyDescent="0.3">
      <c r="A107" s="1" t="s">
        <v>29</v>
      </c>
    </row>
    <row r="108" spans="1:13" x14ac:dyDescent="0.3">
      <c r="A108" s="1" t="s">
        <v>0</v>
      </c>
      <c r="B108" s="1">
        <v>28443</v>
      </c>
      <c r="C108" s="1">
        <v>14639</v>
      </c>
      <c r="D108" s="1">
        <v>13804</v>
      </c>
      <c r="E108" s="1">
        <v>10809</v>
      </c>
      <c r="F108" s="1">
        <v>6811</v>
      </c>
      <c r="G108" s="1">
        <v>3998</v>
      </c>
    </row>
    <row r="109" spans="1:13" x14ac:dyDescent="0.3">
      <c r="A109" s="1" t="s">
        <v>11</v>
      </c>
      <c r="B109" s="1">
        <v>5733</v>
      </c>
      <c r="C109" s="1">
        <v>3056</v>
      </c>
      <c r="D109" s="1">
        <v>2677</v>
      </c>
      <c r="E109" s="1">
        <v>5379</v>
      </c>
      <c r="F109" s="1">
        <v>2997</v>
      </c>
      <c r="G109" s="1">
        <v>2382</v>
      </c>
      <c r="H109" s="15">
        <f t="shared" ref="H109:J116" si="61">E109/B109*100</f>
        <v>93.825222396650958</v>
      </c>
      <c r="I109" s="15">
        <f t="shared" si="61"/>
        <v>98.069371727748688</v>
      </c>
      <c r="J109" s="15">
        <f t="shared" si="61"/>
        <v>88.980201718341419</v>
      </c>
      <c r="K109" s="16">
        <f>H117+1500</f>
        <v>2632.6780502380307</v>
      </c>
      <c r="L109" s="16">
        <f t="shared" ref="L109:M109" si="62">I117+1500</f>
        <v>2909.7278069821973</v>
      </c>
      <c r="M109" s="16">
        <f t="shared" si="62"/>
        <v>2343.8899059233308</v>
      </c>
    </row>
    <row r="110" spans="1:13" x14ac:dyDescent="0.3">
      <c r="A110" s="1" t="s">
        <v>12</v>
      </c>
      <c r="B110" s="1">
        <v>4347</v>
      </c>
      <c r="C110" s="1">
        <v>2280</v>
      </c>
      <c r="D110" s="1">
        <v>2067</v>
      </c>
      <c r="E110" s="1">
        <v>2763</v>
      </c>
      <c r="F110" s="1">
        <v>1873</v>
      </c>
      <c r="G110" s="1">
        <v>890</v>
      </c>
      <c r="H110" s="15">
        <f t="shared" si="61"/>
        <v>63.56107660455487</v>
      </c>
      <c r="I110" s="15">
        <f t="shared" si="61"/>
        <v>82.149122807017534</v>
      </c>
      <c r="J110" s="15">
        <f t="shared" si="61"/>
        <v>43.057571359458152</v>
      </c>
      <c r="K110" s="17"/>
      <c r="L110" s="17"/>
      <c r="M110" s="17"/>
    </row>
    <row r="111" spans="1:13" x14ac:dyDescent="0.3">
      <c r="A111" s="1" t="s">
        <v>13</v>
      </c>
      <c r="B111" s="1">
        <v>4172</v>
      </c>
      <c r="C111" s="1">
        <v>2022</v>
      </c>
      <c r="D111" s="1">
        <v>2150</v>
      </c>
      <c r="E111" s="1">
        <v>1354</v>
      </c>
      <c r="F111" s="1">
        <v>976</v>
      </c>
      <c r="G111" s="1">
        <v>378</v>
      </c>
      <c r="H111" s="15">
        <f t="shared" si="61"/>
        <v>32.454458293384469</v>
      </c>
      <c r="I111" s="15">
        <f t="shared" si="61"/>
        <v>48.269040553907026</v>
      </c>
      <c r="J111" s="15">
        <f t="shared" si="61"/>
        <v>17.581395348837209</v>
      </c>
      <c r="K111" s="16">
        <f>(H115+H116)/2</f>
        <v>5.5822564531676635</v>
      </c>
      <c r="L111" s="16">
        <f t="shared" ref="L111:M111" si="63">(I115+I116)/2</f>
        <v>6.652834223189414</v>
      </c>
      <c r="M111" s="16">
        <f t="shared" si="63"/>
        <v>4.4556258332209886</v>
      </c>
    </row>
    <row r="112" spans="1:13" x14ac:dyDescent="0.3">
      <c r="A112" s="1" t="s">
        <v>14</v>
      </c>
      <c r="B112" s="1">
        <v>3584</v>
      </c>
      <c r="C112" s="1">
        <v>1831</v>
      </c>
      <c r="D112" s="1">
        <v>1753</v>
      </c>
      <c r="E112" s="1">
        <v>595</v>
      </c>
      <c r="F112" s="1">
        <v>451</v>
      </c>
      <c r="G112" s="1">
        <v>144</v>
      </c>
      <c r="H112" s="15">
        <f t="shared" si="61"/>
        <v>16.6015625</v>
      </c>
      <c r="I112" s="15">
        <f t="shared" si="61"/>
        <v>24.631348989623156</v>
      </c>
      <c r="J112" s="15">
        <f t="shared" si="61"/>
        <v>8.2144894466628635</v>
      </c>
      <c r="K112" s="16"/>
      <c r="L112" s="16"/>
      <c r="M112" s="16"/>
    </row>
    <row r="113" spans="1:13" x14ac:dyDescent="0.3">
      <c r="A113" s="1" t="s">
        <v>15</v>
      </c>
      <c r="B113" s="1">
        <v>3551</v>
      </c>
      <c r="C113" s="1">
        <v>1810</v>
      </c>
      <c r="D113" s="1">
        <v>1741</v>
      </c>
      <c r="E113" s="1">
        <v>315</v>
      </c>
      <c r="F113" s="1">
        <v>250</v>
      </c>
      <c r="G113" s="1">
        <v>65</v>
      </c>
      <c r="H113" s="15">
        <f t="shared" si="61"/>
        <v>8.8707406364404395</v>
      </c>
      <c r="I113" s="15">
        <f t="shared" si="61"/>
        <v>13.812154696132598</v>
      </c>
      <c r="J113" s="15">
        <f t="shared" si="61"/>
        <v>3.7334865020103387</v>
      </c>
      <c r="K113" s="16">
        <f>K111*50</f>
        <v>279.11282265838315</v>
      </c>
      <c r="L113" s="16">
        <f t="shared" ref="L113:M113" si="64">L111*50</f>
        <v>332.64171115947067</v>
      </c>
      <c r="M113" s="16">
        <f t="shared" si="64"/>
        <v>222.78129166104944</v>
      </c>
    </row>
    <row r="114" spans="1:13" x14ac:dyDescent="0.3">
      <c r="A114" s="1" t="s">
        <v>16</v>
      </c>
      <c r="B114" s="1">
        <v>2728</v>
      </c>
      <c r="C114" s="1">
        <v>1411</v>
      </c>
      <c r="D114" s="1">
        <v>1317</v>
      </c>
      <c r="E114" s="1">
        <v>164</v>
      </c>
      <c r="F114" s="1">
        <v>115</v>
      </c>
      <c r="G114" s="1">
        <v>49</v>
      </c>
      <c r="H114" s="15">
        <f t="shared" si="61"/>
        <v>6.0117302052785924</v>
      </c>
      <c r="I114" s="15">
        <f t="shared" si="61"/>
        <v>8.1502480510276403</v>
      </c>
      <c r="J114" s="15">
        <f t="shared" si="61"/>
        <v>3.7205770690964313</v>
      </c>
      <c r="K114" s="16"/>
      <c r="L114" s="16"/>
      <c r="M114" s="16"/>
    </row>
    <row r="115" spans="1:13" x14ac:dyDescent="0.3">
      <c r="A115" s="1" t="s">
        <v>17</v>
      </c>
      <c r="B115" s="1">
        <v>2514</v>
      </c>
      <c r="C115" s="1">
        <v>1282</v>
      </c>
      <c r="D115" s="1">
        <v>1232</v>
      </c>
      <c r="E115" s="1">
        <v>131</v>
      </c>
      <c r="F115" s="1">
        <v>88</v>
      </c>
      <c r="G115" s="1">
        <v>43</v>
      </c>
      <c r="H115" s="15">
        <f t="shared" si="61"/>
        <v>5.2108194112967379</v>
      </c>
      <c r="I115" s="15">
        <f t="shared" si="61"/>
        <v>6.8642745709828397</v>
      </c>
      <c r="J115" s="15">
        <f t="shared" si="61"/>
        <v>3.4902597402597402</v>
      </c>
      <c r="K115" s="16">
        <f>K109-K113</f>
        <v>2353.5652275796474</v>
      </c>
      <c r="L115" s="16">
        <f t="shared" ref="L115:M115" si="65">L109-L113</f>
        <v>2577.0860958227267</v>
      </c>
      <c r="M115" s="16">
        <f t="shared" si="65"/>
        <v>2121.1086142622812</v>
      </c>
    </row>
    <row r="116" spans="1:13" x14ac:dyDescent="0.3">
      <c r="A116" s="1" t="s">
        <v>18</v>
      </c>
      <c r="B116" s="1">
        <v>1814</v>
      </c>
      <c r="C116" s="1">
        <v>947</v>
      </c>
      <c r="D116" s="1">
        <v>867</v>
      </c>
      <c r="E116" s="1">
        <v>108</v>
      </c>
      <c r="F116" s="1">
        <v>61</v>
      </c>
      <c r="G116" s="1">
        <v>47</v>
      </c>
      <c r="H116" s="15">
        <f t="shared" si="61"/>
        <v>5.9536934950385891</v>
      </c>
      <c r="I116" s="15">
        <f t="shared" si="61"/>
        <v>6.4413938753959874</v>
      </c>
      <c r="J116" s="15">
        <f t="shared" si="61"/>
        <v>5.4209919261822375</v>
      </c>
      <c r="K116" s="16">
        <f>100-K111</f>
        <v>94.417743546832341</v>
      </c>
      <c r="L116" s="16">
        <f t="shared" ref="L116:M116" si="66">100-L111</f>
        <v>93.347165776810584</v>
      </c>
      <c r="M116" s="16">
        <f t="shared" si="66"/>
        <v>95.544374166779008</v>
      </c>
    </row>
    <row r="117" spans="1:13" x14ac:dyDescent="0.3">
      <c r="H117" s="15">
        <f>SUM(H109:H115)*5</f>
        <v>1132.6780502380304</v>
      </c>
      <c r="I117" s="15">
        <f>SUM(I109:I115)*5</f>
        <v>1409.7278069821973</v>
      </c>
      <c r="J117" s="15">
        <f>SUM(J109:J115)*5</f>
        <v>843.88990592333084</v>
      </c>
      <c r="K117" s="18">
        <f>K115/K116</f>
        <v>24.927149698427719</v>
      </c>
      <c r="L117" s="18">
        <f t="shared" ref="L117:M117" si="67">L115/L116</f>
        <v>27.607545171584949</v>
      </c>
      <c r="M117" s="18">
        <f t="shared" si="67"/>
        <v>22.200246040229917</v>
      </c>
    </row>
    <row r="118" spans="1:13" x14ac:dyDescent="0.3">
      <c r="A118" s="8" t="s">
        <v>49</v>
      </c>
      <c r="B118" s="8"/>
      <c r="C118" s="8"/>
      <c r="D118" s="8"/>
      <c r="E118" s="8"/>
      <c r="F118" s="8"/>
      <c r="G118" s="8"/>
      <c r="H118" s="19"/>
      <c r="I118" s="19"/>
      <c r="J118" s="19"/>
      <c r="K118" s="20"/>
      <c r="L118" s="20"/>
      <c r="M118" s="20"/>
    </row>
  </sheetData>
  <mergeCells count="6">
    <mergeCell ref="B2:D2"/>
    <mergeCell ref="E2:G2"/>
    <mergeCell ref="K2:M2"/>
    <mergeCell ref="B61:D61"/>
    <mergeCell ref="E61:G61"/>
    <mergeCell ref="K61:M61"/>
  </mergeCells>
  <pageMargins left="0.7" right="0.7" top="0.75" bottom="0.75" header="0.3" footer="0.3"/>
  <pageSetup orientation="portrait" r:id="rId1"/>
  <rowBreaks count="1" manualBreakCount="1">
    <brk id="5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00EB-AE27-4FD4-AC12-5EF843D2C543}">
  <dimension ref="A1:I106"/>
  <sheetViews>
    <sheetView view="pageBreakPreview" topLeftCell="A86" zoomScale="150" zoomScaleNormal="100" zoomScaleSheetLayoutView="150" workbookViewId="0">
      <selection activeCell="A106" sqref="A106:XFD106"/>
    </sheetView>
  </sheetViews>
  <sheetFormatPr defaultColWidth="8.86328125" defaultRowHeight="10.15" x14ac:dyDescent="0.3"/>
  <cols>
    <col min="1" max="16384" width="8.86328125" style="1"/>
  </cols>
  <sheetData>
    <row r="1" spans="1:9" x14ac:dyDescent="0.3">
      <c r="A1" s="1" t="s">
        <v>48</v>
      </c>
    </row>
    <row r="2" spans="1:9" x14ac:dyDescent="0.3">
      <c r="A2" s="2"/>
      <c r="B2" s="3" t="s">
        <v>26</v>
      </c>
      <c r="C2" s="3" t="s">
        <v>39</v>
      </c>
      <c r="D2" s="3" t="s">
        <v>40</v>
      </c>
      <c r="E2" s="3" t="s">
        <v>41</v>
      </c>
      <c r="F2" s="3" t="s">
        <v>43</v>
      </c>
      <c r="G2" s="3" t="s">
        <v>44</v>
      </c>
      <c r="H2" s="3" t="s">
        <v>45</v>
      </c>
      <c r="I2" s="4" t="s">
        <v>46</v>
      </c>
    </row>
    <row r="3" spans="1:9" x14ac:dyDescent="0.3">
      <c r="A3" s="1" t="s">
        <v>28</v>
      </c>
    </row>
    <row r="4" spans="1:9" x14ac:dyDescent="0.3">
      <c r="A4" s="1" t="s">
        <v>0</v>
      </c>
      <c r="B4" s="1">
        <v>171595</v>
      </c>
      <c r="C4" s="1">
        <v>372467</v>
      </c>
      <c r="D4" s="1">
        <v>354742</v>
      </c>
      <c r="E4" s="1">
        <v>24121</v>
      </c>
      <c r="F4" s="5">
        <f>C4/B4</f>
        <v>2.1706168594656021</v>
      </c>
      <c r="G4" s="5">
        <f>D4/B4</f>
        <v>2.0673213088959468</v>
      </c>
      <c r="H4" s="6">
        <f>D4*100/C4</f>
        <v>95.241189152327593</v>
      </c>
      <c r="I4" s="1">
        <f>E4*1000/B4</f>
        <v>140.56936390920481</v>
      </c>
    </row>
    <row r="5" spans="1:9" x14ac:dyDescent="0.3">
      <c r="A5" s="1" t="s">
        <v>11</v>
      </c>
      <c r="B5" s="1">
        <v>34494</v>
      </c>
      <c r="C5" s="1">
        <v>6997</v>
      </c>
      <c r="D5" s="1">
        <v>6800</v>
      </c>
      <c r="E5" s="1">
        <v>2403</v>
      </c>
      <c r="F5" s="5">
        <f t="shared" ref="F5:F11" si="0">C5/B5</f>
        <v>0.20284687191975417</v>
      </c>
      <c r="G5" s="5">
        <f t="shared" ref="G5:G11" si="1">D5/B5</f>
        <v>0.19713573375079724</v>
      </c>
      <c r="H5" s="6">
        <f t="shared" ref="H5:H11" si="2">D5*100/C5</f>
        <v>97.184507646134051</v>
      </c>
      <c r="I5" s="1">
        <f t="shared" ref="I5:I11" si="3">E5*1000/B5</f>
        <v>69.664289441642026</v>
      </c>
    </row>
    <row r="6" spans="1:9" x14ac:dyDescent="0.3">
      <c r="A6" s="1" t="s">
        <v>12</v>
      </c>
      <c r="B6" s="1">
        <v>28936</v>
      </c>
      <c r="C6" s="1">
        <v>27868</v>
      </c>
      <c r="D6" s="1">
        <v>26798</v>
      </c>
      <c r="E6" s="1">
        <v>6006</v>
      </c>
      <c r="F6" s="5">
        <f t="shared" si="0"/>
        <v>0.96309095935858446</v>
      </c>
      <c r="G6" s="5">
        <f t="shared" si="1"/>
        <v>0.9261128006635333</v>
      </c>
      <c r="H6" s="6">
        <f t="shared" si="2"/>
        <v>96.160470790871244</v>
      </c>
      <c r="I6" s="1">
        <f t="shared" si="3"/>
        <v>207.56151506773568</v>
      </c>
    </row>
    <row r="7" spans="1:9" x14ac:dyDescent="0.3">
      <c r="A7" s="1" t="s">
        <v>13</v>
      </c>
      <c r="B7" s="1">
        <v>29408</v>
      </c>
      <c r="C7" s="1">
        <v>56557</v>
      </c>
      <c r="D7" s="1">
        <v>54256</v>
      </c>
      <c r="E7" s="1">
        <v>6266</v>
      </c>
      <c r="F7" s="5">
        <f t="shared" si="0"/>
        <v>1.9231841675734493</v>
      </c>
      <c r="G7" s="5">
        <f t="shared" si="1"/>
        <v>1.8449401523394995</v>
      </c>
      <c r="H7" s="6">
        <f t="shared" si="2"/>
        <v>95.931538094311932</v>
      </c>
      <c r="I7" s="1">
        <f t="shared" si="3"/>
        <v>213.07127312295975</v>
      </c>
    </row>
    <row r="8" spans="1:9" x14ac:dyDescent="0.3">
      <c r="A8" s="1" t="s">
        <v>14</v>
      </c>
      <c r="B8" s="1">
        <v>24163</v>
      </c>
      <c r="C8" s="1">
        <v>68941</v>
      </c>
      <c r="D8" s="1">
        <v>65915</v>
      </c>
      <c r="E8" s="1">
        <v>4588</v>
      </c>
      <c r="F8" s="5">
        <f t="shared" si="0"/>
        <v>2.8531639283201589</v>
      </c>
      <c r="G8" s="5">
        <f t="shared" si="1"/>
        <v>2.7279311343790091</v>
      </c>
      <c r="H8" s="6">
        <f t="shared" si="2"/>
        <v>95.610739617934172</v>
      </c>
      <c r="I8" s="1">
        <f t="shared" si="3"/>
        <v>189.87708479907297</v>
      </c>
    </row>
    <row r="9" spans="1:9" x14ac:dyDescent="0.3">
      <c r="A9" s="1" t="s">
        <v>15</v>
      </c>
      <c r="B9" s="1">
        <v>23701</v>
      </c>
      <c r="C9" s="1">
        <v>84703</v>
      </c>
      <c r="D9" s="1">
        <v>80864</v>
      </c>
      <c r="E9" s="1">
        <v>3082</v>
      </c>
      <c r="F9" s="5">
        <f t="shared" si="0"/>
        <v>3.5738154508248599</v>
      </c>
      <c r="G9" s="5">
        <f t="shared" si="1"/>
        <v>3.4118391629045188</v>
      </c>
      <c r="H9" s="6">
        <f t="shared" si="2"/>
        <v>95.467692997886729</v>
      </c>
      <c r="I9" s="1">
        <f t="shared" si="3"/>
        <v>130.03670731192776</v>
      </c>
    </row>
    <row r="10" spans="1:9" x14ac:dyDescent="0.3">
      <c r="A10" s="1" t="s">
        <v>16</v>
      </c>
      <c r="B10" s="1">
        <v>16494</v>
      </c>
      <c r="C10" s="1">
        <v>66348</v>
      </c>
      <c r="D10" s="1">
        <v>62820</v>
      </c>
      <c r="E10" s="1">
        <v>996</v>
      </c>
      <c r="F10" s="5">
        <f t="shared" si="0"/>
        <v>4.022553655874864</v>
      </c>
      <c r="G10" s="5">
        <f t="shared" si="1"/>
        <v>3.8086576937068024</v>
      </c>
      <c r="H10" s="6">
        <f t="shared" si="2"/>
        <v>94.682582745523604</v>
      </c>
      <c r="I10" s="1">
        <f t="shared" si="3"/>
        <v>60.385594761731539</v>
      </c>
    </row>
    <row r="11" spans="1:9" x14ac:dyDescent="0.3">
      <c r="A11" s="1" t="s">
        <v>17</v>
      </c>
      <c r="B11" s="1">
        <v>14399</v>
      </c>
      <c r="C11" s="1">
        <v>61053</v>
      </c>
      <c r="D11" s="1">
        <v>57289</v>
      </c>
      <c r="E11" s="1">
        <v>780</v>
      </c>
      <c r="F11" s="5">
        <f t="shared" si="0"/>
        <v>4.2400861170914643</v>
      </c>
      <c r="G11" s="5">
        <f t="shared" si="1"/>
        <v>3.9786790749357595</v>
      </c>
      <c r="H11" s="6">
        <f t="shared" si="2"/>
        <v>93.834864789609028</v>
      </c>
      <c r="I11" s="1">
        <f t="shared" si="3"/>
        <v>54.170428501979302</v>
      </c>
    </row>
    <row r="12" spans="1:9" x14ac:dyDescent="0.3">
      <c r="A12" s="1" t="s">
        <v>30</v>
      </c>
      <c r="H12" s="7" t="s">
        <v>47</v>
      </c>
      <c r="I12" s="1">
        <f>SUM(I5:I11)*5</f>
        <v>4623.8344650352446</v>
      </c>
    </row>
    <row r="13" spans="1:9" x14ac:dyDescent="0.3">
      <c r="A13" s="1" t="s">
        <v>42</v>
      </c>
    </row>
    <row r="14" spans="1:9" x14ac:dyDescent="0.3">
      <c r="A14" s="1" t="s">
        <v>0</v>
      </c>
      <c r="B14" s="1">
        <v>25153</v>
      </c>
      <c r="C14" s="1">
        <v>58227</v>
      </c>
      <c r="D14" s="1">
        <v>55195</v>
      </c>
      <c r="E14" s="1">
        <v>3763</v>
      </c>
      <c r="F14" s="5">
        <f>C14/B14</f>
        <v>2.3149127340675069</v>
      </c>
      <c r="G14" s="5">
        <f>D14/B14</f>
        <v>2.1943704528286885</v>
      </c>
      <c r="H14" s="6">
        <f>D14*100/C14</f>
        <v>94.792793721125932</v>
      </c>
      <c r="I14" s="1">
        <f>E14*1000/B14</f>
        <v>149.60442094382381</v>
      </c>
    </row>
    <row r="15" spans="1:9" x14ac:dyDescent="0.3">
      <c r="A15" s="1" t="s">
        <v>11</v>
      </c>
      <c r="B15" s="1">
        <v>4992</v>
      </c>
      <c r="C15" s="1">
        <v>1261</v>
      </c>
      <c r="D15" s="1">
        <v>1211</v>
      </c>
      <c r="E15" s="1">
        <v>365</v>
      </c>
      <c r="F15" s="5">
        <f t="shared" ref="F15:F21" si="4">C15/B15</f>
        <v>0.25260416666666669</v>
      </c>
      <c r="G15" s="5">
        <f t="shared" ref="G15:G21" si="5">D15/B15</f>
        <v>0.24258814102564102</v>
      </c>
      <c r="H15" s="6">
        <f t="shared" ref="H15:H21" si="6">D15*100/C15</f>
        <v>96.034892942109437</v>
      </c>
      <c r="I15" s="1">
        <f t="shared" ref="I15:I21" si="7">E15*1000/B15</f>
        <v>73.116987179487182</v>
      </c>
    </row>
    <row r="16" spans="1:9" x14ac:dyDescent="0.3">
      <c r="A16" s="1" t="s">
        <v>12</v>
      </c>
      <c r="B16" s="1">
        <v>4415</v>
      </c>
      <c r="C16" s="1">
        <v>5292</v>
      </c>
      <c r="D16" s="1">
        <v>5067</v>
      </c>
      <c r="E16" s="1">
        <v>935</v>
      </c>
      <c r="F16" s="5">
        <f t="shared" si="4"/>
        <v>1.1986409966024916</v>
      </c>
      <c r="G16" s="5">
        <f t="shared" si="5"/>
        <v>1.1476783691959229</v>
      </c>
      <c r="H16" s="6">
        <f t="shared" si="6"/>
        <v>95.748299319727892</v>
      </c>
      <c r="I16" s="1">
        <f t="shared" si="7"/>
        <v>211.7780294450736</v>
      </c>
    </row>
    <row r="17" spans="1:9" x14ac:dyDescent="0.3">
      <c r="A17" s="1" t="s">
        <v>13</v>
      </c>
      <c r="B17" s="1">
        <v>4597</v>
      </c>
      <c r="C17" s="1">
        <v>9886</v>
      </c>
      <c r="D17" s="1">
        <v>9504</v>
      </c>
      <c r="E17" s="1">
        <v>997</v>
      </c>
      <c r="F17" s="5">
        <f t="shared" si="4"/>
        <v>2.150532956275832</v>
      </c>
      <c r="G17" s="5">
        <f t="shared" si="5"/>
        <v>2.0674352838807919</v>
      </c>
      <c r="H17" s="6">
        <f t="shared" si="6"/>
        <v>96.135949828039656</v>
      </c>
      <c r="I17" s="1">
        <f t="shared" si="7"/>
        <v>216.88057428757887</v>
      </c>
    </row>
    <row r="18" spans="1:9" x14ac:dyDescent="0.3">
      <c r="A18" s="1" t="s">
        <v>14</v>
      </c>
      <c r="B18" s="1">
        <v>3694</v>
      </c>
      <c r="C18" s="1">
        <v>11404</v>
      </c>
      <c r="D18" s="1">
        <v>10879</v>
      </c>
      <c r="E18" s="1">
        <v>739</v>
      </c>
      <c r="F18" s="5">
        <f t="shared" si="4"/>
        <v>3.0871683811586355</v>
      </c>
      <c r="G18" s="5">
        <f t="shared" si="5"/>
        <v>2.9450460205739035</v>
      </c>
      <c r="H18" s="6">
        <f t="shared" si="6"/>
        <v>95.396352157137841</v>
      </c>
      <c r="I18" s="1">
        <f t="shared" si="7"/>
        <v>200.05414185165134</v>
      </c>
    </row>
    <row r="19" spans="1:9" x14ac:dyDescent="0.3">
      <c r="A19" s="1" t="s">
        <v>15</v>
      </c>
      <c r="B19" s="1">
        <v>3336</v>
      </c>
      <c r="C19" s="1">
        <v>12642</v>
      </c>
      <c r="D19" s="1">
        <v>12000</v>
      </c>
      <c r="E19" s="1">
        <v>456</v>
      </c>
      <c r="F19" s="5">
        <f t="shared" si="4"/>
        <v>3.7895683453237412</v>
      </c>
      <c r="G19" s="5">
        <f t="shared" si="5"/>
        <v>3.5971223021582732</v>
      </c>
      <c r="H19" s="6">
        <f t="shared" si="6"/>
        <v>94.921689606074992</v>
      </c>
      <c r="I19" s="1">
        <f t="shared" si="7"/>
        <v>136.69064748201438</v>
      </c>
    </row>
    <row r="20" spans="1:9" x14ac:dyDescent="0.3">
      <c r="A20" s="1" t="s">
        <v>16</v>
      </c>
      <c r="B20" s="1">
        <v>2261</v>
      </c>
      <c r="C20" s="1">
        <v>9617</v>
      </c>
      <c r="D20" s="1">
        <v>9036</v>
      </c>
      <c r="E20" s="1">
        <v>161</v>
      </c>
      <c r="F20" s="5">
        <f t="shared" si="4"/>
        <v>4.2534276868642191</v>
      </c>
      <c r="G20" s="5">
        <f t="shared" si="5"/>
        <v>3.9964617425917734</v>
      </c>
      <c r="H20" s="6">
        <f t="shared" si="6"/>
        <v>93.958614952687952</v>
      </c>
      <c r="I20" s="1">
        <f t="shared" si="7"/>
        <v>71.207430340557281</v>
      </c>
    </row>
    <row r="21" spans="1:9" x14ac:dyDescent="0.3">
      <c r="A21" s="1" t="s">
        <v>17</v>
      </c>
      <c r="B21" s="1">
        <v>1858</v>
      </c>
      <c r="C21" s="1">
        <v>8125</v>
      </c>
      <c r="D21" s="1">
        <v>7498</v>
      </c>
      <c r="E21" s="1">
        <v>110</v>
      </c>
      <c r="F21" s="5">
        <f t="shared" si="4"/>
        <v>4.3729817007534981</v>
      </c>
      <c r="G21" s="5">
        <f t="shared" si="5"/>
        <v>4.0355220667384284</v>
      </c>
      <c r="H21" s="6">
        <f t="shared" si="6"/>
        <v>92.283076923076919</v>
      </c>
      <c r="I21" s="1">
        <f t="shared" si="7"/>
        <v>59.203444564047359</v>
      </c>
    </row>
    <row r="22" spans="1:9" x14ac:dyDescent="0.3">
      <c r="A22" s="1" t="s">
        <v>31</v>
      </c>
      <c r="H22" s="7" t="s">
        <v>47</v>
      </c>
      <c r="I22" s="1">
        <f>SUM(I15:I21)*5</f>
        <v>4844.6562757520496</v>
      </c>
    </row>
    <row r="23" spans="1:9" x14ac:dyDescent="0.3">
      <c r="A23" s="1" t="s">
        <v>42</v>
      </c>
    </row>
    <row r="24" spans="1:9" x14ac:dyDescent="0.3">
      <c r="A24" s="1" t="s">
        <v>0</v>
      </c>
      <c r="B24" s="1">
        <v>12801</v>
      </c>
      <c r="C24" s="1">
        <v>31022</v>
      </c>
      <c r="D24" s="1">
        <v>29090</v>
      </c>
      <c r="E24" s="1">
        <v>1888</v>
      </c>
      <c r="F24" s="5">
        <f>C24/B24</f>
        <v>2.4234044215295678</v>
      </c>
      <c r="G24" s="5">
        <f>D24/B24</f>
        <v>2.2724787126005781</v>
      </c>
      <c r="H24" s="6">
        <f>D24*100/C24</f>
        <v>93.772161691702664</v>
      </c>
      <c r="I24" s="1">
        <f>E24*1000/B24</f>
        <v>147.48847746269823</v>
      </c>
    </row>
    <row r="25" spans="1:9" x14ac:dyDescent="0.3">
      <c r="A25" s="1" t="s">
        <v>11</v>
      </c>
      <c r="B25" s="1">
        <v>2497</v>
      </c>
      <c r="C25" s="1">
        <v>453</v>
      </c>
      <c r="D25" s="1">
        <v>441</v>
      </c>
      <c r="E25" s="1">
        <v>187</v>
      </c>
      <c r="F25" s="5">
        <f t="shared" ref="F25:F31" si="8">C25/B25</f>
        <v>0.18141770124148979</v>
      </c>
      <c r="G25" s="5">
        <f t="shared" ref="G25:G31" si="9">D25/B25</f>
        <v>0.17661193432118541</v>
      </c>
      <c r="H25" s="6">
        <f t="shared" ref="H25:H31" si="10">D25*100/C25</f>
        <v>97.350993377483448</v>
      </c>
      <c r="I25" s="1">
        <f t="shared" ref="I25:I31" si="11">E25*1000/B25</f>
        <v>74.889867841409696</v>
      </c>
    </row>
    <row r="26" spans="1:9" x14ac:dyDescent="0.3">
      <c r="A26" s="1" t="s">
        <v>12</v>
      </c>
      <c r="B26" s="1">
        <v>1920</v>
      </c>
      <c r="C26" s="1">
        <v>1947</v>
      </c>
      <c r="D26" s="1">
        <v>1829</v>
      </c>
      <c r="E26" s="1">
        <v>432</v>
      </c>
      <c r="F26" s="5">
        <f t="shared" si="8"/>
        <v>1.0140625000000001</v>
      </c>
      <c r="G26" s="5">
        <f t="shared" si="9"/>
        <v>0.9526041666666667</v>
      </c>
      <c r="H26" s="6">
        <f t="shared" si="10"/>
        <v>93.939393939393938</v>
      </c>
      <c r="I26" s="1">
        <f t="shared" si="11"/>
        <v>225</v>
      </c>
    </row>
    <row r="27" spans="1:9" x14ac:dyDescent="0.3">
      <c r="A27" s="1" t="s">
        <v>13</v>
      </c>
      <c r="B27" s="1">
        <v>2033</v>
      </c>
      <c r="C27" s="1">
        <v>4446</v>
      </c>
      <c r="D27" s="1">
        <v>4167</v>
      </c>
      <c r="E27" s="1">
        <v>467</v>
      </c>
      <c r="F27" s="5">
        <f t="shared" si="8"/>
        <v>2.1869158878504673</v>
      </c>
      <c r="G27" s="5">
        <f t="shared" si="9"/>
        <v>2.0496802754549925</v>
      </c>
      <c r="H27" s="6">
        <f t="shared" si="10"/>
        <v>93.724696356275302</v>
      </c>
      <c r="I27" s="1">
        <f t="shared" si="11"/>
        <v>229.70978848991638</v>
      </c>
    </row>
    <row r="28" spans="1:9" x14ac:dyDescent="0.3">
      <c r="A28" s="1" t="s">
        <v>14</v>
      </c>
      <c r="B28" s="1">
        <v>1841</v>
      </c>
      <c r="C28" s="1">
        <v>5710</v>
      </c>
      <c r="D28" s="1">
        <v>5400</v>
      </c>
      <c r="E28" s="1">
        <v>382</v>
      </c>
      <c r="F28" s="5">
        <f t="shared" si="8"/>
        <v>3.1015752308527973</v>
      </c>
      <c r="G28" s="5">
        <f t="shared" si="9"/>
        <v>2.9331884845192828</v>
      </c>
      <c r="H28" s="6">
        <f t="shared" si="10"/>
        <v>94.570928196147108</v>
      </c>
      <c r="I28" s="1">
        <f t="shared" si="11"/>
        <v>207.49592612710484</v>
      </c>
    </row>
    <row r="29" spans="1:9" x14ac:dyDescent="0.3">
      <c r="A29" s="1" t="s">
        <v>15</v>
      </c>
      <c r="B29" s="1">
        <v>1761</v>
      </c>
      <c r="C29" s="1">
        <v>6826</v>
      </c>
      <c r="D29" s="1">
        <v>6420</v>
      </c>
      <c r="E29" s="1">
        <v>272</v>
      </c>
      <c r="F29" s="5">
        <f t="shared" si="8"/>
        <v>3.876206700738217</v>
      </c>
      <c r="G29" s="5">
        <f t="shared" si="9"/>
        <v>3.6456558773424192</v>
      </c>
      <c r="H29" s="6">
        <f t="shared" si="10"/>
        <v>94.052153530618227</v>
      </c>
      <c r="I29" s="1">
        <f t="shared" si="11"/>
        <v>154.45769449176603</v>
      </c>
    </row>
    <row r="30" spans="1:9" x14ac:dyDescent="0.3">
      <c r="A30" s="1" t="s">
        <v>16</v>
      </c>
      <c r="B30" s="1">
        <v>1352</v>
      </c>
      <c r="C30" s="1">
        <v>5566</v>
      </c>
      <c r="D30" s="1">
        <v>5189</v>
      </c>
      <c r="E30" s="1">
        <v>75</v>
      </c>
      <c r="F30" s="5">
        <f t="shared" si="8"/>
        <v>4.1168639053254434</v>
      </c>
      <c r="G30" s="5">
        <f t="shared" si="9"/>
        <v>3.8380177514792901</v>
      </c>
      <c r="H30" s="6">
        <f t="shared" si="10"/>
        <v>93.226733740567738</v>
      </c>
      <c r="I30" s="1">
        <f t="shared" si="11"/>
        <v>55.473372781065088</v>
      </c>
    </row>
    <row r="31" spans="1:9" x14ac:dyDescent="0.3">
      <c r="A31" s="1" t="s">
        <v>17</v>
      </c>
      <c r="B31" s="1">
        <v>1397</v>
      </c>
      <c r="C31" s="1">
        <v>6074</v>
      </c>
      <c r="D31" s="1">
        <v>5644</v>
      </c>
      <c r="E31" s="1">
        <v>73</v>
      </c>
      <c r="F31" s="5">
        <f t="shared" si="8"/>
        <v>4.3478883321403003</v>
      </c>
      <c r="G31" s="5">
        <f t="shared" si="9"/>
        <v>4.040085898353615</v>
      </c>
      <c r="H31" s="6">
        <f t="shared" si="10"/>
        <v>92.920645373724071</v>
      </c>
      <c r="I31" s="1">
        <f t="shared" si="11"/>
        <v>52.254831782390838</v>
      </c>
    </row>
    <row r="32" spans="1:9" x14ac:dyDescent="0.3">
      <c r="A32" s="1" t="s">
        <v>32</v>
      </c>
      <c r="H32" s="7" t="s">
        <v>47</v>
      </c>
      <c r="I32" s="1">
        <f>SUM(I25:I31)*5</f>
        <v>4996.4074075682647</v>
      </c>
    </row>
    <row r="33" spans="1:9" x14ac:dyDescent="0.3">
      <c r="A33" s="1" t="s">
        <v>42</v>
      </c>
    </row>
    <row r="34" spans="1:9" x14ac:dyDescent="0.3">
      <c r="A34" s="1" t="s">
        <v>0</v>
      </c>
      <c r="B34" s="1">
        <v>20138</v>
      </c>
      <c r="C34" s="1">
        <v>41795</v>
      </c>
      <c r="D34" s="1">
        <v>40362</v>
      </c>
      <c r="E34" s="1">
        <v>2982</v>
      </c>
      <c r="F34" s="5">
        <f>C34/B34</f>
        <v>2.0754295362002186</v>
      </c>
      <c r="G34" s="5">
        <f>D34/B34</f>
        <v>2.0042705333200912</v>
      </c>
      <c r="H34" s="6">
        <f>D34*100/C34</f>
        <v>96.571360210551504</v>
      </c>
      <c r="I34" s="1">
        <f>E34*1000/B34</f>
        <v>148.0782600059589</v>
      </c>
    </row>
    <row r="35" spans="1:9" x14ac:dyDescent="0.3">
      <c r="A35" s="1" t="s">
        <v>11</v>
      </c>
      <c r="B35" s="1">
        <v>3798</v>
      </c>
      <c r="C35" s="1">
        <v>675</v>
      </c>
      <c r="D35" s="1">
        <v>657</v>
      </c>
      <c r="E35" s="1">
        <v>278</v>
      </c>
      <c r="F35" s="5">
        <f t="shared" ref="F35:F41" si="12">C35/B35</f>
        <v>0.17772511848341233</v>
      </c>
      <c r="G35" s="5">
        <f t="shared" ref="G35:G41" si="13">D35/B35</f>
        <v>0.17298578199052134</v>
      </c>
      <c r="H35" s="6">
        <f t="shared" ref="H35:H41" si="14">D35*100/C35</f>
        <v>97.333333333333329</v>
      </c>
      <c r="I35" s="1">
        <f t="shared" ref="I35:I41" si="15">E35*1000/B35</f>
        <v>73.196419167983152</v>
      </c>
    </row>
    <row r="36" spans="1:9" x14ac:dyDescent="0.3">
      <c r="A36" s="1" t="s">
        <v>12</v>
      </c>
      <c r="B36" s="1">
        <v>3270</v>
      </c>
      <c r="C36" s="1">
        <v>2977</v>
      </c>
      <c r="D36" s="1">
        <v>2921</v>
      </c>
      <c r="E36" s="1">
        <v>721</v>
      </c>
      <c r="F36" s="5">
        <f t="shared" si="12"/>
        <v>0.91039755351681961</v>
      </c>
      <c r="G36" s="5">
        <f t="shared" si="13"/>
        <v>0.89327217125382263</v>
      </c>
      <c r="H36" s="6">
        <f t="shared" si="14"/>
        <v>98.118911656029553</v>
      </c>
      <c r="I36" s="1">
        <f t="shared" si="15"/>
        <v>220.48929663608564</v>
      </c>
    </row>
    <row r="37" spans="1:9" x14ac:dyDescent="0.3">
      <c r="A37" s="1" t="s">
        <v>13</v>
      </c>
      <c r="B37" s="1">
        <v>3597</v>
      </c>
      <c r="C37" s="1">
        <v>6549</v>
      </c>
      <c r="D37" s="1">
        <v>6359</v>
      </c>
      <c r="E37" s="1">
        <v>825</v>
      </c>
      <c r="F37" s="5">
        <f t="shared" si="12"/>
        <v>1.8206839032527107</v>
      </c>
      <c r="G37" s="5">
        <f t="shared" si="13"/>
        <v>1.7678621073116485</v>
      </c>
      <c r="H37" s="6">
        <f t="shared" si="14"/>
        <v>97.0987937089632</v>
      </c>
      <c r="I37" s="1">
        <f t="shared" si="15"/>
        <v>229.35779816513761</v>
      </c>
    </row>
    <row r="38" spans="1:9" x14ac:dyDescent="0.3">
      <c r="A38" s="1" t="s">
        <v>14</v>
      </c>
      <c r="B38" s="1">
        <v>2857</v>
      </c>
      <c r="C38" s="1">
        <v>7646</v>
      </c>
      <c r="D38" s="1">
        <v>7398</v>
      </c>
      <c r="E38" s="1">
        <v>552</v>
      </c>
      <c r="F38" s="5">
        <f t="shared" si="12"/>
        <v>2.6762338116905844</v>
      </c>
      <c r="G38" s="5">
        <f t="shared" si="13"/>
        <v>2.5894294714735735</v>
      </c>
      <c r="H38" s="6">
        <f t="shared" si="14"/>
        <v>96.756473973319387</v>
      </c>
      <c r="I38" s="1">
        <f t="shared" si="15"/>
        <v>193.20966048302415</v>
      </c>
    </row>
    <row r="39" spans="1:9" x14ac:dyDescent="0.3">
      <c r="A39" s="1" t="s">
        <v>15</v>
      </c>
      <c r="B39" s="1">
        <v>3040</v>
      </c>
      <c r="C39" s="1">
        <v>10035</v>
      </c>
      <c r="D39" s="1">
        <v>9717</v>
      </c>
      <c r="E39" s="1">
        <v>394</v>
      </c>
      <c r="F39" s="5">
        <f t="shared" si="12"/>
        <v>3.3009868421052633</v>
      </c>
      <c r="G39" s="5">
        <f t="shared" si="13"/>
        <v>3.1963815789473684</v>
      </c>
      <c r="H39" s="6">
        <f t="shared" si="14"/>
        <v>96.831091180866963</v>
      </c>
      <c r="I39" s="1">
        <f t="shared" si="15"/>
        <v>129.60526315789474</v>
      </c>
    </row>
    <row r="40" spans="1:9" x14ac:dyDescent="0.3">
      <c r="A40" s="1" t="s">
        <v>16</v>
      </c>
      <c r="B40" s="1">
        <v>1948</v>
      </c>
      <c r="C40" s="1">
        <v>7333</v>
      </c>
      <c r="D40" s="1">
        <v>7056</v>
      </c>
      <c r="E40" s="1">
        <v>124</v>
      </c>
      <c r="F40" s="5">
        <f t="shared" si="12"/>
        <v>3.7643737166324436</v>
      </c>
      <c r="G40" s="5">
        <f t="shared" si="13"/>
        <v>3.6221765913757702</v>
      </c>
      <c r="H40" s="6">
        <f t="shared" si="14"/>
        <v>96.222555570707755</v>
      </c>
      <c r="I40" s="1">
        <f t="shared" si="15"/>
        <v>63.655030800821358</v>
      </c>
    </row>
    <row r="41" spans="1:9" x14ac:dyDescent="0.3">
      <c r="A41" s="1" t="s">
        <v>17</v>
      </c>
      <c r="B41" s="1">
        <v>1628</v>
      </c>
      <c r="C41" s="1">
        <v>6580</v>
      </c>
      <c r="D41" s="1">
        <v>6254</v>
      </c>
      <c r="E41" s="1">
        <v>88</v>
      </c>
      <c r="F41" s="5">
        <f t="shared" si="12"/>
        <v>4.0417690417690419</v>
      </c>
      <c r="G41" s="5">
        <f t="shared" si="13"/>
        <v>3.8415233415233416</v>
      </c>
      <c r="H41" s="6">
        <f t="shared" si="14"/>
        <v>95.045592705167167</v>
      </c>
      <c r="I41" s="1">
        <f t="shared" si="15"/>
        <v>54.054054054054056</v>
      </c>
    </row>
    <row r="42" spans="1:9" x14ac:dyDescent="0.3">
      <c r="A42" s="1" t="s">
        <v>33</v>
      </c>
      <c r="H42" s="7" t="s">
        <v>47</v>
      </c>
      <c r="I42" s="1">
        <f>SUM(I35:I41)*5</f>
        <v>4817.8376123250036</v>
      </c>
    </row>
    <row r="43" spans="1:9" x14ac:dyDescent="0.3">
      <c r="A43" s="1" t="s">
        <v>42</v>
      </c>
    </row>
    <row r="44" spans="1:9" x14ac:dyDescent="0.3">
      <c r="A44" s="1" t="s">
        <v>0</v>
      </c>
      <c r="B44" s="1">
        <v>10517</v>
      </c>
      <c r="C44" s="1">
        <v>23447</v>
      </c>
      <c r="D44" s="1">
        <v>21810</v>
      </c>
      <c r="E44" s="1">
        <v>1349</v>
      </c>
      <c r="F44" s="5">
        <f>C44/B44</f>
        <v>2.2294380526766187</v>
      </c>
      <c r="G44" s="5">
        <f>D44/B44</f>
        <v>2.0737852999904915</v>
      </c>
      <c r="H44" s="6">
        <f>D44*100/C44</f>
        <v>93.018296583784704</v>
      </c>
      <c r="I44" s="1">
        <f>E44*1000/B44</f>
        <v>128.26851763810973</v>
      </c>
    </row>
    <row r="45" spans="1:9" x14ac:dyDescent="0.3">
      <c r="A45" s="1" t="s">
        <v>11</v>
      </c>
      <c r="B45" s="1">
        <v>2138</v>
      </c>
      <c r="C45" s="1">
        <v>307</v>
      </c>
      <c r="D45" s="1">
        <v>297</v>
      </c>
      <c r="E45" s="1">
        <v>133</v>
      </c>
      <c r="F45" s="5">
        <f t="shared" ref="F45:F51" si="16">C45/B45</f>
        <v>0.14359214218896166</v>
      </c>
      <c r="G45" s="5">
        <f t="shared" ref="G45:G51" si="17">D45/B45</f>
        <v>0.13891487371375116</v>
      </c>
      <c r="H45" s="6">
        <f t="shared" ref="H45:H51" si="18">D45*100/C45</f>
        <v>96.742671009771982</v>
      </c>
      <c r="I45" s="1">
        <f t="shared" ref="I45:I51" si="19">E45*1000/B45</f>
        <v>62.207670720299348</v>
      </c>
    </row>
    <row r="46" spans="1:9" x14ac:dyDescent="0.3">
      <c r="A46" s="1" t="s">
        <v>12</v>
      </c>
      <c r="B46" s="1">
        <v>1577</v>
      </c>
      <c r="C46" s="1">
        <v>1308</v>
      </c>
      <c r="D46" s="1">
        <v>1235</v>
      </c>
      <c r="E46" s="1">
        <v>301</v>
      </c>
      <c r="F46" s="5">
        <f t="shared" si="16"/>
        <v>0.82942295497780594</v>
      </c>
      <c r="G46" s="5">
        <f t="shared" si="17"/>
        <v>0.7831325301204819</v>
      </c>
      <c r="H46" s="6">
        <f t="shared" si="18"/>
        <v>94.418960244648318</v>
      </c>
      <c r="I46" s="1">
        <f t="shared" si="19"/>
        <v>190.86873811033607</v>
      </c>
    </row>
    <row r="47" spans="1:9" x14ac:dyDescent="0.3">
      <c r="A47" s="1" t="s">
        <v>13</v>
      </c>
      <c r="B47" s="1">
        <v>1519</v>
      </c>
      <c r="C47" s="1">
        <v>2875</v>
      </c>
      <c r="D47" s="1">
        <v>2713</v>
      </c>
      <c r="E47" s="1">
        <v>345</v>
      </c>
      <c r="F47" s="5">
        <f t="shared" si="16"/>
        <v>1.8926925608953258</v>
      </c>
      <c r="G47" s="5">
        <f t="shared" si="17"/>
        <v>1.7860434496379196</v>
      </c>
      <c r="H47" s="6">
        <f t="shared" si="18"/>
        <v>94.365217391304341</v>
      </c>
      <c r="I47" s="1">
        <f t="shared" si="19"/>
        <v>227.12310730743911</v>
      </c>
    </row>
    <row r="48" spans="1:9" x14ac:dyDescent="0.3">
      <c r="A48" s="1" t="s">
        <v>14</v>
      </c>
      <c r="B48" s="1">
        <v>1384</v>
      </c>
      <c r="C48" s="1">
        <v>3912</v>
      </c>
      <c r="D48" s="1">
        <v>3674</v>
      </c>
      <c r="E48" s="1">
        <v>266</v>
      </c>
      <c r="F48" s="5">
        <f t="shared" si="16"/>
        <v>2.8265895953757227</v>
      </c>
      <c r="G48" s="5">
        <f t="shared" si="17"/>
        <v>2.6546242774566475</v>
      </c>
      <c r="H48" s="6">
        <f t="shared" si="18"/>
        <v>93.916155419222903</v>
      </c>
      <c r="I48" s="1">
        <f t="shared" si="19"/>
        <v>192.19653179190752</v>
      </c>
    </row>
    <row r="49" spans="1:9" x14ac:dyDescent="0.3">
      <c r="A49" s="1" t="s">
        <v>15</v>
      </c>
      <c r="B49" s="1">
        <v>1515</v>
      </c>
      <c r="C49" s="1">
        <v>5536</v>
      </c>
      <c r="D49" s="1">
        <v>5187</v>
      </c>
      <c r="E49" s="1">
        <v>197</v>
      </c>
      <c r="F49" s="5">
        <f t="shared" si="16"/>
        <v>3.6541254125412541</v>
      </c>
      <c r="G49" s="5">
        <f t="shared" si="17"/>
        <v>3.4237623762376237</v>
      </c>
      <c r="H49" s="6">
        <f t="shared" si="18"/>
        <v>93.695809248554909</v>
      </c>
      <c r="I49" s="1">
        <f t="shared" si="19"/>
        <v>130.03300330033002</v>
      </c>
    </row>
    <row r="50" spans="1:9" x14ac:dyDescent="0.3">
      <c r="A50" s="1" t="s">
        <v>16</v>
      </c>
      <c r="B50" s="1">
        <v>1226</v>
      </c>
      <c r="C50" s="1">
        <v>4810</v>
      </c>
      <c r="D50" s="1">
        <v>4445</v>
      </c>
      <c r="E50" s="1">
        <v>54</v>
      </c>
      <c r="F50" s="5">
        <f t="shared" si="16"/>
        <v>3.9233278955954325</v>
      </c>
      <c r="G50" s="5">
        <f t="shared" si="17"/>
        <v>3.6256117455138663</v>
      </c>
      <c r="H50" s="6">
        <f t="shared" si="18"/>
        <v>92.411642411642418</v>
      </c>
      <c r="I50" s="1">
        <f t="shared" si="19"/>
        <v>44.045676998368677</v>
      </c>
    </row>
    <row r="51" spans="1:9" x14ac:dyDescent="0.3">
      <c r="A51" s="1" t="s">
        <v>17</v>
      </c>
      <c r="B51" s="1">
        <v>1158</v>
      </c>
      <c r="C51" s="1">
        <v>4699</v>
      </c>
      <c r="D51" s="1">
        <v>4259</v>
      </c>
      <c r="E51" s="1">
        <v>53</v>
      </c>
      <c r="F51" s="5">
        <f t="shared" si="16"/>
        <v>4.0578583765112262</v>
      </c>
      <c r="G51" s="5">
        <f t="shared" si="17"/>
        <v>3.6778929188255614</v>
      </c>
      <c r="H51" s="6">
        <f t="shared" si="18"/>
        <v>90.636305596935514</v>
      </c>
      <c r="I51" s="1">
        <f t="shared" si="19"/>
        <v>45.768566493955092</v>
      </c>
    </row>
    <row r="52" spans="1:9" x14ac:dyDescent="0.3">
      <c r="A52" s="1" t="s">
        <v>34</v>
      </c>
      <c r="H52" s="7" t="s">
        <v>47</v>
      </c>
      <c r="I52" s="1">
        <f>SUM(I45:I51)*5</f>
        <v>4461.216473613179</v>
      </c>
    </row>
    <row r="53" spans="1:9" x14ac:dyDescent="0.3">
      <c r="A53" s="1" t="s">
        <v>42</v>
      </c>
    </row>
    <row r="54" spans="1:9" x14ac:dyDescent="0.3">
      <c r="A54" s="1" t="s">
        <v>0</v>
      </c>
      <c r="B54" s="1">
        <v>41420</v>
      </c>
      <c r="C54" s="1">
        <v>73230</v>
      </c>
      <c r="D54" s="1">
        <v>71766</v>
      </c>
      <c r="E54" s="1">
        <v>5789</v>
      </c>
      <c r="F54" s="5">
        <f>C54/B54</f>
        <v>1.7679864799613714</v>
      </c>
      <c r="G54" s="5">
        <f>D54/B54</f>
        <v>1.7326412361178174</v>
      </c>
      <c r="H54" s="6">
        <f>D54*100/C54</f>
        <v>98.000819336337571</v>
      </c>
      <c r="I54" s="1">
        <f>E54*1000/B54</f>
        <v>139.76339932399807</v>
      </c>
    </row>
    <row r="55" spans="1:9" x14ac:dyDescent="0.3">
      <c r="A55" s="1" t="s">
        <v>11</v>
      </c>
      <c r="B55" s="1">
        <v>8566</v>
      </c>
      <c r="C55" s="1">
        <v>1959</v>
      </c>
      <c r="D55" s="1">
        <v>1935</v>
      </c>
      <c r="E55" s="1">
        <v>584</v>
      </c>
      <c r="F55" s="5">
        <f t="shared" ref="F55:F61" si="20">C55/B55</f>
        <v>0.22869484006537474</v>
      </c>
      <c r="G55" s="5">
        <f t="shared" ref="G55:G61" si="21">D55/B55</f>
        <v>0.22589306560821854</v>
      </c>
      <c r="H55" s="6">
        <f t="shared" ref="H55:H61" si="22">D55*100/C55</f>
        <v>98.774885145482386</v>
      </c>
      <c r="I55" s="1">
        <f t="shared" ref="I55:I61" si="23">E55*1000/B55</f>
        <v>68.176511790800845</v>
      </c>
    </row>
    <row r="56" spans="1:9" x14ac:dyDescent="0.3">
      <c r="A56" s="1" t="s">
        <v>12</v>
      </c>
      <c r="B56" s="1">
        <v>7938</v>
      </c>
      <c r="C56" s="1">
        <v>6415</v>
      </c>
      <c r="D56" s="1">
        <v>6310</v>
      </c>
      <c r="E56" s="1">
        <v>1578</v>
      </c>
      <c r="F56" s="5">
        <f t="shared" si="20"/>
        <v>0.808138070042832</v>
      </c>
      <c r="G56" s="5">
        <f t="shared" si="21"/>
        <v>0.79491055681531875</v>
      </c>
      <c r="H56" s="6">
        <f t="shared" si="22"/>
        <v>98.363211223694464</v>
      </c>
      <c r="I56" s="1">
        <f t="shared" si="23"/>
        <v>198.79062736205594</v>
      </c>
    </row>
    <row r="57" spans="1:9" x14ac:dyDescent="0.3">
      <c r="A57" s="1" t="s">
        <v>13</v>
      </c>
      <c r="B57" s="1">
        <v>7444</v>
      </c>
      <c r="C57" s="1">
        <v>11429</v>
      </c>
      <c r="D57" s="1">
        <v>11257</v>
      </c>
      <c r="E57" s="1">
        <v>1497</v>
      </c>
      <c r="F57" s="5">
        <f t="shared" si="20"/>
        <v>1.5353304674905965</v>
      </c>
      <c r="G57" s="5">
        <f t="shared" si="21"/>
        <v>1.512224610424503</v>
      </c>
      <c r="H57" s="6">
        <f t="shared" si="22"/>
        <v>98.495056435383674</v>
      </c>
      <c r="I57" s="1">
        <f t="shared" si="23"/>
        <v>201.10155830198818</v>
      </c>
    </row>
    <row r="58" spans="1:9" x14ac:dyDescent="0.3">
      <c r="A58" s="1" t="s">
        <v>14</v>
      </c>
      <c r="B58" s="1">
        <v>5634</v>
      </c>
      <c r="C58" s="1">
        <v>13390</v>
      </c>
      <c r="D58" s="1">
        <v>13131</v>
      </c>
      <c r="E58" s="1">
        <v>1017</v>
      </c>
      <c r="F58" s="5">
        <f t="shared" si="20"/>
        <v>2.3766418175363864</v>
      </c>
      <c r="G58" s="5">
        <f t="shared" si="21"/>
        <v>2.330670926517572</v>
      </c>
      <c r="H58" s="6">
        <f t="shared" si="22"/>
        <v>98.065720687079917</v>
      </c>
      <c r="I58" s="1">
        <f t="shared" si="23"/>
        <v>180.5111821086262</v>
      </c>
    </row>
    <row r="59" spans="1:9" x14ac:dyDescent="0.3">
      <c r="A59" s="1" t="s">
        <v>15</v>
      </c>
      <c r="B59" s="1">
        <v>5361</v>
      </c>
      <c r="C59" s="1">
        <v>16288</v>
      </c>
      <c r="D59" s="1">
        <v>15942</v>
      </c>
      <c r="E59" s="1">
        <v>653</v>
      </c>
      <c r="F59" s="5">
        <f t="shared" si="20"/>
        <v>3.0382391344898338</v>
      </c>
      <c r="G59" s="5">
        <f t="shared" si="21"/>
        <v>2.9736989367655289</v>
      </c>
      <c r="H59" s="6">
        <f t="shared" si="22"/>
        <v>97.875736738703338</v>
      </c>
      <c r="I59" s="1">
        <f t="shared" si="23"/>
        <v>121.80563327737363</v>
      </c>
    </row>
    <row r="60" spans="1:9" x14ac:dyDescent="0.3">
      <c r="A60" s="1" t="s">
        <v>16</v>
      </c>
      <c r="B60" s="1">
        <v>3485</v>
      </c>
      <c r="C60" s="1">
        <v>12329</v>
      </c>
      <c r="D60" s="1">
        <v>12045</v>
      </c>
      <c r="E60" s="1">
        <v>240</v>
      </c>
      <c r="F60" s="5">
        <f t="shared" si="20"/>
        <v>3.5377331420373026</v>
      </c>
      <c r="G60" s="5">
        <f t="shared" si="21"/>
        <v>3.4562410329985651</v>
      </c>
      <c r="H60" s="6">
        <f t="shared" si="22"/>
        <v>97.696487955227511</v>
      </c>
      <c r="I60" s="1">
        <f t="shared" si="23"/>
        <v>68.866571018651356</v>
      </c>
    </row>
    <row r="61" spans="1:9" x14ac:dyDescent="0.3">
      <c r="A61" s="1" t="s">
        <v>17</v>
      </c>
      <c r="B61" s="1">
        <v>2992</v>
      </c>
      <c r="C61" s="1">
        <v>11420</v>
      </c>
      <c r="D61" s="1">
        <v>11146</v>
      </c>
      <c r="E61" s="1">
        <v>220</v>
      </c>
      <c r="F61" s="5">
        <f t="shared" si="20"/>
        <v>3.8168449197860963</v>
      </c>
      <c r="G61" s="5">
        <f t="shared" si="21"/>
        <v>3.7252673796791442</v>
      </c>
      <c r="H61" s="6">
        <f t="shared" si="22"/>
        <v>97.600700525394046</v>
      </c>
      <c r="I61" s="1">
        <f t="shared" si="23"/>
        <v>73.529411764705884</v>
      </c>
    </row>
    <row r="62" spans="1:9" x14ac:dyDescent="0.3">
      <c r="H62" s="7" t="s">
        <v>47</v>
      </c>
      <c r="I62" s="1">
        <f>SUM(I55:I61)*5</f>
        <v>4563.9074781210102</v>
      </c>
    </row>
    <row r="63" spans="1:9" x14ac:dyDescent="0.3">
      <c r="A63" s="8" t="s">
        <v>49</v>
      </c>
      <c r="B63" s="8"/>
      <c r="C63" s="8"/>
      <c r="D63" s="8"/>
      <c r="E63" s="8"/>
      <c r="F63" s="8"/>
      <c r="G63" s="8"/>
      <c r="H63" s="9"/>
      <c r="I63" s="8"/>
    </row>
    <row r="64" spans="1:9" x14ac:dyDescent="0.3">
      <c r="A64" s="1" t="s">
        <v>48</v>
      </c>
    </row>
    <row r="65" spans="1:9" x14ac:dyDescent="0.3">
      <c r="A65" s="2"/>
      <c r="B65" s="3" t="s">
        <v>26</v>
      </c>
      <c r="C65" s="3" t="s">
        <v>39</v>
      </c>
      <c r="D65" s="3" t="s">
        <v>40</v>
      </c>
      <c r="E65" s="3" t="s">
        <v>41</v>
      </c>
      <c r="F65" s="3" t="s">
        <v>43</v>
      </c>
      <c r="G65" s="3" t="s">
        <v>44</v>
      </c>
      <c r="H65" s="3" t="s">
        <v>45</v>
      </c>
      <c r="I65" s="4" t="s">
        <v>46</v>
      </c>
    </row>
    <row r="66" spans="1:9" x14ac:dyDescent="0.3">
      <c r="H66" s="7"/>
    </row>
    <row r="67" spans="1:9" x14ac:dyDescent="0.3">
      <c r="A67" s="1" t="s">
        <v>35</v>
      </c>
      <c r="B67" s="1">
        <v>16171</v>
      </c>
      <c r="C67" s="1">
        <v>34939</v>
      </c>
      <c r="D67" s="1">
        <v>33662</v>
      </c>
      <c r="E67" s="1">
        <v>2122</v>
      </c>
      <c r="F67" s="5">
        <f>C67/B67</f>
        <v>2.1605961288726734</v>
      </c>
      <c r="G67" s="5">
        <f>D67/B67</f>
        <v>2.0816276049718634</v>
      </c>
      <c r="H67" s="6">
        <f>D67*100/C67</f>
        <v>96.345058530581866</v>
      </c>
      <c r="I67" s="1">
        <f>E67*1000/B67</f>
        <v>131.22255890173767</v>
      </c>
    </row>
    <row r="68" spans="1:9" x14ac:dyDescent="0.3">
      <c r="A68" s="1" t="s">
        <v>11</v>
      </c>
      <c r="B68" s="1">
        <v>3025</v>
      </c>
      <c r="C68" s="1">
        <v>560</v>
      </c>
      <c r="D68" s="1">
        <v>546</v>
      </c>
      <c r="E68" s="1">
        <v>202</v>
      </c>
      <c r="F68" s="5">
        <f t="shared" ref="F68:F74" si="24">C68/B68</f>
        <v>0.18512396694214875</v>
      </c>
      <c r="G68" s="5">
        <f t="shared" ref="G68:G74" si="25">D68/B68</f>
        <v>0.18049586776859505</v>
      </c>
      <c r="H68" s="6">
        <f t="shared" ref="H68:H74" si="26">D68*100/C68</f>
        <v>97.5</v>
      </c>
      <c r="I68" s="1">
        <f t="shared" ref="I68:I74" si="27">E68*1000/B68</f>
        <v>66.776859504132233</v>
      </c>
    </row>
    <row r="69" spans="1:9" x14ac:dyDescent="0.3">
      <c r="A69" s="1" t="s">
        <v>12</v>
      </c>
      <c r="B69" s="1">
        <v>2481</v>
      </c>
      <c r="C69" s="1">
        <v>2238</v>
      </c>
      <c r="D69" s="1">
        <v>2185</v>
      </c>
      <c r="E69" s="1">
        <v>476</v>
      </c>
      <c r="F69" s="5">
        <f t="shared" si="24"/>
        <v>0.90205562273276907</v>
      </c>
      <c r="G69" s="5">
        <f t="shared" si="25"/>
        <v>0.88069326884320842</v>
      </c>
      <c r="H69" s="6">
        <f t="shared" si="26"/>
        <v>97.631814119749777</v>
      </c>
      <c r="I69" s="1">
        <f t="shared" si="27"/>
        <v>191.85812172511083</v>
      </c>
    </row>
    <row r="70" spans="1:9" x14ac:dyDescent="0.3">
      <c r="A70" s="1" t="s">
        <v>13</v>
      </c>
      <c r="B70" s="1">
        <v>2724</v>
      </c>
      <c r="C70" s="1">
        <v>4996</v>
      </c>
      <c r="D70" s="1">
        <v>4834</v>
      </c>
      <c r="E70" s="1">
        <v>578</v>
      </c>
      <c r="F70" s="5">
        <f t="shared" si="24"/>
        <v>1.8340675477239354</v>
      </c>
      <c r="G70" s="5">
        <f t="shared" si="25"/>
        <v>1.7745961820851688</v>
      </c>
      <c r="H70" s="6">
        <f t="shared" si="26"/>
        <v>96.757405924739786</v>
      </c>
      <c r="I70" s="1">
        <f t="shared" si="27"/>
        <v>212.18795888399413</v>
      </c>
    </row>
    <row r="71" spans="1:9" x14ac:dyDescent="0.3">
      <c r="A71" s="1" t="s">
        <v>14</v>
      </c>
      <c r="B71" s="1">
        <v>2388</v>
      </c>
      <c r="C71" s="1">
        <v>6456</v>
      </c>
      <c r="D71" s="1">
        <v>6242</v>
      </c>
      <c r="E71" s="1">
        <v>431</v>
      </c>
      <c r="F71" s="5">
        <f t="shared" si="24"/>
        <v>2.7035175879396984</v>
      </c>
      <c r="G71" s="5">
        <f t="shared" si="25"/>
        <v>2.6139028475711892</v>
      </c>
      <c r="H71" s="6">
        <f t="shared" si="26"/>
        <v>96.685254027261465</v>
      </c>
      <c r="I71" s="1">
        <f t="shared" si="27"/>
        <v>180.48576214405361</v>
      </c>
    </row>
    <row r="72" spans="1:9" x14ac:dyDescent="0.3">
      <c r="A72" s="1" t="s">
        <v>15</v>
      </c>
      <c r="B72" s="1">
        <v>2482</v>
      </c>
      <c r="C72" s="1">
        <v>8545</v>
      </c>
      <c r="D72" s="1">
        <v>8256</v>
      </c>
      <c r="E72" s="1">
        <v>289</v>
      </c>
      <c r="F72" s="5">
        <f t="shared" si="24"/>
        <v>3.4427880741337633</v>
      </c>
      <c r="G72" s="5">
        <f t="shared" si="25"/>
        <v>3.3263497179693795</v>
      </c>
      <c r="H72" s="6">
        <f t="shared" si="26"/>
        <v>96.617905207723808</v>
      </c>
      <c r="I72" s="1">
        <f t="shared" si="27"/>
        <v>116.43835616438356</v>
      </c>
    </row>
    <row r="73" spans="1:9" x14ac:dyDescent="0.3">
      <c r="A73" s="1" t="s">
        <v>16</v>
      </c>
      <c r="B73" s="1">
        <v>1626</v>
      </c>
      <c r="C73" s="1">
        <v>6172</v>
      </c>
      <c r="D73" s="1">
        <v>5906</v>
      </c>
      <c r="E73" s="1">
        <v>85</v>
      </c>
      <c r="F73" s="5">
        <f t="shared" si="24"/>
        <v>3.7958179581795819</v>
      </c>
      <c r="G73" s="5">
        <f t="shared" si="25"/>
        <v>3.6322263222632225</v>
      </c>
      <c r="H73" s="6">
        <f t="shared" si="26"/>
        <v>95.690213869086193</v>
      </c>
      <c r="I73" s="1">
        <f t="shared" si="27"/>
        <v>52.275522755227556</v>
      </c>
    </row>
    <row r="74" spans="1:9" x14ac:dyDescent="0.3">
      <c r="A74" s="1" t="s">
        <v>17</v>
      </c>
      <c r="B74" s="1">
        <v>1445</v>
      </c>
      <c r="C74" s="1">
        <v>5972</v>
      </c>
      <c r="D74" s="1">
        <v>5693</v>
      </c>
      <c r="E74" s="1">
        <v>61</v>
      </c>
      <c r="F74" s="5">
        <f t="shared" si="24"/>
        <v>4.1328719723183394</v>
      </c>
      <c r="G74" s="5">
        <f t="shared" si="25"/>
        <v>3.9397923875432528</v>
      </c>
      <c r="H74" s="6">
        <f t="shared" si="26"/>
        <v>95.328198258539857</v>
      </c>
      <c r="I74" s="1">
        <f t="shared" si="27"/>
        <v>42.214532871972317</v>
      </c>
    </row>
    <row r="75" spans="1:9" x14ac:dyDescent="0.3">
      <c r="A75" s="1" t="s">
        <v>36</v>
      </c>
      <c r="H75" s="7" t="s">
        <v>47</v>
      </c>
      <c r="I75" s="1">
        <f>SUM(I68:I74)*5</f>
        <v>4311.1855702443718</v>
      </c>
    </row>
    <row r="76" spans="1:9" x14ac:dyDescent="0.3">
      <c r="A76" s="1" t="s">
        <v>42</v>
      </c>
    </row>
    <row r="77" spans="1:9" x14ac:dyDescent="0.3">
      <c r="A77" s="1" t="s">
        <v>0</v>
      </c>
      <c r="B77" s="1">
        <v>21373</v>
      </c>
      <c r="C77" s="1">
        <v>55890</v>
      </c>
      <c r="D77" s="1">
        <v>51645</v>
      </c>
      <c r="E77" s="1">
        <v>2901</v>
      </c>
      <c r="F77" s="5">
        <f>C77/B77</f>
        <v>2.6149815187385954</v>
      </c>
      <c r="G77" s="5">
        <f>D77/B77</f>
        <v>2.4163664436438497</v>
      </c>
      <c r="H77" s="6">
        <f>D77*100/C77</f>
        <v>92.40472356414385</v>
      </c>
      <c r="I77" s="1">
        <f>E77*1000/B77</f>
        <v>135.73199831563187</v>
      </c>
    </row>
    <row r="78" spans="1:9" x14ac:dyDescent="0.3">
      <c r="A78" s="1" t="s">
        <v>11</v>
      </c>
      <c r="B78" s="1">
        <v>4513</v>
      </c>
      <c r="C78" s="1">
        <v>1038</v>
      </c>
      <c r="D78" s="1">
        <v>989</v>
      </c>
      <c r="E78" s="1">
        <v>314</v>
      </c>
      <c r="F78" s="5">
        <f t="shared" ref="F78:F84" si="28">C78/B78</f>
        <v>0.23000221582096167</v>
      </c>
      <c r="G78" s="5">
        <f t="shared" ref="G78:G84" si="29">D78/B78</f>
        <v>0.21914469310879681</v>
      </c>
      <c r="H78" s="6">
        <f t="shared" ref="H78:H84" si="30">D78*100/C78</f>
        <v>95.27938342967245</v>
      </c>
      <c r="I78" s="1">
        <f t="shared" ref="I78:I84" si="31">E78*1000/B78</f>
        <v>69.57677819632174</v>
      </c>
    </row>
    <row r="79" spans="1:9" x14ac:dyDescent="0.3">
      <c r="A79" s="1" t="s">
        <v>12</v>
      </c>
      <c r="B79" s="1">
        <v>3551</v>
      </c>
      <c r="C79" s="1">
        <v>4349</v>
      </c>
      <c r="D79" s="1">
        <v>4024</v>
      </c>
      <c r="E79" s="1">
        <v>775</v>
      </c>
      <c r="F79" s="5">
        <f t="shared" si="28"/>
        <v>1.2247254294564911</v>
      </c>
      <c r="G79" s="5">
        <f t="shared" si="29"/>
        <v>1.1332019149535342</v>
      </c>
      <c r="H79" s="6">
        <f t="shared" si="30"/>
        <v>92.527017705219592</v>
      </c>
      <c r="I79" s="1">
        <f t="shared" si="31"/>
        <v>218.24838073782033</v>
      </c>
    </row>
    <row r="80" spans="1:9" x14ac:dyDescent="0.3">
      <c r="A80" s="1" t="s">
        <v>13</v>
      </c>
      <c r="B80" s="1">
        <v>3631</v>
      </c>
      <c r="C80" s="1">
        <v>8917</v>
      </c>
      <c r="D80" s="1">
        <v>8249</v>
      </c>
      <c r="E80" s="1">
        <v>753</v>
      </c>
      <c r="F80" s="5">
        <f t="shared" si="28"/>
        <v>2.4557973010190031</v>
      </c>
      <c r="G80" s="5">
        <f t="shared" si="29"/>
        <v>2.2718259432663177</v>
      </c>
      <c r="H80" s="6">
        <f t="shared" si="30"/>
        <v>92.508691263877992</v>
      </c>
      <c r="I80" s="1">
        <f t="shared" si="31"/>
        <v>207.38088680804185</v>
      </c>
    </row>
    <row r="81" spans="1:9" x14ac:dyDescent="0.3">
      <c r="A81" s="1" t="s">
        <v>14</v>
      </c>
      <c r="B81" s="1">
        <v>3041</v>
      </c>
      <c r="C81" s="1">
        <v>10704</v>
      </c>
      <c r="D81" s="1">
        <v>9892</v>
      </c>
      <c r="E81" s="1">
        <v>523</v>
      </c>
      <c r="F81" s="5">
        <f t="shared" si="28"/>
        <v>3.5198947714567574</v>
      </c>
      <c r="G81" s="5">
        <f t="shared" si="29"/>
        <v>3.252877342979283</v>
      </c>
      <c r="H81" s="6">
        <f t="shared" si="30"/>
        <v>92.414050822122576</v>
      </c>
      <c r="I81" s="1">
        <f t="shared" si="31"/>
        <v>171.98290036172313</v>
      </c>
    </row>
    <row r="82" spans="1:9" x14ac:dyDescent="0.3">
      <c r="A82" s="1" t="s">
        <v>15</v>
      </c>
      <c r="B82" s="1">
        <v>2957</v>
      </c>
      <c r="C82" s="1">
        <v>12863</v>
      </c>
      <c r="D82" s="1">
        <v>11976</v>
      </c>
      <c r="E82" s="1">
        <v>359</v>
      </c>
      <c r="F82" s="5">
        <f t="shared" si="28"/>
        <v>4.3500169090294216</v>
      </c>
      <c r="G82" s="5">
        <f t="shared" si="29"/>
        <v>4.0500507270882649</v>
      </c>
      <c r="H82" s="6">
        <f t="shared" si="30"/>
        <v>93.104252507191163</v>
      </c>
      <c r="I82" s="1">
        <f t="shared" si="31"/>
        <v>121.40683124788637</v>
      </c>
    </row>
    <row r="83" spans="1:9" x14ac:dyDescent="0.3">
      <c r="A83" s="1" t="s">
        <v>16</v>
      </c>
      <c r="B83" s="1">
        <v>2014</v>
      </c>
      <c r="C83" s="1">
        <v>9696</v>
      </c>
      <c r="D83" s="1">
        <v>8903</v>
      </c>
      <c r="E83" s="1">
        <v>111</v>
      </c>
      <c r="F83" s="5">
        <f t="shared" si="28"/>
        <v>4.8142999006951337</v>
      </c>
      <c r="G83" s="5">
        <f t="shared" si="29"/>
        <v>4.4205561072492552</v>
      </c>
      <c r="H83" s="6">
        <f t="shared" si="30"/>
        <v>91.821369636963695</v>
      </c>
      <c r="I83" s="1">
        <f t="shared" si="31"/>
        <v>55.114200595829196</v>
      </c>
    </row>
    <row r="84" spans="1:9" x14ac:dyDescent="0.3">
      <c r="A84" s="1" t="s">
        <v>17</v>
      </c>
      <c r="B84" s="1">
        <v>1666</v>
      </c>
      <c r="C84" s="1">
        <v>8323</v>
      </c>
      <c r="D84" s="1">
        <v>7612</v>
      </c>
      <c r="E84" s="1">
        <v>66</v>
      </c>
      <c r="F84" s="5">
        <f t="shared" si="28"/>
        <v>4.9957983193277311</v>
      </c>
      <c r="G84" s="5">
        <f t="shared" si="29"/>
        <v>4.5690276110444179</v>
      </c>
      <c r="H84" s="6">
        <f t="shared" si="30"/>
        <v>91.457407184909286</v>
      </c>
      <c r="I84" s="1">
        <f t="shared" si="31"/>
        <v>39.615846338535412</v>
      </c>
    </row>
    <row r="85" spans="1:9" x14ac:dyDescent="0.3">
      <c r="A85" s="1" t="s">
        <v>37</v>
      </c>
      <c r="H85" s="7" t="s">
        <v>47</v>
      </c>
      <c r="I85" s="1">
        <f>SUM(I78:I84)*5</f>
        <v>4416.6291214307903</v>
      </c>
    </row>
    <row r="86" spans="1:9" x14ac:dyDescent="0.3">
      <c r="A86" s="1" t="s">
        <v>42</v>
      </c>
    </row>
    <row r="87" spans="1:9" x14ac:dyDescent="0.3">
      <c r="A87" s="1" t="s">
        <v>0</v>
      </c>
      <c r="B87" s="1">
        <v>11085</v>
      </c>
      <c r="C87" s="1">
        <v>23987</v>
      </c>
      <c r="D87" s="1">
        <v>22615</v>
      </c>
      <c r="E87" s="1">
        <v>1431</v>
      </c>
      <c r="F87" s="5">
        <f>C87/B87</f>
        <v>2.163915200721696</v>
      </c>
      <c r="G87" s="5">
        <f>D87/B87</f>
        <v>2.0401443391971132</v>
      </c>
      <c r="H87" s="6">
        <f>D87*100/C87</f>
        <v>94.280235127360655</v>
      </c>
      <c r="I87" s="1">
        <f>E87*1000/B87</f>
        <v>129.09336941813262</v>
      </c>
    </row>
    <row r="88" spans="1:9" x14ac:dyDescent="0.3">
      <c r="A88" s="1" t="s">
        <v>11</v>
      </c>
      <c r="B88" s="1">
        <v>2288</v>
      </c>
      <c r="C88" s="1">
        <v>313</v>
      </c>
      <c r="D88" s="1">
        <v>304</v>
      </c>
      <c r="E88" s="1">
        <v>150</v>
      </c>
      <c r="F88" s="5">
        <f t="shared" ref="F88:F94" si="32">C88/B88</f>
        <v>0.1368006993006993</v>
      </c>
      <c r="G88" s="5">
        <f t="shared" ref="G88:G94" si="33">D88/B88</f>
        <v>0.13286713286713286</v>
      </c>
      <c r="H88" s="6">
        <f t="shared" ref="H88:H94" si="34">D88*100/C88</f>
        <v>97.12460063897764</v>
      </c>
      <c r="I88" s="1">
        <f t="shared" ref="I88:I94" si="35">E88*1000/B88</f>
        <v>65.55944055944056</v>
      </c>
    </row>
    <row r="89" spans="1:9" x14ac:dyDescent="0.3">
      <c r="A89" s="1" t="s">
        <v>12</v>
      </c>
      <c r="B89" s="1">
        <v>1717</v>
      </c>
      <c r="C89" s="1">
        <v>1257</v>
      </c>
      <c r="D89" s="1">
        <v>1227</v>
      </c>
      <c r="E89" s="1">
        <v>331</v>
      </c>
      <c r="F89" s="5">
        <f t="shared" si="32"/>
        <v>0.73209085614443792</v>
      </c>
      <c r="G89" s="5">
        <f t="shared" si="33"/>
        <v>0.71461852067559695</v>
      </c>
      <c r="H89" s="6">
        <f t="shared" si="34"/>
        <v>97.613365155131262</v>
      </c>
      <c r="I89" s="1">
        <f t="shared" si="35"/>
        <v>192.77810133954571</v>
      </c>
    </row>
    <row r="90" spans="1:9" x14ac:dyDescent="0.3">
      <c r="A90" s="1" t="s">
        <v>13</v>
      </c>
      <c r="B90" s="1">
        <v>1713</v>
      </c>
      <c r="C90" s="1">
        <v>3097</v>
      </c>
      <c r="D90" s="1">
        <v>2968</v>
      </c>
      <c r="E90" s="1">
        <v>340</v>
      </c>
      <c r="F90" s="5">
        <f t="shared" si="32"/>
        <v>1.8079392877991827</v>
      </c>
      <c r="G90" s="5">
        <f t="shared" si="33"/>
        <v>1.7326328079392879</v>
      </c>
      <c r="H90" s="6">
        <f t="shared" si="34"/>
        <v>95.834678721343238</v>
      </c>
      <c r="I90" s="1">
        <f t="shared" si="35"/>
        <v>198.48219497956802</v>
      </c>
    </row>
    <row r="91" spans="1:9" x14ac:dyDescent="0.3">
      <c r="A91" s="1" t="s">
        <v>14</v>
      </c>
      <c r="B91" s="1">
        <v>1571</v>
      </c>
      <c r="C91" s="1">
        <v>4378</v>
      </c>
      <c r="D91" s="1">
        <v>4164</v>
      </c>
      <c r="E91" s="1">
        <v>319</v>
      </c>
      <c r="F91" s="5">
        <f t="shared" si="32"/>
        <v>2.7867600254614895</v>
      </c>
      <c r="G91" s="5">
        <f t="shared" si="33"/>
        <v>2.6505410566518139</v>
      </c>
      <c r="H91" s="6">
        <f t="shared" si="34"/>
        <v>95.111923252626767</v>
      </c>
      <c r="I91" s="1">
        <f t="shared" si="35"/>
        <v>203.05537873965628</v>
      </c>
    </row>
    <row r="92" spans="1:9" x14ac:dyDescent="0.3">
      <c r="A92" s="1" t="s">
        <v>15</v>
      </c>
      <c r="B92" s="1">
        <v>1508</v>
      </c>
      <c r="C92" s="1">
        <v>5314</v>
      </c>
      <c r="D92" s="1">
        <v>5013</v>
      </c>
      <c r="E92" s="1">
        <v>188</v>
      </c>
      <c r="F92" s="5">
        <f t="shared" si="32"/>
        <v>3.5238726790450929</v>
      </c>
      <c r="G92" s="5">
        <f t="shared" si="33"/>
        <v>3.3242705570291777</v>
      </c>
      <c r="H92" s="6">
        <f t="shared" si="34"/>
        <v>94.335716974030859</v>
      </c>
      <c r="I92" s="1">
        <f t="shared" si="35"/>
        <v>124.6684350132626</v>
      </c>
    </row>
    <row r="93" spans="1:9" x14ac:dyDescent="0.3">
      <c r="A93" s="1" t="s">
        <v>16</v>
      </c>
      <c r="B93" s="1">
        <v>1265</v>
      </c>
      <c r="C93" s="1">
        <v>5200</v>
      </c>
      <c r="D93" s="1">
        <v>4882</v>
      </c>
      <c r="E93" s="1">
        <v>58</v>
      </c>
      <c r="F93" s="5">
        <f t="shared" si="32"/>
        <v>4.1106719367588935</v>
      </c>
      <c r="G93" s="5">
        <f t="shared" si="33"/>
        <v>3.859288537549407</v>
      </c>
      <c r="H93" s="6">
        <f t="shared" si="34"/>
        <v>93.884615384615387</v>
      </c>
      <c r="I93" s="1">
        <f t="shared" si="35"/>
        <v>45.8498023715415</v>
      </c>
    </row>
    <row r="94" spans="1:9" x14ac:dyDescent="0.3">
      <c r="A94" s="1" t="s">
        <v>17</v>
      </c>
      <c r="B94" s="1">
        <v>1023</v>
      </c>
      <c r="C94" s="1">
        <v>4428</v>
      </c>
      <c r="D94" s="1">
        <v>4057</v>
      </c>
      <c r="E94" s="1">
        <v>45</v>
      </c>
      <c r="F94" s="5">
        <f t="shared" si="32"/>
        <v>4.3284457478005862</v>
      </c>
      <c r="G94" s="5">
        <f t="shared" si="33"/>
        <v>3.9657869012707723</v>
      </c>
      <c r="H94" s="6">
        <f t="shared" si="34"/>
        <v>91.621499548328813</v>
      </c>
      <c r="I94" s="1">
        <f t="shared" si="35"/>
        <v>43.988269794721404</v>
      </c>
    </row>
    <row r="95" spans="1:9" x14ac:dyDescent="0.3">
      <c r="A95" s="1" t="s">
        <v>38</v>
      </c>
      <c r="H95" s="7" t="s">
        <v>47</v>
      </c>
      <c r="I95" s="1">
        <f>SUM(I88:I94)*5</f>
        <v>4371.9081139886803</v>
      </c>
    </row>
    <row r="96" spans="1:9" x14ac:dyDescent="0.3">
      <c r="A96" s="1" t="s">
        <v>42</v>
      </c>
    </row>
    <row r="97" spans="1:9" x14ac:dyDescent="0.3">
      <c r="A97" s="1" t="s">
        <v>0</v>
      </c>
      <c r="B97" s="1">
        <v>12937</v>
      </c>
      <c r="C97" s="1">
        <v>29930</v>
      </c>
      <c r="D97" s="1">
        <v>28597</v>
      </c>
      <c r="E97" s="1">
        <v>1896</v>
      </c>
      <c r="F97" s="5">
        <f>C97/B97</f>
        <v>2.3135193630671718</v>
      </c>
      <c r="G97" s="5">
        <f>D97/B97</f>
        <v>2.2104815645049083</v>
      </c>
      <c r="H97" s="6">
        <f>D97*100/C97</f>
        <v>95.546274640828599</v>
      </c>
      <c r="I97" s="1">
        <f>E97*1000/B97</f>
        <v>146.55638865270154</v>
      </c>
    </row>
    <row r="98" spans="1:9" x14ac:dyDescent="0.3">
      <c r="A98" s="1" t="s">
        <v>11</v>
      </c>
      <c r="B98" s="1">
        <v>2677</v>
      </c>
      <c r="C98" s="1">
        <v>431</v>
      </c>
      <c r="D98" s="1">
        <v>420</v>
      </c>
      <c r="E98" s="1">
        <v>190</v>
      </c>
      <c r="F98" s="5">
        <f t="shared" ref="F98:F104" si="36">C98/B98</f>
        <v>0.16100112065745237</v>
      </c>
      <c r="G98" s="5">
        <f t="shared" ref="G98:G104" si="37">D98/B98</f>
        <v>0.15689204333208817</v>
      </c>
      <c r="H98" s="6">
        <f t="shared" ref="H98:H104" si="38">D98*100/C98</f>
        <v>97.447795823665899</v>
      </c>
      <c r="I98" s="1">
        <f t="shared" ref="I98:I104" si="39">E98*1000/B98</f>
        <v>70.974971983563691</v>
      </c>
    </row>
    <row r="99" spans="1:9" x14ac:dyDescent="0.3">
      <c r="A99" s="1" t="s">
        <v>12</v>
      </c>
      <c r="B99" s="1">
        <v>2067</v>
      </c>
      <c r="C99" s="1">
        <v>2085</v>
      </c>
      <c r="D99" s="1">
        <v>2000</v>
      </c>
      <c r="E99" s="1">
        <v>457</v>
      </c>
      <c r="F99" s="5">
        <f t="shared" si="36"/>
        <v>1.0087082728592163</v>
      </c>
      <c r="G99" s="5">
        <f t="shared" si="37"/>
        <v>0.96758587324625056</v>
      </c>
      <c r="H99" s="6">
        <f t="shared" si="38"/>
        <v>95.923261390887291</v>
      </c>
      <c r="I99" s="1">
        <f t="shared" si="39"/>
        <v>221.09337203676827</v>
      </c>
    </row>
    <row r="100" spans="1:9" x14ac:dyDescent="0.3">
      <c r="A100" s="1" t="s">
        <v>13</v>
      </c>
      <c r="B100" s="1">
        <v>2150</v>
      </c>
      <c r="C100" s="1">
        <v>4362</v>
      </c>
      <c r="D100" s="1">
        <v>4205</v>
      </c>
      <c r="E100" s="1">
        <v>464</v>
      </c>
      <c r="F100" s="5">
        <f t="shared" si="36"/>
        <v>2.0288372093023255</v>
      </c>
      <c r="G100" s="5">
        <f t="shared" si="37"/>
        <v>1.9558139534883721</v>
      </c>
      <c r="H100" s="6">
        <f t="shared" si="38"/>
        <v>96.400733608436497</v>
      </c>
      <c r="I100" s="1">
        <f t="shared" si="39"/>
        <v>215.81395348837211</v>
      </c>
    </row>
    <row r="101" spans="1:9" x14ac:dyDescent="0.3">
      <c r="A101" s="1" t="s">
        <v>14</v>
      </c>
      <c r="B101" s="1">
        <v>1753</v>
      </c>
      <c r="C101" s="1">
        <v>5341</v>
      </c>
      <c r="D101" s="1">
        <v>5135</v>
      </c>
      <c r="E101" s="1">
        <v>359</v>
      </c>
      <c r="F101" s="5">
        <f t="shared" si="36"/>
        <v>3.046776953793497</v>
      </c>
      <c r="G101" s="5">
        <f t="shared" si="37"/>
        <v>2.9292641186537365</v>
      </c>
      <c r="H101" s="6">
        <f t="shared" si="38"/>
        <v>96.143044373712783</v>
      </c>
      <c r="I101" s="1">
        <f t="shared" si="39"/>
        <v>204.79178551055332</v>
      </c>
    </row>
    <row r="102" spans="1:9" x14ac:dyDescent="0.3">
      <c r="A102" s="1" t="s">
        <v>15</v>
      </c>
      <c r="B102" s="1">
        <v>1741</v>
      </c>
      <c r="C102" s="1">
        <v>6654</v>
      </c>
      <c r="D102" s="1">
        <v>6353</v>
      </c>
      <c r="E102" s="1">
        <v>274</v>
      </c>
      <c r="F102" s="5">
        <f t="shared" si="36"/>
        <v>3.8219414129810452</v>
      </c>
      <c r="G102" s="5">
        <f t="shared" si="37"/>
        <v>3.6490522688110283</v>
      </c>
      <c r="H102" s="6">
        <f t="shared" si="38"/>
        <v>95.476405169822669</v>
      </c>
      <c r="I102" s="1">
        <f t="shared" si="39"/>
        <v>157.38081562320505</v>
      </c>
    </row>
    <row r="103" spans="1:9" x14ac:dyDescent="0.3">
      <c r="A103" s="1" t="s">
        <v>16</v>
      </c>
      <c r="B103" s="1">
        <v>1317</v>
      </c>
      <c r="C103" s="1">
        <v>5625</v>
      </c>
      <c r="D103" s="1">
        <v>5358</v>
      </c>
      <c r="E103" s="1">
        <v>88</v>
      </c>
      <c r="F103" s="5">
        <f t="shared" si="36"/>
        <v>4.2710706150341684</v>
      </c>
      <c r="G103" s="5">
        <f t="shared" si="37"/>
        <v>4.0683371298405469</v>
      </c>
      <c r="H103" s="6">
        <f t="shared" si="38"/>
        <v>95.25333333333333</v>
      </c>
      <c r="I103" s="1">
        <f t="shared" si="39"/>
        <v>66.818526955201222</v>
      </c>
    </row>
    <row r="104" spans="1:9" x14ac:dyDescent="0.3">
      <c r="A104" s="1" t="s">
        <v>17</v>
      </c>
      <c r="B104" s="1">
        <v>1232</v>
      </c>
      <c r="C104" s="1">
        <v>5432</v>
      </c>
      <c r="D104" s="1">
        <v>5126</v>
      </c>
      <c r="E104" s="1">
        <v>64</v>
      </c>
      <c r="F104" s="5">
        <f t="shared" si="36"/>
        <v>4.4090909090909092</v>
      </c>
      <c r="G104" s="5">
        <f t="shared" si="37"/>
        <v>4.1607142857142856</v>
      </c>
      <c r="H104" s="6">
        <f t="shared" si="38"/>
        <v>94.366715758468331</v>
      </c>
      <c r="I104" s="1">
        <f t="shared" si="39"/>
        <v>51.948051948051948</v>
      </c>
    </row>
    <row r="105" spans="1:9" x14ac:dyDescent="0.3">
      <c r="H105" s="7" t="s">
        <v>47</v>
      </c>
      <c r="I105" s="1">
        <f>SUM(I98:I104)*5</f>
        <v>4944.107387728578</v>
      </c>
    </row>
    <row r="106" spans="1:9" x14ac:dyDescent="0.3">
      <c r="A106" s="8" t="s">
        <v>49</v>
      </c>
      <c r="B106" s="8"/>
      <c r="C106" s="8"/>
      <c r="D106" s="8"/>
      <c r="E106" s="8"/>
      <c r="F106" s="8"/>
      <c r="G106" s="8"/>
      <c r="H106" s="9"/>
      <c r="I106" s="8"/>
    </row>
  </sheetData>
  <pageMargins left="0.7" right="0.7" top="0.75" bottom="0.75" header="0.3" footer="0.3"/>
  <pageSetup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Morobe 2011</vt:lpstr>
      <vt:lpstr>Age and Sex</vt:lpstr>
      <vt:lpstr>Single Year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Morobe</dc:title>
  <dc:subject>2011 PNG Morobe</dc:subject>
  <dc:creator>Michael Levin</dc:creator>
  <cp:keywords>2011 PNG;2011 PNG Morobe;Papua New Guinea Statistics</cp:keywords>
  <cp:lastModifiedBy>Brad</cp:lastModifiedBy>
  <dcterms:created xsi:type="dcterms:W3CDTF">2020-08-07T19:30:58Z</dcterms:created>
  <dcterms:modified xsi:type="dcterms:W3CDTF">2020-08-11T23:30:41Z</dcterms:modified>
</cp:coreProperties>
</file>