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American Samoa\8-5-2020\html\"/>
    </mc:Choice>
  </mc:AlternateContent>
  <xr:revisionPtr revIDLastSave="0" documentId="8_{6277CB85-A09E-4850-9118-7B1C50FDAAD7}" xr6:coauthVersionLast="45" xr6:coauthVersionMax="45" xr10:uidLastSave="{00000000-0000-0000-0000-000000000000}"/>
  <bookViews>
    <workbookView xWindow="-108" yWindow="-108" windowWidth="24792" windowHeight="13440" xr2:uid="{C02F8985-E87D-4C66-A2CB-A0F368C822DA}"/>
  </bookViews>
  <sheets>
    <sheet name="List of Tables" sheetId="19" r:id="rId1"/>
    <sheet name="Age-relation" sheetId="1" r:id="rId2"/>
    <sheet name="Age-Eth-Relg" sheetId="2" r:id="rId3"/>
    <sheet name="Age-Marst" sheetId="3" r:id="rId4"/>
    <sheet name="SMAM" sheetId="4" r:id="rId5"/>
    <sheet name="Age-Birthpl" sheetId="5" r:id="rId6"/>
    <sheet name="AgeBPgraph" sheetId="6" r:id="rId7"/>
    <sheet name="Age-Citiz" sheetId="7" r:id="rId8"/>
    <sheet name="Age-MoBP" sheetId="8" r:id="rId9"/>
    <sheet name="Age-FaBP" sheetId="9" r:id="rId10"/>
    <sheet name="Age-Educ" sheetId="10" r:id="rId11"/>
    <sheet name="Age-Lit" sheetId="11" r:id="rId12"/>
    <sheet name="Age-5yrs" sheetId="12" r:id="rId13"/>
    <sheet name="Age-Lang" sheetId="13" r:id="rId14"/>
    <sheet name="Age-Work" sheetId="14" r:id="rId15"/>
    <sheet name="Age-WorkPl" sheetId="15" r:id="rId16"/>
    <sheet name="Age-OccInd" sheetId="16" r:id="rId17"/>
    <sheet name="Age-COW-Lstyr" sheetId="17" r:id="rId18"/>
    <sheet name="Age-COW2" sheetId="18" r:id="rId19"/>
  </sheets>
  <definedNames>
    <definedName name="_xlnm.Print_Area" localSheetId="10">'Age-Educ'!$A$1:$AG$48</definedName>
    <definedName name="_xlnm.Print_Area" localSheetId="13">'Age-Lang'!$A$1:$AE$21</definedName>
    <definedName name="_xlnm.Print_Area" localSheetId="3">'Age-Marst'!$A$1:$W$42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4" i="19" l="1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E12" i="12" l="1"/>
  <c r="D12" i="12"/>
  <c r="F12" i="12" s="1"/>
  <c r="C12" i="12"/>
  <c r="U9" i="6"/>
  <c r="K15" i="4"/>
  <c r="K21" i="4" s="1"/>
  <c r="J15" i="4"/>
  <c r="J21" i="4" s="1"/>
  <c r="I15" i="4"/>
  <c r="I21" i="4" s="1"/>
  <c r="K14" i="4"/>
  <c r="K20" i="4" s="1"/>
  <c r="K22" i="4" s="1"/>
  <c r="J14" i="4"/>
  <c r="J20" i="4" s="1"/>
  <c r="J22" i="4" s="1"/>
  <c r="I14" i="4"/>
  <c r="I20" i="4" s="1"/>
  <c r="I22" i="4" s="1"/>
  <c r="K13" i="4"/>
  <c r="J13" i="4"/>
  <c r="I13" i="4"/>
  <c r="K12" i="4"/>
  <c r="J12" i="4"/>
  <c r="I12" i="4"/>
  <c r="K11" i="4"/>
  <c r="J11" i="4"/>
  <c r="I11" i="4"/>
  <c r="K10" i="4"/>
  <c r="J10" i="4"/>
  <c r="I10" i="4"/>
  <c r="K9" i="4"/>
  <c r="J9" i="4"/>
  <c r="I9" i="4"/>
  <c r="K8" i="4"/>
  <c r="K16" i="4" s="1"/>
  <c r="K18" i="4" s="1"/>
  <c r="J8" i="4"/>
  <c r="J16" i="4" s="1"/>
  <c r="J18" i="4" s="1"/>
  <c r="I8" i="4"/>
  <c r="I16" i="4" s="1"/>
  <c r="I18" i="4" s="1"/>
  <c r="V28" i="1"/>
  <c r="C28" i="1"/>
  <c r="J24" i="4" l="1"/>
  <c r="J26" i="4" s="1"/>
  <c r="J30" i="4" s="1"/>
  <c r="J28" i="4"/>
  <c r="K24" i="4"/>
  <c r="K28" i="4"/>
  <c r="K26" i="4"/>
  <c r="K30" i="4" s="1"/>
  <c r="I24" i="4"/>
  <c r="I28" i="4"/>
  <c r="I26" i="4"/>
  <c r="I30" i="4" s="1"/>
</calcChain>
</file>

<file path=xl/sharedStrings.xml><?xml version="1.0" encoding="utf-8"?>
<sst xmlns="http://schemas.openxmlformats.org/spreadsheetml/2006/main" count="2678" uniqueCount="583">
  <si>
    <t>Table 2.1. Relationship by Age, American Samoa: 2015</t>
  </si>
  <si>
    <t>Less</t>
  </si>
  <si>
    <t>5 to</t>
  </si>
  <si>
    <t>10 to</t>
  </si>
  <si>
    <t>15 to</t>
  </si>
  <si>
    <t>20 to</t>
  </si>
  <si>
    <t>25 to</t>
  </si>
  <si>
    <t>30 to</t>
  </si>
  <si>
    <t>35 to</t>
  </si>
  <si>
    <t>40 to</t>
  </si>
  <si>
    <t>45 to</t>
  </si>
  <si>
    <t>50 to</t>
  </si>
  <si>
    <t>55 to</t>
  </si>
  <si>
    <t>60 to</t>
  </si>
  <si>
    <t>65 to</t>
  </si>
  <si>
    <t xml:space="preserve">35 to </t>
  </si>
  <si>
    <t xml:space="preserve">45 to </t>
  </si>
  <si>
    <t>Relationship</t>
  </si>
  <si>
    <t>Total</t>
  </si>
  <si>
    <t>than 5</t>
  </si>
  <si>
    <t>75+</t>
  </si>
  <si>
    <t>Median</t>
  </si>
  <si>
    <t xml:space="preserve">     Total</t>
  </si>
  <si>
    <t>Householder</t>
  </si>
  <si>
    <t>Spouse</t>
  </si>
  <si>
    <t>Child</t>
  </si>
  <si>
    <t>Stepchild</t>
  </si>
  <si>
    <t>Sibling</t>
  </si>
  <si>
    <t>Parent</t>
  </si>
  <si>
    <t>Grandchild</t>
  </si>
  <si>
    <t>Other relative no write in</t>
  </si>
  <si>
    <t>Roomer-boarder</t>
  </si>
  <si>
    <t>Housemate</t>
  </si>
  <si>
    <t>Unmarried</t>
  </si>
  <si>
    <t>Nonrelative</t>
  </si>
  <si>
    <t>Niece-nephew</t>
  </si>
  <si>
    <t>Cousin</t>
  </si>
  <si>
    <t>Aunt-uncle</t>
  </si>
  <si>
    <t>Child-in-law</t>
  </si>
  <si>
    <t>Parent-in-law</t>
  </si>
  <si>
    <t>Other in-law</t>
  </si>
  <si>
    <t>Other relative</t>
  </si>
  <si>
    <t>Source: 2015 American Samoa Household Income and Expenditures Survey</t>
  </si>
  <si>
    <t xml:space="preserve">       Male</t>
  </si>
  <si>
    <t xml:space="preserve">       Relationship</t>
  </si>
  <si>
    <t>NR</t>
  </si>
  <si>
    <t xml:space="preserve">       Female</t>
  </si>
  <si>
    <t>Table 2.2. Ethnicity by Age, American Samoa: 2015</t>
  </si>
  <si>
    <t>Ethnicity</t>
  </si>
  <si>
    <t>Samoan</t>
  </si>
  <si>
    <t>Tongan</t>
  </si>
  <si>
    <t>Other Races</t>
  </si>
  <si>
    <t xml:space="preserve">       Ethnic origin (principal)</t>
  </si>
  <si>
    <t>White</t>
  </si>
  <si>
    <t>Black</t>
  </si>
  <si>
    <t>Hispanic</t>
  </si>
  <si>
    <t>American Indian</t>
  </si>
  <si>
    <t>Tokelauan</t>
  </si>
  <si>
    <t>Niuean</t>
  </si>
  <si>
    <t>Fijian</t>
  </si>
  <si>
    <t>Maori</t>
  </si>
  <si>
    <t>Micronesian</t>
  </si>
  <si>
    <t>Other Polynesian</t>
  </si>
  <si>
    <t>Other Pacific Islander</t>
  </si>
  <si>
    <t>Philippines languages</t>
  </si>
  <si>
    <t>Chinese</t>
  </si>
  <si>
    <t>Korean</t>
  </si>
  <si>
    <t>Japanese</t>
  </si>
  <si>
    <t>Other Asian</t>
  </si>
  <si>
    <t>Spanish</t>
  </si>
  <si>
    <t>French</t>
  </si>
  <si>
    <t>Other European</t>
  </si>
  <si>
    <t>Samoan-Asian</t>
  </si>
  <si>
    <t>Samoan-White</t>
  </si>
  <si>
    <t>Samoan-Tongan</t>
  </si>
  <si>
    <t>Samoan-other</t>
  </si>
  <si>
    <t>Asian-other</t>
  </si>
  <si>
    <t>White-other</t>
  </si>
  <si>
    <t>Other-multiple</t>
  </si>
  <si>
    <t>Other-single</t>
  </si>
  <si>
    <t>Not reported</t>
  </si>
  <si>
    <t>Unknown</t>
  </si>
  <si>
    <t>NA</t>
  </si>
  <si>
    <t>Table 2.3. Religion by Age, American Samoa: 2015</t>
  </si>
  <si>
    <t>Religion</t>
  </si>
  <si>
    <t>CCCAS</t>
  </si>
  <si>
    <t>Catholic</t>
  </si>
  <si>
    <t>Methodist</t>
  </si>
  <si>
    <t>SDA</t>
  </si>
  <si>
    <t>LDS _ Mormons</t>
  </si>
  <si>
    <t>Assembly of God</t>
  </si>
  <si>
    <t>Bahai</t>
  </si>
  <si>
    <t>Full Gospel</t>
  </si>
  <si>
    <t>Jehovah's Witnes</t>
  </si>
  <si>
    <t>Orthodox</t>
  </si>
  <si>
    <t>Jewish</t>
  </si>
  <si>
    <t>Pentecostal</t>
  </si>
  <si>
    <t>Nazarene</t>
  </si>
  <si>
    <t>Baptist</t>
  </si>
  <si>
    <t>Other religion</t>
  </si>
  <si>
    <t>No religion</t>
  </si>
  <si>
    <t>Table 2.4. Marital Status by Age, American Samoa: 2015</t>
  </si>
  <si>
    <t>Marital Status</t>
  </si>
  <si>
    <t xml:space="preserve">    Males</t>
  </si>
  <si>
    <t>Now married</t>
  </si>
  <si>
    <t>Separated</t>
  </si>
  <si>
    <t>Widowed</t>
  </si>
  <si>
    <t>DIvorced</t>
  </si>
  <si>
    <t>Never married</t>
  </si>
  <si>
    <t xml:space="preserve">    Females</t>
  </si>
  <si>
    <t>Table    . Marital Status by Age, American Samoa: 2015</t>
  </si>
  <si>
    <t>Table 2. age5T by Marital status and Sex</t>
  </si>
  <si>
    <t>age5T</t>
  </si>
  <si>
    <t>Marital status</t>
  </si>
  <si>
    <t xml:space="preserve">    Total</t>
  </si>
  <si>
    <t>Sex</t>
  </si>
  <si>
    <t>Male</t>
  </si>
  <si>
    <t>Female</t>
  </si>
  <si>
    <t>Divorced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</si>
  <si>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</si>
  <si>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</si>
  <si>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</si>
  <si>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</si>
  <si>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</si>
  <si>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</si>
  <si>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</si>
  <si>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</si>
  <si>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</si>
  <si>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</si>
  <si>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</si>
  <si>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</si>
  <si>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</si>
  <si>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Table 2. AGE5 by MARITAL-STATUS and SEX for AGE &gt;  14  And  AGE &lt;  55</t>
  </si>
  <si>
    <t>AGE5</t>
  </si>
  <si>
    <t>Less than 5 year</t>
  </si>
  <si>
    <t>5 to 9 years</t>
  </si>
  <si>
    <t>10 to 14 years</t>
  </si>
  <si>
    <t>15 to 19 years</t>
  </si>
  <si>
    <t>No. 1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</si>
  <si>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</si>
  <si>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</si>
  <si>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</si>
  <si>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</si>
  <si>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</si>
  <si>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</si>
  <si>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</si>
  <si>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</si>
  <si>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No. 2</t>
  </si>
  <si>
    <t>60 to 64 years</t>
  </si>
  <si>
    <t>65 to 69 years</t>
  </si>
  <si>
    <t>No.3</t>
  </si>
  <si>
    <t>70 to 74 years</t>
  </si>
  <si>
    <t>75 to 79 years</t>
  </si>
  <si>
    <t>80 to 84 years</t>
  </si>
  <si>
    <t>85 to 89 years</t>
  </si>
  <si>
    <t>No.4</t>
  </si>
  <si>
    <t>90 to 94 years</t>
  </si>
  <si>
    <t>95 years and ove</t>
  </si>
  <si>
    <t>No.5</t>
  </si>
  <si>
    <t>No.6</t>
  </si>
  <si>
    <t>No.7</t>
  </si>
  <si>
    <t>Average Age at First Marriage ==&gt;&gt;&gt;</t>
  </si>
  <si>
    <t>No.8</t>
  </si>
  <si>
    <t>Table     . Birthplace by Age, American Samoa: 2015</t>
  </si>
  <si>
    <t>Birthplace</t>
  </si>
  <si>
    <t>Afono</t>
  </si>
  <si>
    <t>Alega</t>
  </si>
  <si>
    <t>Alofau</t>
  </si>
  <si>
    <t>Amaua</t>
  </si>
  <si>
    <t>Amouli</t>
  </si>
  <si>
    <t>Anua</t>
  </si>
  <si>
    <t>Aoa</t>
  </si>
  <si>
    <t>Atuu</t>
  </si>
  <si>
    <t>Aua</t>
  </si>
  <si>
    <t>Auasi</t>
  </si>
  <si>
    <t>Aumi</t>
  </si>
  <si>
    <t>Aunuu</t>
  </si>
  <si>
    <t>Auto</t>
  </si>
  <si>
    <t>Avaio</t>
  </si>
  <si>
    <t>Fagaalu</t>
  </si>
  <si>
    <t>Fagaitua</t>
  </si>
  <si>
    <t>Faganeanea</t>
  </si>
  <si>
    <t>Fagasa</t>
  </si>
  <si>
    <t>Fagatogo</t>
  </si>
  <si>
    <t>Fatumafuti</t>
  </si>
  <si>
    <t>Lauliifou</t>
  </si>
  <si>
    <t>Lauliituai</t>
  </si>
  <si>
    <t>Leloaloa</t>
  </si>
  <si>
    <t>Lepua</t>
  </si>
  <si>
    <t>Masausi</t>
  </si>
  <si>
    <t>Masefau</t>
  </si>
  <si>
    <t>Matuu</t>
  </si>
  <si>
    <t>Nuuuli</t>
  </si>
  <si>
    <t>Onenoa</t>
  </si>
  <si>
    <t>Pagai</t>
  </si>
  <si>
    <t>Pago Pago</t>
  </si>
  <si>
    <t>Sailele</t>
  </si>
  <si>
    <t>Satala</t>
  </si>
  <si>
    <t>Tafananai</t>
  </si>
  <si>
    <t>Tula</t>
  </si>
  <si>
    <t>Utulei</t>
  </si>
  <si>
    <t>Utumea East</t>
  </si>
  <si>
    <t>Utusia</t>
  </si>
  <si>
    <t>Vatia</t>
  </si>
  <si>
    <t>Aasufou</t>
  </si>
  <si>
    <t>Aasutuai</t>
  </si>
  <si>
    <t>Afao</t>
  </si>
  <si>
    <t>Agagulu</t>
  </si>
  <si>
    <t>Alao</t>
  </si>
  <si>
    <t>Amaluia</t>
  </si>
  <si>
    <t>Amanave</t>
  </si>
  <si>
    <t>Aoloaufou</t>
  </si>
  <si>
    <t>Asili</t>
  </si>
  <si>
    <t>Fagalii</t>
  </si>
  <si>
    <t>Fagamalo</t>
  </si>
  <si>
    <t>Failolo</t>
  </si>
  <si>
    <t>Faleniu</t>
  </si>
  <si>
    <t>Futiga</t>
  </si>
  <si>
    <t>Iliili</t>
  </si>
  <si>
    <t>Ituau</t>
  </si>
  <si>
    <t>Leone</t>
  </si>
  <si>
    <t>Malaeimi</t>
  </si>
  <si>
    <t>Malaeloa</t>
  </si>
  <si>
    <t>Maloata</t>
  </si>
  <si>
    <t>Mapusagafou</t>
  </si>
  <si>
    <t>Mesepa</t>
  </si>
  <si>
    <t>Nua</t>
  </si>
  <si>
    <t>Pavaiai</t>
  </si>
  <si>
    <t>Poloa</t>
  </si>
  <si>
    <t>Seetaga</t>
  </si>
  <si>
    <t>Tafuna</t>
  </si>
  <si>
    <t>Taputimu</t>
  </si>
  <si>
    <t>Utumea West</t>
  </si>
  <si>
    <t>Vailoatai</t>
  </si>
  <si>
    <t>Vaitogi</t>
  </si>
  <si>
    <t>Lepuapua</t>
  </si>
  <si>
    <t>Tafeta</t>
  </si>
  <si>
    <t>Fagamutu</t>
  </si>
  <si>
    <t>Avau</t>
  </si>
  <si>
    <t>Fogagogo</t>
  </si>
  <si>
    <t>American Samoa</t>
  </si>
  <si>
    <t>Faleasao</t>
  </si>
  <si>
    <t>Leusoalii</t>
  </si>
  <si>
    <t>Luma</t>
  </si>
  <si>
    <t>Maia</t>
  </si>
  <si>
    <t>Ofu</t>
  </si>
  <si>
    <t>Olosega</t>
  </si>
  <si>
    <t>Sili</t>
  </si>
  <si>
    <t>Siufaga</t>
  </si>
  <si>
    <t>Swains</t>
  </si>
  <si>
    <t>Manu'a</t>
  </si>
  <si>
    <t>Hawaii</t>
  </si>
  <si>
    <t>California</t>
  </si>
  <si>
    <t>United States - other</t>
  </si>
  <si>
    <t>Guam</t>
  </si>
  <si>
    <t>Northern Mariana</t>
  </si>
  <si>
    <t>Australia</t>
  </si>
  <si>
    <t>New Zealand</t>
  </si>
  <si>
    <t>Christmas Island</t>
  </si>
  <si>
    <t>Cook Islands</t>
  </si>
  <si>
    <t>Fiji</t>
  </si>
  <si>
    <t>French Polynesia</t>
  </si>
  <si>
    <t>Johnston Island</t>
  </si>
  <si>
    <t>Kiribati</t>
  </si>
  <si>
    <t>Marshall Islands</t>
  </si>
  <si>
    <t>Micronesia FSM</t>
  </si>
  <si>
    <t>Nauru</t>
  </si>
  <si>
    <t>New Caledonia</t>
  </si>
  <si>
    <t>Niue</t>
  </si>
  <si>
    <t>Norfolk Island</t>
  </si>
  <si>
    <t>Palau</t>
  </si>
  <si>
    <t>Papua New Guinea</t>
  </si>
  <si>
    <t>Pitcairn Island</t>
  </si>
  <si>
    <t>Phoenix Islands</t>
  </si>
  <si>
    <t>Samoa</t>
  </si>
  <si>
    <t>Solomon Islands</t>
  </si>
  <si>
    <t>Tokelau</t>
  </si>
  <si>
    <t>Tonga</t>
  </si>
  <si>
    <t>Tuvalu</t>
  </si>
  <si>
    <t>Vanuatu</t>
  </si>
  <si>
    <t>Wallis &amp; Futuna</t>
  </si>
  <si>
    <t>Yap</t>
  </si>
  <si>
    <t>Other Pacific</t>
  </si>
  <si>
    <t>Canada</t>
  </si>
  <si>
    <t>Mexico</t>
  </si>
  <si>
    <t>Central America</t>
  </si>
  <si>
    <t>South America</t>
  </si>
  <si>
    <t>Austria</t>
  </si>
  <si>
    <t>Belgium</t>
  </si>
  <si>
    <t>Denmark</t>
  </si>
  <si>
    <t>Eastern Europe</t>
  </si>
  <si>
    <t>Finland</t>
  </si>
  <si>
    <t>France</t>
  </si>
  <si>
    <t>Germany</t>
  </si>
  <si>
    <t>Italy</t>
  </si>
  <si>
    <t>Netherlands</t>
  </si>
  <si>
    <t>Norway</t>
  </si>
  <si>
    <t>Portugal</t>
  </si>
  <si>
    <t>Russia (USSR)</t>
  </si>
  <si>
    <t>Spain</t>
  </si>
  <si>
    <t>Sweden</t>
  </si>
  <si>
    <t>Switerland</t>
  </si>
  <si>
    <t>United Kingdom</t>
  </si>
  <si>
    <t>Other Europe</t>
  </si>
  <si>
    <t>Afghanistan</t>
  </si>
  <si>
    <t>Bangladesh</t>
  </si>
  <si>
    <t>Hong Kong</t>
  </si>
  <si>
    <t>India</t>
  </si>
  <si>
    <t>Indonesia</t>
  </si>
  <si>
    <t>Japan</t>
  </si>
  <si>
    <t>Korea</t>
  </si>
  <si>
    <t>Macau</t>
  </si>
  <si>
    <t>Malaysia</t>
  </si>
  <si>
    <t>Nepal</t>
  </si>
  <si>
    <t>Pakistan</t>
  </si>
  <si>
    <t>Philippines</t>
  </si>
  <si>
    <t>Republic China</t>
  </si>
  <si>
    <t>Singapore</t>
  </si>
  <si>
    <t>Sri Lanka</t>
  </si>
  <si>
    <t>Thailand</t>
  </si>
  <si>
    <t>Other Asia</t>
  </si>
  <si>
    <t>Africa</t>
  </si>
  <si>
    <t>Middle East</t>
  </si>
  <si>
    <t>Other</t>
  </si>
  <si>
    <t>Table 2.5. Birthplace by Age, American Samoa: 2015</t>
  </si>
  <si>
    <t>0-</t>
  </si>
  <si>
    <t>5-</t>
  </si>
  <si>
    <t>10-</t>
  </si>
  <si>
    <t>15-</t>
  </si>
  <si>
    <t>20-</t>
  </si>
  <si>
    <t>25-</t>
  </si>
  <si>
    <t>30-</t>
  </si>
  <si>
    <t>35-</t>
  </si>
  <si>
    <t>40-</t>
  </si>
  <si>
    <t>45-</t>
  </si>
  <si>
    <t>50-</t>
  </si>
  <si>
    <t>55-</t>
  </si>
  <si>
    <t>60-</t>
  </si>
  <si>
    <t>65-</t>
  </si>
  <si>
    <t>Median Age</t>
  </si>
  <si>
    <t>Eastern</t>
  </si>
  <si>
    <t>Western</t>
  </si>
  <si>
    <t>USA</t>
  </si>
  <si>
    <t>Elsewhere</t>
  </si>
  <si>
    <t>Oth Pacific</t>
  </si>
  <si>
    <t>Asia</t>
  </si>
  <si>
    <t>Others</t>
  </si>
  <si>
    <t>Table 2.9. Mother's Birthplace by Age, American Samoa: 2015</t>
  </si>
  <si>
    <t>Mother's</t>
  </si>
  <si>
    <t>Table 2.10. Father's Birthplace by Age, American Samoa: 2015</t>
  </si>
  <si>
    <t>Father's</t>
  </si>
  <si>
    <t>Table 2.15. Residence in 2010 by Age, American Samoa: 2015</t>
  </si>
  <si>
    <t>Residence</t>
  </si>
  <si>
    <t>in 2010</t>
  </si>
  <si>
    <t>Table 2.6. Citizenship by age, American Samoa: 2015</t>
  </si>
  <si>
    <t>Citizenship</t>
  </si>
  <si>
    <t>Born in American Samoa</t>
  </si>
  <si>
    <t>Born in US or US territory</t>
  </si>
  <si>
    <t>US Citizen</t>
  </si>
  <si>
    <t>Born of US parents</t>
  </si>
  <si>
    <t>Naturalized Am Samoa</t>
  </si>
  <si>
    <t>Naturalized area citizen</t>
  </si>
  <si>
    <t>Non-citizen Green card</t>
  </si>
  <si>
    <t>Other non-citizen</t>
  </si>
  <si>
    <t>Table 2.7. Year Moved to American Samoa by Age, American Samoa: 2015</t>
  </si>
  <si>
    <t xml:space="preserve">Year moved to  </t>
  </si>
  <si>
    <t>2005-2009</t>
  </si>
  <si>
    <t>2000-2004</t>
  </si>
  <si>
    <t>1995-1999</t>
  </si>
  <si>
    <t>1990-1994</t>
  </si>
  <si>
    <t>Year Moved</t>
  </si>
  <si>
    <t>1985-1989</t>
  </si>
  <si>
    <t>2010-2015</t>
  </si>
  <si>
    <t>1980-1984</t>
  </si>
  <si>
    <t>2000-2009</t>
  </si>
  <si>
    <t>1970-1979</t>
  </si>
  <si>
    <t>1990-1999</t>
  </si>
  <si>
    <t>1960-1969</t>
  </si>
  <si>
    <t>1980-1989</t>
  </si>
  <si>
    <t>1950-1959</t>
  </si>
  <si>
    <t>1930-1949</t>
  </si>
  <si>
    <t>Before 1970</t>
  </si>
  <si>
    <t>1900-1929</t>
  </si>
  <si>
    <t>Table 2.8. Reason for Migration to American Samoa by Age, American Samoa: 2015</t>
  </si>
  <si>
    <t>Reason for Migration to</t>
  </si>
  <si>
    <t>Employment</t>
  </si>
  <si>
    <t>Spouse of employed</t>
  </si>
  <si>
    <t>Dependent of employed</t>
  </si>
  <si>
    <t>Family subsistence</t>
  </si>
  <si>
    <t>Family business</t>
  </si>
  <si>
    <t>Missionary activities</t>
  </si>
  <si>
    <t>Medical reasons</t>
  </si>
  <si>
    <t>Visiting or vacation</t>
  </si>
  <si>
    <t>Other reason</t>
  </si>
  <si>
    <t>Table    . Mother's Birthplace by Age, American Samoa: 2015</t>
  </si>
  <si>
    <t>Table     . Father's Birthplace by Age, American Samoa: 2015</t>
  </si>
  <si>
    <t>Table 2.11. Literacy by Age, American Samoa: 2015</t>
  </si>
  <si>
    <t>Literacy</t>
  </si>
  <si>
    <t>Literate</t>
  </si>
  <si>
    <t>Illiterate</t>
  </si>
  <si>
    <t>Table 2.12. School Attendance by Age, American Samoa: 2015</t>
  </si>
  <si>
    <t>School Attendance</t>
  </si>
  <si>
    <t>No has not attended</t>
  </si>
  <si>
    <t>Yes public school or college</t>
  </si>
  <si>
    <t>Yes private school or college</t>
  </si>
  <si>
    <t>Too young</t>
  </si>
  <si>
    <t>Table 2.13. Educational Attainment by Age, American Samoa: 2015</t>
  </si>
  <si>
    <t>Educational</t>
  </si>
  <si>
    <t>Attainment</t>
  </si>
  <si>
    <t>None</t>
  </si>
  <si>
    <t>Nursary school</t>
  </si>
  <si>
    <t>Kindergarten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</si>
  <si>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</si>
  <si>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</si>
  <si>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</si>
  <si>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</si>
  <si>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</si>
  <si>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</si>
  <si>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</si>
  <si>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</si>
  <si>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</si>
  <si>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</si>
  <si>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</si>
  <si>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</si>
  <si>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High school graduate</t>
  </si>
  <si>
    <t>Some college</t>
  </si>
  <si>
    <t>AA - academic</t>
  </si>
  <si>
    <t>AA - occupational</t>
  </si>
  <si>
    <t>BA</t>
  </si>
  <si>
    <t>MS</t>
  </si>
  <si>
    <t>Professional degree</t>
  </si>
  <si>
    <t>Phd</t>
  </si>
  <si>
    <t>Table 8. Literacy, School attendance, Educational attainment by age5</t>
  </si>
  <si>
    <t xml:space="preserve">       Literacy</t>
  </si>
  <si>
    <t xml:space="preserve">       School attendance</t>
  </si>
  <si>
    <t xml:space="preserve">       Educational attainment</t>
  </si>
  <si>
    <t>Table 2.14. Residence in 2010 by Age, American Samoa: 2015</t>
  </si>
  <si>
    <t>Residence in</t>
  </si>
  <si>
    <t>. . .</t>
  </si>
  <si>
    <t>Yes</t>
  </si>
  <si>
    <t>No</t>
  </si>
  <si>
    <t xml:space="preserve">       Residence in 2010</t>
  </si>
  <si>
    <t>Table 2.16. Language Spoken at Home by Age, American Samoa: 2015</t>
  </si>
  <si>
    <t>Non-English</t>
  </si>
  <si>
    <t>Language</t>
  </si>
  <si>
    <t>English</t>
  </si>
  <si>
    <t>Other languages</t>
  </si>
  <si>
    <t>Table 2.17. Speaking English at Home by Age, American Samoa: 2015</t>
  </si>
  <si>
    <t>Frequency of</t>
  </si>
  <si>
    <t>More frequently than English</t>
  </si>
  <si>
    <t>Both equally often</t>
  </si>
  <si>
    <t>Less frequently than English</t>
  </si>
  <si>
    <t>Doesn't speak English</t>
  </si>
  <si>
    <t>English only</t>
  </si>
  <si>
    <t>Table 2.18. Military Status by Age, American Samoa: 2015</t>
  </si>
  <si>
    <t xml:space="preserve">Active duty  </t>
  </si>
  <si>
    <t>Military</t>
  </si>
  <si>
    <t>Active duty now</t>
  </si>
  <si>
    <t>Previous active duty</t>
  </si>
  <si>
    <t>Reserves or National Guard</t>
  </si>
  <si>
    <t>Table 2.19. Work Last Week by Age, American Samoa: 2015</t>
  </si>
  <si>
    <t>Work Last Week</t>
  </si>
  <si>
    <t>Yes paid and no subsistence</t>
  </si>
  <si>
    <t>Yes paid and subsistence</t>
  </si>
  <si>
    <t>Yes Subsistence only</t>
  </si>
  <si>
    <t>Table 2.20. Hours Worked Last Week by Age, American Samoa; 2015</t>
  </si>
  <si>
    <t>Hours of Work</t>
  </si>
  <si>
    <t>Last Week</t>
  </si>
  <si>
    <t>1 to 14</t>
  </si>
  <si>
    <t>15 to 34</t>
  </si>
  <si>
    <t>35 to 44</t>
  </si>
  <si>
    <t>More than 44</t>
  </si>
  <si>
    <t>Table 2.21. On Layoff or Vacation Last Week by Age, American Samoa: 2015</t>
  </si>
  <si>
    <t>Layoff or</t>
  </si>
  <si>
    <t>Vacation</t>
  </si>
  <si>
    <t>Yes on layoff</t>
  </si>
  <si>
    <t>Yes vacation</t>
  </si>
  <si>
    <t>Table 2.22. Looking for Work by Age, American Samoa: 2015</t>
  </si>
  <si>
    <t>Looking</t>
  </si>
  <si>
    <t>for work</t>
  </si>
  <si>
    <t>Table 2.23. Available for Work by Age, American Samoa: 2015</t>
  </si>
  <si>
    <t>Available</t>
  </si>
  <si>
    <t>No already has a job</t>
  </si>
  <si>
    <t>No temporarily ill</t>
  </si>
  <si>
    <t>No other reasons</t>
  </si>
  <si>
    <t>Yes could have taken a job</t>
  </si>
  <si>
    <t>Table 2.24. Year Last Worked by Age, American Samoa: 2015</t>
  </si>
  <si>
    <t xml:space="preserve">       Year when last worked</t>
  </si>
  <si>
    <t>Before 1980</t>
  </si>
  <si>
    <t>Never worked</t>
  </si>
  <si>
    <t>Table 12. Place of Work by age5</t>
  </si>
  <si>
    <t>Table 2.25. Industry by Age, American Samoa: 2015</t>
  </si>
  <si>
    <t xml:space="preserve">       Industry</t>
  </si>
  <si>
    <t>Agriculture forestry fishing hunting</t>
  </si>
  <si>
    <t>Mining</t>
  </si>
  <si>
    <t>Utilities</t>
  </si>
  <si>
    <t>Construction</t>
  </si>
  <si>
    <t>Manufacturing</t>
  </si>
  <si>
    <t>Wholesale trade</t>
  </si>
  <si>
    <t>Retail trade</t>
  </si>
  <si>
    <t>Transport and warehouse</t>
  </si>
  <si>
    <t>Information</t>
  </si>
  <si>
    <t>Finance and insurance</t>
  </si>
  <si>
    <t>Real estate rental leasing</t>
  </si>
  <si>
    <t>Professional scientific</t>
  </si>
  <si>
    <t>Management</t>
  </si>
  <si>
    <t>Education</t>
  </si>
  <si>
    <t>Health and social asssiatnce</t>
  </si>
  <si>
    <t>Arts entertainment</t>
  </si>
  <si>
    <t>hotels and food</t>
  </si>
  <si>
    <t>other service</t>
  </si>
  <si>
    <t>public administration</t>
  </si>
  <si>
    <t>other/unknown</t>
  </si>
  <si>
    <t>Table 2.26. Occupation by Age, American Samoa: 2015</t>
  </si>
  <si>
    <t>Business and finance</t>
  </si>
  <si>
    <t>Computer and math</t>
  </si>
  <si>
    <t>Architecture and engineer</t>
  </si>
  <si>
    <t>Life physical and social science</t>
  </si>
  <si>
    <t>Community and social service</t>
  </si>
  <si>
    <t>Legal</t>
  </si>
  <si>
    <t>Educa training library</t>
  </si>
  <si>
    <t>Arts design entertainment sports</t>
  </si>
  <si>
    <t>Health care practitioner</t>
  </si>
  <si>
    <t>Health care support</t>
  </si>
  <si>
    <t>Protective service</t>
  </si>
  <si>
    <t>Food preparation and serving</t>
  </si>
  <si>
    <t>Building and grounds maintenance</t>
  </si>
  <si>
    <t>Personal care and service</t>
  </si>
  <si>
    <t>Sales and related</t>
  </si>
  <si>
    <t>Office and admin support</t>
  </si>
  <si>
    <t>Farmining fishing forestry</t>
  </si>
  <si>
    <t>Construction and extraction</t>
  </si>
  <si>
    <t>Install repair maintain</t>
  </si>
  <si>
    <t>Production</t>
  </si>
  <si>
    <t>Transport and material moving</t>
  </si>
  <si>
    <t>Table 2.27. Class of worker by Age, American Samoa: 2015</t>
  </si>
  <si>
    <t xml:space="preserve">       Class of worker</t>
  </si>
  <si>
    <t>Private company</t>
  </si>
  <si>
    <t>American Samoa Government</t>
  </si>
  <si>
    <t>Municipal government</t>
  </si>
  <si>
    <t>US/other government</t>
  </si>
  <si>
    <t>Self employed</t>
  </si>
  <si>
    <t xml:space="preserve">       Paid work last year</t>
  </si>
  <si>
    <t xml:space="preserve">       Weeks of work last year</t>
  </si>
  <si>
    <t>Less than 13</t>
  </si>
  <si>
    <t>14 to 26</t>
  </si>
  <si>
    <t>27 to 39</t>
  </si>
  <si>
    <t>40 to 49</t>
  </si>
  <si>
    <t>50 to 52</t>
  </si>
  <si>
    <t xml:space="preserve">       Usual hours of work last year</t>
  </si>
  <si>
    <t>14 to 34</t>
  </si>
  <si>
    <t>More than 45</t>
  </si>
  <si>
    <t>Table    . Usual Hours Worked Last Year by Age, American Samoa: 2015</t>
  </si>
  <si>
    <t>Usual Hours Worked</t>
  </si>
  <si>
    <t>Last Year</t>
  </si>
  <si>
    <t>Table 2.27.  Class of Worker by Age, American Samoa: 2015</t>
  </si>
  <si>
    <t>Class of Worker</t>
  </si>
  <si>
    <t>Working without pay</t>
  </si>
  <si>
    <t>Table 2.28.  Paid Work in 2014 by Age, American Samoa: 2015</t>
  </si>
  <si>
    <t>Paid Work in 2014</t>
  </si>
  <si>
    <t>Did no work in 2014</t>
  </si>
  <si>
    <t>Worked in 2014</t>
  </si>
  <si>
    <t xml:space="preserve">   Less than 13 weeks</t>
  </si>
  <si>
    <t xml:space="preserve">   14 to 26 weeks</t>
  </si>
  <si>
    <t xml:space="preserve">   27 to 39 weeks</t>
  </si>
  <si>
    <t xml:space="preserve">   40 to 49 weeks</t>
  </si>
  <si>
    <t xml:space="preserve">   50 to 52 weeks</t>
  </si>
  <si>
    <t>Usual hours of work last year</t>
  </si>
  <si>
    <t>2015 American Samoa HIES by Age</t>
  </si>
  <si>
    <t>List of Tables</t>
  </si>
  <si>
    <t>to 9</t>
  </si>
  <si>
    <t>to 14</t>
  </si>
  <si>
    <t>to 19</t>
  </si>
  <si>
    <t>to 24</t>
  </si>
  <si>
    <t>to 29</t>
  </si>
  <si>
    <t>to 34</t>
  </si>
  <si>
    <t>to 39</t>
  </si>
  <si>
    <t>to 44</t>
  </si>
  <si>
    <t>to  54</t>
  </si>
  <si>
    <t>to 59</t>
  </si>
  <si>
    <t>to 64</t>
  </si>
  <si>
    <t>to 74</t>
  </si>
  <si>
    <t>to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</si>
</sst>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.5"/>
      <color theme="1"/>
      <name val="Times New Roman"/>
      <family val="1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sz val="10"/>
      <color indexed="10"/>
      <name val="Arial"/>
      <family val="2"/>
    </font>
    <font>
      <sz val="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 applyAlignment="1">
      <alignment horizontal="left"/>
    </xf>
    <xf numFmtId="3" fontId="2" fillId="0" borderId="5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164" fontId="2" fillId="0" borderId="0" xfId="0" applyNumberFormat="1" applyFont="1"/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4" fillId="0" borderId="1" xfId="0" applyFont="1" applyBorder="1"/>
    <xf numFmtId="3" fontId="4" fillId="0" borderId="2" xfId="0" applyNumberFormat="1" applyFont="1" applyBorder="1"/>
    <xf numFmtId="3" fontId="4" fillId="0" borderId="2" xfId="0" applyNumberFormat="1" applyFont="1" applyBorder="1" applyAlignment="1">
      <alignment horizontal="right"/>
    </xf>
    <xf numFmtId="0" fontId="4" fillId="0" borderId="3" xfId="0" applyFont="1" applyBorder="1"/>
    <xf numFmtId="0" fontId="4" fillId="0" borderId="4" xfId="0" applyFont="1" applyBorder="1" applyAlignment="1">
      <alignment horizontal="left"/>
    </xf>
    <xf numFmtId="3" fontId="4" fillId="0" borderId="5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16" fontId="4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9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2" fontId="0" fillId="0" borderId="0" xfId="1" applyNumberFormat="1" applyFont="1"/>
    <xf numFmtId="165" fontId="5" fillId="0" borderId="0" xfId="1" applyNumberFormat="1" applyFont="1"/>
    <xf numFmtId="164" fontId="5" fillId="0" borderId="0" xfId="0" applyNumberFormat="1" applyFont="1"/>
    <xf numFmtId="3" fontId="4" fillId="0" borderId="0" xfId="0" applyNumberFormat="1" applyFont="1" applyAlignment="1">
      <alignment horizontal="right"/>
    </xf>
    <xf numFmtId="166" fontId="4" fillId="0" borderId="0" xfId="0" applyNumberFormat="1" applyFont="1"/>
    <xf numFmtId="3" fontId="4" fillId="0" borderId="1" xfId="0" applyNumberFormat="1" applyFont="1" applyBorder="1"/>
    <xf numFmtId="166" fontId="4" fillId="0" borderId="3" xfId="0" applyNumberFormat="1" applyFont="1" applyBorder="1"/>
    <xf numFmtId="3" fontId="4" fillId="0" borderId="4" xfId="0" applyNumberFormat="1" applyFont="1" applyBorder="1"/>
    <xf numFmtId="166" fontId="4" fillId="0" borderId="6" xfId="0" applyNumberFormat="1" applyFont="1" applyBorder="1"/>
    <xf numFmtId="3" fontId="6" fillId="0" borderId="0" xfId="0" applyNumberFormat="1" applyFont="1"/>
    <xf numFmtId="3" fontId="4" fillId="0" borderId="7" xfId="0" applyNumberFormat="1" applyFont="1" applyBorder="1"/>
    <xf numFmtId="0" fontId="0" fillId="0" borderId="7" xfId="0" applyBorder="1"/>
    <xf numFmtId="166" fontId="0" fillId="0" borderId="7" xfId="0" applyNumberFormat="1" applyBorder="1"/>
    <xf numFmtId="166" fontId="0" fillId="0" borderId="0" xfId="0" applyNumberFormat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164" fontId="4" fillId="0" borderId="3" xfId="0" applyNumberFormat="1" applyFont="1" applyBorder="1"/>
    <xf numFmtId="164" fontId="4" fillId="0" borderId="6" xfId="0" applyNumberFormat="1" applyFont="1" applyBorder="1" applyAlignment="1">
      <alignment horizontal="right"/>
    </xf>
    <xf numFmtId="164" fontId="4" fillId="0" borderId="7" xfId="0" applyNumberFormat="1" applyFont="1" applyBorder="1"/>
    <xf numFmtId="3" fontId="4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/>
    <xf numFmtId="3" fontId="3" fillId="0" borderId="2" xfId="0" applyNumberFormat="1" applyFont="1" applyBorder="1"/>
    <xf numFmtId="3" fontId="3" fillId="0" borderId="2" xfId="0" applyNumberFormat="1" applyFont="1" applyBorder="1" applyAlignment="1">
      <alignment horizontal="right"/>
    </xf>
    <xf numFmtId="0" fontId="3" fillId="0" borderId="3" xfId="0" applyFont="1" applyBorder="1"/>
    <xf numFmtId="0" fontId="3" fillId="0" borderId="4" xfId="0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4" fillId="0" borderId="7" xfId="0" applyFont="1" applyBorder="1"/>
    <xf numFmtId="166" fontId="4" fillId="0" borderId="0" xfId="0" applyNumberFormat="1" applyFont="1" applyAlignment="1">
      <alignment horizontal="right"/>
    </xf>
    <xf numFmtId="166" fontId="4" fillId="0" borderId="7" xfId="0" applyNumberFormat="1" applyFont="1" applyBorder="1"/>
    <xf numFmtId="0" fontId="2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2" applyAlignment="1">
      <alignment horizontal="left"/>
    </xf>
    <xf numFmtId="0" fontId="8" fillId="0" borderId="0" xfId="2" quotePrefix="1" applyAlignment="1">
      <alignment horizontal="left"/>
    </xf>
    <xf numFmtId="0" fontId="0" fillId="0" borderId="8" xfId="0" applyBorder="1"/>
    <xf numFmtId="0" fontId="0" fillId="0" borderId="3" xfId="0" applyBorder="1"/>
    <xf numFmtId="0" fontId="0" fillId="0" borderId="6" xfId="0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3" fontId="8" fillId="0" borderId="0" xfId="2" applyNumberFormat="1" applyAlignment="1">
      <alignment horizontal="left"/>
    </xf>
    <xf numFmtId="3" fontId="8" fillId="0" borderId="0" xfId="2" quotePrefix="1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AgeBPgraph!$U$4</c:f>
              <c:strCache>
                <c:ptCount val="1"/>
                <c:pt idx="0">
                  <c:v>Birthplace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804-49DF-9114-280E02338B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804-49DF-9114-280E02338B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804-49DF-9114-280E02338B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1804-49DF-9114-280E02338B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1804-49DF-9114-280E02338B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1804-49DF-9114-280E02338B1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1804-49DF-9114-280E02338B1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804-49DF-9114-280E02338B1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804-49DF-9114-280E02338B1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804-49DF-9114-280E02338B1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804-49DF-9114-280E02338B1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804-49DF-9114-280E02338B1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804-49DF-9114-280E02338B14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1804-49DF-9114-280E02338B1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AgeBPgraph!$T$5:$T$11</c:f>
              <c:strCache>
                <c:ptCount val="7"/>
                <c:pt idx="0">
                  <c:v>Eastern</c:v>
                </c:pt>
                <c:pt idx="1">
                  <c:v>Western</c:v>
                </c:pt>
                <c:pt idx="2">
                  <c:v>Manu'a</c:v>
                </c:pt>
                <c:pt idx="3">
                  <c:v>USA</c:v>
                </c:pt>
                <c:pt idx="4">
                  <c:v>Elsewhere</c:v>
                </c:pt>
                <c:pt idx="5">
                  <c:v>Samoa</c:v>
                </c:pt>
                <c:pt idx="6">
                  <c:v>Tonga</c:v>
                </c:pt>
              </c:strCache>
            </c:strRef>
          </c:cat>
          <c:val>
            <c:numRef>
              <c:f>AgeBPgraph!$U$5:$U$11</c:f>
              <c:numCache>
                <c:formatCode>#,##0</c:formatCode>
                <c:ptCount val="7"/>
                <c:pt idx="0">
                  <c:v>16167</c:v>
                </c:pt>
                <c:pt idx="1">
                  <c:v>19789</c:v>
                </c:pt>
                <c:pt idx="2">
                  <c:v>1427</c:v>
                </c:pt>
                <c:pt idx="3">
                  <c:v>3106</c:v>
                </c:pt>
                <c:pt idx="4">
                  <c:v>2051</c:v>
                </c:pt>
                <c:pt idx="5">
                  <c:v>13990</c:v>
                </c:pt>
                <c:pt idx="6">
                  <c:v>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804-49DF-9114-280E02338B1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 Age by Birthplace: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AgeBPgraph!$X$3</c:f>
              <c:strCache>
                <c:ptCount val="1"/>
                <c:pt idx="0">
                  <c:v>Median 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AgeBPgraph!$W$4:$W$12</c:f>
              <c:strCache>
                <c:ptCount val="9"/>
                <c:pt idx="0">
                  <c:v>    Total</c:v>
                </c:pt>
                <c:pt idx="1">
                  <c:v>Eastern</c:v>
                </c:pt>
                <c:pt idx="2">
                  <c:v>Western</c:v>
                </c:pt>
                <c:pt idx="3">
                  <c:v>Manu'a</c:v>
                </c:pt>
                <c:pt idx="4">
                  <c:v>USA</c:v>
                </c:pt>
                <c:pt idx="5">
                  <c:v>Samoa</c:v>
                </c:pt>
                <c:pt idx="6">
                  <c:v>Tonga</c:v>
                </c:pt>
                <c:pt idx="7">
                  <c:v>Oth Pacific</c:v>
                </c:pt>
                <c:pt idx="8">
                  <c:v>Asia</c:v>
                </c:pt>
              </c:strCache>
            </c:strRef>
          </c:cat>
          <c:val>
            <c:numRef>
              <c:f>AgeBPgraph!$X$4:$X$12</c:f>
              <c:numCache>
                <c:formatCode>#,##0.0</c:formatCode>
                <c:ptCount val="9"/>
                <c:pt idx="0">
                  <c:v>25.3</c:v>
                </c:pt>
                <c:pt idx="1">
                  <c:v>18.899999999999999</c:v>
                </c:pt>
                <c:pt idx="2">
                  <c:v>15.5</c:v>
                </c:pt>
                <c:pt idx="3">
                  <c:v>45.7</c:v>
                </c:pt>
                <c:pt idx="4">
                  <c:v>22</c:v>
                </c:pt>
                <c:pt idx="5">
                  <c:v>45.7</c:v>
                </c:pt>
                <c:pt idx="6">
                  <c:v>44.5</c:v>
                </c:pt>
                <c:pt idx="7">
                  <c:v>36.200000000000003</c:v>
                </c:pt>
                <c:pt idx="8">
                  <c:v>41.1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7-4A70-A21F-69EC58F81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1168880"/>
        <c:axId val="701169864"/>
        <c:axId val="0"/>
      </c:bar3DChart>
      <c:catAx>
        <c:axId val="70116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169864"/>
        <c:crosses val="autoZero"/>
        <c:auto val="1"/>
        <c:lblAlgn val="ctr"/>
        <c:lblOffset val="100"/>
        <c:noMultiLvlLbl val="0"/>
      </c:catAx>
      <c:valAx>
        <c:axId val="701169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16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Citizenship: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379-465B-BA5C-60B1AC3DDC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379-465B-BA5C-60B1AC3DDC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379-465B-BA5C-60B1AC3DDC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379-465B-BA5C-60B1AC3DDC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379-465B-BA5C-60B1AC3DDC3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379-465B-BA5C-60B1AC3DDC3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379-465B-BA5C-60B1AC3DDC3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379-465B-BA5C-60B1AC3DDC3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379-465B-BA5C-60B1AC3DDC3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379-465B-BA5C-60B1AC3DDC3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'Age-Citiz'!$AJ$5:$AJ$9</c:f>
              <c:strCache>
                <c:ptCount val="5"/>
                <c:pt idx="0">
                  <c:v>Born in American Samoa</c:v>
                </c:pt>
                <c:pt idx="1">
                  <c:v>US Citizen</c:v>
                </c:pt>
                <c:pt idx="2">
                  <c:v>Naturalized Am Samoa</c:v>
                </c:pt>
                <c:pt idx="3">
                  <c:v>Non-citizen Green card</c:v>
                </c:pt>
                <c:pt idx="4">
                  <c:v>Other non-citizen</c:v>
                </c:pt>
              </c:strCache>
            </c:strRef>
          </c:cat>
          <c:val>
            <c:numRef>
              <c:f>'Age-Citiz'!$AK$5:$AK$9</c:f>
              <c:numCache>
                <c:formatCode>#,##0</c:formatCode>
                <c:ptCount val="5"/>
                <c:pt idx="0">
                  <c:v>36952</c:v>
                </c:pt>
                <c:pt idx="1">
                  <c:v>3202</c:v>
                </c:pt>
                <c:pt idx="2">
                  <c:v>953</c:v>
                </c:pt>
                <c:pt idx="3">
                  <c:v>11016</c:v>
                </c:pt>
                <c:pt idx="4">
                  <c:v>5313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79-465B-BA5C-60B1AC3DDC3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 Moved to American SAMOA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'Age-Citiz'!$AK$27</c:f>
              <c:strCache>
                <c:ptCount val="1"/>
                <c:pt idx="0">
                  <c:v>Year Moved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6FF-46D0-95F1-19679D7D74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6FF-46D0-95F1-19679D7D74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6FF-46D0-95F1-19679D7D74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B6FF-46D0-95F1-19679D7D74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B6FF-46D0-95F1-19679D7D74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B6FF-46D0-95F1-19679D7D747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6FF-46D0-95F1-19679D7D74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6FF-46D0-95F1-19679D7D747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6FF-46D0-95F1-19679D7D747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6FF-46D0-95F1-19679D7D747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6FF-46D0-95F1-19679D7D747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6FF-46D0-95F1-19679D7D747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'Age-Citiz'!$AJ$28:$AJ$33</c:f>
              <c:strCache>
                <c:ptCount val="6"/>
                <c:pt idx="0">
                  <c:v>2010-2015</c:v>
                </c:pt>
                <c:pt idx="1">
                  <c:v>2000-2009</c:v>
                </c:pt>
                <c:pt idx="2">
                  <c:v>1990-1999</c:v>
                </c:pt>
                <c:pt idx="3">
                  <c:v>1980-1989</c:v>
                </c:pt>
                <c:pt idx="4">
                  <c:v>1970-1979</c:v>
                </c:pt>
                <c:pt idx="5">
                  <c:v>Before 1970</c:v>
                </c:pt>
              </c:strCache>
            </c:strRef>
          </c:cat>
          <c:val>
            <c:numRef>
              <c:f>'Age-Citiz'!$AK$28:$AK$33</c:f>
              <c:numCache>
                <c:formatCode>#,##0</c:formatCode>
                <c:ptCount val="6"/>
                <c:pt idx="0">
                  <c:v>3264</c:v>
                </c:pt>
                <c:pt idx="1">
                  <c:v>4545</c:v>
                </c:pt>
                <c:pt idx="2">
                  <c:v>3850</c:v>
                </c:pt>
                <c:pt idx="3">
                  <c:v>3958</c:v>
                </c:pt>
                <c:pt idx="4">
                  <c:v>3040</c:v>
                </c:pt>
                <c:pt idx="5">
                  <c:v>1829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6FF-46D0-95F1-19679D7D74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228600</xdr:colOff>
      <xdr:row>16</xdr:row>
      <xdr:rowOff>86782</xdr:rowOff>
    </xdr:from>
    <xdr:to>
      <xdr:col>25</xdr:col>
      <xdr:colOff>296333</xdr:colOff>
      <xdr:row>38</xdr:row>
      <xdr:rowOff>35982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7596BF-8EEC-493A-8F5C-92054AEF0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215899</xdr:colOff>
      <xdr:row>3</xdr:row>
      <xdr:rowOff>52916</xdr:rowOff>
    </xdr:from>
    <xdr:to>
      <xdr:col>31</xdr:col>
      <xdr:colOff>283632</xdr:colOff>
      <xdr:row>25</xdr:row>
      <xdr:rowOff>2116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62A766-977A-4701-A6B7-A68FA2237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16932</xdr:colOff>
      <xdr:row>2</xdr:row>
      <xdr:rowOff>95249</xdr:rowOff>
    </xdr:from>
    <xdr:to>
      <xdr:col>40</xdr:col>
      <xdr:colOff>224366</xdr:colOff>
      <xdr:row>23</xdr:row>
      <xdr:rowOff>82549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F71F8A-9301-4DEB-BBD8-C1D0D9AE5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0</xdr:colOff>
      <xdr:row>32</xdr:row>
      <xdr:rowOff>91015</xdr:rowOff>
    </xdr:from>
    <xdr:to>
      <xdr:col>40</xdr:col>
      <xdr:colOff>207434</xdr:colOff>
      <xdr:row>53</xdr:row>
      <xdr:rowOff>78315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E67255-6785-4D9A-BB57-5FB59F36A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8551A-D541-458B-8910-398140E20125}">
  <dimension ref="A1:J31"/>
  <sheetViews>
    <sheetView tabSelected="1" workbookViewId="0">
      <selection activeCell="A25" sqref="A25:J25"/>
    </sheetView>
  </sheetViews>
  <sheetFormatPr defaultRowHeight="14.4" x14ac:dyDescent="0.3"/>
  <sheetData>
    <row r="1" spans="1:10" x14ac:dyDescent="0.3">
      <c r="A1" s="71" t="s">
        <v>568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3">
      <c r="A2" s="71"/>
      <c r="B2" s="71"/>
      <c r="C2" s="71"/>
      <c r="D2" s="71"/>
      <c r="E2" s="71"/>
      <c r="F2" s="71"/>
      <c r="G2" s="71"/>
      <c r="H2" s="71"/>
      <c r="I2" s="71"/>
      <c r="J2" s="71"/>
    </row>
    <row r="3" spans="1:10" x14ac:dyDescent="0.3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0" x14ac:dyDescent="0.3">
      <c r="A4" s="71" t="s">
        <v>569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x14ac:dyDescent="0.3">
      <c r="A5" s="71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3">
      <c r="A6" s="71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3">
      <c r="A7" s="74" t="str">
        <f>'Age-relation'!A1</f>
        <v>Table 2.1. Relationship by Age, American Samoa: 2015</v>
      </c>
      <c r="B7" s="73"/>
      <c r="C7" s="73"/>
      <c r="D7" s="73"/>
      <c r="E7" s="73"/>
      <c r="F7" s="73"/>
      <c r="G7" s="73"/>
      <c r="H7" s="73"/>
      <c r="I7" s="73"/>
      <c r="J7" s="73"/>
    </row>
    <row r="8" spans="1:10" x14ac:dyDescent="0.3">
      <c r="A8" s="74" t="str">
        <f>'Age-Eth-Relg'!A1</f>
        <v>Table 2.2. Ethnicity by Age, American Samoa: 2015</v>
      </c>
      <c r="B8" s="73"/>
      <c r="C8" s="73"/>
      <c r="D8" s="73"/>
      <c r="E8" s="73"/>
      <c r="F8" s="73"/>
      <c r="G8" s="73"/>
      <c r="H8" s="73"/>
      <c r="I8" s="73"/>
      <c r="J8" s="73"/>
    </row>
    <row r="9" spans="1:10" x14ac:dyDescent="0.3">
      <c r="A9" s="74" t="str">
        <f>'Age-Marst'!A1</f>
        <v>Table 2.4. Marital Status by Age, American Samoa: 2015</v>
      </c>
      <c r="B9" s="73"/>
      <c r="C9" s="73"/>
      <c r="D9" s="73"/>
      <c r="E9" s="73"/>
      <c r="F9" s="73"/>
      <c r="G9" s="73"/>
      <c r="H9" s="73"/>
      <c r="I9" s="73"/>
      <c r="J9" s="73"/>
    </row>
    <row r="10" spans="1:10" x14ac:dyDescent="0.3">
      <c r="A10" s="73" t="str">
        <f>SMAM!A1</f>
        <v>Table 2. AGE5 by MARITAL-STATUS and SEX for AGE &gt;  14  And  AGE &lt;  55</v>
      </c>
      <c r="B10" s="73"/>
      <c r="C10" s="73"/>
      <c r="D10" s="73"/>
      <c r="E10" s="73"/>
      <c r="F10" s="73"/>
      <c r="G10" s="73"/>
      <c r="H10" s="73"/>
      <c r="I10" s="73"/>
      <c r="J10" s="73"/>
    </row>
    <row r="11" spans="1:10" x14ac:dyDescent="0.3">
      <c r="A11" s="74" t="str">
        <f>'Age-Birthpl'!A1</f>
        <v>Table     . Birthplace by Age, American Samoa: 2015</v>
      </c>
      <c r="B11" s="73"/>
      <c r="C11" s="73"/>
      <c r="D11" s="73"/>
      <c r="E11" s="73"/>
      <c r="F11" s="73"/>
      <c r="G11" s="73"/>
      <c r="H11" s="73"/>
      <c r="I11" s="73"/>
      <c r="J11" s="73"/>
    </row>
    <row r="12" spans="1:10" x14ac:dyDescent="0.3">
      <c r="A12" s="80" t="str">
        <f>AgeBPgraph!A1</f>
        <v>Table 2.5. Birthplace by Age, American Samoa: 2015</v>
      </c>
      <c r="B12" s="73"/>
      <c r="C12" s="73"/>
      <c r="D12" s="73"/>
      <c r="E12" s="73"/>
      <c r="F12" s="73"/>
      <c r="G12" s="73"/>
      <c r="H12" s="73"/>
      <c r="I12" s="73"/>
      <c r="J12" s="73"/>
    </row>
    <row r="13" spans="1:10" x14ac:dyDescent="0.3">
      <c r="A13" s="74" t="str">
        <f>'Age-Citiz'!A1</f>
        <v>Table 2.6. Citizenship by age, American Samoa: 2015</v>
      </c>
      <c r="B13" s="73"/>
      <c r="C13" s="73"/>
      <c r="D13" s="73"/>
      <c r="E13" s="73"/>
      <c r="F13" s="73"/>
      <c r="G13" s="73"/>
      <c r="H13" s="73"/>
      <c r="I13" s="73"/>
      <c r="J13" s="73"/>
    </row>
    <row r="14" spans="1:10" x14ac:dyDescent="0.3">
      <c r="A14" s="74" t="str">
        <f>'Age-MoBP'!A1</f>
        <v>Table    . Mother's Birthplace by Age, American Samoa: 2015</v>
      </c>
      <c r="B14" s="73"/>
      <c r="C14" s="73"/>
      <c r="D14" s="73"/>
      <c r="E14" s="73"/>
      <c r="F14" s="73"/>
      <c r="G14" s="73"/>
      <c r="H14" s="73"/>
      <c r="I14" s="73"/>
      <c r="J14" s="73"/>
    </row>
    <row r="15" spans="1:10" x14ac:dyDescent="0.3">
      <c r="A15" s="74" t="str">
        <f>'Age-FaBP'!A1</f>
        <v>Table     . Father's Birthplace by Age, American Samoa: 2015</v>
      </c>
      <c r="B15" s="73"/>
      <c r="C15" s="73"/>
      <c r="D15" s="73"/>
      <c r="E15" s="73"/>
      <c r="F15" s="73"/>
      <c r="G15" s="73"/>
      <c r="H15" s="73"/>
      <c r="I15" s="73"/>
      <c r="J15" s="73"/>
    </row>
    <row r="16" spans="1:10" x14ac:dyDescent="0.3">
      <c r="A16" s="74" t="str">
        <f>'Age-Educ'!A1</f>
        <v>Table 2.11. Literacy by Age, American Samoa: 2015</v>
      </c>
      <c r="B16" s="73"/>
      <c r="C16" s="73"/>
      <c r="D16" s="73"/>
      <c r="E16" s="73"/>
      <c r="F16" s="73"/>
      <c r="G16" s="73"/>
      <c r="H16" s="73"/>
      <c r="I16" s="73"/>
      <c r="J16" s="73"/>
    </row>
    <row r="17" spans="1:10" x14ac:dyDescent="0.3">
      <c r="A17" s="74" t="str">
        <f>'Age-Lit'!A1</f>
        <v>Table 8. Literacy, School attendance, Educational attainment by age5</v>
      </c>
      <c r="B17" s="73"/>
      <c r="C17" s="73"/>
      <c r="D17" s="73"/>
      <c r="E17" s="73"/>
      <c r="F17" s="73"/>
      <c r="G17" s="73"/>
      <c r="H17" s="73"/>
      <c r="I17" s="73"/>
      <c r="J17" s="73"/>
    </row>
    <row r="18" spans="1:10" x14ac:dyDescent="0.3">
      <c r="A18" s="74" t="str">
        <f>'Age-5yrs'!A1</f>
        <v>Table 2.14. Residence in 2010 by Age, American Samoa: 2015</v>
      </c>
      <c r="B18" s="73"/>
      <c r="C18" s="73"/>
      <c r="D18" s="73"/>
      <c r="E18" s="73"/>
      <c r="F18" s="73"/>
      <c r="G18" s="73"/>
      <c r="H18" s="73"/>
      <c r="I18" s="73"/>
      <c r="J18" s="73"/>
    </row>
    <row r="19" spans="1:10" x14ac:dyDescent="0.3">
      <c r="A19" s="74" t="str">
        <f>'Age-Lang'!A1</f>
        <v>Table 2.16. Language Spoken at Home by Age, American Samoa: 2015</v>
      </c>
      <c r="B19" s="73"/>
      <c r="C19" s="73"/>
      <c r="D19" s="73"/>
      <c r="E19" s="73"/>
      <c r="F19" s="73"/>
      <c r="G19" s="73"/>
      <c r="H19" s="73"/>
      <c r="I19" s="73"/>
      <c r="J19" s="73"/>
    </row>
    <row r="20" spans="1:10" x14ac:dyDescent="0.3">
      <c r="A20" s="74" t="str">
        <f>'Age-Work'!A1</f>
        <v>Table 2.18. Military Status by Age, American Samoa: 2015</v>
      </c>
      <c r="B20" s="73"/>
      <c r="C20" s="73"/>
      <c r="D20" s="73"/>
      <c r="E20" s="73"/>
      <c r="F20" s="73"/>
      <c r="G20" s="73"/>
      <c r="H20" s="73"/>
      <c r="I20" s="73"/>
      <c r="J20" s="73"/>
    </row>
    <row r="21" spans="1:10" x14ac:dyDescent="0.3">
      <c r="A21" s="74" t="str">
        <f>'Age-WorkPl'!A1</f>
        <v>Table 12. Place of Work by age5</v>
      </c>
      <c r="B21" s="73"/>
      <c r="C21" s="73"/>
      <c r="D21" s="73"/>
      <c r="E21" s="73"/>
      <c r="F21" s="73"/>
      <c r="G21" s="73"/>
      <c r="H21" s="73"/>
      <c r="I21" s="73"/>
      <c r="J21" s="73"/>
    </row>
    <row r="22" spans="1:10" x14ac:dyDescent="0.3">
      <c r="A22" s="74" t="str">
        <f>'Age-OccInd'!A1</f>
        <v>Table 2.25. Industry by Age, American Samoa: 2015</v>
      </c>
      <c r="B22" s="73"/>
      <c r="C22" s="73"/>
      <c r="D22" s="73"/>
      <c r="E22" s="73"/>
      <c r="F22" s="73"/>
      <c r="G22" s="73"/>
      <c r="H22" s="73"/>
      <c r="I22" s="73"/>
      <c r="J22" s="73"/>
    </row>
    <row r="23" spans="1:10" x14ac:dyDescent="0.3">
      <c r="A23" s="74" t="str">
        <f>'Age-COW-Lstyr'!A1</f>
        <v>Table 2.27. Class of worker by Age, American Samoa: 2015</v>
      </c>
      <c r="B23" s="73"/>
      <c r="C23" s="73"/>
      <c r="D23" s="73"/>
      <c r="E23" s="73"/>
      <c r="F23" s="73"/>
      <c r="G23" s="73"/>
      <c r="H23" s="73"/>
      <c r="I23" s="73"/>
      <c r="J23" s="73"/>
    </row>
    <row r="24" spans="1:10" x14ac:dyDescent="0.3">
      <c r="A24" s="81" t="str">
        <f>'Age-COW2'!A1</f>
        <v>Table 2.27.  Class of Worker by Age, American Samoa: 2015</v>
      </c>
      <c r="B24" s="73"/>
      <c r="C24" s="73"/>
      <c r="D24" s="73"/>
      <c r="E24" s="73"/>
      <c r="F24" s="73"/>
      <c r="G24" s="73"/>
      <c r="H24" s="73"/>
      <c r="I24" s="73"/>
      <c r="J24" s="73"/>
    </row>
    <row r="25" spans="1:10" x14ac:dyDescent="0.3">
      <c r="A25" s="72"/>
      <c r="B25" s="72"/>
      <c r="C25" s="72"/>
      <c r="D25" s="72"/>
      <c r="E25" s="72"/>
      <c r="F25" s="72"/>
      <c r="G25" s="72"/>
      <c r="H25" s="72"/>
      <c r="I25" s="72"/>
      <c r="J25" s="72"/>
    </row>
    <row r="26" spans="1:10" x14ac:dyDescent="0.3">
      <c r="A26" s="72"/>
      <c r="B26" s="72"/>
      <c r="C26" s="72"/>
      <c r="D26" s="72"/>
      <c r="E26" s="72"/>
      <c r="F26" s="72"/>
      <c r="G26" s="72"/>
      <c r="H26" s="72"/>
      <c r="I26" s="72"/>
      <c r="J26" s="72"/>
    </row>
    <row r="27" spans="1:10" x14ac:dyDescent="0.3">
      <c r="A27" s="72"/>
      <c r="B27" s="72"/>
      <c r="C27" s="72"/>
      <c r="D27" s="72"/>
      <c r="E27" s="72"/>
      <c r="F27" s="72"/>
      <c r="G27" s="72"/>
      <c r="H27" s="72"/>
      <c r="I27" s="72"/>
      <c r="J27" s="72"/>
    </row>
    <row r="28" spans="1:10" x14ac:dyDescent="0.3">
      <c r="A28" s="72"/>
      <c r="B28" s="72"/>
      <c r="C28" s="72"/>
      <c r="D28" s="72"/>
      <c r="E28" s="72"/>
      <c r="F28" s="72"/>
      <c r="G28" s="72"/>
      <c r="H28" s="72"/>
      <c r="I28" s="72"/>
      <c r="J28" s="72"/>
    </row>
    <row r="29" spans="1:10" x14ac:dyDescent="0.3">
      <c r="A29" s="72"/>
      <c r="B29" s="72"/>
      <c r="C29" s="72"/>
      <c r="D29" s="72"/>
      <c r="E29" s="72"/>
      <c r="F29" s="72"/>
      <c r="G29" s="72"/>
      <c r="H29" s="72"/>
      <c r="I29" s="72"/>
      <c r="J29" s="72"/>
    </row>
    <row r="30" spans="1:10" x14ac:dyDescent="0.3">
      <c r="A30" s="72"/>
      <c r="B30" s="72"/>
      <c r="C30" s="72"/>
      <c r="D30" s="72"/>
      <c r="E30" s="72"/>
      <c r="F30" s="72"/>
      <c r="G30" s="72"/>
      <c r="H30" s="72"/>
      <c r="I30" s="72"/>
      <c r="J30" s="72"/>
    </row>
    <row r="31" spans="1:10" x14ac:dyDescent="0.3">
      <c r="A31" s="72"/>
      <c r="B31" s="72"/>
      <c r="C31" s="72"/>
      <c r="D31" s="72"/>
      <c r="E31" s="72"/>
      <c r="F31" s="72"/>
      <c r="G31" s="72"/>
      <c r="H31" s="72"/>
      <c r="I31" s="72"/>
      <c r="J31" s="72"/>
    </row>
  </sheetData>
  <mergeCells count="27">
    <mergeCell ref="A29:J29"/>
    <mergeCell ref="A30:J30"/>
    <mergeCell ref="A31:J31"/>
    <mergeCell ref="A23:J23"/>
    <mergeCell ref="A24:J24"/>
    <mergeCell ref="A25:J25"/>
    <mergeCell ref="A26:J26"/>
    <mergeCell ref="A27:J27"/>
    <mergeCell ref="A28:J28"/>
    <mergeCell ref="A17:J17"/>
    <mergeCell ref="A18:J18"/>
    <mergeCell ref="A19:J19"/>
    <mergeCell ref="A20:J20"/>
    <mergeCell ref="A21:J21"/>
    <mergeCell ref="A22:J22"/>
    <mergeCell ref="A11:J11"/>
    <mergeCell ref="A12:J12"/>
    <mergeCell ref="A13:J13"/>
    <mergeCell ref="A14:J14"/>
    <mergeCell ref="A15:J15"/>
    <mergeCell ref="A16:J16"/>
    <mergeCell ref="A1:J3"/>
    <mergeCell ref="A4:J6"/>
    <mergeCell ref="A7:J7"/>
    <mergeCell ref="A8:J8"/>
    <mergeCell ref="A9:J9"/>
    <mergeCell ref="A10:J10"/>
  </mergeCells>
  <hyperlinks>
    <hyperlink ref="A7:J7" location="'Age-relation'!A1" display="'Age-relation'!A1" xr:uid="{4F1C192D-B404-4099-B191-280829F350C7}"/>
    <hyperlink ref="A8:J8" location="'Age-Eth-Relg'!A1" display="'Age-Eth-Relg'!A1" xr:uid="{17AA4426-6ED2-47A0-B04B-BB695DFC4C5A}"/>
    <hyperlink ref="A9:J9" location="'Age-Marst'!A1" display="'Age-Marst'!A1" xr:uid="{BC7BD7E6-8DAE-4FC5-A304-0B465DFD6C3D}"/>
    <hyperlink ref="A10:J10" location="SMAM!A1" display="SMAM!A1" xr:uid="{853E6A4A-2F27-447C-89C9-926B61E1943E}"/>
    <hyperlink ref="A11:J11" location="'Age-Birthpl'!A1" display="'Age-Birthpl'!A1" xr:uid="{9FC5BA10-E44D-49D6-B512-EA1A6C7B139A}"/>
    <hyperlink ref="A12:J12" location="AgeBPgraph!A1" display="AgeBPgraph!A1" xr:uid="{5011937C-9808-41CD-B3C9-15B1D29DE3D8}"/>
    <hyperlink ref="A13:J13" location="'Age-Citiz'!A1" display="'Age-Citiz'!A1" xr:uid="{94FA04F2-597C-4847-A87F-08D84863A324}"/>
    <hyperlink ref="A14:J14" location="'Age-MoBP'!A1" display="'Age-MoBP'!A1" xr:uid="{7D09C84D-FED0-402C-9E46-C0E439EA2DF9}"/>
    <hyperlink ref="A15:J15" location="'Age-FaBP'!A1" display="'Age-FaBP'!A1" xr:uid="{68F54882-8941-4AAE-80F3-DCD8FB7CDF47}"/>
    <hyperlink ref="A16:J16" location="'Age-Educ'!A1" display="'Age-Educ'!A1" xr:uid="{B3F67BB1-96E2-49B7-BD02-0FBDCE03CB90}"/>
    <hyperlink ref="A17:J17" location="'Age-Lit'!A1" display="'Age-Lit'!A1" xr:uid="{55C10326-614E-43E1-802B-DF4740E3C9C3}"/>
    <hyperlink ref="A18:J18" location="'Age-5yrs'!A1" display="'Age-5yrs'!A1" xr:uid="{9E33A10E-F261-4946-ACE0-B817C62DE3F6}"/>
    <hyperlink ref="A19:J19" location="'Age-Lang'!A1" display="'Age-Lang'!A1" xr:uid="{147F193B-F391-44EF-9694-142C73C32BDB}"/>
    <hyperlink ref="A20:J20" location="'Age-Work'!A1" display="'Age-Work'!A1" xr:uid="{0BB999AA-637C-4081-8984-86457C0AB364}"/>
    <hyperlink ref="A21:J21" location="'Age-WorkPl'!A1" display="'Age-WorkPl'!A1" xr:uid="{3543D7CC-B477-4315-B9E4-BD7938F717FD}"/>
    <hyperlink ref="A22:J22" location="'Age-OccInd'!A1" display="'Age-OccInd'!A1" xr:uid="{91FA197C-D2D8-4D2E-8C28-91A4BAF71AF3}"/>
    <hyperlink ref="A23:J23" location="'Age-COW-Lstyr'!A1" display="'Age-COW-Lstyr'!A1" xr:uid="{839FDD92-3381-4AAF-A58E-409D19D3D569}"/>
    <hyperlink ref="A24:J24" location="'Age-COW2'!A1" display="'Age-COW2'!A1" xr:uid="{778D6E0A-6A24-4DE7-AE63-A74CB433F8DC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4FE84-17C6-452B-A3C9-062790DD9E2E}">
  <dimension ref="A1:R165"/>
  <sheetViews>
    <sheetView zoomScale="150" zoomScaleNormal="150" workbookViewId="0">
      <selection activeCell="D25" sqref="D25:E25"/>
    </sheetView>
  </sheetViews>
  <sheetFormatPr defaultRowHeight="10.199999999999999" x14ac:dyDescent="0.2"/>
  <cols>
    <col min="1" max="1" width="8.88671875" style="14"/>
    <col min="2" max="17" width="5.33203125" style="15" customWidth="1"/>
    <col min="18" max="18" width="5.33203125" style="14" customWidth="1"/>
    <col min="19" max="16384" width="8.88671875" style="14"/>
  </cols>
  <sheetData>
    <row r="1" spans="1:18" x14ac:dyDescent="0.2">
      <c r="A1" s="14" t="s">
        <v>395</v>
      </c>
    </row>
    <row r="2" spans="1:18" x14ac:dyDescent="0.2">
      <c r="A2" s="16" t="s">
        <v>350</v>
      </c>
      <c r="B2" s="17"/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18" t="s">
        <v>11</v>
      </c>
      <c r="N2" s="18" t="s">
        <v>12</v>
      </c>
      <c r="O2" s="18" t="s">
        <v>13</v>
      </c>
      <c r="P2" s="18" t="s">
        <v>14</v>
      </c>
      <c r="Q2" s="18"/>
      <c r="R2" s="19"/>
    </row>
    <row r="3" spans="1:18" s="23" customFormat="1" x14ac:dyDescent="0.2">
      <c r="A3" s="20" t="s">
        <v>164</v>
      </c>
      <c r="B3" s="21" t="s">
        <v>18</v>
      </c>
      <c r="C3" s="21" t="s">
        <v>19</v>
      </c>
      <c r="D3" s="21">
        <v>9</v>
      </c>
      <c r="E3" s="21">
        <v>14</v>
      </c>
      <c r="F3" s="21">
        <v>19</v>
      </c>
      <c r="G3" s="21">
        <v>24</v>
      </c>
      <c r="H3" s="21">
        <v>29</v>
      </c>
      <c r="I3" s="21">
        <v>34</v>
      </c>
      <c r="J3" s="21">
        <v>39</v>
      </c>
      <c r="K3" s="21">
        <v>44</v>
      </c>
      <c r="L3" s="21">
        <v>49</v>
      </c>
      <c r="M3" s="21">
        <v>54</v>
      </c>
      <c r="N3" s="21">
        <v>59</v>
      </c>
      <c r="O3" s="21">
        <v>64</v>
      </c>
      <c r="P3" s="21">
        <v>74</v>
      </c>
      <c r="Q3" s="21" t="s">
        <v>20</v>
      </c>
      <c r="R3" s="22" t="s">
        <v>21</v>
      </c>
    </row>
    <row r="4" spans="1:18" x14ac:dyDescent="0.2">
      <c r="A4" s="14" t="s">
        <v>22</v>
      </c>
      <c r="B4" s="15">
        <v>57436</v>
      </c>
      <c r="C4" s="15">
        <v>5781</v>
      </c>
      <c r="D4" s="15">
        <v>6093</v>
      </c>
      <c r="E4" s="15">
        <v>6560</v>
      </c>
      <c r="F4" s="15">
        <v>5991</v>
      </c>
      <c r="G4" s="15">
        <v>4096</v>
      </c>
      <c r="H4" s="15">
        <v>3538</v>
      </c>
      <c r="I4" s="15">
        <v>3010</v>
      </c>
      <c r="J4" s="15">
        <v>3628</v>
      </c>
      <c r="K4" s="15">
        <v>3400</v>
      </c>
      <c r="L4" s="15">
        <v>3670</v>
      </c>
      <c r="M4" s="15">
        <v>3274</v>
      </c>
      <c r="N4" s="15">
        <v>2830</v>
      </c>
      <c r="O4" s="15">
        <v>2123</v>
      </c>
      <c r="P4" s="15">
        <v>2351</v>
      </c>
      <c r="Q4" s="15">
        <v>1091</v>
      </c>
      <c r="R4" s="14">
        <v>25.3</v>
      </c>
    </row>
    <row r="5" spans="1:18" x14ac:dyDescent="0.2">
      <c r="A5" s="14" t="s">
        <v>165</v>
      </c>
      <c r="B5" s="15">
        <v>222</v>
      </c>
      <c r="C5" s="15">
        <v>30</v>
      </c>
      <c r="D5" s="15">
        <v>30</v>
      </c>
      <c r="E5" s="15">
        <v>18</v>
      </c>
      <c r="F5" s="15">
        <v>30</v>
      </c>
      <c r="G5" s="15">
        <v>0</v>
      </c>
      <c r="H5" s="15">
        <v>24</v>
      </c>
      <c r="I5" s="15">
        <v>6</v>
      </c>
      <c r="J5" s="15">
        <v>6</v>
      </c>
      <c r="K5" s="15">
        <v>6</v>
      </c>
      <c r="L5" s="15">
        <v>18</v>
      </c>
      <c r="M5" s="15">
        <v>18</v>
      </c>
      <c r="N5" s="15">
        <v>6</v>
      </c>
      <c r="O5" s="15">
        <v>12</v>
      </c>
      <c r="P5" s="15">
        <v>12</v>
      </c>
      <c r="Q5" s="15">
        <v>6</v>
      </c>
      <c r="R5" s="14">
        <v>25.6</v>
      </c>
    </row>
    <row r="6" spans="1:18" x14ac:dyDescent="0.2">
      <c r="A6" s="14" t="s">
        <v>166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4">
        <v>0</v>
      </c>
    </row>
    <row r="7" spans="1:18" x14ac:dyDescent="0.2">
      <c r="A7" s="14" t="s">
        <v>167</v>
      </c>
      <c r="B7" s="15">
        <v>162</v>
      </c>
      <c r="C7" s="15">
        <v>18</v>
      </c>
      <c r="D7" s="15">
        <v>24</v>
      </c>
      <c r="E7" s="15">
        <v>42</v>
      </c>
      <c r="F7" s="15">
        <v>12</v>
      </c>
      <c r="G7" s="15">
        <v>0</v>
      </c>
      <c r="H7" s="15">
        <v>18</v>
      </c>
      <c r="I7" s="15">
        <v>0</v>
      </c>
      <c r="J7" s="15">
        <v>6</v>
      </c>
      <c r="K7" s="15">
        <v>12</v>
      </c>
      <c r="L7" s="15">
        <v>12</v>
      </c>
      <c r="M7" s="15">
        <v>6</v>
      </c>
      <c r="N7" s="15">
        <v>6</v>
      </c>
      <c r="O7" s="15">
        <v>0</v>
      </c>
      <c r="P7" s="15">
        <v>6</v>
      </c>
      <c r="Q7" s="15">
        <v>0</v>
      </c>
      <c r="R7" s="14">
        <v>14.6</v>
      </c>
    </row>
    <row r="8" spans="1:18" x14ac:dyDescent="0.2">
      <c r="A8" s="14" t="s">
        <v>168</v>
      </c>
      <c r="B8" s="15">
        <v>12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12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4">
        <v>47.5</v>
      </c>
    </row>
    <row r="9" spans="1:18" x14ac:dyDescent="0.2">
      <c r="A9" s="14" t="s">
        <v>169</v>
      </c>
      <c r="B9" s="15">
        <v>102</v>
      </c>
      <c r="C9" s="15">
        <v>6</v>
      </c>
      <c r="D9" s="15">
        <v>18</v>
      </c>
      <c r="E9" s="15">
        <v>18</v>
      </c>
      <c r="F9" s="15">
        <v>6</v>
      </c>
      <c r="G9" s="15">
        <v>0</v>
      </c>
      <c r="H9" s="15">
        <v>0</v>
      </c>
      <c r="I9" s="15">
        <v>6</v>
      </c>
      <c r="J9" s="15">
        <v>24</v>
      </c>
      <c r="K9" s="15">
        <v>0</v>
      </c>
      <c r="L9" s="15">
        <v>0</v>
      </c>
      <c r="M9" s="15">
        <v>0</v>
      </c>
      <c r="N9" s="15">
        <v>0</v>
      </c>
      <c r="O9" s="15">
        <v>12</v>
      </c>
      <c r="P9" s="15">
        <v>12</v>
      </c>
      <c r="Q9" s="15">
        <v>0</v>
      </c>
      <c r="R9" s="14">
        <v>32.5</v>
      </c>
    </row>
    <row r="10" spans="1:18" x14ac:dyDescent="0.2">
      <c r="A10" s="14" t="s">
        <v>170</v>
      </c>
      <c r="B10" s="15">
        <v>6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6</v>
      </c>
      <c r="N10" s="15">
        <v>0</v>
      </c>
      <c r="O10" s="15">
        <v>0</v>
      </c>
      <c r="P10" s="15">
        <v>0</v>
      </c>
      <c r="Q10" s="15">
        <v>0</v>
      </c>
      <c r="R10" s="14">
        <v>52.5</v>
      </c>
    </row>
    <row r="11" spans="1:18" x14ac:dyDescent="0.2">
      <c r="A11" s="14" t="s">
        <v>171</v>
      </c>
      <c r="B11" s="15">
        <v>216</v>
      </c>
      <c r="C11" s="15">
        <v>6</v>
      </c>
      <c r="D11" s="15">
        <v>24</v>
      </c>
      <c r="E11" s="15">
        <v>18</v>
      </c>
      <c r="F11" s="15">
        <v>48</v>
      </c>
      <c r="G11" s="15">
        <v>0</v>
      </c>
      <c r="H11" s="15">
        <v>6</v>
      </c>
      <c r="I11" s="15">
        <v>6</v>
      </c>
      <c r="J11" s="15">
        <v>12</v>
      </c>
      <c r="K11" s="15">
        <v>24</v>
      </c>
      <c r="L11" s="15">
        <v>12</v>
      </c>
      <c r="M11" s="15">
        <v>12</v>
      </c>
      <c r="N11" s="15">
        <v>6</v>
      </c>
      <c r="O11" s="15">
        <v>12</v>
      </c>
      <c r="P11" s="15">
        <v>12</v>
      </c>
      <c r="Q11" s="15">
        <v>18</v>
      </c>
      <c r="R11" s="14">
        <v>35</v>
      </c>
    </row>
    <row r="12" spans="1:18" x14ac:dyDescent="0.2">
      <c r="A12" s="14" t="s">
        <v>172</v>
      </c>
      <c r="B12" s="15">
        <v>234</v>
      </c>
      <c r="C12" s="15">
        <v>12</v>
      </c>
      <c r="D12" s="15">
        <v>30</v>
      </c>
      <c r="E12" s="15">
        <v>54</v>
      </c>
      <c r="F12" s="15">
        <v>66</v>
      </c>
      <c r="G12" s="15">
        <v>30</v>
      </c>
      <c r="H12" s="15">
        <v>12</v>
      </c>
      <c r="I12" s="15">
        <v>6</v>
      </c>
      <c r="J12" s="15">
        <v>0</v>
      </c>
      <c r="K12" s="15">
        <v>12</v>
      </c>
      <c r="L12" s="15">
        <v>6</v>
      </c>
      <c r="M12" s="15">
        <v>0</v>
      </c>
      <c r="N12" s="15">
        <v>0</v>
      </c>
      <c r="O12" s="15">
        <v>0</v>
      </c>
      <c r="P12" s="15">
        <v>6</v>
      </c>
      <c r="Q12" s="15">
        <v>0</v>
      </c>
      <c r="R12" s="14">
        <v>16.600000000000001</v>
      </c>
    </row>
    <row r="13" spans="1:18" x14ac:dyDescent="0.2">
      <c r="A13" s="14" t="s">
        <v>173</v>
      </c>
      <c r="B13" s="15">
        <v>888</v>
      </c>
      <c r="C13" s="15">
        <v>114</v>
      </c>
      <c r="D13" s="15">
        <v>96</v>
      </c>
      <c r="E13" s="15">
        <v>102</v>
      </c>
      <c r="F13" s="15">
        <v>102</v>
      </c>
      <c r="G13" s="15">
        <v>60</v>
      </c>
      <c r="H13" s="15">
        <v>48</v>
      </c>
      <c r="I13" s="15">
        <v>102</v>
      </c>
      <c r="J13" s="15">
        <v>36</v>
      </c>
      <c r="K13" s="15">
        <v>30</v>
      </c>
      <c r="L13" s="15">
        <v>30</v>
      </c>
      <c r="M13" s="15">
        <v>42</v>
      </c>
      <c r="N13" s="15">
        <v>42</v>
      </c>
      <c r="O13" s="15">
        <v>18</v>
      </c>
      <c r="P13" s="15">
        <v>48</v>
      </c>
      <c r="Q13" s="15">
        <v>18</v>
      </c>
      <c r="R13" s="14">
        <v>22.5</v>
      </c>
    </row>
    <row r="14" spans="1:18" x14ac:dyDescent="0.2">
      <c r="A14" s="14" t="s">
        <v>174</v>
      </c>
      <c r="B14" s="15">
        <v>42</v>
      </c>
      <c r="C14" s="15">
        <v>0</v>
      </c>
      <c r="D14" s="15">
        <v>6</v>
      </c>
      <c r="E14" s="15">
        <v>0</v>
      </c>
      <c r="F14" s="15">
        <v>6</v>
      </c>
      <c r="G14" s="15">
        <v>0</v>
      </c>
      <c r="H14" s="15">
        <v>0</v>
      </c>
      <c r="I14" s="15">
        <v>6</v>
      </c>
      <c r="J14" s="15">
        <v>0</v>
      </c>
      <c r="K14" s="15">
        <v>6</v>
      </c>
      <c r="L14" s="15">
        <v>0</v>
      </c>
      <c r="M14" s="15">
        <v>0</v>
      </c>
      <c r="N14" s="15">
        <v>6</v>
      </c>
      <c r="O14" s="15">
        <v>12</v>
      </c>
      <c r="P14" s="15">
        <v>0</v>
      </c>
      <c r="Q14" s="15">
        <v>0</v>
      </c>
      <c r="R14" s="14">
        <v>42.5</v>
      </c>
    </row>
    <row r="15" spans="1:18" x14ac:dyDescent="0.2">
      <c r="A15" s="14" t="s">
        <v>175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4">
        <v>0</v>
      </c>
    </row>
    <row r="16" spans="1:18" x14ac:dyDescent="0.2">
      <c r="A16" s="14" t="s">
        <v>176</v>
      </c>
      <c r="B16" s="15">
        <v>210</v>
      </c>
      <c r="C16" s="15">
        <v>24</v>
      </c>
      <c r="D16" s="15">
        <v>12</v>
      </c>
      <c r="E16" s="15">
        <v>12</v>
      </c>
      <c r="F16" s="15">
        <v>12</v>
      </c>
      <c r="G16" s="15">
        <v>24</v>
      </c>
      <c r="H16" s="15">
        <v>12</v>
      </c>
      <c r="I16" s="15">
        <v>6</v>
      </c>
      <c r="J16" s="15">
        <v>12</v>
      </c>
      <c r="K16" s="15">
        <v>6</v>
      </c>
      <c r="L16" s="15">
        <v>12</v>
      </c>
      <c r="M16" s="15">
        <v>30</v>
      </c>
      <c r="N16" s="15">
        <v>18</v>
      </c>
      <c r="O16" s="15">
        <v>6</v>
      </c>
      <c r="P16" s="15">
        <v>18</v>
      </c>
      <c r="Q16" s="15">
        <v>6</v>
      </c>
      <c r="R16" s="14">
        <v>36.200000000000003</v>
      </c>
    </row>
    <row r="17" spans="1:18" x14ac:dyDescent="0.2">
      <c r="A17" s="14" t="s">
        <v>177</v>
      </c>
      <c r="B17" s="15">
        <v>60</v>
      </c>
      <c r="C17" s="15">
        <v>12</v>
      </c>
      <c r="D17" s="15">
        <v>12</v>
      </c>
      <c r="E17" s="15">
        <v>24</v>
      </c>
      <c r="F17" s="15">
        <v>6</v>
      </c>
      <c r="G17" s="15">
        <v>0</v>
      </c>
      <c r="H17" s="15">
        <v>0</v>
      </c>
      <c r="I17" s="15">
        <v>6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4">
        <v>11.3</v>
      </c>
    </row>
    <row r="18" spans="1:18" x14ac:dyDescent="0.2">
      <c r="A18" s="14" t="s">
        <v>178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4">
        <v>0</v>
      </c>
    </row>
    <row r="19" spans="1:18" x14ac:dyDescent="0.2">
      <c r="A19" s="14" t="s">
        <v>179</v>
      </c>
      <c r="B19" s="15">
        <v>450</v>
      </c>
      <c r="C19" s="15">
        <v>96</v>
      </c>
      <c r="D19" s="15">
        <v>60</v>
      </c>
      <c r="E19" s="15">
        <v>42</v>
      </c>
      <c r="F19" s="15">
        <v>42</v>
      </c>
      <c r="G19" s="15">
        <v>36</v>
      </c>
      <c r="H19" s="15">
        <v>30</v>
      </c>
      <c r="I19" s="15">
        <v>24</v>
      </c>
      <c r="J19" s="15">
        <v>30</v>
      </c>
      <c r="K19" s="15">
        <v>30</v>
      </c>
      <c r="L19" s="15">
        <v>6</v>
      </c>
      <c r="M19" s="15">
        <v>18</v>
      </c>
      <c r="N19" s="15">
        <v>18</v>
      </c>
      <c r="O19" s="15">
        <v>6</v>
      </c>
      <c r="P19" s="15">
        <v>12</v>
      </c>
      <c r="Q19" s="15">
        <v>0</v>
      </c>
      <c r="R19" s="14">
        <v>18.2</v>
      </c>
    </row>
    <row r="20" spans="1:18" x14ac:dyDescent="0.2">
      <c r="A20" s="14" t="s">
        <v>180</v>
      </c>
      <c r="B20" s="15">
        <v>144</v>
      </c>
      <c r="C20" s="15">
        <v>0</v>
      </c>
      <c r="D20" s="15">
        <v>12</v>
      </c>
      <c r="E20" s="15">
        <v>18</v>
      </c>
      <c r="F20" s="15">
        <v>18</v>
      </c>
      <c r="G20" s="15">
        <v>0</v>
      </c>
      <c r="H20" s="15">
        <v>18</v>
      </c>
      <c r="I20" s="15">
        <v>0</v>
      </c>
      <c r="J20" s="15">
        <v>0</v>
      </c>
      <c r="K20" s="15">
        <v>18</v>
      </c>
      <c r="L20" s="15">
        <v>6</v>
      </c>
      <c r="M20" s="15">
        <v>6</v>
      </c>
      <c r="N20" s="15">
        <v>6</v>
      </c>
      <c r="O20" s="15">
        <v>6</v>
      </c>
      <c r="P20" s="15">
        <v>30</v>
      </c>
      <c r="Q20" s="15">
        <v>6</v>
      </c>
      <c r="R20" s="14">
        <v>41.7</v>
      </c>
    </row>
    <row r="21" spans="1:18" x14ac:dyDescent="0.2">
      <c r="A21" s="14" t="s">
        <v>181</v>
      </c>
      <c r="B21" s="15">
        <v>42</v>
      </c>
      <c r="C21" s="15">
        <v>0</v>
      </c>
      <c r="D21" s="15">
        <v>12</v>
      </c>
      <c r="E21" s="15">
        <v>6</v>
      </c>
      <c r="F21" s="15">
        <v>12</v>
      </c>
      <c r="G21" s="15">
        <v>6</v>
      </c>
      <c r="H21" s="15">
        <v>6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4">
        <v>16.3</v>
      </c>
    </row>
    <row r="22" spans="1:18" x14ac:dyDescent="0.2">
      <c r="A22" s="14" t="s">
        <v>182</v>
      </c>
      <c r="B22" s="15">
        <v>516</v>
      </c>
      <c r="C22" s="15">
        <v>90</v>
      </c>
      <c r="D22" s="15">
        <v>60</v>
      </c>
      <c r="E22" s="15">
        <v>42</v>
      </c>
      <c r="F22" s="15">
        <v>54</v>
      </c>
      <c r="G22" s="15">
        <v>12</v>
      </c>
      <c r="H22" s="15">
        <v>60</v>
      </c>
      <c r="I22" s="15">
        <v>36</v>
      </c>
      <c r="J22" s="15">
        <v>24</v>
      </c>
      <c r="K22" s="15">
        <v>12</v>
      </c>
      <c r="L22" s="15">
        <v>12</v>
      </c>
      <c r="M22" s="15">
        <v>18</v>
      </c>
      <c r="N22" s="15">
        <v>12</v>
      </c>
      <c r="O22" s="15">
        <v>18</v>
      </c>
      <c r="P22" s="15">
        <v>42</v>
      </c>
      <c r="Q22" s="15">
        <v>24</v>
      </c>
      <c r="R22" s="14">
        <v>25</v>
      </c>
    </row>
    <row r="23" spans="1:18" x14ac:dyDescent="0.2">
      <c r="A23" s="14" t="s">
        <v>183</v>
      </c>
      <c r="B23" s="15">
        <v>935</v>
      </c>
      <c r="C23" s="15">
        <v>126</v>
      </c>
      <c r="D23" s="15">
        <v>126</v>
      </c>
      <c r="E23" s="15">
        <v>78</v>
      </c>
      <c r="F23" s="15">
        <v>78</v>
      </c>
      <c r="G23" s="15">
        <v>60</v>
      </c>
      <c r="H23" s="15">
        <v>60</v>
      </c>
      <c r="I23" s="15">
        <v>66</v>
      </c>
      <c r="J23" s="15">
        <v>66</v>
      </c>
      <c r="K23" s="15">
        <v>66</v>
      </c>
      <c r="L23" s="15">
        <v>48</v>
      </c>
      <c r="M23" s="15">
        <v>54</v>
      </c>
      <c r="N23" s="15">
        <v>42</v>
      </c>
      <c r="O23" s="15">
        <v>24</v>
      </c>
      <c r="P23" s="15">
        <v>36</v>
      </c>
      <c r="Q23" s="15">
        <v>6</v>
      </c>
      <c r="R23" s="14">
        <v>25</v>
      </c>
    </row>
    <row r="24" spans="1:18" x14ac:dyDescent="0.2">
      <c r="A24" s="14" t="s">
        <v>184</v>
      </c>
      <c r="B24" s="15">
        <v>108</v>
      </c>
      <c r="C24" s="15">
        <v>12</v>
      </c>
      <c r="D24" s="15">
        <v>0</v>
      </c>
      <c r="E24" s="15">
        <v>12</v>
      </c>
      <c r="F24" s="15">
        <v>18</v>
      </c>
      <c r="G24" s="15">
        <v>6</v>
      </c>
      <c r="H24" s="15">
        <v>18</v>
      </c>
      <c r="I24" s="15">
        <v>12</v>
      </c>
      <c r="J24" s="15">
        <v>0</v>
      </c>
      <c r="K24" s="15">
        <v>0</v>
      </c>
      <c r="L24" s="15">
        <v>12</v>
      </c>
      <c r="M24" s="15">
        <v>6</v>
      </c>
      <c r="N24" s="15">
        <v>6</v>
      </c>
      <c r="O24" s="15">
        <v>0</v>
      </c>
      <c r="P24" s="15">
        <v>6</v>
      </c>
      <c r="Q24" s="15">
        <v>0</v>
      </c>
      <c r="R24" s="14">
        <v>26.7</v>
      </c>
    </row>
    <row r="25" spans="1:18" x14ac:dyDescent="0.2">
      <c r="A25" s="14" t="s">
        <v>185</v>
      </c>
      <c r="B25" s="15">
        <v>186</v>
      </c>
      <c r="C25" s="15">
        <v>12</v>
      </c>
      <c r="D25" s="15">
        <v>24</v>
      </c>
      <c r="E25" s="15">
        <v>24</v>
      </c>
      <c r="F25" s="15">
        <v>18</v>
      </c>
      <c r="G25" s="15">
        <v>12</v>
      </c>
      <c r="H25" s="15">
        <v>12</v>
      </c>
      <c r="I25" s="15">
        <v>6</v>
      </c>
      <c r="J25" s="15">
        <v>6</v>
      </c>
      <c r="K25" s="15">
        <v>6</v>
      </c>
      <c r="L25" s="15">
        <v>18</v>
      </c>
      <c r="M25" s="15">
        <v>12</v>
      </c>
      <c r="N25" s="15">
        <v>12</v>
      </c>
      <c r="O25" s="15">
        <v>0</v>
      </c>
      <c r="P25" s="15">
        <v>18</v>
      </c>
      <c r="Q25" s="15">
        <v>6</v>
      </c>
      <c r="R25" s="14">
        <v>26.2</v>
      </c>
    </row>
    <row r="26" spans="1:18" x14ac:dyDescent="0.2">
      <c r="A26" s="14" t="s">
        <v>186</v>
      </c>
      <c r="B26" s="15">
        <v>30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6</v>
      </c>
      <c r="L26" s="15">
        <v>6</v>
      </c>
      <c r="M26" s="15">
        <v>0</v>
      </c>
      <c r="N26" s="15">
        <v>0</v>
      </c>
      <c r="O26" s="15">
        <v>0</v>
      </c>
      <c r="P26" s="15">
        <v>6</v>
      </c>
      <c r="Q26" s="15">
        <v>12</v>
      </c>
      <c r="R26" s="14">
        <v>70</v>
      </c>
    </row>
    <row r="27" spans="1:18" x14ac:dyDescent="0.2">
      <c r="A27" s="14" t="s">
        <v>187</v>
      </c>
      <c r="B27" s="15">
        <v>180</v>
      </c>
      <c r="C27" s="15">
        <v>0</v>
      </c>
      <c r="D27" s="15">
        <v>12</v>
      </c>
      <c r="E27" s="15">
        <v>0</v>
      </c>
      <c r="F27" s="15">
        <v>30</v>
      </c>
      <c r="G27" s="15">
        <v>24</v>
      </c>
      <c r="H27" s="15">
        <v>12</v>
      </c>
      <c r="I27" s="15">
        <v>12</v>
      </c>
      <c r="J27" s="15">
        <v>24</v>
      </c>
      <c r="K27" s="15">
        <v>6</v>
      </c>
      <c r="L27" s="15">
        <v>6</v>
      </c>
      <c r="M27" s="15">
        <v>12</v>
      </c>
      <c r="N27" s="15">
        <v>12</v>
      </c>
      <c r="O27" s="15">
        <v>6</v>
      </c>
      <c r="P27" s="15">
        <v>24</v>
      </c>
      <c r="Q27" s="15">
        <v>0</v>
      </c>
      <c r="R27" s="14">
        <v>35</v>
      </c>
    </row>
    <row r="28" spans="1:18" x14ac:dyDescent="0.2">
      <c r="A28" s="14" t="s">
        <v>188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4">
        <v>0</v>
      </c>
    </row>
    <row r="29" spans="1:18" x14ac:dyDescent="0.2">
      <c r="A29" s="14" t="s">
        <v>189</v>
      </c>
      <c r="B29" s="15">
        <v>36</v>
      </c>
      <c r="C29" s="15">
        <v>0</v>
      </c>
      <c r="D29" s="15">
        <v>0</v>
      </c>
      <c r="E29" s="15">
        <v>12</v>
      </c>
      <c r="F29" s="15">
        <v>0</v>
      </c>
      <c r="G29" s="15">
        <v>6</v>
      </c>
      <c r="H29" s="15">
        <v>0</v>
      </c>
      <c r="I29" s="15">
        <v>0</v>
      </c>
      <c r="J29" s="15">
        <v>0</v>
      </c>
      <c r="K29" s="15">
        <v>0</v>
      </c>
      <c r="L29" s="15">
        <v>6</v>
      </c>
      <c r="M29" s="15">
        <v>0</v>
      </c>
      <c r="N29" s="15">
        <v>6</v>
      </c>
      <c r="O29" s="15">
        <v>0</v>
      </c>
      <c r="P29" s="15">
        <v>0</v>
      </c>
      <c r="Q29" s="15">
        <v>6</v>
      </c>
      <c r="R29" s="14">
        <v>45</v>
      </c>
    </row>
    <row r="30" spans="1:18" x14ac:dyDescent="0.2">
      <c r="A30" s="14" t="s">
        <v>190</v>
      </c>
      <c r="B30" s="15">
        <v>180</v>
      </c>
      <c r="C30" s="15">
        <v>24</v>
      </c>
      <c r="D30" s="15">
        <v>6</v>
      </c>
      <c r="E30" s="15">
        <v>12</v>
      </c>
      <c r="F30" s="15">
        <v>18</v>
      </c>
      <c r="G30" s="15">
        <v>18</v>
      </c>
      <c r="H30" s="15">
        <v>0</v>
      </c>
      <c r="I30" s="15">
        <v>0</v>
      </c>
      <c r="J30" s="15">
        <v>6</v>
      </c>
      <c r="K30" s="15">
        <v>18</v>
      </c>
      <c r="L30" s="15">
        <v>18</v>
      </c>
      <c r="M30" s="15">
        <v>18</v>
      </c>
      <c r="N30" s="15">
        <v>0</v>
      </c>
      <c r="O30" s="15">
        <v>0</v>
      </c>
      <c r="P30" s="15">
        <v>24</v>
      </c>
      <c r="Q30" s="15">
        <v>18</v>
      </c>
      <c r="R30" s="14">
        <v>41.7</v>
      </c>
    </row>
    <row r="31" spans="1:18" x14ac:dyDescent="0.2">
      <c r="A31" s="14" t="s">
        <v>191</v>
      </c>
      <c r="B31" s="15">
        <v>96</v>
      </c>
      <c r="C31" s="15">
        <v>12</v>
      </c>
      <c r="D31" s="15">
        <v>6</v>
      </c>
      <c r="E31" s="15">
        <v>6</v>
      </c>
      <c r="F31" s="15">
        <v>6</v>
      </c>
      <c r="G31" s="15">
        <v>18</v>
      </c>
      <c r="H31" s="15">
        <v>6</v>
      </c>
      <c r="I31" s="15">
        <v>12</v>
      </c>
      <c r="J31" s="15">
        <v>0</v>
      </c>
      <c r="K31" s="15">
        <v>0</v>
      </c>
      <c r="L31" s="15">
        <v>0</v>
      </c>
      <c r="M31" s="15">
        <v>6</v>
      </c>
      <c r="N31" s="15">
        <v>18</v>
      </c>
      <c r="O31" s="15">
        <v>0</v>
      </c>
      <c r="P31" s="15">
        <v>6</v>
      </c>
      <c r="Q31" s="15">
        <v>0</v>
      </c>
      <c r="R31" s="14">
        <v>25</v>
      </c>
    </row>
    <row r="32" spans="1:18" x14ac:dyDescent="0.2">
      <c r="A32" s="14" t="s">
        <v>192</v>
      </c>
      <c r="B32" s="15">
        <v>1325</v>
      </c>
      <c r="C32" s="15">
        <v>180</v>
      </c>
      <c r="D32" s="15">
        <v>156</v>
      </c>
      <c r="E32" s="15">
        <v>180</v>
      </c>
      <c r="F32" s="15">
        <v>150</v>
      </c>
      <c r="G32" s="15">
        <v>168</v>
      </c>
      <c r="H32" s="15">
        <v>72</v>
      </c>
      <c r="I32" s="15">
        <v>42</v>
      </c>
      <c r="J32" s="15">
        <v>48</v>
      </c>
      <c r="K32" s="15">
        <v>72</v>
      </c>
      <c r="L32" s="15">
        <v>48</v>
      </c>
      <c r="M32" s="15">
        <v>54</v>
      </c>
      <c r="N32" s="15">
        <v>54</v>
      </c>
      <c r="O32" s="15">
        <v>42</v>
      </c>
      <c r="P32" s="15">
        <v>36</v>
      </c>
      <c r="Q32" s="15">
        <v>24</v>
      </c>
      <c r="R32" s="14">
        <v>19.899999999999999</v>
      </c>
    </row>
    <row r="33" spans="1:18" x14ac:dyDescent="0.2">
      <c r="A33" s="14" t="s">
        <v>193</v>
      </c>
      <c r="B33" s="15">
        <v>6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6</v>
      </c>
      <c r="N33" s="15">
        <v>0</v>
      </c>
      <c r="O33" s="15">
        <v>0</v>
      </c>
      <c r="P33" s="15">
        <v>0</v>
      </c>
      <c r="Q33" s="15">
        <v>0</v>
      </c>
      <c r="R33" s="14">
        <v>52.5</v>
      </c>
    </row>
    <row r="34" spans="1:18" x14ac:dyDescent="0.2">
      <c r="A34" s="14" t="s">
        <v>194</v>
      </c>
      <c r="B34" s="15">
        <v>30</v>
      </c>
      <c r="C34" s="15">
        <v>12</v>
      </c>
      <c r="D34" s="15">
        <v>0</v>
      </c>
      <c r="E34" s="15">
        <v>12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6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4">
        <v>11.3</v>
      </c>
    </row>
    <row r="35" spans="1:18" x14ac:dyDescent="0.2">
      <c r="A35" s="14" t="s">
        <v>195</v>
      </c>
      <c r="B35" s="15">
        <v>1859</v>
      </c>
      <c r="C35" s="15">
        <v>270</v>
      </c>
      <c r="D35" s="15">
        <v>138</v>
      </c>
      <c r="E35" s="15">
        <v>252</v>
      </c>
      <c r="F35" s="15">
        <v>222</v>
      </c>
      <c r="G35" s="15">
        <v>156</v>
      </c>
      <c r="H35" s="15">
        <v>96</v>
      </c>
      <c r="I35" s="15">
        <v>78</v>
      </c>
      <c r="J35" s="15">
        <v>72</v>
      </c>
      <c r="K35" s="15">
        <v>108</v>
      </c>
      <c r="L35" s="15">
        <v>54</v>
      </c>
      <c r="M35" s="15">
        <v>96</v>
      </c>
      <c r="N35" s="15">
        <v>72</v>
      </c>
      <c r="O35" s="15">
        <v>90</v>
      </c>
      <c r="P35" s="15">
        <v>114</v>
      </c>
      <c r="Q35" s="15">
        <v>42</v>
      </c>
      <c r="R35" s="14">
        <v>21.5</v>
      </c>
    </row>
    <row r="36" spans="1:18" x14ac:dyDescent="0.2">
      <c r="A36" s="14" t="s">
        <v>196</v>
      </c>
      <c r="B36" s="15">
        <v>18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6</v>
      </c>
      <c r="K36" s="15">
        <v>0</v>
      </c>
      <c r="L36" s="15">
        <v>6</v>
      </c>
      <c r="M36" s="15">
        <v>0</v>
      </c>
      <c r="N36" s="15">
        <v>0</v>
      </c>
      <c r="O36" s="15">
        <v>0</v>
      </c>
      <c r="P36" s="15">
        <v>6</v>
      </c>
      <c r="Q36" s="15">
        <v>0</v>
      </c>
      <c r="R36" s="14">
        <v>47.5</v>
      </c>
    </row>
    <row r="37" spans="1:18" x14ac:dyDescent="0.2">
      <c r="A37" s="14" t="s">
        <v>197</v>
      </c>
      <c r="B37" s="15">
        <v>30</v>
      </c>
      <c r="C37" s="15">
        <v>0</v>
      </c>
      <c r="D37" s="15">
        <v>12</v>
      </c>
      <c r="E37" s="15">
        <v>12</v>
      </c>
      <c r="F37" s="15">
        <v>6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4">
        <v>11.3</v>
      </c>
    </row>
    <row r="38" spans="1:18" x14ac:dyDescent="0.2">
      <c r="A38" s="14" t="s">
        <v>198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4">
        <v>0</v>
      </c>
    </row>
    <row r="39" spans="1:18" x14ac:dyDescent="0.2">
      <c r="A39" s="14" t="s">
        <v>199</v>
      </c>
      <c r="B39" s="15">
        <v>150</v>
      </c>
      <c r="C39" s="15">
        <v>18</v>
      </c>
      <c r="D39" s="15">
        <v>18</v>
      </c>
      <c r="E39" s="15">
        <v>30</v>
      </c>
      <c r="F39" s="15">
        <v>18</v>
      </c>
      <c r="G39" s="15">
        <v>6</v>
      </c>
      <c r="H39" s="15">
        <v>0</v>
      </c>
      <c r="I39" s="15">
        <v>0</v>
      </c>
      <c r="J39" s="15">
        <v>6</v>
      </c>
      <c r="K39" s="15">
        <v>24</v>
      </c>
      <c r="L39" s="15">
        <v>12</v>
      </c>
      <c r="M39" s="15">
        <v>6</v>
      </c>
      <c r="N39" s="15">
        <v>6</v>
      </c>
      <c r="O39" s="15">
        <v>0</v>
      </c>
      <c r="P39" s="15">
        <v>6</v>
      </c>
      <c r="Q39" s="15">
        <v>0</v>
      </c>
      <c r="R39" s="14">
        <v>17.5</v>
      </c>
    </row>
    <row r="40" spans="1:18" x14ac:dyDescent="0.2">
      <c r="A40" s="14" t="s">
        <v>200</v>
      </c>
      <c r="B40" s="15">
        <v>330</v>
      </c>
      <c r="C40" s="15">
        <v>36</v>
      </c>
      <c r="D40" s="15">
        <v>30</v>
      </c>
      <c r="E40" s="15">
        <v>24</v>
      </c>
      <c r="F40" s="15">
        <v>60</v>
      </c>
      <c r="G40" s="15">
        <v>24</v>
      </c>
      <c r="H40" s="15">
        <v>12</v>
      </c>
      <c r="I40" s="15">
        <v>12</v>
      </c>
      <c r="J40" s="15">
        <v>12</v>
      </c>
      <c r="K40" s="15">
        <v>12</v>
      </c>
      <c r="L40" s="15">
        <v>36</v>
      </c>
      <c r="M40" s="15">
        <v>24</v>
      </c>
      <c r="N40" s="15">
        <v>6</v>
      </c>
      <c r="O40" s="15">
        <v>6</v>
      </c>
      <c r="P40" s="15">
        <v>18</v>
      </c>
      <c r="Q40" s="15">
        <v>18</v>
      </c>
      <c r="R40" s="14">
        <v>23.1</v>
      </c>
    </row>
    <row r="41" spans="1:18" x14ac:dyDescent="0.2">
      <c r="A41" s="14" t="s">
        <v>201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4">
        <v>0</v>
      </c>
    </row>
    <row r="42" spans="1:18" x14ac:dyDescent="0.2">
      <c r="A42" s="14" t="s">
        <v>202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4">
        <v>0</v>
      </c>
    </row>
    <row r="43" spans="1:18" x14ac:dyDescent="0.2">
      <c r="A43" s="14" t="s">
        <v>203</v>
      </c>
      <c r="B43" s="15">
        <v>270</v>
      </c>
      <c r="C43" s="15">
        <v>36</v>
      </c>
      <c r="D43" s="15">
        <v>18</v>
      </c>
      <c r="E43" s="15">
        <v>12</v>
      </c>
      <c r="F43" s="15">
        <v>6</v>
      </c>
      <c r="G43" s="15">
        <v>24</v>
      </c>
      <c r="H43" s="15">
        <v>12</v>
      </c>
      <c r="I43" s="15">
        <v>18</v>
      </c>
      <c r="J43" s="15">
        <v>30</v>
      </c>
      <c r="K43" s="15">
        <v>6</v>
      </c>
      <c r="L43" s="15">
        <v>6</v>
      </c>
      <c r="M43" s="15">
        <v>24</v>
      </c>
      <c r="N43" s="15">
        <v>30</v>
      </c>
      <c r="O43" s="15">
        <v>18</v>
      </c>
      <c r="P43" s="15">
        <v>12</v>
      </c>
      <c r="Q43" s="15">
        <v>18</v>
      </c>
      <c r="R43" s="14">
        <v>36.5</v>
      </c>
    </row>
    <row r="44" spans="1:18" x14ac:dyDescent="0.2">
      <c r="A44" s="14" t="s">
        <v>204</v>
      </c>
      <c r="B44" s="15">
        <v>72</v>
      </c>
      <c r="C44" s="15">
        <v>0</v>
      </c>
      <c r="D44" s="15">
        <v>6</v>
      </c>
      <c r="E44" s="15">
        <v>0</v>
      </c>
      <c r="F44" s="15">
        <v>6</v>
      </c>
      <c r="G44" s="15">
        <v>6</v>
      </c>
      <c r="H44" s="15">
        <v>12</v>
      </c>
      <c r="I44" s="15">
        <v>6</v>
      </c>
      <c r="J44" s="15">
        <v>6</v>
      </c>
      <c r="K44" s="15">
        <v>0</v>
      </c>
      <c r="L44" s="15">
        <v>6</v>
      </c>
      <c r="M44" s="15">
        <v>6</v>
      </c>
      <c r="N44" s="15">
        <v>6</v>
      </c>
      <c r="O44" s="15">
        <v>0</v>
      </c>
      <c r="P44" s="15">
        <v>12</v>
      </c>
      <c r="Q44" s="15">
        <v>0</v>
      </c>
      <c r="R44" s="14">
        <v>35</v>
      </c>
    </row>
    <row r="45" spans="1:18" x14ac:dyDescent="0.2">
      <c r="A45" s="14" t="s">
        <v>205</v>
      </c>
      <c r="B45" s="15">
        <v>6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6</v>
      </c>
      <c r="Q45" s="15">
        <v>0</v>
      </c>
      <c r="R45" s="14">
        <v>70</v>
      </c>
    </row>
    <row r="46" spans="1:18" x14ac:dyDescent="0.2">
      <c r="A46" s="14" t="s">
        <v>206</v>
      </c>
      <c r="B46" s="15">
        <v>36</v>
      </c>
      <c r="C46" s="15">
        <v>0</v>
      </c>
      <c r="D46" s="15">
        <v>6</v>
      </c>
      <c r="E46" s="15">
        <v>0</v>
      </c>
      <c r="F46" s="15">
        <v>6</v>
      </c>
      <c r="G46" s="15">
        <v>0</v>
      </c>
      <c r="H46" s="15">
        <v>0</v>
      </c>
      <c r="I46" s="15">
        <v>6</v>
      </c>
      <c r="J46" s="15">
        <v>12</v>
      </c>
      <c r="K46" s="15">
        <v>0</v>
      </c>
      <c r="L46" s="15">
        <v>6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4">
        <v>35</v>
      </c>
    </row>
    <row r="47" spans="1:18" x14ac:dyDescent="0.2">
      <c r="A47" s="14" t="s">
        <v>207</v>
      </c>
      <c r="B47" s="15">
        <v>6</v>
      </c>
      <c r="C47" s="15">
        <v>6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4">
        <v>2.5</v>
      </c>
    </row>
    <row r="48" spans="1:18" x14ac:dyDescent="0.2">
      <c r="A48" s="14" t="s">
        <v>208</v>
      </c>
      <c r="B48" s="15">
        <v>60</v>
      </c>
      <c r="C48" s="15">
        <v>0</v>
      </c>
      <c r="D48" s="15">
        <v>18</v>
      </c>
      <c r="E48" s="15">
        <v>12</v>
      </c>
      <c r="F48" s="15">
        <v>0</v>
      </c>
      <c r="G48" s="15">
        <v>0</v>
      </c>
      <c r="H48" s="15">
        <v>0</v>
      </c>
      <c r="I48" s="15">
        <v>12</v>
      </c>
      <c r="J48" s="15">
        <v>0</v>
      </c>
      <c r="K48" s="15">
        <v>6</v>
      </c>
      <c r="L48" s="15">
        <v>0</v>
      </c>
      <c r="M48" s="15">
        <v>6</v>
      </c>
      <c r="N48" s="15">
        <v>0</v>
      </c>
      <c r="O48" s="15">
        <v>0</v>
      </c>
      <c r="P48" s="15">
        <v>6</v>
      </c>
      <c r="Q48" s="15">
        <v>0</v>
      </c>
      <c r="R48" s="14">
        <v>30</v>
      </c>
    </row>
    <row r="49" spans="1:18" x14ac:dyDescent="0.2">
      <c r="A49" s="14" t="s">
        <v>209</v>
      </c>
      <c r="B49" s="15">
        <v>66</v>
      </c>
      <c r="C49" s="15">
        <v>12</v>
      </c>
      <c r="D49" s="15">
        <v>6</v>
      </c>
      <c r="E49" s="15">
        <v>6</v>
      </c>
      <c r="F49" s="15">
        <v>0</v>
      </c>
      <c r="G49" s="15">
        <v>0</v>
      </c>
      <c r="H49" s="15">
        <v>12</v>
      </c>
      <c r="I49" s="15">
        <v>0</v>
      </c>
      <c r="J49" s="15">
        <v>0</v>
      </c>
      <c r="K49" s="15">
        <v>0</v>
      </c>
      <c r="L49" s="15">
        <v>18</v>
      </c>
      <c r="M49" s="15">
        <v>0</v>
      </c>
      <c r="N49" s="15">
        <v>0</v>
      </c>
      <c r="O49" s="15">
        <v>6</v>
      </c>
      <c r="P49" s="15">
        <v>6</v>
      </c>
      <c r="Q49" s="15">
        <v>0</v>
      </c>
      <c r="R49" s="14">
        <v>28.8</v>
      </c>
    </row>
    <row r="50" spans="1:18" x14ac:dyDescent="0.2">
      <c r="A50" s="14" t="s">
        <v>210</v>
      </c>
      <c r="B50" s="15">
        <v>102</v>
      </c>
      <c r="C50" s="15">
        <v>0</v>
      </c>
      <c r="D50" s="15">
        <v>0</v>
      </c>
      <c r="E50" s="15">
        <v>6</v>
      </c>
      <c r="F50" s="15">
        <v>6</v>
      </c>
      <c r="G50" s="15">
        <v>18</v>
      </c>
      <c r="H50" s="15">
        <v>0</v>
      </c>
      <c r="I50" s="15">
        <v>0</v>
      </c>
      <c r="J50" s="15">
        <v>12</v>
      </c>
      <c r="K50" s="15">
        <v>12</v>
      </c>
      <c r="L50" s="15">
        <v>12</v>
      </c>
      <c r="M50" s="15">
        <v>12</v>
      </c>
      <c r="N50" s="15">
        <v>0</v>
      </c>
      <c r="O50" s="15">
        <v>18</v>
      </c>
      <c r="P50" s="15">
        <v>0</v>
      </c>
      <c r="Q50" s="15">
        <v>6</v>
      </c>
      <c r="R50" s="14">
        <v>43.8</v>
      </c>
    </row>
    <row r="51" spans="1:18" x14ac:dyDescent="0.2">
      <c r="A51" s="14" t="s">
        <v>211</v>
      </c>
      <c r="B51" s="15">
        <v>300</v>
      </c>
      <c r="C51" s="15">
        <v>72</v>
      </c>
      <c r="D51" s="15">
        <v>30</v>
      </c>
      <c r="E51" s="15">
        <v>18</v>
      </c>
      <c r="F51" s="15">
        <v>24</v>
      </c>
      <c r="G51" s="15">
        <v>6</v>
      </c>
      <c r="H51" s="15">
        <v>6</v>
      </c>
      <c r="I51" s="15">
        <v>0</v>
      </c>
      <c r="J51" s="15">
        <v>18</v>
      </c>
      <c r="K51" s="15">
        <v>24</v>
      </c>
      <c r="L51" s="15">
        <v>12</v>
      </c>
      <c r="M51" s="15">
        <v>12</v>
      </c>
      <c r="N51" s="15">
        <v>24</v>
      </c>
      <c r="O51" s="15">
        <v>0</v>
      </c>
      <c r="P51" s="15">
        <v>30</v>
      </c>
      <c r="Q51" s="15">
        <v>24</v>
      </c>
      <c r="R51" s="14">
        <v>25</v>
      </c>
    </row>
    <row r="52" spans="1:18" x14ac:dyDescent="0.2">
      <c r="A52" s="14" t="s">
        <v>212</v>
      </c>
      <c r="B52" s="15">
        <v>42</v>
      </c>
      <c r="C52" s="15">
        <v>6</v>
      </c>
      <c r="D52" s="15">
        <v>6</v>
      </c>
      <c r="E52" s="15">
        <v>0</v>
      </c>
      <c r="F52" s="15">
        <v>6</v>
      </c>
      <c r="G52" s="15">
        <v>6</v>
      </c>
      <c r="H52" s="15">
        <v>6</v>
      </c>
      <c r="I52" s="15">
        <v>0</v>
      </c>
      <c r="J52" s="15">
        <v>0</v>
      </c>
      <c r="K52" s="15">
        <v>0</v>
      </c>
      <c r="L52" s="15">
        <v>6</v>
      </c>
      <c r="M52" s="15">
        <v>0</v>
      </c>
      <c r="N52" s="15">
        <v>6</v>
      </c>
      <c r="O52" s="15">
        <v>0</v>
      </c>
      <c r="P52" s="15">
        <v>0</v>
      </c>
      <c r="Q52" s="15">
        <v>0</v>
      </c>
      <c r="R52" s="14">
        <v>22.5</v>
      </c>
    </row>
    <row r="53" spans="1:18" x14ac:dyDescent="0.2">
      <c r="A53" s="14" t="s">
        <v>213</v>
      </c>
      <c r="B53" s="15">
        <v>144</v>
      </c>
      <c r="C53" s="15">
        <v>12</v>
      </c>
      <c r="D53" s="15">
        <v>42</v>
      </c>
      <c r="E53" s="15">
        <v>18</v>
      </c>
      <c r="F53" s="15">
        <v>6</v>
      </c>
      <c r="G53" s="15">
        <v>6</v>
      </c>
      <c r="H53" s="15">
        <v>0</v>
      </c>
      <c r="I53" s="15">
        <v>24</v>
      </c>
      <c r="J53" s="15">
        <v>6</v>
      </c>
      <c r="K53" s="15">
        <v>0</v>
      </c>
      <c r="L53" s="15">
        <v>6</v>
      </c>
      <c r="M53" s="15">
        <v>6</v>
      </c>
      <c r="N53" s="15">
        <v>0</v>
      </c>
      <c r="O53" s="15">
        <v>12</v>
      </c>
      <c r="P53" s="15">
        <v>6</v>
      </c>
      <c r="Q53" s="15">
        <v>0</v>
      </c>
      <c r="R53" s="14">
        <v>15</v>
      </c>
    </row>
    <row r="54" spans="1:18" x14ac:dyDescent="0.2">
      <c r="A54" s="14" t="s">
        <v>214</v>
      </c>
      <c r="B54" s="15">
        <v>72</v>
      </c>
      <c r="C54" s="15">
        <v>18</v>
      </c>
      <c r="D54" s="15">
        <v>6</v>
      </c>
      <c r="E54" s="15">
        <v>0</v>
      </c>
      <c r="F54" s="15">
        <v>6</v>
      </c>
      <c r="G54" s="15">
        <v>0</v>
      </c>
      <c r="H54" s="15">
        <v>6</v>
      </c>
      <c r="I54" s="15">
        <v>0</v>
      </c>
      <c r="J54" s="15">
        <v>0</v>
      </c>
      <c r="K54" s="15">
        <v>6</v>
      </c>
      <c r="L54" s="15">
        <v>6</v>
      </c>
      <c r="M54" s="15">
        <v>0</v>
      </c>
      <c r="N54" s="15">
        <v>0</v>
      </c>
      <c r="O54" s="15">
        <v>0</v>
      </c>
      <c r="P54" s="15">
        <v>12</v>
      </c>
      <c r="Q54" s="15">
        <v>12</v>
      </c>
      <c r="R54" s="14">
        <v>35</v>
      </c>
    </row>
    <row r="55" spans="1:18" x14ac:dyDescent="0.2">
      <c r="A55" s="14" t="s">
        <v>215</v>
      </c>
      <c r="B55" s="15">
        <v>12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6</v>
      </c>
      <c r="M55" s="15">
        <v>0</v>
      </c>
      <c r="N55" s="15">
        <v>6</v>
      </c>
      <c r="O55" s="15">
        <v>0</v>
      </c>
      <c r="P55" s="15">
        <v>0</v>
      </c>
      <c r="Q55" s="15">
        <v>0</v>
      </c>
      <c r="R55" s="14">
        <v>52.5</v>
      </c>
    </row>
    <row r="56" spans="1:18" x14ac:dyDescent="0.2">
      <c r="A56" s="14" t="s">
        <v>216</v>
      </c>
      <c r="B56" s="15">
        <v>264</v>
      </c>
      <c r="C56" s="15">
        <v>36</v>
      </c>
      <c r="D56" s="15">
        <v>30</v>
      </c>
      <c r="E56" s="15">
        <v>42</v>
      </c>
      <c r="F56" s="15">
        <v>54</v>
      </c>
      <c r="G56" s="15">
        <v>0</v>
      </c>
      <c r="H56" s="15">
        <v>24</v>
      </c>
      <c r="I56" s="15">
        <v>6</v>
      </c>
      <c r="J56" s="15">
        <v>12</v>
      </c>
      <c r="K56" s="15">
        <v>6</v>
      </c>
      <c r="L56" s="15">
        <v>12</v>
      </c>
      <c r="M56" s="15">
        <v>12</v>
      </c>
      <c r="N56" s="15">
        <v>6</v>
      </c>
      <c r="O56" s="15">
        <v>12</v>
      </c>
      <c r="P56" s="15">
        <v>12</v>
      </c>
      <c r="Q56" s="15">
        <v>0</v>
      </c>
      <c r="R56" s="14">
        <v>17.2</v>
      </c>
    </row>
    <row r="57" spans="1:18" x14ac:dyDescent="0.2">
      <c r="A57" s="14" t="s">
        <v>217</v>
      </c>
      <c r="B57" s="15">
        <v>168</v>
      </c>
      <c r="C57" s="15">
        <v>24</v>
      </c>
      <c r="D57" s="15">
        <v>24</v>
      </c>
      <c r="E57" s="15">
        <v>0</v>
      </c>
      <c r="F57" s="15">
        <v>24</v>
      </c>
      <c r="G57" s="15">
        <v>12</v>
      </c>
      <c r="H57" s="15">
        <v>36</v>
      </c>
      <c r="I57" s="15">
        <v>6</v>
      </c>
      <c r="J57" s="15">
        <v>6</v>
      </c>
      <c r="K57" s="15">
        <v>6</v>
      </c>
      <c r="L57" s="15">
        <v>6</v>
      </c>
      <c r="M57" s="15">
        <v>0</v>
      </c>
      <c r="N57" s="15">
        <v>0</v>
      </c>
      <c r="O57" s="15">
        <v>6</v>
      </c>
      <c r="P57" s="15">
        <v>6</v>
      </c>
      <c r="Q57" s="15">
        <v>12</v>
      </c>
      <c r="R57" s="14">
        <v>25</v>
      </c>
    </row>
    <row r="58" spans="1:18" x14ac:dyDescent="0.2">
      <c r="A58" s="14" t="s">
        <v>218</v>
      </c>
      <c r="B58" s="15">
        <v>396</v>
      </c>
      <c r="C58" s="15">
        <v>66</v>
      </c>
      <c r="D58" s="15">
        <v>90</v>
      </c>
      <c r="E58" s="15">
        <v>30</v>
      </c>
      <c r="F58" s="15">
        <v>42</v>
      </c>
      <c r="G58" s="15">
        <v>18</v>
      </c>
      <c r="H58" s="15">
        <v>18</v>
      </c>
      <c r="I58" s="15">
        <v>18</v>
      </c>
      <c r="J58" s="15">
        <v>24</v>
      </c>
      <c r="K58" s="15">
        <v>6</v>
      </c>
      <c r="L58" s="15">
        <v>12</v>
      </c>
      <c r="M58" s="15">
        <v>24</v>
      </c>
      <c r="N58" s="15">
        <v>30</v>
      </c>
      <c r="O58" s="15">
        <v>6</v>
      </c>
      <c r="P58" s="15">
        <v>6</v>
      </c>
      <c r="Q58" s="15">
        <v>6</v>
      </c>
      <c r="R58" s="14">
        <v>16.399999999999999</v>
      </c>
    </row>
    <row r="59" spans="1:18" x14ac:dyDescent="0.2">
      <c r="A59" s="14" t="s">
        <v>219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4">
        <v>0</v>
      </c>
    </row>
    <row r="60" spans="1:18" x14ac:dyDescent="0.2">
      <c r="A60" s="14" t="s">
        <v>220</v>
      </c>
      <c r="B60" s="15">
        <v>1523</v>
      </c>
      <c r="C60" s="15">
        <v>186</v>
      </c>
      <c r="D60" s="15">
        <v>174</v>
      </c>
      <c r="E60" s="15">
        <v>144</v>
      </c>
      <c r="F60" s="15">
        <v>150</v>
      </c>
      <c r="G60" s="15">
        <v>84</v>
      </c>
      <c r="H60" s="15">
        <v>84</v>
      </c>
      <c r="I60" s="15">
        <v>90</v>
      </c>
      <c r="J60" s="15">
        <v>132</v>
      </c>
      <c r="K60" s="15">
        <v>60</v>
      </c>
      <c r="L60" s="15">
        <v>78</v>
      </c>
      <c r="M60" s="15">
        <v>42</v>
      </c>
      <c r="N60" s="15">
        <v>90</v>
      </c>
      <c r="O60" s="15">
        <v>96</v>
      </c>
      <c r="P60" s="15">
        <v>54</v>
      </c>
      <c r="Q60" s="15">
        <v>60</v>
      </c>
      <c r="R60" s="14">
        <v>26.4</v>
      </c>
    </row>
    <row r="61" spans="1:18" x14ac:dyDescent="0.2">
      <c r="A61" s="14" t="s">
        <v>221</v>
      </c>
      <c r="B61" s="15">
        <v>108</v>
      </c>
      <c r="C61" s="15">
        <v>18</v>
      </c>
      <c r="D61" s="15">
        <v>12</v>
      </c>
      <c r="E61" s="15">
        <v>36</v>
      </c>
      <c r="F61" s="15">
        <v>12</v>
      </c>
      <c r="G61" s="15">
        <v>0</v>
      </c>
      <c r="H61" s="15">
        <v>0</v>
      </c>
      <c r="I61" s="15">
        <v>6</v>
      </c>
      <c r="J61" s="15">
        <v>6</v>
      </c>
      <c r="K61" s="15">
        <v>12</v>
      </c>
      <c r="L61" s="15">
        <v>6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4">
        <v>13.3</v>
      </c>
    </row>
    <row r="62" spans="1:18" x14ac:dyDescent="0.2">
      <c r="A62" s="14" t="s">
        <v>222</v>
      </c>
      <c r="B62" s="15">
        <v>258</v>
      </c>
      <c r="C62" s="15">
        <v>48</v>
      </c>
      <c r="D62" s="15">
        <v>24</v>
      </c>
      <c r="E62" s="15">
        <v>12</v>
      </c>
      <c r="F62" s="15">
        <v>30</v>
      </c>
      <c r="G62" s="15">
        <v>12</v>
      </c>
      <c r="H62" s="15">
        <v>12</v>
      </c>
      <c r="I62" s="15">
        <v>12</v>
      </c>
      <c r="J62" s="15">
        <v>12</v>
      </c>
      <c r="K62" s="15">
        <v>0</v>
      </c>
      <c r="L62" s="15">
        <v>12</v>
      </c>
      <c r="M62" s="15">
        <v>48</v>
      </c>
      <c r="N62" s="15">
        <v>12</v>
      </c>
      <c r="O62" s="15">
        <v>18</v>
      </c>
      <c r="P62" s="15">
        <v>0</v>
      </c>
      <c r="Q62" s="15">
        <v>6</v>
      </c>
      <c r="R62" s="14">
        <v>26.3</v>
      </c>
    </row>
    <row r="63" spans="1:18" x14ac:dyDescent="0.2">
      <c r="A63" s="14" t="s">
        <v>223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4">
        <v>0</v>
      </c>
    </row>
    <row r="64" spans="1:18" x14ac:dyDescent="0.2">
      <c r="A64" s="14" t="s">
        <v>224</v>
      </c>
      <c r="B64" s="15">
        <v>96</v>
      </c>
      <c r="C64" s="15">
        <v>54</v>
      </c>
      <c r="D64" s="15">
        <v>6</v>
      </c>
      <c r="E64" s="15">
        <v>6</v>
      </c>
      <c r="F64" s="15">
        <v>6</v>
      </c>
      <c r="G64" s="15">
        <v>6</v>
      </c>
      <c r="H64" s="15">
        <v>0</v>
      </c>
      <c r="I64" s="15">
        <v>6</v>
      </c>
      <c r="J64" s="15">
        <v>0</v>
      </c>
      <c r="K64" s="15">
        <v>6</v>
      </c>
      <c r="L64" s="15">
        <v>0</v>
      </c>
      <c r="M64" s="15">
        <v>6</v>
      </c>
      <c r="N64" s="15">
        <v>0</v>
      </c>
      <c r="O64" s="15">
        <v>0</v>
      </c>
      <c r="P64" s="15">
        <v>0</v>
      </c>
      <c r="Q64" s="15">
        <v>0</v>
      </c>
      <c r="R64" s="14">
        <v>4.4000000000000004</v>
      </c>
    </row>
    <row r="65" spans="1:18" x14ac:dyDescent="0.2">
      <c r="A65" s="14" t="s">
        <v>225</v>
      </c>
      <c r="B65" s="15">
        <v>48</v>
      </c>
      <c r="C65" s="15">
        <v>6</v>
      </c>
      <c r="D65" s="15">
        <v>6</v>
      </c>
      <c r="E65" s="15">
        <v>12</v>
      </c>
      <c r="F65" s="15">
        <v>18</v>
      </c>
      <c r="G65" s="15">
        <v>6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4">
        <v>15</v>
      </c>
    </row>
    <row r="66" spans="1:18" x14ac:dyDescent="0.2">
      <c r="A66" s="14" t="s">
        <v>226</v>
      </c>
      <c r="B66" s="15">
        <v>36</v>
      </c>
      <c r="C66" s="15">
        <v>0</v>
      </c>
      <c r="D66" s="15">
        <v>12</v>
      </c>
      <c r="E66" s="15">
        <v>0</v>
      </c>
      <c r="F66" s="15">
        <v>0</v>
      </c>
      <c r="G66" s="15">
        <v>0</v>
      </c>
      <c r="H66" s="15">
        <v>0</v>
      </c>
      <c r="I66" s="15">
        <v>6</v>
      </c>
      <c r="J66" s="15">
        <v>6</v>
      </c>
      <c r="K66" s="15">
        <v>6</v>
      </c>
      <c r="L66" s="15">
        <v>0</v>
      </c>
      <c r="M66" s="15">
        <v>0</v>
      </c>
      <c r="N66" s="15">
        <v>0</v>
      </c>
      <c r="O66" s="15">
        <v>0</v>
      </c>
      <c r="P66" s="15">
        <v>6</v>
      </c>
      <c r="Q66" s="15">
        <v>0</v>
      </c>
      <c r="R66" s="14">
        <v>35</v>
      </c>
    </row>
    <row r="67" spans="1:18" x14ac:dyDescent="0.2">
      <c r="A67" s="14" t="s">
        <v>227</v>
      </c>
      <c r="B67" s="15">
        <v>516</v>
      </c>
      <c r="C67" s="15">
        <v>108</v>
      </c>
      <c r="D67" s="15">
        <v>102</v>
      </c>
      <c r="E67" s="15">
        <v>72</v>
      </c>
      <c r="F67" s="15">
        <v>54</v>
      </c>
      <c r="G67" s="15">
        <v>24</v>
      </c>
      <c r="H67" s="15">
        <v>24</v>
      </c>
      <c r="I67" s="15">
        <v>24</v>
      </c>
      <c r="J67" s="15">
        <v>18</v>
      </c>
      <c r="K67" s="15">
        <v>24</v>
      </c>
      <c r="L67" s="15">
        <v>18</v>
      </c>
      <c r="M67" s="15">
        <v>12</v>
      </c>
      <c r="N67" s="15">
        <v>6</v>
      </c>
      <c r="O67" s="15">
        <v>12</v>
      </c>
      <c r="P67" s="15">
        <v>12</v>
      </c>
      <c r="Q67" s="15">
        <v>6</v>
      </c>
      <c r="R67" s="14">
        <v>13.3</v>
      </c>
    </row>
    <row r="68" spans="1:18" x14ac:dyDescent="0.2">
      <c r="A68" s="14" t="s">
        <v>228</v>
      </c>
      <c r="B68" s="15">
        <v>96</v>
      </c>
      <c r="C68" s="15">
        <v>6</v>
      </c>
      <c r="D68" s="15">
        <v>12</v>
      </c>
      <c r="E68" s="15">
        <v>0</v>
      </c>
      <c r="F68" s="15">
        <v>0</v>
      </c>
      <c r="G68" s="15">
        <v>0</v>
      </c>
      <c r="H68" s="15">
        <v>6</v>
      </c>
      <c r="I68" s="15">
        <v>0</v>
      </c>
      <c r="J68" s="15">
        <v>6</v>
      </c>
      <c r="K68" s="15">
        <v>18</v>
      </c>
      <c r="L68" s="15">
        <v>0</v>
      </c>
      <c r="M68" s="15">
        <v>6</v>
      </c>
      <c r="N68" s="15">
        <v>24</v>
      </c>
      <c r="O68" s="15">
        <v>12</v>
      </c>
      <c r="P68" s="15">
        <v>6</v>
      </c>
      <c r="Q68" s="15">
        <v>0</v>
      </c>
      <c r="R68" s="14">
        <v>50</v>
      </c>
    </row>
    <row r="69" spans="1:18" x14ac:dyDescent="0.2">
      <c r="A69" s="14" t="s">
        <v>229</v>
      </c>
      <c r="B69" s="15">
        <v>228</v>
      </c>
      <c r="C69" s="15">
        <v>48</v>
      </c>
      <c r="D69" s="15">
        <v>24</v>
      </c>
      <c r="E69" s="15">
        <v>30</v>
      </c>
      <c r="F69" s="15">
        <v>12</v>
      </c>
      <c r="G69" s="15">
        <v>18</v>
      </c>
      <c r="H69" s="15">
        <v>24</v>
      </c>
      <c r="I69" s="15">
        <v>0</v>
      </c>
      <c r="J69" s="15">
        <v>6</v>
      </c>
      <c r="K69" s="15">
        <v>12</v>
      </c>
      <c r="L69" s="15">
        <v>12</v>
      </c>
      <c r="M69" s="15">
        <v>6</v>
      </c>
      <c r="N69" s="15">
        <v>18</v>
      </c>
      <c r="O69" s="15">
        <v>0</v>
      </c>
      <c r="P69" s="15">
        <v>0</v>
      </c>
      <c r="Q69" s="15">
        <v>18</v>
      </c>
      <c r="R69" s="14">
        <v>20</v>
      </c>
    </row>
    <row r="70" spans="1:18" x14ac:dyDescent="0.2">
      <c r="A70" s="14" t="s">
        <v>230</v>
      </c>
      <c r="B70" s="15">
        <v>726</v>
      </c>
      <c r="C70" s="15">
        <v>138</v>
      </c>
      <c r="D70" s="15">
        <v>114</v>
      </c>
      <c r="E70" s="15">
        <v>102</v>
      </c>
      <c r="F70" s="15">
        <v>48</v>
      </c>
      <c r="G70" s="15">
        <v>72</v>
      </c>
      <c r="H70" s="15">
        <v>60</v>
      </c>
      <c r="I70" s="15">
        <v>42</v>
      </c>
      <c r="J70" s="15">
        <v>30</v>
      </c>
      <c r="K70" s="15">
        <v>18</v>
      </c>
      <c r="L70" s="15">
        <v>24</v>
      </c>
      <c r="M70" s="15">
        <v>18</v>
      </c>
      <c r="N70" s="15">
        <v>18</v>
      </c>
      <c r="O70" s="15">
        <v>12</v>
      </c>
      <c r="P70" s="15">
        <v>18</v>
      </c>
      <c r="Q70" s="15">
        <v>12</v>
      </c>
      <c r="R70" s="14">
        <v>15.9</v>
      </c>
    </row>
    <row r="71" spans="1:18" x14ac:dyDescent="0.2">
      <c r="A71" s="14" t="s">
        <v>231</v>
      </c>
      <c r="B71" s="15">
        <v>102</v>
      </c>
      <c r="C71" s="15">
        <v>18</v>
      </c>
      <c r="D71" s="15">
        <v>6</v>
      </c>
      <c r="E71" s="15">
        <v>24</v>
      </c>
      <c r="F71" s="15">
        <v>0</v>
      </c>
      <c r="G71" s="15">
        <v>0</v>
      </c>
      <c r="H71" s="15">
        <v>12</v>
      </c>
      <c r="I71" s="15">
        <v>0</v>
      </c>
      <c r="J71" s="15">
        <v>6</v>
      </c>
      <c r="K71" s="15">
        <v>12</v>
      </c>
      <c r="L71" s="15">
        <v>0</v>
      </c>
      <c r="M71" s="15">
        <v>18</v>
      </c>
      <c r="N71" s="15">
        <v>0</v>
      </c>
      <c r="O71" s="15">
        <v>6</v>
      </c>
      <c r="P71" s="15">
        <v>0</v>
      </c>
      <c r="Q71" s="15">
        <v>0</v>
      </c>
      <c r="R71" s="14">
        <v>26.3</v>
      </c>
    </row>
    <row r="72" spans="1:18" x14ac:dyDescent="0.2">
      <c r="A72" s="14" t="s">
        <v>232</v>
      </c>
      <c r="B72" s="15">
        <v>30</v>
      </c>
      <c r="C72" s="15">
        <v>0</v>
      </c>
      <c r="D72" s="15">
        <v>0</v>
      </c>
      <c r="E72" s="15">
        <v>6</v>
      </c>
      <c r="F72" s="15">
        <v>6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6</v>
      </c>
      <c r="M72" s="15">
        <v>6</v>
      </c>
      <c r="N72" s="15">
        <v>0</v>
      </c>
      <c r="O72" s="15">
        <v>0</v>
      </c>
      <c r="P72" s="15">
        <v>0</v>
      </c>
      <c r="Q72" s="15">
        <v>6</v>
      </c>
      <c r="R72" s="14">
        <v>47.5</v>
      </c>
    </row>
    <row r="73" spans="1:18" x14ac:dyDescent="0.2">
      <c r="A73" s="14" t="s">
        <v>233</v>
      </c>
      <c r="B73" s="15">
        <v>540</v>
      </c>
      <c r="C73" s="15">
        <v>66</v>
      </c>
      <c r="D73" s="15">
        <v>66</v>
      </c>
      <c r="E73" s="15">
        <v>114</v>
      </c>
      <c r="F73" s="15">
        <v>66</v>
      </c>
      <c r="G73" s="15">
        <v>18</v>
      </c>
      <c r="H73" s="15">
        <v>24</v>
      </c>
      <c r="I73" s="15">
        <v>36</v>
      </c>
      <c r="J73" s="15">
        <v>24</v>
      </c>
      <c r="K73" s="15">
        <v>0</v>
      </c>
      <c r="L73" s="15">
        <v>48</v>
      </c>
      <c r="M73" s="15">
        <v>24</v>
      </c>
      <c r="N73" s="15">
        <v>6</v>
      </c>
      <c r="O73" s="15">
        <v>24</v>
      </c>
      <c r="P73" s="15">
        <v>12</v>
      </c>
      <c r="Q73" s="15">
        <v>12</v>
      </c>
      <c r="R73" s="14">
        <v>16.8</v>
      </c>
    </row>
    <row r="74" spans="1:18" x14ac:dyDescent="0.2">
      <c r="A74" s="14" t="s">
        <v>234</v>
      </c>
      <c r="B74" s="15">
        <v>372</v>
      </c>
      <c r="C74" s="15">
        <v>30</v>
      </c>
      <c r="D74" s="15">
        <v>60</v>
      </c>
      <c r="E74" s="15">
        <v>24</v>
      </c>
      <c r="F74" s="15">
        <v>42</v>
      </c>
      <c r="G74" s="15">
        <v>24</v>
      </c>
      <c r="H74" s="15">
        <v>18</v>
      </c>
      <c r="I74" s="15">
        <v>12</v>
      </c>
      <c r="J74" s="15">
        <v>30</v>
      </c>
      <c r="K74" s="15">
        <v>18</v>
      </c>
      <c r="L74" s="15">
        <v>6</v>
      </c>
      <c r="M74" s="15">
        <v>12</v>
      </c>
      <c r="N74" s="15">
        <v>12</v>
      </c>
      <c r="O74" s="15">
        <v>18</v>
      </c>
      <c r="P74" s="15">
        <v>54</v>
      </c>
      <c r="Q74" s="15">
        <v>12</v>
      </c>
      <c r="R74" s="14">
        <v>26.7</v>
      </c>
    </row>
    <row r="75" spans="1:18" x14ac:dyDescent="0.2">
      <c r="A75" s="14" t="s">
        <v>235</v>
      </c>
      <c r="B75" s="15">
        <v>18</v>
      </c>
      <c r="C75" s="15">
        <v>6</v>
      </c>
      <c r="D75" s="15">
        <v>0</v>
      </c>
      <c r="E75" s="15">
        <v>12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4">
        <v>11.3</v>
      </c>
    </row>
    <row r="76" spans="1:18" x14ac:dyDescent="0.2">
      <c r="A76" s="14" t="s">
        <v>236</v>
      </c>
      <c r="B76" s="15">
        <v>60</v>
      </c>
      <c r="C76" s="15">
        <v>6</v>
      </c>
      <c r="D76" s="15">
        <v>6</v>
      </c>
      <c r="E76" s="15">
        <v>24</v>
      </c>
      <c r="F76" s="15">
        <v>6</v>
      </c>
      <c r="G76" s="15">
        <v>12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6</v>
      </c>
      <c r="P76" s="15">
        <v>0</v>
      </c>
      <c r="Q76" s="15">
        <v>0</v>
      </c>
      <c r="R76" s="14">
        <v>13.8</v>
      </c>
    </row>
    <row r="77" spans="1:18" x14ac:dyDescent="0.2">
      <c r="A77" s="14" t="s">
        <v>237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4">
        <v>0</v>
      </c>
    </row>
    <row r="78" spans="1:18" x14ac:dyDescent="0.2">
      <c r="A78" s="14" t="s">
        <v>238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4">
        <v>0</v>
      </c>
    </row>
    <row r="79" spans="1:18" x14ac:dyDescent="0.2">
      <c r="A79" s="14" t="s">
        <v>239</v>
      </c>
      <c r="B79" s="15">
        <v>6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6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4">
        <v>42.5</v>
      </c>
    </row>
    <row r="80" spans="1:18" x14ac:dyDescent="0.2">
      <c r="A80" s="14" t="s">
        <v>240</v>
      </c>
      <c r="B80" s="15">
        <v>2818</v>
      </c>
      <c r="C80" s="15">
        <v>306</v>
      </c>
      <c r="D80" s="15">
        <v>300</v>
      </c>
      <c r="E80" s="15">
        <v>420</v>
      </c>
      <c r="F80" s="15">
        <v>396</v>
      </c>
      <c r="G80" s="15">
        <v>246</v>
      </c>
      <c r="H80" s="15">
        <v>168</v>
      </c>
      <c r="I80" s="15">
        <v>150</v>
      </c>
      <c r="J80" s="15">
        <v>138</v>
      </c>
      <c r="K80" s="15">
        <v>96</v>
      </c>
      <c r="L80" s="15">
        <v>126</v>
      </c>
      <c r="M80" s="15">
        <v>96</v>
      </c>
      <c r="N80" s="15">
        <v>144</v>
      </c>
      <c r="O80" s="15">
        <v>60</v>
      </c>
      <c r="P80" s="15">
        <v>120</v>
      </c>
      <c r="Q80" s="15">
        <v>54</v>
      </c>
      <c r="R80" s="14">
        <v>19.8</v>
      </c>
    </row>
    <row r="81" spans="1:18" x14ac:dyDescent="0.2">
      <c r="A81" s="14" t="s">
        <v>241</v>
      </c>
      <c r="B81" s="15">
        <v>210</v>
      </c>
      <c r="C81" s="15">
        <v>12</v>
      </c>
      <c r="D81" s="15">
        <v>24</v>
      </c>
      <c r="E81" s="15">
        <v>6</v>
      </c>
      <c r="F81" s="15">
        <v>18</v>
      </c>
      <c r="G81" s="15">
        <v>6</v>
      </c>
      <c r="H81" s="15">
        <v>12</v>
      </c>
      <c r="I81" s="15">
        <v>6</v>
      </c>
      <c r="J81" s="15">
        <v>6</v>
      </c>
      <c r="K81" s="15">
        <v>12</v>
      </c>
      <c r="L81" s="15">
        <v>18</v>
      </c>
      <c r="M81" s="15">
        <v>24</v>
      </c>
      <c r="N81" s="15">
        <v>24</v>
      </c>
      <c r="O81" s="15">
        <v>18</v>
      </c>
      <c r="P81" s="15">
        <v>24</v>
      </c>
      <c r="Q81" s="15">
        <v>0</v>
      </c>
      <c r="R81" s="14">
        <v>45.8</v>
      </c>
    </row>
    <row r="82" spans="1:18" x14ac:dyDescent="0.2">
      <c r="A82" s="14" t="s">
        <v>242</v>
      </c>
      <c r="B82" s="15">
        <v>84</v>
      </c>
      <c r="C82" s="15">
        <v>6</v>
      </c>
      <c r="D82" s="15">
        <v>12</v>
      </c>
      <c r="E82" s="15">
        <v>6</v>
      </c>
      <c r="F82" s="15">
        <v>6</v>
      </c>
      <c r="G82" s="15">
        <v>6</v>
      </c>
      <c r="H82" s="15">
        <v>6</v>
      </c>
      <c r="I82" s="15">
        <v>0</v>
      </c>
      <c r="J82" s="15">
        <v>6</v>
      </c>
      <c r="K82" s="15">
        <v>6</v>
      </c>
      <c r="L82" s="15">
        <v>12</v>
      </c>
      <c r="M82" s="15">
        <v>0</v>
      </c>
      <c r="N82" s="15">
        <v>12</v>
      </c>
      <c r="O82" s="15">
        <v>0</v>
      </c>
      <c r="P82" s="15">
        <v>0</v>
      </c>
      <c r="Q82" s="15">
        <v>6</v>
      </c>
      <c r="R82" s="14">
        <v>32.5</v>
      </c>
    </row>
    <row r="83" spans="1:18" x14ac:dyDescent="0.2">
      <c r="A83" s="14" t="s">
        <v>243</v>
      </c>
      <c r="B83" s="15">
        <v>36</v>
      </c>
      <c r="C83" s="15">
        <v>0</v>
      </c>
      <c r="D83" s="15">
        <v>0</v>
      </c>
      <c r="E83" s="15">
        <v>6</v>
      </c>
      <c r="F83" s="15">
        <v>6</v>
      </c>
      <c r="G83" s="15">
        <v>6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6</v>
      </c>
      <c r="N83" s="15">
        <v>0</v>
      </c>
      <c r="O83" s="15">
        <v>0</v>
      </c>
      <c r="P83" s="15">
        <v>0</v>
      </c>
      <c r="Q83" s="15">
        <v>12</v>
      </c>
      <c r="R83" s="14">
        <v>37.5</v>
      </c>
    </row>
    <row r="84" spans="1:18" x14ac:dyDescent="0.2">
      <c r="A84" s="14" t="s">
        <v>244</v>
      </c>
      <c r="B84" s="15">
        <v>18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12</v>
      </c>
      <c r="M84" s="15">
        <v>6</v>
      </c>
      <c r="N84" s="15">
        <v>0</v>
      </c>
      <c r="O84" s="15">
        <v>0</v>
      </c>
      <c r="P84" s="15">
        <v>0</v>
      </c>
      <c r="Q84" s="15">
        <v>0</v>
      </c>
      <c r="R84" s="14">
        <v>48.8</v>
      </c>
    </row>
    <row r="85" spans="1:18" x14ac:dyDescent="0.2">
      <c r="A85" s="14" t="s">
        <v>245</v>
      </c>
      <c r="B85" s="15">
        <v>390</v>
      </c>
      <c r="C85" s="15">
        <v>24</v>
      </c>
      <c r="D85" s="15">
        <v>24</v>
      </c>
      <c r="E85" s="15">
        <v>42</v>
      </c>
      <c r="F85" s="15">
        <v>18</v>
      </c>
      <c r="G85" s="15">
        <v>30</v>
      </c>
      <c r="H85" s="15">
        <v>42</v>
      </c>
      <c r="I85" s="15">
        <v>36</v>
      </c>
      <c r="J85" s="15">
        <v>18</v>
      </c>
      <c r="K85" s="15">
        <v>12</v>
      </c>
      <c r="L85" s="15">
        <v>18</v>
      </c>
      <c r="M85" s="15">
        <v>24</v>
      </c>
      <c r="N85" s="15">
        <v>30</v>
      </c>
      <c r="O85" s="15">
        <v>36</v>
      </c>
      <c r="P85" s="15">
        <v>18</v>
      </c>
      <c r="Q85" s="15">
        <v>18</v>
      </c>
      <c r="R85" s="14">
        <v>32.1</v>
      </c>
    </row>
    <row r="86" spans="1:18" x14ac:dyDescent="0.2">
      <c r="A86" s="14" t="s">
        <v>246</v>
      </c>
      <c r="B86" s="15">
        <v>264</v>
      </c>
      <c r="C86" s="15">
        <v>0</v>
      </c>
      <c r="D86" s="15">
        <v>12</v>
      </c>
      <c r="E86" s="15">
        <v>18</v>
      </c>
      <c r="F86" s="15">
        <v>6</v>
      </c>
      <c r="G86" s="15">
        <v>42</v>
      </c>
      <c r="H86" s="15">
        <v>6</v>
      </c>
      <c r="I86" s="15">
        <v>12</v>
      </c>
      <c r="J86" s="15">
        <v>30</v>
      </c>
      <c r="K86" s="15">
        <v>18</v>
      </c>
      <c r="L86" s="15">
        <v>30</v>
      </c>
      <c r="M86" s="15">
        <v>30</v>
      </c>
      <c r="N86" s="15">
        <v>6</v>
      </c>
      <c r="O86" s="15">
        <v>24</v>
      </c>
      <c r="P86" s="15">
        <v>24</v>
      </c>
      <c r="Q86" s="15">
        <v>6</v>
      </c>
      <c r="R86" s="14">
        <v>41.7</v>
      </c>
    </row>
    <row r="87" spans="1:18" x14ac:dyDescent="0.2">
      <c r="A87" s="14" t="s">
        <v>247</v>
      </c>
      <c r="B87" s="15">
        <v>36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6</v>
      </c>
      <c r="I87" s="15">
        <v>0</v>
      </c>
      <c r="J87" s="15">
        <v>12</v>
      </c>
      <c r="K87" s="15">
        <v>0</v>
      </c>
      <c r="L87" s="15">
        <v>6</v>
      </c>
      <c r="M87" s="15">
        <v>6</v>
      </c>
      <c r="N87" s="15">
        <v>6</v>
      </c>
      <c r="O87" s="15">
        <v>0</v>
      </c>
      <c r="P87" s="15">
        <v>0</v>
      </c>
      <c r="Q87" s="15">
        <v>0</v>
      </c>
      <c r="R87" s="14">
        <v>45</v>
      </c>
    </row>
    <row r="88" spans="1:18" x14ac:dyDescent="0.2">
      <c r="A88" s="14" t="s">
        <v>248</v>
      </c>
      <c r="B88" s="15">
        <v>150</v>
      </c>
      <c r="C88" s="15">
        <v>6</v>
      </c>
      <c r="D88" s="15">
        <v>24</v>
      </c>
      <c r="E88" s="15">
        <v>36</v>
      </c>
      <c r="F88" s="15">
        <v>24</v>
      </c>
      <c r="G88" s="15">
        <v>6</v>
      </c>
      <c r="H88" s="15">
        <v>0</v>
      </c>
      <c r="I88" s="15">
        <v>0</v>
      </c>
      <c r="J88" s="15">
        <v>0</v>
      </c>
      <c r="K88" s="15">
        <v>6</v>
      </c>
      <c r="L88" s="15">
        <v>0</v>
      </c>
      <c r="M88" s="15">
        <v>12</v>
      </c>
      <c r="N88" s="15">
        <v>24</v>
      </c>
      <c r="O88" s="15">
        <v>12</v>
      </c>
      <c r="P88" s="15">
        <v>0</v>
      </c>
      <c r="Q88" s="15">
        <v>0</v>
      </c>
      <c r="R88" s="14">
        <v>16.899999999999999</v>
      </c>
    </row>
    <row r="89" spans="1:18" x14ac:dyDescent="0.2">
      <c r="A89" s="14" t="s">
        <v>249</v>
      </c>
      <c r="B89" s="15">
        <v>54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6</v>
      </c>
      <c r="L89" s="15">
        <v>18</v>
      </c>
      <c r="M89" s="15">
        <v>18</v>
      </c>
      <c r="N89" s="15">
        <v>6</v>
      </c>
      <c r="O89" s="15">
        <v>0</v>
      </c>
      <c r="P89" s="15">
        <v>0</v>
      </c>
      <c r="Q89" s="15">
        <v>6</v>
      </c>
      <c r="R89" s="14">
        <v>50.8</v>
      </c>
    </row>
    <row r="90" spans="1:18" x14ac:dyDescent="0.2">
      <c r="A90" s="14" t="s">
        <v>250</v>
      </c>
      <c r="B90" s="15">
        <v>1283</v>
      </c>
      <c r="C90" s="15">
        <v>48</v>
      </c>
      <c r="D90" s="15">
        <v>60</v>
      </c>
      <c r="E90" s="15">
        <v>84</v>
      </c>
      <c r="F90" s="15">
        <v>36</v>
      </c>
      <c r="G90" s="15">
        <v>102</v>
      </c>
      <c r="H90" s="15">
        <v>66</v>
      </c>
      <c r="I90" s="15">
        <v>42</v>
      </c>
      <c r="J90" s="15">
        <v>66</v>
      </c>
      <c r="K90" s="15">
        <v>78</v>
      </c>
      <c r="L90" s="15">
        <v>168</v>
      </c>
      <c r="M90" s="15">
        <v>120</v>
      </c>
      <c r="N90" s="15">
        <v>78</v>
      </c>
      <c r="O90" s="15">
        <v>102</v>
      </c>
      <c r="P90" s="15">
        <v>132</v>
      </c>
      <c r="Q90" s="15">
        <v>102</v>
      </c>
      <c r="R90" s="14">
        <v>46.8</v>
      </c>
    </row>
    <row r="91" spans="1:18" x14ac:dyDescent="0.2">
      <c r="A91" s="14" t="s">
        <v>251</v>
      </c>
      <c r="B91" s="15">
        <v>354</v>
      </c>
      <c r="C91" s="15">
        <v>48</v>
      </c>
      <c r="D91" s="15">
        <v>42</v>
      </c>
      <c r="E91" s="15">
        <v>72</v>
      </c>
      <c r="F91" s="15">
        <v>78</v>
      </c>
      <c r="G91" s="15">
        <v>24</v>
      </c>
      <c r="H91" s="15">
        <v>12</v>
      </c>
      <c r="I91" s="15">
        <v>12</v>
      </c>
      <c r="J91" s="15">
        <v>24</v>
      </c>
      <c r="K91" s="15">
        <v>12</v>
      </c>
      <c r="L91" s="15">
        <v>6</v>
      </c>
      <c r="M91" s="15">
        <v>0</v>
      </c>
      <c r="N91" s="15">
        <v>0</v>
      </c>
      <c r="O91" s="15">
        <v>0</v>
      </c>
      <c r="P91" s="15">
        <v>24</v>
      </c>
      <c r="Q91" s="15">
        <v>0</v>
      </c>
      <c r="R91" s="14">
        <v>16</v>
      </c>
    </row>
    <row r="92" spans="1:18" x14ac:dyDescent="0.2">
      <c r="A92" s="14" t="s">
        <v>252</v>
      </c>
      <c r="B92" s="15">
        <v>714</v>
      </c>
      <c r="C92" s="15">
        <v>114</v>
      </c>
      <c r="D92" s="15">
        <v>126</v>
      </c>
      <c r="E92" s="15">
        <v>156</v>
      </c>
      <c r="F92" s="15">
        <v>120</v>
      </c>
      <c r="G92" s="15">
        <v>60</v>
      </c>
      <c r="H92" s="15">
        <v>42</v>
      </c>
      <c r="I92" s="15">
        <v>24</v>
      </c>
      <c r="J92" s="15">
        <v>6</v>
      </c>
      <c r="K92" s="15">
        <v>18</v>
      </c>
      <c r="L92" s="15">
        <v>6</v>
      </c>
      <c r="M92" s="15">
        <v>18</v>
      </c>
      <c r="N92" s="15">
        <v>12</v>
      </c>
      <c r="O92" s="15">
        <v>0</v>
      </c>
      <c r="P92" s="15">
        <v>12</v>
      </c>
      <c r="Q92" s="15">
        <v>0</v>
      </c>
      <c r="R92" s="14">
        <v>13.8</v>
      </c>
    </row>
    <row r="93" spans="1:18" x14ac:dyDescent="0.2">
      <c r="A93" s="14" t="s">
        <v>253</v>
      </c>
      <c r="B93" s="15">
        <v>798</v>
      </c>
      <c r="C93" s="15">
        <v>102</v>
      </c>
      <c r="D93" s="15">
        <v>126</v>
      </c>
      <c r="E93" s="15">
        <v>72</v>
      </c>
      <c r="F93" s="15">
        <v>114</v>
      </c>
      <c r="G93" s="15">
        <v>42</v>
      </c>
      <c r="H93" s="15">
        <v>66</v>
      </c>
      <c r="I93" s="15">
        <v>36</v>
      </c>
      <c r="J93" s="15">
        <v>30</v>
      </c>
      <c r="K93" s="15">
        <v>6</v>
      </c>
      <c r="L93" s="15">
        <v>24</v>
      </c>
      <c r="M93" s="15">
        <v>18</v>
      </c>
      <c r="N93" s="15">
        <v>36</v>
      </c>
      <c r="O93" s="15">
        <v>42</v>
      </c>
      <c r="P93" s="15">
        <v>54</v>
      </c>
      <c r="Q93" s="15">
        <v>30</v>
      </c>
      <c r="R93" s="14">
        <v>19.3</v>
      </c>
    </row>
    <row r="94" spans="1:18" x14ac:dyDescent="0.2">
      <c r="A94" s="14" t="s">
        <v>254</v>
      </c>
      <c r="B94" s="15">
        <v>0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4">
        <v>0</v>
      </c>
    </row>
    <row r="95" spans="1:18" x14ac:dyDescent="0.2">
      <c r="A95" s="14" t="s">
        <v>255</v>
      </c>
      <c r="B95" s="15">
        <v>0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4">
        <v>0</v>
      </c>
    </row>
    <row r="96" spans="1:18" x14ac:dyDescent="0.2">
      <c r="A96" s="14" t="s">
        <v>256</v>
      </c>
      <c r="B96" s="15">
        <v>30</v>
      </c>
      <c r="C96" s="15">
        <v>18</v>
      </c>
      <c r="D96" s="15">
        <v>6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6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4">
        <v>4.2</v>
      </c>
    </row>
    <row r="97" spans="1:18" x14ac:dyDescent="0.2">
      <c r="A97" s="14" t="s">
        <v>257</v>
      </c>
      <c r="B97" s="15">
        <v>90</v>
      </c>
      <c r="C97" s="15">
        <v>6</v>
      </c>
      <c r="D97" s="15">
        <v>6</v>
      </c>
      <c r="E97" s="15">
        <v>30</v>
      </c>
      <c r="F97" s="15">
        <v>0</v>
      </c>
      <c r="G97" s="15">
        <v>6</v>
      </c>
      <c r="H97" s="15">
        <v>0</v>
      </c>
      <c r="I97" s="15">
        <v>18</v>
      </c>
      <c r="J97" s="15">
        <v>6</v>
      </c>
      <c r="K97" s="15">
        <v>0</v>
      </c>
      <c r="L97" s="15">
        <v>0</v>
      </c>
      <c r="M97" s="15">
        <v>0</v>
      </c>
      <c r="N97" s="15">
        <v>12</v>
      </c>
      <c r="O97" s="15">
        <v>0</v>
      </c>
      <c r="P97" s="15">
        <v>6</v>
      </c>
      <c r="Q97" s="15">
        <v>0</v>
      </c>
      <c r="R97" s="14">
        <v>22.5</v>
      </c>
    </row>
    <row r="98" spans="1:18" x14ac:dyDescent="0.2">
      <c r="A98" s="14" t="s">
        <v>258</v>
      </c>
      <c r="B98" s="15">
        <v>0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4">
        <v>0</v>
      </c>
    </row>
    <row r="99" spans="1:18" x14ac:dyDescent="0.2">
      <c r="A99" s="14" t="s">
        <v>259</v>
      </c>
      <c r="B99" s="15">
        <v>0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4">
        <v>0</v>
      </c>
    </row>
    <row r="100" spans="1:18" x14ac:dyDescent="0.2">
      <c r="A100" s="14" t="s">
        <v>260</v>
      </c>
      <c r="B100" s="15">
        <v>294</v>
      </c>
      <c r="C100" s="15">
        <v>30</v>
      </c>
      <c r="D100" s="15">
        <v>24</v>
      </c>
      <c r="E100" s="15">
        <v>18</v>
      </c>
      <c r="F100" s="15">
        <v>18</v>
      </c>
      <c r="G100" s="15">
        <v>18</v>
      </c>
      <c r="H100" s="15">
        <v>6</v>
      </c>
      <c r="I100" s="15">
        <v>36</v>
      </c>
      <c r="J100" s="15">
        <v>12</v>
      </c>
      <c r="K100" s="15">
        <v>30</v>
      </c>
      <c r="L100" s="15">
        <v>0</v>
      </c>
      <c r="M100" s="15">
        <v>42</v>
      </c>
      <c r="N100" s="15">
        <v>42</v>
      </c>
      <c r="O100" s="15">
        <v>18</v>
      </c>
      <c r="P100" s="15">
        <v>0</v>
      </c>
      <c r="Q100" s="15">
        <v>0</v>
      </c>
      <c r="R100" s="14">
        <v>34.6</v>
      </c>
    </row>
    <row r="101" spans="1:18" x14ac:dyDescent="0.2">
      <c r="A101" s="14" t="s">
        <v>261</v>
      </c>
      <c r="B101" s="15">
        <v>6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6</v>
      </c>
      <c r="Q101" s="15">
        <v>0</v>
      </c>
      <c r="R101" s="14">
        <v>70</v>
      </c>
    </row>
    <row r="102" spans="1:18" x14ac:dyDescent="0.2">
      <c r="A102" s="14" t="s">
        <v>262</v>
      </c>
      <c r="B102" s="15">
        <v>0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4">
        <v>0</v>
      </c>
    </row>
    <row r="103" spans="1:18" x14ac:dyDescent="0.2">
      <c r="A103" s="14" t="s">
        <v>263</v>
      </c>
      <c r="B103" s="15">
        <v>0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4">
        <v>0</v>
      </c>
    </row>
    <row r="104" spans="1:18" x14ac:dyDescent="0.2">
      <c r="A104" s="14" t="s">
        <v>264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4">
        <v>0</v>
      </c>
    </row>
    <row r="105" spans="1:18" x14ac:dyDescent="0.2">
      <c r="A105" s="14" t="s">
        <v>265</v>
      </c>
      <c r="B105" s="15">
        <v>18</v>
      </c>
      <c r="C105" s="15">
        <v>0</v>
      </c>
      <c r="D105" s="15">
        <v>0</v>
      </c>
      <c r="E105" s="15">
        <v>0</v>
      </c>
      <c r="F105" s="15">
        <v>12</v>
      </c>
      <c r="G105" s="15">
        <v>0</v>
      </c>
      <c r="H105" s="15">
        <v>6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4">
        <v>18.8</v>
      </c>
    </row>
    <row r="106" spans="1:18" x14ac:dyDescent="0.2">
      <c r="A106" s="14" t="s">
        <v>266</v>
      </c>
      <c r="B106" s="15">
        <v>12</v>
      </c>
      <c r="C106" s="15">
        <v>0</v>
      </c>
      <c r="D106" s="15">
        <v>6</v>
      </c>
      <c r="E106" s="15">
        <v>0</v>
      </c>
      <c r="F106" s="15">
        <v>6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4">
        <v>12.5</v>
      </c>
    </row>
    <row r="107" spans="1:18" x14ac:dyDescent="0.2">
      <c r="A107" s="14" t="s">
        <v>267</v>
      </c>
      <c r="B107" s="15">
        <v>6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6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4">
        <v>27.5</v>
      </c>
    </row>
    <row r="108" spans="1:18" x14ac:dyDescent="0.2">
      <c r="A108" s="14" t="s">
        <v>268</v>
      </c>
      <c r="B108" s="15">
        <v>48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12</v>
      </c>
      <c r="I108" s="15">
        <v>0</v>
      </c>
      <c r="J108" s="15">
        <v>6</v>
      </c>
      <c r="K108" s="15">
        <v>0</v>
      </c>
      <c r="L108" s="15">
        <v>0</v>
      </c>
      <c r="M108" s="15">
        <v>0</v>
      </c>
      <c r="N108" s="15">
        <v>12</v>
      </c>
      <c r="O108" s="15">
        <v>6</v>
      </c>
      <c r="P108" s="15">
        <v>6</v>
      </c>
      <c r="Q108" s="15">
        <v>6</v>
      </c>
      <c r="R108" s="14">
        <v>57.5</v>
      </c>
    </row>
    <row r="109" spans="1:18" x14ac:dyDescent="0.2">
      <c r="A109" s="14" t="s">
        <v>269</v>
      </c>
      <c r="B109" s="15">
        <v>12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6</v>
      </c>
      <c r="J109" s="15">
        <v>0</v>
      </c>
      <c r="K109" s="15">
        <v>0</v>
      </c>
      <c r="L109" s="15">
        <v>0</v>
      </c>
      <c r="M109" s="15">
        <v>0</v>
      </c>
      <c r="N109" s="15">
        <v>6</v>
      </c>
      <c r="O109" s="15">
        <v>0</v>
      </c>
      <c r="P109" s="15">
        <v>0</v>
      </c>
      <c r="Q109" s="15">
        <v>0</v>
      </c>
      <c r="R109" s="14">
        <v>45</v>
      </c>
    </row>
    <row r="110" spans="1:18" x14ac:dyDescent="0.2">
      <c r="A110" s="14" t="s">
        <v>270</v>
      </c>
      <c r="B110" s="15">
        <v>12</v>
      </c>
      <c r="C110" s="15">
        <v>0</v>
      </c>
      <c r="D110" s="15">
        <v>6</v>
      </c>
      <c r="E110" s="15">
        <v>0</v>
      </c>
      <c r="F110" s="15">
        <v>0</v>
      </c>
      <c r="G110" s="15">
        <v>6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4">
        <v>15</v>
      </c>
    </row>
    <row r="111" spans="1:18" x14ac:dyDescent="0.2">
      <c r="A111" s="14" t="s">
        <v>271</v>
      </c>
      <c r="B111" s="15">
        <v>0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4">
        <v>0</v>
      </c>
    </row>
    <row r="112" spans="1:18" x14ac:dyDescent="0.2">
      <c r="A112" s="14" t="s">
        <v>272</v>
      </c>
      <c r="B112" s="15">
        <v>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4">
        <v>0</v>
      </c>
    </row>
    <row r="113" spans="1:18" x14ac:dyDescent="0.2">
      <c r="A113" s="14" t="s">
        <v>273</v>
      </c>
      <c r="B113" s="15">
        <v>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4">
        <v>0</v>
      </c>
    </row>
    <row r="114" spans="1:18" x14ac:dyDescent="0.2">
      <c r="A114" s="14" t="s">
        <v>274</v>
      </c>
      <c r="B114" s="15">
        <v>29072</v>
      </c>
      <c r="C114" s="15">
        <v>2423</v>
      </c>
      <c r="D114" s="15">
        <v>2830</v>
      </c>
      <c r="E114" s="15">
        <v>3268</v>
      </c>
      <c r="F114" s="15">
        <v>2986</v>
      </c>
      <c r="G114" s="15">
        <v>2201</v>
      </c>
      <c r="H114" s="15">
        <v>1841</v>
      </c>
      <c r="I114" s="15">
        <v>1565</v>
      </c>
      <c r="J114" s="15">
        <v>2111</v>
      </c>
      <c r="K114" s="15">
        <v>1997</v>
      </c>
      <c r="L114" s="15">
        <v>2165</v>
      </c>
      <c r="M114" s="15">
        <v>1811</v>
      </c>
      <c r="N114" s="15">
        <v>1487</v>
      </c>
      <c r="O114" s="15">
        <v>1019</v>
      </c>
      <c r="P114" s="15">
        <v>1013</v>
      </c>
      <c r="Q114" s="15">
        <v>354</v>
      </c>
      <c r="R114" s="14">
        <v>27.2</v>
      </c>
    </row>
    <row r="115" spans="1:18" x14ac:dyDescent="0.2">
      <c r="A115" s="14" t="s">
        <v>275</v>
      </c>
      <c r="B115" s="15">
        <v>66</v>
      </c>
      <c r="C115" s="15">
        <v>0</v>
      </c>
      <c r="D115" s="15">
        <v>24</v>
      </c>
      <c r="E115" s="15">
        <v>18</v>
      </c>
      <c r="F115" s="15">
        <v>0</v>
      </c>
      <c r="G115" s="15">
        <v>0</v>
      </c>
      <c r="H115" s="15">
        <v>0</v>
      </c>
      <c r="I115" s="15">
        <v>0</v>
      </c>
      <c r="J115" s="15">
        <v>18</v>
      </c>
      <c r="K115" s="15">
        <v>0</v>
      </c>
      <c r="L115" s="15">
        <v>6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4">
        <v>12.5</v>
      </c>
    </row>
    <row r="116" spans="1:18" x14ac:dyDescent="0.2">
      <c r="A116" s="14" t="s">
        <v>276</v>
      </c>
      <c r="B116" s="15">
        <v>24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6</v>
      </c>
      <c r="J116" s="15">
        <v>0</v>
      </c>
      <c r="K116" s="15">
        <v>0</v>
      </c>
      <c r="L116" s="15">
        <v>6</v>
      </c>
      <c r="M116" s="15">
        <v>6</v>
      </c>
      <c r="N116" s="15">
        <v>0</v>
      </c>
      <c r="O116" s="15">
        <v>6</v>
      </c>
      <c r="P116" s="15">
        <v>0</v>
      </c>
      <c r="Q116" s="15">
        <v>0</v>
      </c>
      <c r="R116" s="14">
        <v>50</v>
      </c>
    </row>
    <row r="117" spans="1:18" x14ac:dyDescent="0.2">
      <c r="A117" s="14" t="s">
        <v>277</v>
      </c>
      <c r="B117" s="15">
        <v>2003</v>
      </c>
      <c r="C117" s="15">
        <v>162</v>
      </c>
      <c r="D117" s="15">
        <v>282</v>
      </c>
      <c r="E117" s="15">
        <v>282</v>
      </c>
      <c r="F117" s="15">
        <v>222</v>
      </c>
      <c r="G117" s="15">
        <v>120</v>
      </c>
      <c r="H117" s="15">
        <v>84</v>
      </c>
      <c r="I117" s="15">
        <v>90</v>
      </c>
      <c r="J117" s="15">
        <v>102</v>
      </c>
      <c r="K117" s="15">
        <v>162</v>
      </c>
      <c r="L117" s="15">
        <v>162</v>
      </c>
      <c r="M117" s="15">
        <v>120</v>
      </c>
      <c r="N117" s="15">
        <v>72</v>
      </c>
      <c r="O117" s="15">
        <v>66</v>
      </c>
      <c r="P117" s="15">
        <v>36</v>
      </c>
      <c r="Q117" s="15">
        <v>42</v>
      </c>
      <c r="R117" s="14">
        <v>22.3</v>
      </c>
    </row>
    <row r="118" spans="1:18" x14ac:dyDescent="0.2">
      <c r="A118" s="14" t="s">
        <v>278</v>
      </c>
      <c r="B118" s="15">
        <v>150</v>
      </c>
      <c r="C118" s="15">
        <v>6</v>
      </c>
      <c r="D118" s="15">
        <v>18</v>
      </c>
      <c r="E118" s="15">
        <v>12</v>
      </c>
      <c r="F118" s="15">
        <v>12</v>
      </c>
      <c r="G118" s="15">
        <v>12</v>
      </c>
      <c r="H118" s="15">
        <v>12</v>
      </c>
      <c r="I118" s="15">
        <v>6</v>
      </c>
      <c r="J118" s="15">
        <v>0</v>
      </c>
      <c r="K118" s="15">
        <v>12</v>
      </c>
      <c r="L118" s="15">
        <v>6</v>
      </c>
      <c r="M118" s="15">
        <v>12</v>
      </c>
      <c r="N118" s="15">
        <v>12</v>
      </c>
      <c r="O118" s="15">
        <v>18</v>
      </c>
      <c r="P118" s="15">
        <v>12</v>
      </c>
      <c r="Q118" s="15">
        <v>0</v>
      </c>
      <c r="R118" s="14">
        <v>32.5</v>
      </c>
    </row>
    <row r="119" spans="1:18" x14ac:dyDescent="0.2">
      <c r="A119" s="14" t="s">
        <v>279</v>
      </c>
      <c r="B119" s="15">
        <v>6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6</v>
      </c>
      <c r="N119" s="15">
        <v>0</v>
      </c>
      <c r="O119" s="15">
        <v>0</v>
      </c>
      <c r="P119" s="15">
        <v>0</v>
      </c>
      <c r="Q119" s="15">
        <v>0</v>
      </c>
      <c r="R119" s="14">
        <v>52.5</v>
      </c>
    </row>
    <row r="120" spans="1:18" x14ac:dyDescent="0.2">
      <c r="A120" s="14" t="s">
        <v>280</v>
      </c>
      <c r="B120" s="15">
        <v>12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6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6</v>
      </c>
      <c r="O120" s="15">
        <v>0</v>
      </c>
      <c r="P120" s="15">
        <v>0</v>
      </c>
      <c r="Q120" s="15">
        <v>0</v>
      </c>
      <c r="R120" s="14">
        <v>42.5</v>
      </c>
    </row>
    <row r="121" spans="1:18" x14ac:dyDescent="0.2">
      <c r="A121" s="14" t="s">
        <v>281</v>
      </c>
      <c r="B121" s="15">
        <v>6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6</v>
      </c>
      <c r="P121" s="15">
        <v>0</v>
      </c>
      <c r="Q121" s="15">
        <v>0</v>
      </c>
      <c r="R121" s="14">
        <v>62.5</v>
      </c>
    </row>
    <row r="122" spans="1:18" x14ac:dyDescent="0.2">
      <c r="A122" s="14" t="s">
        <v>282</v>
      </c>
      <c r="B122" s="15">
        <v>12</v>
      </c>
      <c r="C122" s="15">
        <v>0</v>
      </c>
      <c r="D122" s="15">
        <v>0</v>
      </c>
      <c r="E122" s="15">
        <v>0</v>
      </c>
      <c r="F122" s="15">
        <v>6</v>
      </c>
      <c r="G122" s="15">
        <v>0</v>
      </c>
      <c r="H122" s="15">
        <v>6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4">
        <v>22.5</v>
      </c>
    </row>
    <row r="123" spans="1:18" x14ac:dyDescent="0.2">
      <c r="A123" s="14" t="s">
        <v>283</v>
      </c>
      <c r="B123" s="15">
        <v>0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4">
        <v>0</v>
      </c>
    </row>
    <row r="124" spans="1:18" x14ac:dyDescent="0.2">
      <c r="A124" s="14" t="s">
        <v>284</v>
      </c>
      <c r="B124" s="15">
        <v>6</v>
      </c>
      <c r="C124" s="15">
        <v>0</v>
      </c>
      <c r="D124" s="15">
        <v>0</v>
      </c>
      <c r="E124" s="15">
        <v>0</v>
      </c>
      <c r="F124" s="15">
        <v>6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4">
        <v>17.5</v>
      </c>
    </row>
    <row r="125" spans="1:18" x14ac:dyDescent="0.2">
      <c r="A125" s="14" t="s">
        <v>285</v>
      </c>
      <c r="B125" s="15">
        <v>0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4">
        <v>0</v>
      </c>
    </row>
    <row r="126" spans="1:18" x14ac:dyDescent="0.2">
      <c r="A126" s="14" t="s">
        <v>286</v>
      </c>
      <c r="B126" s="15">
        <v>0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4">
        <v>0</v>
      </c>
    </row>
    <row r="127" spans="1:18" x14ac:dyDescent="0.2">
      <c r="A127" s="14" t="s">
        <v>287</v>
      </c>
      <c r="B127" s="15">
        <v>0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4">
        <v>0</v>
      </c>
    </row>
    <row r="128" spans="1:18" x14ac:dyDescent="0.2">
      <c r="A128" s="14" t="s">
        <v>288</v>
      </c>
      <c r="B128" s="15">
        <v>0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4">
        <v>0</v>
      </c>
    </row>
    <row r="129" spans="1:18" x14ac:dyDescent="0.2">
      <c r="A129" s="14" t="s">
        <v>289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4">
        <v>0</v>
      </c>
    </row>
    <row r="130" spans="1:18" x14ac:dyDescent="0.2">
      <c r="A130" s="14" t="s">
        <v>290</v>
      </c>
      <c r="B130" s="15">
        <v>0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4">
        <v>0</v>
      </c>
    </row>
    <row r="131" spans="1:18" x14ac:dyDescent="0.2">
      <c r="A131" s="14" t="s">
        <v>291</v>
      </c>
      <c r="B131" s="15">
        <v>0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4">
        <v>0</v>
      </c>
    </row>
    <row r="132" spans="1:18" x14ac:dyDescent="0.2">
      <c r="A132" s="14" t="s">
        <v>292</v>
      </c>
      <c r="B132" s="15">
        <v>0</v>
      </c>
      <c r="C132" s="15">
        <v>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4">
        <v>0</v>
      </c>
    </row>
    <row r="133" spans="1:18" x14ac:dyDescent="0.2">
      <c r="A133" s="14" t="s">
        <v>293</v>
      </c>
      <c r="B133" s="15">
        <v>24</v>
      </c>
      <c r="C133" s="15">
        <v>6</v>
      </c>
      <c r="D133" s="15">
        <v>0</v>
      </c>
      <c r="E133" s="15">
        <v>0</v>
      </c>
      <c r="F133" s="15">
        <v>0</v>
      </c>
      <c r="G133" s="15">
        <v>0</v>
      </c>
      <c r="H133" s="15">
        <v>6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12</v>
      </c>
      <c r="O133" s="15">
        <v>0</v>
      </c>
      <c r="P133" s="15">
        <v>0</v>
      </c>
      <c r="Q133" s="15">
        <v>0</v>
      </c>
      <c r="R133" s="14">
        <v>42.5</v>
      </c>
    </row>
    <row r="134" spans="1:18" x14ac:dyDescent="0.2">
      <c r="A134" s="14" t="s">
        <v>294</v>
      </c>
      <c r="B134" s="15">
        <v>6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6</v>
      </c>
      <c r="Q134" s="15">
        <v>0</v>
      </c>
      <c r="R134" s="14">
        <v>70</v>
      </c>
    </row>
    <row r="135" spans="1:18" x14ac:dyDescent="0.2">
      <c r="A135" s="14" t="s">
        <v>295</v>
      </c>
      <c r="B135" s="15">
        <v>6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6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4">
        <v>27.5</v>
      </c>
    </row>
    <row r="136" spans="1:18" x14ac:dyDescent="0.2">
      <c r="A136" s="14" t="s">
        <v>296</v>
      </c>
      <c r="B136" s="15">
        <v>0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4">
        <v>0</v>
      </c>
    </row>
    <row r="137" spans="1:18" x14ac:dyDescent="0.2">
      <c r="A137" s="14" t="s">
        <v>297</v>
      </c>
      <c r="B137" s="15">
        <v>36</v>
      </c>
      <c r="C137" s="15">
        <v>6</v>
      </c>
      <c r="D137" s="15">
        <v>0</v>
      </c>
      <c r="E137" s="15">
        <v>6</v>
      </c>
      <c r="F137" s="15">
        <v>18</v>
      </c>
      <c r="G137" s="15">
        <v>0</v>
      </c>
      <c r="H137" s="15">
        <v>0</v>
      </c>
      <c r="I137" s="15">
        <v>0</v>
      </c>
      <c r="J137" s="15">
        <v>6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4">
        <v>16.7</v>
      </c>
    </row>
    <row r="138" spans="1:18" x14ac:dyDescent="0.2">
      <c r="A138" s="14" t="s">
        <v>298</v>
      </c>
      <c r="B138" s="15">
        <v>0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4">
        <v>0</v>
      </c>
    </row>
    <row r="139" spans="1:18" x14ac:dyDescent="0.2">
      <c r="A139" s="14" t="s">
        <v>299</v>
      </c>
      <c r="B139" s="15">
        <v>18</v>
      </c>
      <c r="C139" s="15">
        <v>0</v>
      </c>
      <c r="D139" s="15">
        <v>6</v>
      </c>
      <c r="E139" s="15">
        <v>0</v>
      </c>
      <c r="F139" s="15">
        <v>0</v>
      </c>
      <c r="G139" s="15">
        <v>0</v>
      </c>
      <c r="H139" s="15">
        <v>0</v>
      </c>
      <c r="I139" s="15">
        <v>6</v>
      </c>
      <c r="J139" s="15">
        <v>0</v>
      </c>
      <c r="K139" s="15">
        <v>6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4">
        <v>32.5</v>
      </c>
    </row>
    <row r="140" spans="1:18" x14ac:dyDescent="0.2">
      <c r="A140" s="14" t="s">
        <v>300</v>
      </c>
      <c r="B140" s="15">
        <v>0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4">
        <v>0</v>
      </c>
    </row>
    <row r="141" spans="1:18" x14ac:dyDescent="0.2">
      <c r="A141" s="14" t="s">
        <v>301</v>
      </c>
      <c r="B141" s="15">
        <v>0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4">
        <v>0</v>
      </c>
    </row>
    <row r="142" spans="1:18" x14ac:dyDescent="0.2">
      <c r="A142" s="14" t="s">
        <v>302</v>
      </c>
      <c r="B142" s="15">
        <v>12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6</v>
      </c>
      <c r="O142" s="15">
        <v>6</v>
      </c>
      <c r="P142" s="15">
        <v>0</v>
      </c>
      <c r="Q142" s="15">
        <v>0</v>
      </c>
      <c r="R142" s="14">
        <v>60</v>
      </c>
    </row>
    <row r="143" spans="1:18" x14ac:dyDescent="0.2">
      <c r="A143" s="14" t="s">
        <v>303</v>
      </c>
      <c r="B143" s="15">
        <v>12</v>
      </c>
      <c r="C143" s="15">
        <v>0</v>
      </c>
      <c r="D143" s="15">
        <v>0</v>
      </c>
      <c r="E143" s="15">
        <v>6</v>
      </c>
      <c r="F143" s="15">
        <v>0</v>
      </c>
      <c r="G143" s="15">
        <v>0</v>
      </c>
      <c r="H143" s="15">
        <v>0</v>
      </c>
      <c r="I143" s="15">
        <v>6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4">
        <v>22.5</v>
      </c>
    </row>
    <row r="144" spans="1:18" x14ac:dyDescent="0.2">
      <c r="A144" s="14" t="s">
        <v>304</v>
      </c>
      <c r="B144" s="15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4">
        <v>0</v>
      </c>
    </row>
    <row r="145" spans="1:18" x14ac:dyDescent="0.2">
      <c r="A145" s="14" t="s">
        <v>305</v>
      </c>
      <c r="B145" s="15">
        <v>0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4">
        <v>0</v>
      </c>
    </row>
    <row r="146" spans="1:18" x14ac:dyDescent="0.2">
      <c r="A146" s="14" t="s">
        <v>306</v>
      </c>
      <c r="B146" s="15">
        <v>0</v>
      </c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4">
        <v>0</v>
      </c>
    </row>
    <row r="147" spans="1:18" x14ac:dyDescent="0.2">
      <c r="A147" s="14" t="s">
        <v>307</v>
      </c>
      <c r="B147" s="15">
        <v>0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4">
        <v>0</v>
      </c>
    </row>
    <row r="148" spans="1:18" x14ac:dyDescent="0.2">
      <c r="A148" s="14" t="s">
        <v>308</v>
      </c>
      <c r="B148" s="15">
        <v>0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4">
        <v>0</v>
      </c>
    </row>
    <row r="149" spans="1:18" x14ac:dyDescent="0.2">
      <c r="A149" s="14" t="s">
        <v>309</v>
      </c>
      <c r="B149" s="15">
        <v>6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6</v>
      </c>
      <c r="O149" s="15">
        <v>0</v>
      </c>
      <c r="P149" s="15">
        <v>0</v>
      </c>
      <c r="Q149" s="15">
        <v>0</v>
      </c>
      <c r="R149" s="14">
        <v>57.5</v>
      </c>
    </row>
    <row r="150" spans="1:18" x14ac:dyDescent="0.2">
      <c r="A150" s="14" t="s">
        <v>310</v>
      </c>
      <c r="B150" s="15">
        <v>102</v>
      </c>
      <c r="C150" s="15">
        <v>0</v>
      </c>
      <c r="D150" s="15">
        <v>24</v>
      </c>
      <c r="E150" s="15">
        <v>0</v>
      </c>
      <c r="F150" s="15">
        <v>6</v>
      </c>
      <c r="G150" s="15">
        <v>6</v>
      </c>
      <c r="H150" s="15">
        <v>12</v>
      </c>
      <c r="I150" s="15">
        <v>12</v>
      </c>
      <c r="J150" s="15">
        <v>0</v>
      </c>
      <c r="K150" s="15">
        <v>18</v>
      </c>
      <c r="L150" s="15">
        <v>6</v>
      </c>
      <c r="M150" s="15">
        <v>0</v>
      </c>
      <c r="N150" s="15">
        <v>6</v>
      </c>
      <c r="O150" s="15">
        <v>0</v>
      </c>
      <c r="P150" s="15">
        <v>12</v>
      </c>
      <c r="Q150" s="15">
        <v>0</v>
      </c>
      <c r="R150" s="14">
        <v>31.3</v>
      </c>
    </row>
    <row r="151" spans="1:18" x14ac:dyDescent="0.2">
      <c r="A151" s="14" t="s">
        <v>311</v>
      </c>
      <c r="B151" s="15">
        <v>0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4">
        <v>0</v>
      </c>
    </row>
    <row r="152" spans="1:18" x14ac:dyDescent="0.2">
      <c r="A152" s="14" t="s">
        <v>312</v>
      </c>
      <c r="B152" s="15">
        <v>12</v>
      </c>
      <c r="C152" s="15">
        <v>0</v>
      </c>
      <c r="D152" s="15">
        <v>0</v>
      </c>
      <c r="E152" s="15">
        <v>0</v>
      </c>
      <c r="F152" s="15">
        <v>6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6</v>
      </c>
      <c r="O152" s="15">
        <v>0</v>
      </c>
      <c r="P152" s="15">
        <v>0</v>
      </c>
      <c r="Q152" s="15">
        <v>0</v>
      </c>
      <c r="R152" s="14">
        <v>37.5</v>
      </c>
    </row>
    <row r="153" spans="1:18" x14ac:dyDescent="0.2">
      <c r="A153" s="14" t="s">
        <v>313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4">
        <v>0</v>
      </c>
    </row>
    <row r="154" spans="1:18" x14ac:dyDescent="0.2">
      <c r="A154" s="14" t="s">
        <v>314</v>
      </c>
      <c r="B154" s="15">
        <v>6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6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4">
        <v>42.5</v>
      </c>
    </row>
    <row r="155" spans="1:18" x14ac:dyDescent="0.2">
      <c r="A155" s="14" t="s">
        <v>315</v>
      </c>
      <c r="B155" s="15">
        <v>1289</v>
      </c>
      <c r="C155" s="15">
        <v>108</v>
      </c>
      <c r="D155" s="15">
        <v>126</v>
      </c>
      <c r="E155" s="15">
        <v>48</v>
      </c>
      <c r="F155" s="15">
        <v>36</v>
      </c>
      <c r="G155" s="15">
        <v>48</v>
      </c>
      <c r="H155" s="15">
        <v>120</v>
      </c>
      <c r="I155" s="15">
        <v>132</v>
      </c>
      <c r="J155" s="15">
        <v>138</v>
      </c>
      <c r="K155" s="15">
        <v>96</v>
      </c>
      <c r="L155" s="15">
        <v>102</v>
      </c>
      <c r="M155" s="15">
        <v>102</v>
      </c>
      <c r="N155" s="15">
        <v>90</v>
      </c>
      <c r="O155" s="15">
        <v>102</v>
      </c>
      <c r="P155" s="15">
        <v>30</v>
      </c>
      <c r="Q155" s="15">
        <v>12</v>
      </c>
      <c r="R155" s="14">
        <v>36</v>
      </c>
    </row>
    <row r="156" spans="1:18" x14ac:dyDescent="0.2">
      <c r="A156" s="14" t="s">
        <v>316</v>
      </c>
      <c r="B156" s="15">
        <v>204</v>
      </c>
      <c r="C156" s="15">
        <v>12</v>
      </c>
      <c r="D156" s="15">
        <v>6</v>
      </c>
      <c r="E156" s="15">
        <v>18</v>
      </c>
      <c r="F156" s="15">
        <v>6</v>
      </c>
      <c r="G156" s="15">
        <v>12</v>
      </c>
      <c r="H156" s="15">
        <v>12</v>
      </c>
      <c r="I156" s="15">
        <v>0</v>
      </c>
      <c r="J156" s="15">
        <v>36</v>
      </c>
      <c r="K156" s="15">
        <v>12</v>
      </c>
      <c r="L156" s="15">
        <v>24</v>
      </c>
      <c r="M156" s="15">
        <v>30</v>
      </c>
      <c r="N156" s="15">
        <v>12</v>
      </c>
      <c r="O156" s="15">
        <v>12</v>
      </c>
      <c r="P156" s="15">
        <v>12</v>
      </c>
      <c r="Q156" s="15">
        <v>0</v>
      </c>
      <c r="R156" s="14">
        <v>40</v>
      </c>
    </row>
    <row r="157" spans="1:18" x14ac:dyDescent="0.2">
      <c r="A157" s="14" t="s">
        <v>317</v>
      </c>
      <c r="B157" s="15">
        <v>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4">
        <v>0</v>
      </c>
    </row>
    <row r="158" spans="1:18" x14ac:dyDescent="0.2">
      <c r="A158" s="14" t="s">
        <v>318</v>
      </c>
      <c r="B158" s="15">
        <v>0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4">
        <v>0</v>
      </c>
    </row>
    <row r="159" spans="1:18" x14ac:dyDescent="0.2">
      <c r="A159" s="14" t="s">
        <v>319</v>
      </c>
      <c r="B159" s="15">
        <v>0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4">
        <v>0</v>
      </c>
    </row>
    <row r="160" spans="1:18" x14ac:dyDescent="0.2">
      <c r="A160" s="14" t="s">
        <v>320</v>
      </c>
      <c r="B160" s="15">
        <v>24</v>
      </c>
      <c r="C160" s="15">
        <v>0</v>
      </c>
      <c r="D160" s="15">
        <v>0</v>
      </c>
      <c r="E160" s="15">
        <v>6</v>
      </c>
      <c r="F160" s="15">
        <v>6</v>
      </c>
      <c r="G160" s="15">
        <v>12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4">
        <v>20</v>
      </c>
    </row>
    <row r="161" spans="1:18" x14ac:dyDescent="0.2">
      <c r="A161" s="14" t="s">
        <v>321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4">
        <v>0</v>
      </c>
    </row>
    <row r="162" spans="1:18" x14ac:dyDescent="0.2">
      <c r="A162" s="14" t="s">
        <v>322</v>
      </c>
      <c r="B162" s="15">
        <v>0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4">
        <v>0</v>
      </c>
    </row>
    <row r="163" spans="1:18" x14ac:dyDescent="0.2">
      <c r="A163" s="14" t="s">
        <v>323</v>
      </c>
      <c r="B163" s="15">
        <v>84</v>
      </c>
      <c r="C163" s="15">
        <v>6</v>
      </c>
      <c r="D163" s="15">
        <v>24</v>
      </c>
      <c r="E163" s="15">
        <v>0</v>
      </c>
      <c r="F163" s="15">
        <v>0</v>
      </c>
      <c r="G163" s="15">
        <v>0</v>
      </c>
      <c r="H163" s="15">
        <v>6</v>
      </c>
      <c r="I163" s="15">
        <v>12</v>
      </c>
      <c r="J163" s="15">
        <v>12</v>
      </c>
      <c r="K163" s="15">
        <v>6</v>
      </c>
      <c r="L163" s="15">
        <v>0</v>
      </c>
      <c r="M163" s="15">
        <v>0</v>
      </c>
      <c r="N163" s="15">
        <v>6</v>
      </c>
      <c r="O163" s="15">
        <v>6</v>
      </c>
      <c r="P163" s="15">
        <v>0</v>
      </c>
      <c r="Q163" s="15">
        <v>6</v>
      </c>
      <c r="R163" s="14">
        <v>32.5</v>
      </c>
    </row>
    <row r="164" spans="1:18" x14ac:dyDescent="0.2">
      <c r="A164" s="14" t="s">
        <v>81</v>
      </c>
      <c r="B164" s="15">
        <v>923</v>
      </c>
      <c r="C164" s="15">
        <v>198</v>
      </c>
      <c r="D164" s="15">
        <v>126</v>
      </c>
      <c r="E164" s="15">
        <v>120</v>
      </c>
      <c r="F164" s="15">
        <v>150</v>
      </c>
      <c r="G164" s="15">
        <v>48</v>
      </c>
      <c r="H164" s="15">
        <v>54</v>
      </c>
      <c r="I164" s="15">
        <v>24</v>
      </c>
      <c r="J164" s="15">
        <v>42</v>
      </c>
      <c r="K164" s="15">
        <v>48</v>
      </c>
      <c r="L164" s="15">
        <v>24</v>
      </c>
      <c r="M164" s="15">
        <v>18</v>
      </c>
      <c r="N164" s="15">
        <v>12</v>
      </c>
      <c r="O164" s="15">
        <v>12</v>
      </c>
      <c r="P164" s="15">
        <v>30</v>
      </c>
      <c r="Q164" s="15">
        <v>18</v>
      </c>
      <c r="R164" s="14">
        <v>15.6</v>
      </c>
    </row>
    <row r="165" spans="1:18" x14ac:dyDescent="0.2">
      <c r="A165" s="14" t="s">
        <v>82</v>
      </c>
      <c r="B165" s="15">
        <v>0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EFC9D-9BD3-4127-ADD0-010413E371F5}">
  <dimension ref="A1:AG48"/>
  <sheetViews>
    <sheetView view="pageBreakPreview" zoomScaleNormal="150" zoomScaleSheetLayoutView="100" workbookViewId="0"/>
  </sheetViews>
  <sheetFormatPr defaultRowHeight="10.199999999999999" x14ac:dyDescent="0.2"/>
  <cols>
    <col min="1" max="1" width="16.44140625" style="14" customWidth="1"/>
    <col min="2" max="2" width="4.77734375" style="15" customWidth="1"/>
    <col min="3" max="17" width="4.21875" style="15" customWidth="1"/>
    <col min="18" max="18" width="4.33203125" style="49" customWidth="1"/>
    <col min="19" max="19" width="2.44140625" style="14" customWidth="1"/>
    <col min="20" max="20" width="16.44140625" style="14" customWidth="1"/>
    <col min="21" max="21" width="4.77734375" style="15" customWidth="1"/>
    <col min="22" max="32" width="4.21875" style="15" customWidth="1"/>
    <col min="33" max="33" width="4.33203125" style="49" customWidth="1"/>
    <col min="34" max="16384" width="8.88671875" style="14"/>
  </cols>
  <sheetData>
    <row r="1" spans="1:33" x14ac:dyDescent="0.2">
      <c r="A1" s="14" t="s">
        <v>396</v>
      </c>
      <c r="T1" s="14" t="s">
        <v>396</v>
      </c>
    </row>
    <row r="2" spans="1:33" x14ac:dyDescent="0.2">
      <c r="A2" s="16"/>
      <c r="B2" s="17"/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18" t="s">
        <v>11</v>
      </c>
      <c r="N2" s="18" t="s">
        <v>12</v>
      </c>
      <c r="O2" s="18" t="s">
        <v>13</v>
      </c>
      <c r="P2" s="18" t="s">
        <v>14</v>
      </c>
      <c r="Q2" s="18"/>
      <c r="R2" s="52"/>
      <c r="T2" s="16"/>
      <c r="U2" s="17"/>
      <c r="V2" s="18" t="s">
        <v>1</v>
      </c>
      <c r="W2" s="18" t="s">
        <v>2</v>
      </c>
      <c r="X2" s="18" t="s">
        <v>3</v>
      </c>
      <c r="Y2" s="18" t="s">
        <v>4</v>
      </c>
      <c r="Z2" s="18" t="s">
        <v>5</v>
      </c>
      <c r="AA2" s="18" t="s">
        <v>6</v>
      </c>
      <c r="AB2" s="18" t="s">
        <v>15</v>
      </c>
      <c r="AC2" s="18" t="s">
        <v>10</v>
      </c>
      <c r="AD2" s="18" t="s">
        <v>12</v>
      </c>
      <c r="AE2" s="18" t="s">
        <v>14</v>
      </c>
      <c r="AF2" s="18"/>
      <c r="AG2" s="52"/>
    </row>
    <row r="3" spans="1:33" s="23" customFormat="1" x14ac:dyDescent="0.2">
      <c r="A3" s="20" t="s">
        <v>397</v>
      </c>
      <c r="B3" s="21" t="s">
        <v>18</v>
      </c>
      <c r="C3" s="21" t="s">
        <v>19</v>
      </c>
      <c r="D3" s="21">
        <v>9</v>
      </c>
      <c r="E3" s="21">
        <v>14</v>
      </c>
      <c r="F3" s="21">
        <v>19</v>
      </c>
      <c r="G3" s="21">
        <v>24</v>
      </c>
      <c r="H3" s="21">
        <v>29</v>
      </c>
      <c r="I3" s="21">
        <v>34</v>
      </c>
      <c r="J3" s="21">
        <v>39</v>
      </c>
      <c r="K3" s="21">
        <v>44</v>
      </c>
      <c r="L3" s="21">
        <v>49</v>
      </c>
      <c r="M3" s="21">
        <v>54</v>
      </c>
      <c r="N3" s="21">
        <v>59</v>
      </c>
      <c r="O3" s="21">
        <v>64</v>
      </c>
      <c r="P3" s="21">
        <v>74</v>
      </c>
      <c r="Q3" s="21" t="s">
        <v>20</v>
      </c>
      <c r="R3" s="53" t="s">
        <v>21</v>
      </c>
      <c r="T3" s="20" t="s">
        <v>397</v>
      </c>
      <c r="U3" s="21" t="s">
        <v>18</v>
      </c>
      <c r="V3" s="21" t="s">
        <v>19</v>
      </c>
      <c r="W3" s="21">
        <v>9</v>
      </c>
      <c r="X3" s="21">
        <v>14</v>
      </c>
      <c r="Y3" s="21">
        <v>19</v>
      </c>
      <c r="Z3" s="21">
        <v>24</v>
      </c>
      <c r="AA3" s="21">
        <v>34</v>
      </c>
      <c r="AB3" s="21">
        <v>44</v>
      </c>
      <c r="AC3" s="21">
        <v>54</v>
      </c>
      <c r="AD3" s="21">
        <v>64</v>
      </c>
      <c r="AE3" s="21">
        <v>74</v>
      </c>
      <c r="AF3" s="21" t="s">
        <v>20</v>
      </c>
      <c r="AG3" s="53" t="s">
        <v>21</v>
      </c>
    </row>
    <row r="4" spans="1:33" x14ac:dyDescent="0.2">
      <c r="A4" s="14" t="s">
        <v>22</v>
      </c>
      <c r="B4" s="15">
        <v>57436</v>
      </c>
      <c r="C4" s="15">
        <v>5781</v>
      </c>
      <c r="D4" s="15">
        <v>6093</v>
      </c>
      <c r="E4" s="15">
        <v>6560</v>
      </c>
      <c r="F4" s="15">
        <v>5991</v>
      </c>
      <c r="G4" s="15">
        <v>4096</v>
      </c>
      <c r="H4" s="15">
        <v>3538</v>
      </c>
      <c r="I4" s="15">
        <v>3010</v>
      </c>
      <c r="J4" s="15">
        <v>3628</v>
      </c>
      <c r="K4" s="15">
        <v>3400</v>
      </c>
      <c r="L4" s="15">
        <v>3670</v>
      </c>
      <c r="M4" s="15">
        <v>3274</v>
      </c>
      <c r="N4" s="15">
        <v>2830</v>
      </c>
      <c r="O4" s="15">
        <v>2123</v>
      </c>
      <c r="P4" s="15">
        <v>2351</v>
      </c>
      <c r="Q4" s="15">
        <v>1091</v>
      </c>
      <c r="R4" s="49">
        <v>25.3</v>
      </c>
      <c r="T4" s="14" t="s">
        <v>22</v>
      </c>
      <c r="U4" s="15">
        <v>57436</v>
      </c>
      <c r="V4" s="15">
        <v>5781</v>
      </c>
      <c r="W4" s="15">
        <v>6093</v>
      </c>
      <c r="X4" s="15">
        <v>6560</v>
      </c>
      <c r="Y4" s="15">
        <v>5991</v>
      </c>
      <c r="Z4" s="15">
        <v>4096</v>
      </c>
      <c r="AA4" s="15">
        <v>6548</v>
      </c>
      <c r="AB4" s="15">
        <v>7028</v>
      </c>
      <c r="AC4" s="15">
        <v>6944</v>
      </c>
      <c r="AD4" s="15">
        <v>4953</v>
      </c>
      <c r="AE4" s="15">
        <v>2351</v>
      </c>
      <c r="AF4" s="15">
        <v>1091</v>
      </c>
      <c r="AG4" s="49">
        <v>25.3</v>
      </c>
    </row>
    <row r="5" spans="1:33" x14ac:dyDescent="0.2">
      <c r="A5" s="14" t="s">
        <v>398</v>
      </c>
      <c r="B5" s="15">
        <v>51967</v>
      </c>
      <c r="C5" s="15">
        <v>2818</v>
      </c>
      <c r="D5" s="15">
        <v>5547</v>
      </c>
      <c r="E5" s="15">
        <v>6297</v>
      </c>
      <c r="F5" s="15">
        <v>5733</v>
      </c>
      <c r="G5" s="15">
        <v>3898</v>
      </c>
      <c r="H5" s="15">
        <v>3376</v>
      </c>
      <c r="I5" s="15">
        <v>2938</v>
      </c>
      <c r="J5" s="15">
        <v>3538</v>
      </c>
      <c r="K5" s="15">
        <v>3262</v>
      </c>
      <c r="L5" s="15">
        <v>3502</v>
      </c>
      <c r="M5" s="15">
        <v>3118</v>
      </c>
      <c r="N5" s="15">
        <v>2663</v>
      </c>
      <c r="O5" s="15">
        <v>2039</v>
      </c>
      <c r="P5" s="15">
        <v>2225</v>
      </c>
      <c r="Q5" s="15">
        <v>1013</v>
      </c>
      <c r="R5" s="49">
        <v>27.5</v>
      </c>
      <c r="T5" s="14" t="s">
        <v>398</v>
      </c>
      <c r="U5" s="15">
        <v>51967</v>
      </c>
      <c r="V5" s="15">
        <v>2818</v>
      </c>
      <c r="W5" s="15">
        <v>5547</v>
      </c>
      <c r="X5" s="15">
        <v>6297</v>
      </c>
      <c r="Y5" s="15">
        <v>5733</v>
      </c>
      <c r="Z5" s="15">
        <v>3898</v>
      </c>
      <c r="AA5" s="15">
        <v>6314</v>
      </c>
      <c r="AB5" s="15">
        <v>6800</v>
      </c>
      <c r="AC5" s="15">
        <v>6620</v>
      </c>
      <c r="AD5" s="15">
        <v>4702</v>
      </c>
      <c r="AE5" s="15">
        <v>2225</v>
      </c>
      <c r="AF5" s="15">
        <v>1013</v>
      </c>
      <c r="AG5" s="49">
        <v>27.5</v>
      </c>
    </row>
    <row r="6" spans="1:33" x14ac:dyDescent="0.2">
      <c r="A6" s="14" t="s">
        <v>399</v>
      </c>
      <c r="B6" s="15">
        <v>5469</v>
      </c>
      <c r="C6" s="15">
        <v>2962</v>
      </c>
      <c r="D6" s="15">
        <v>546</v>
      </c>
      <c r="E6" s="15">
        <v>264</v>
      </c>
      <c r="F6" s="15">
        <v>258</v>
      </c>
      <c r="G6" s="15">
        <v>198</v>
      </c>
      <c r="H6" s="15">
        <v>162</v>
      </c>
      <c r="I6" s="15">
        <v>72</v>
      </c>
      <c r="J6" s="15">
        <v>90</v>
      </c>
      <c r="K6" s="15">
        <v>138</v>
      </c>
      <c r="L6" s="15">
        <v>168</v>
      </c>
      <c r="M6" s="15">
        <v>156</v>
      </c>
      <c r="N6" s="15">
        <v>168</v>
      </c>
      <c r="O6" s="15">
        <v>84</v>
      </c>
      <c r="P6" s="15">
        <v>126</v>
      </c>
      <c r="Q6" s="15">
        <v>78</v>
      </c>
      <c r="R6" s="49">
        <v>4.5999999999999996</v>
      </c>
      <c r="T6" s="14" t="s">
        <v>399</v>
      </c>
      <c r="U6" s="15">
        <v>5469</v>
      </c>
      <c r="V6" s="15">
        <v>2962</v>
      </c>
      <c r="W6" s="15">
        <v>546</v>
      </c>
      <c r="X6" s="15">
        <v>264</v>
      </c>
      <c r="Y6" s="15">
        <v>258</v>
      </c>
      <c r="Z6" s="15">
        <v>198</v>
      </c>
      <c r="AA6" s="15">
        <v>234</v>
      </c>
      <c r="AB6" s="15">
        <v>228</v>
      </c>
      <c r="AC6" s="15">
        <v>324</v>
      </c>
      <c r="AD6" s="15">
        <v>252</v>
      </c>
      <c r="AE6" s="15">
        <v>126</v>
      </c>
      <c r="AF6" s="15">
        <v>78</v>
      </c>
      <c r="AG6" s="49">
        <v>4.5999999999999996</v>
      </c>
    </row>
    <row r="7" spans="1:33" x14ac:dyDescent="0.2">
      <c r="A7" s="69" t="s">
        <v>42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44"/>
      <c r="R7" s="54"/>
      <c r="T7" s="69" t="s">
        <v>42</v>
      </c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44"/>
      <c r="AG7" s="54"/>
    </row>
    <row r="8" spans="1:33" x14ac:dyDescent="0.2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55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55"/>
    </row>
    <row r="9" spans="1:33" x14ac:dyDescent="0.2">
      <c r="A9" s="14" t="s">
        <v>400</v>
      </c>
      <c r="T9" s="14" t="s">
        <v>400</v>
      </c>
    </row>
    <row r="10" spans="1:33" x14ac:dyDescent="0.2">
      <c r="A10" s="16"/>
      <c r="B10" s="17"/>
      <c r="C10" s="18" t="s">
        <v>1</v>
      </c>
      <c r="D10" s="18" t="s">
        <v>2</v>
      </c>
      <c r="E10" s="18" t="s">
        <v>3</v>
      </c>
      <c r="F10" s="18" t="s">
        <v>4</v>
      </c>
      <c r="G10" s="18" t="s">
        <v>5</v>
      </c>
      <c r="H10" s="18" t="s">
        <v>6</v>
      </c>
      <c r="I10" s="18" t="s">
        <v>7</v>
      </c>
      <c r="J10" s="18" t="s">
        <v>8</v>
      </c>
      <c r="K10" s="18" t="s">
        <v>9</v>
      </c>
      <c r="L10" s="18" t="s">
        <v>10</v>
      </c>
      <c r="M10" s="18" t="s">
        <v>11</v>
      </c>
      <c r="N10" s="18" t="s">
        <v>12</v>
      </c>
      <c r="O10" s="18" t="s">
        <v>13</v>
      </c>
      <c r="P10" s="18" t="s">
        <v>14</v>
      </c>
      <c r="Q10" s="18"/>
      <c r="R10" s="52"/>
      <c r="T10" s="16"/>
      <c r="U10" s="17"/>
      <c r="V10" s="18" t="s">
        <v>1</v>
      </c>
      <c r="W10" s="18" t="s">
        <v>2</v>
      </c>
      <c r="X10" s="18" t="s">
        <v>3</v>
      </c>
      <c r="Y10" s="18" t="s">
        <v>4</v>
      </c>
      <c r="Z10" s="18" t="s">
        <v>5</v>
      </c>
      <c r="AA10" s="18" t="s">
        <v>6</v>
      </c>
      <c r="AB10" s="18" t="s">
        <v>15</v>
      </c>
      <c r="AC10" s="18" t="s">
        <v>10</v>
      </c>
      <c r="AD10" s="18" t="s">
        <v>12</v>
      </c>
      <c r="AE10" s="18" t="s">
        <v>14</v>
      </c>
      <c r="AF10" s="18"/>
      <c r="AG10" s="52"/>
    </row>
    <row r="11" spans="1:33" s="23" customFormat="1" x14ac:dyDescent="0.2">
      <c r="A11" s="20" t="s">
        <v>401</v>
      </c>
      <c r="B11" s="21" t="s">
        <v>18</v>
      </c>
      <c r="C11" s="21" t="s">
        <v>19</v>
      </c>
      <c r="D11" s="21">
        <v>9</v>
      </c>
      <c r="E11" s="21">
        <v>14</v>
      </c>
      <c r="F11" s="21">
        <v>19</v>
      </c>
      <c r="G11" s="21">
        <v>24</v>
      </c>
      <c r="H11" s="21">
        <v>29</v>
      </c>
      <c r="I11" s="21">
        <v>34</v>
      </c>
      <c r="J11" s="21">
        <v>39</v>
      </c>
      <c r="K11" s="21">
        <v>44</v>
      </c>
      <c r="L11" s="21">
        <v>49</v>
      </c>
      <c r="M11" s="21">
        <v>54</v>
      </c>
      <c r="N11" s="21">
        <v>59</v>
      </c>
      <c r="O11" s="21">
        <v>64</v>
      </c>
      <c r="P11" s="21">
        <v>74</v>
      </c>
      <c r="Q11" s="21" t="s">
        <v>20</v>
      </c>
      <c r="R11" s="53" t="s">
        <v>21</v>
      </c>
      <c r="T11" s="20" t="s">
        <v>401</v>
      </c>
      <c r="U11" s="21" t="s">
        <v>18</v>
      </c>
      <c r="V11" s="21" t="s">
        <v>19</v>
      </c>
      <c r="W11" s="21">
        <v>9</v>
      </c>
      <c r="X11" s="21">
        <v>14</v>
      </c>
      <c r="Y11" s="21">
        <v>19</v>
      </c>
      <c r="Z11" s="21">
        <v>24</v>
      </c>
      <c r="AA11" s="21">
        <v>34</v>
      </c>
      <c r="AB11" s="21">
        <v>44</v>
      </c>
      <c r="AC11" s="21">
        <v>54</v>
      </c>
      <c r="AD11" s="21">
        <v>64</v>
      </c>
      <c r="AE11" s="21">
        <v>74</v>
      </c>
      <c r="AF11" s="21" t="s">
        <v>20</v>
      </c>
      <c r="AG11" s="53" t="s">
        <v>21</v>
      </c>
    </row>
    <row r="12" spans="1:33" x14ac:dyDescent="0.2">
      <c r="A12" s="14" t="s">
        <v>22</v>
      </c>
      <c r="B12" s="15">
        <v>57436</v>
      </c>
      <c r="C12" s="15">
        <v>5781</v>
      </c>
      <c r="D12" s="15">
        <v>6093</v>
      </c>
      <c r="E12" s="15">
        <v>6560</v>
      </c>
      <c r="F12" s="15">
        <v>5991</v>
      </c>
      <c r="G12" s="15">
        <v>4096</v>
      </c>
      <c r="H12" s="15">
        <v>3538</v>
      </c>
      <c r="I12" s="15">
        <v>3010</v>
      </c>
      <c r="J12" s="15">
        <v>3628</v>
      </c>
      <c r="K12" s="15">
        <v>3400</v>
      </c>
      <c r="L12" s="15">
        <v>3670</v>
      </c>
      <c r="M12" s="15">
        <v>3274</v>
      </c>
      <c r="N12" s="15">
        <v>2830</v>
      </c>
      <c r="O12" s="15">
        <v>2123</v>
      </c>
      <c r="P12" s="15">
        <v>2351</v>
      </c>
      <c r="Q12" s="15">
        <v>1091</v>
      </c>
      <c r="R12" s="49">
        <v>25.3</v>
      </c>
      <c r="T12" s="14" t="s">
        <v>22</v>
      </c>
      <c r="U12" s="15">
        <v>57436</v>
      </c>
      <c r="V12" s="15">
        <v>5781</v>
      </c>
      <c r="W12" s="15">
        <v>6093</v>
      </c>
      <c r="X12" s="15">
        <v>6560</v>
      </c>
      <c r="Y12" s="15">
        <v>5991</v>
      </c>
      <c r="Z12" s="15">
        <v>4096</v>
      </c>
      <c r="AA12" s="15">
        <v>6548</v>
      </c>
      <c r="AB12" s="15">
        <v>7028</v>
      </c>
      <c r="AC12" s="15">
        <v>6944</v>
      </c>
      <c r="AD12" s="15">
        <v>4953</v>
      </c>
      <c r="AE12" s="15">
        <v>2351</v>
      </c>
      <c r="AF12" s="15">
        <v>1091</v>
      </c>
      <c r="AG12" s="49">
        <v>25.3</v>
      </c>
    </row>
    <row r="13" spans="1:33" x14ac:dyDescent="0.2">
      <c r="A13" s="14" t="s">
        <v>402</v>
      </c>
      <c r="B13" s="15">
        <v>34559</v>
      </c>
      <c r="C13" s="15">
        <v>834</v>
      </c>
      <c r="D13" s="15">
        <v>576</v>
      </c>
      <c r="E13" s="15">
        <v>642</v>
      </c>
      <c r="F13" s="15">
        <v>1601</v>
      </c>
      <c r="G13" s="15">
        <v>3328</v>
      </c>
      <c r="H13" s="15">
        <v>3202</v>
      </c>
      <c r="I13" s="15">
        <v>2836</v>
      </c>
      <c r="J13" s="15">
        <v>3400</v>
      </c>
      <c r="K13" s="15">
        <v>3268</v>
      </c>
      <c r="L13" s="15">
        <v>3556</v>
      </c>
      <c r="M13" s="15">
        <v>3196</v>
      </c>
      <c r="N13" s="15">
        <v>2746</v>
      </c>
      <c r="O13" s="15">
        <v>2021</v>
      </c>
      <c r="P13" s="15">
        <v>2297</v>
      </c>
      <c r="Q13" s="15">
        <v>1055</v>
      </c>
      <c r="R13" s="49">
        <v>41.3</v>
      </c>
      <c r="T13" s="14" t="s">
        <v>402</v>
      </c>
      <c r="U13" s="15">
        <v>34559</v>
      </c>
      <c r="V13" s="15">
        <v>834</v>
      </c>
      <c r="W13" s="15">
        <v>576</v>
      </c>
      <c r="X13" s="15">
        <v>642</v>
      </c>
      <c r="Y13" s="15">
        <v>1601</v>
      </c>
      <c r="Z13" s="15">
        <v>3328</v>
      </c>
      <c r="AA13" s="15">
        <v>6038</v>
      </c>
      <c r="AB13" s="15">
        <v>6668</v>
      </c>
      <c r="AC13" s="15">
        <v>6752</v>
      </c>
      <c r="AD13" s="15">
        <v>4767</v>
      </c>
      <c r="AE13" s="15">
        <v>2297</v>
      </c>
      <c r="AF13" s="15">
        <v>1055</v>
      </c>
      <c r="AG13" s="49">
        <v>41.3</v>
      </c>
    </row>
    <row r="14" spans="1:33" x14ac:dyDescent="0.2">
      <c r="A14" s="14" t="s">
        <v>403</v>
      </c>
      <c r="B14" s="15">
        <v>17432</v>
      </c>
      <c r="C14" s="15">
        <v>1253</v>
      </c>
      <c r="D14" s="15">
        <v>4857</v>
      </c>
      <c r="E14" s="15">
        <v>5385</v>
      </c>
      <c r="F14" s="15">
        <v>4126</v>
      </c>
      <c r="G14" s="15">
        <v>714</v>
      </c>
      <c r="H14" s="15">
        <v>276</v>
      </c>
      <c r="I14" s="15">
        <v>150</v>
      </c>
      <c r="J14" s="15">
        <v>174</v>
      </c>
      <c r="K14" s="15">
        <v>108</v>
      </c>
      <c r="L14" s="15">
        <v>102</v>
      </c>
      <c r="M14" s="15">
        <v>66</v>
      </c>
      <c r="N14" s="15">
        <v>60</v>
      </c>
      <c r="O14" s="15">
        <v>72</v>
      </c>
      <c r="P14" s="15">
        <v>54</v>
      </c>
      <c r="Q14" s="15">
        <v>36</v>
      </c>
      <c r="R14" s="49">
        <v>12.4</v>
      </c>
      <c r="T14" s="14" t="s">
        <v>403</v>
      </c>
      <c r="U14" s="15">
        <v>17432</v>
      </c>
      <c r="V14" s="15">
        <v>1253</v>
      </c>
      <c r="W14" s="15">
        <v>4857</v>
      </c>
      <c r="X14" s="15">
        <v>5385</v>
      </c>
      <c r="Y14" s="15">
        <v>4126</v>
      </c>
      <c r="Z14" s="15">
        <v>714</v>
      </c>
      <c r="AA14" s="15">
        <v>426</v>
      </c>
      <c r="AB14" s="15">
        <v>282</v>
      </c>
      <c r="AC14" s="15">
        <v>168</v>
      </c>
      <c r="AD14" s="15">
        <v>132</v>
      </c>
      <c r="AE14" s="15">
        <v>54</v>
      </c>
      <c r="AF14" s="15">
        <v>36</v>
      </c>
      <c r="AG14" s="49">
        <v>12.4</v>
      </c>
    </row>
    <row r="15" spans="1:33" x14ac:dyDescent="0.2">
      <c r="A15" s="14" t="s">
        <v>404</v>
      </c>
      <c r="B15" s="15">
        <v>1985</v>
      </c>
      <c r="C15" s="15">
        <v>234</v>
      </c>
      <c r="D15" s="15">
        <v>660</v>
      </c>
      <c r="E15" s="15">
        <v>534</v>
      </c>
      <c r="F15" s="15">
        <v>264</v>
      </c>
      <c r="G15" s="15">
        <v>54</v>
      </c>
      <c r="H15" s="15">
        <v>60</v>
      </c>
      <c r="I15" s="15">
        <v>24</v>
      </c>
      <c r="J15" s="15">
        <v>54</v>
      </c>
      <c r="K15" s="15">
        <v>24</v>
      </c>
      <c r="L15" s="15">
        <v>12</v>
      </c>
      <c r="M15" s="15">
        <v>12</v>
      </c>
      <c r="N15" s="15">
        <v>24</v>
      </c>
      <c r="O15" s="15">
        <v>30</v>
      </c>
      <c r="P15" s="15">
        <v>0</v>
      </c>
      <c r="Q15" s="15">
        <v>0</v>
      </c>
      <c r="R15" s="49">
        <v>10.9</v>
      </c>
      <c r="T15" s="14" t="s">
        <v>404</v>
      </c>
      <c r="U15" s="15">
        <v>1985</v>
      </c>
      <c r="V15" s="15">
        <v>234</v>
      </c>
      <c r="W15" s="15">
        <v>660</v>
      </c>
      <c r="X15" s="15">
        <v>534</v>
      </c>
      <c r="Y15" s="15">
        <v>264</v>
      </c>
      <c r="Z15" s="15">
        <v>54</v>
      </c>
      <c r="AA15" s="15">
        <v>84</v>
      </c>
      <c r="AB15" s="15">
        <v>78</v>
      </c>
      <c r="AC15" s="15">
        <v>24</v>
      </c>
      <c r="AD15" s="15">
        <v>54</v>
      </c>
      <c r="AE15" s="15">
        <v>0</v>
      </c>
      <c r="AF15" s="15">
        <v>0</v>
      </c>
      <c r="AG15" s="49">
        <v>10.9</v>
      </c>
    </row>
    <row r="16" spans="1:33" x14ac:dyDescent="0.2">
      <c r="A16" s="14" t="s">
        <v>405</v>
      </c>
      <c r="B16" s="15">
        <v>3460</v>
      </c>
      <c r="C16" s="15">
        <v>3460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49">
        <v>2.5</v>
      </c>
      <c r="T16" s="14" t="s">
        <v>405</v>
      </c>
      <c r="U16" s="15">
        <v>3460</v>
      </c>
      <c r="V16" s="15">
        <v>3460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49">
        <v>2.5</v>
      </c>
    </row>
    <row r="17" spans="1:33" x14ac:dyDescent="0.2">
      <c r="A17" s="69" t="s">
        <v>42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44"/>
      <c r="R17" s="54"/>
      <c r="T17" s="69" t="s">
        <v>42</v>
      </c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44"/>
      <c r="AG17" s="54"/>
    </row>
    <row r="20" spans="1:33" x14ac:dyDescent="0.2">
      <c r="A20" s="14" t="s">
        <v>406</v>
      </c>
      <c r="T20" s="14" t="s">
        <v>406</v>
      </c>
    </row>
    <row r="21" spans="1:33" x14ac:dyDescent="0.2">
      <c r="A21" s="56" t="s">
        <v>407</v>
      </c>
      <c r="B21" s="17"/>
      <c r="C21" s="18" t="s">
        <v>1</v>
      </c>
      <c r="D21" s="18" t="s">
        <v>2</v>
      </c>
      <c r="E21" s="18" t="s">
        <v>3</v>
      </c>
      <c r="F21" s="18" t="s">
        <v>4</v>
      </c>
      <c r="G21" s="18" t="s">
        <v>5</v>
      </c>
      <c r="H21" s="18" t="s">
        <v>6</v>
      </c>
      <c r="I21" s="18" t="s">
        <v>7</v>
      </c>
      <c r="J21" s="18" t="s">
        <v>8</v>
      </c>
      <c r="K21" s="18" t="s">
        <v>9</v>
      </c>
      <c r="L21" s="18" t="s">
        <v>10</v>
      </c>
      <c r="M21" s="18" t="s">
        <v>11</v>
      </c>
      <c r="N21" s="18" t="s">
        <v>12</v>
      </c>
      <c r="O21" s="18" t="s">
        <v>13</v>
      </c>
      <c r="P21" s="18" t="s">
        <v>14</v>
      </c>
      <c r="Q21" s="18"/>
      <c r="R21" s="52"/>
      <c r="T21" s="56" t="s">
        <v>407</v>
      </c>
      <c r="U21" s="17"/>
      <c r="V21" s="18" t="s">
        <v>1</v>
      </c>
      <c r="W21" s="18" t="s">
        <v>2</v>
      </c>
      <c r="X21" s="18" t="s">
        <v>3</v>
      </c>
      <c r="Y21" s="18" t="s">
        <v>4</v>
      </c>
      <c r="Z21" s="18" t="s">
        <v>5</v>
      </c>
      <c r="AA21" s="18" t="s">
        <v>6</v>
      </c>
      <c r="AB21" s="18" t="s">
        <v>15</v>
      </c>
      <c r="AC21" s="18" t="s">
        <v>10</v>
      </c>
      <c r="AD21" s="18" t="s">
        <v>12</v>
      </c>
      <c r="AE21" s="18" t="s">
        <v>14</v>
      </c>
      <c r="AF21" s="18"/>
      <c r="AG21" s="52"/>
    </row>
    <row r="22" spans="1:33" s="23" customFormat="1" x14ac:dyDescent="0.2">
      <c r="A22" s="20" t="s">
        <v>408</v>
      </c>
      <c r="B22" s="21" t="s">
        <v>18</v>
      </c>
      <c r="C22" s="21" t="s">
        <v>19</v>
      </c>
      <c r="D22" s="21">
        <v>9</v>
      </c>
      <c r="E22" s="21">
        <v>14</v>
      </c>
      <c r="F22" s="21">
        <v>19</v>
      </c>
      <c r="G22" s="21">
        <v>24</v>
      </c>
      <c r="H22" s="21">
        <v>29</v>
      </c>
      <c r="I22" s="21">
        <v>34</v>
      </c>
      <c r="J22" s="21">
        <v>39</v>
      </c>
      <c r="K22" s="21">
        <v>44</v>
      </c>
      <c r="L22" s="21">
        <v>49</v>
      </c>
      <c r="M22" s="21">
        <v>54</v>
      </c>
      <c r="N22" s="21">
        <v>59</v>
      </c>
      <c r="O22" s="21">
        <v>64</v>
      </c>
      <c r="P22" s="21">
        <v>74</v>
      </c>
      <c r="Q22" s="21" t="s">
        <v>20</v>
      </c>
      <c r="R22" s="53" t="s">
        <v>21</v>
      </c>
      <c r="T22" s="20" t="s">
        <v>408</v>
      </c>
      <c r="U22" s="21" t="s">
        <v>18</v>
      </c>
      <c r="V22" s="21" t="s">
        <v>19</v>
      </c>
      <c r="W22" s="21">
        <v>9</v>
      </c>
      <c r="X22" s="21">
        <v>14</v>
      </c>
      <c r="Y22" s="21">
        <v>19</v>
      </c>
      <c r="Z22" s="21">
        <v>24</v>
      </c>
      <c r="AA22" s="21">
        <v>34</v>
      </c>
      <c r="AB22" s="21">
        <v>44</v>
      </c>
      <c r="AC22" s="21">
        <v>54</v>
      </c>
      <c r="AD22" s="21">
        <v>64</v>
      </c>
      <c r="AE22" s="21">
        <v>74</v>
      </c>
      <c r="AF22" s="21" t="s">
        <v>20</v>
      </c>
      <c r="AG22" s="53" t="s">
        <v>21</v>
      </c>
    </row>
    <row r="23" spans="1:33" x14ac:dyDescent="0.2">
      <c r="A23" s="14" t="s">
        <v>22</v>
      </c>
      <c r="B23" s="15">
        <v>57436</v>
      </c>
      <c r="C23" s="15">
        <v>5781</v>
      </c>
      <c r="D23" s="15">
        <v>6093</v>
      </c>
      <c r="E23" s="15">
        <v>6560</v>
      </c>
      <c r="F23" s="15">
        <v>5991</v>
      </c>
      <c r="G23" s="15">
        <v>4096</v>
      </c>
      <c r="H23" s="15">
        <v>3538</v>
      </c>
      <c r="I23" s="15">
        <v>3010</v>
      </c>
      <c r="J23" s="15">
        <v>3628</v>
      </c>
      <c r="K23" s="15">
        <v>3400</v>
      </c>
      <c r="L23" s="15">
        <v>3670</v>
      </c>
      <c r="M23" s="15">
        <v>3274</v>
      </c>
      <c r="N23" s="15">
        <v>2830</v>
      </c>
      <c r="O23" s="15">
        <v>2123</v>
      </c>
      <c r="P23" s="15">
        <v>2351</v>
      </c>
      <c r="Q23" s="15">
        <v>1091</v>
      </c>
      <c r="R23" s="49">
        <v>25.3</v>
      </c>
      <c r="T23" s="14" t="s">
        <v>22</v>
      </c>
      <c r="U23" s="15">
        <v>57436</v>
      </c>
      <c r="V23" s="15">
        <v>5781</v>
      </c>
      <c r="W23" s="15">
        <v>6093</v>
      </c>
      <c r="X23" s="15">
        <v>6560</v>
      </c>
      <c r="Y23" s="15">
        <v>5991</v>
      </c>
      <c r="Z23" s="15">
        <v>4096</v>
      </c>
      <c r="AA23" s="15">
        <v>6548</v>
      </c>
      <c r="AB23" s="15">
        <v>7028</v>
      </c>
      <c r="AC23" s="15">
        <v>6944</v>
      </c>
      <c r="AD23" s="15">
        <v>4953</v>
      </c>
      <c r="AE23" s="15">
        <v>2351</v>
      </c>
      <c r="AF23" s="15">
        <v>1091</v>
      </c>
      <c r="AG23" s="49">
        <v>25.3</v>
      </c>
    </row>
    <row r="24" spans="1:33" x14ac:dyDescent="0.2">
      <c r="A24" s="14" t="s">
        <v>409</v>
      </c>
      <c r="B24" s="15">
        <v>1187</v>
      </c>
      <c r="C24" s="15">
        <v>756</v>
      </c>
      <c r="D24" s="15">
        <v>72</v>
      </c>
      <c r="E24" s="15">
        <v>0</v>
      </c>
      <c r="F24" s="15">
        <v>0</v>
      </c>
      <c r="G24" s="15">
        <v>24</v>
      </c>
      <c r="H24" s="15">
        <v>30</v>
      </c>
      <c r="I24" s="15">
        <v>24</v>
      </c>
      <c r="J24" s="15">
        <v>24</v>
      </c>
      <c r="K24" s="15">
        <v>18</v>
      </c>
      <c r="L24" s="15">
        <v>54</v>
      </c>
      <c r="M24" s="15">
        <v>30</v>
      </c>
      <c r="N24" s="15">
        <v>48</v>
      </c>
      <c r="O24" s="15">
        <v>30</v>
      </c>
      <c r="P24" s="15">
        <v>54</v>
      </c>
      <c r="Q24" s="15">
        <v>24</v>
      </c>
      <c r="R24" s="49">
        <v>3.9</v>
      </c>
      <c r="T24" s="14" t="s">
        <v>409</v>
      </c>
      <c r="U24" s="15">
        <v>1187</v>
      </c>
      <c r="V24" s="15">
        <v>756</v>
      </c>
      <c r="W24" s="15">
        <v>72</v>
      </c>
      <c r="X24" s="15">
        <v>0</v>
      </c>
      <c r="Y24" s="15">
        <v>0</v>
      </c>
      <c r="Z24" s="15">
        <v>24</v>
      </c>
      <c r="AA24" s="15">
        <v>54</v>
      </c>
      <c r="AB24" s="15">
        <v>42</v>
      </c>
      <c r="AC24" s="15">
        <v>84</v>
      </c>
      <c r="AD24" s="15">
        <v>78</v>
      </c>
      <c r="AE24" s="15">
        <v>54</v>
      </c>
      <c r="AF24" s="15">
        <v>24</v>
      </c>
      <c r="AG24" s="49">
        <v>3.9</v>
      </c>
    </row>
    <row r="25" spans="1:33" x14ac:dyDescent="0.2">
      <c r="A25" s="14" t="s">
        <v>410</v>
      </c>
      <c r="B25" s="15">
        <v>894</v>
      </c>
      <c r="C25" s="15">
        <v>690</v>
      </c>
      <c r="D25" s="15">
        <v>204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49">
        <v>3.2</v>
      </c>
      <c r="T25" s="14" t="s">
        <v>410</v>
      </c>
      <c r="U25" s="15">
        <v>894</v>
      </c>
      <c r="V25" s="15">
        <v>690</v>
      </c>
      <c r="W25" s="15">
        <v>204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49">
        <v>3.2</v>
      </c>
    </row>
    <row r="26" spans="1:33" x14ac:dyDescent="0.2">
      <c r="A26" s="14" t="s">
        <v>411</v>
      </c>
      <c r="B26" s="15">
        <v>2285</v>
      </c>
      <c r="C26" s="15">
        <v>828</v>
      </c>
      <c r="D26" s="15">
        <v>1451</v>
      </c>
      <c r="E26" s="15">
        <v>0</v>
      </c>
      <c r="F26" s="15">
        <v>0</v>
      </c>
      <c r="G26" s="15">
        <v>6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49">
        <v>6.1</v>
      </c>
      <c r="T26" s="14" t="s">
        <v>411</v>
      </c>
      <c r="U26" s="15">
        <v>2285</v>
      </c>
      <c r="V26" s="15">
        <v>828</v>
      </c>
      <c r="W26" s="15">
        <v>1451</v>
      </c>
      <c r="X26" s="15">
        <v>0</v>
      </c>
      <c r="Y26" s="15">
        <v>0</v>
      </c>
      <c r="Z26" s="15">
        <v>6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49">
        <v>6.1</v>
      </c>
    </row>
    <row r="27" spans="1:33" x14ac:dyDescent="0.2">
      <c r="A27" s="14" t="s">
        <v>412</v>
      </c>
      <c r="B27" s="15">
        <v>1277</v>
      </c>
      <c r="C27" s="15">
        <v>42</v>
      </c>
      <c r="D27" s="15">
        <v>1175</v>
      </c>
      <c r="E27" s="15">
        <v>6</v>
      </c>
      <c r="F27" s="15">
        <v>0</v>
      </c>
      <c r="G27" s="15">
        <v>0</v>
      </c>
      <c r="H27" s="15">
        <v>0</v>
      </c>
      <c r="I27" s="15">
        <v>6</v>
      </c>
      <c r="J27" s="15">
        <v>6</v>
      </c>
      <c r="K27" s="15">
        <v>0</v>
      </c>
      <c r="L27" s="15">
        <v>18</v>
      </c>
      <c r="M27" s="15">
        <v>12</v>
      </c>
      <c r="N27" s="15">
        <v>0</v>
      </c>
      <c r="O27" s="15">
        <v>12</v>
      </c>
      <c r="P27" s="15">
        <v>0</v>
      </c>
      <c r="Q27" s="15">
        <v>0</v>
      </c>
      <c r="R27" s="49">
        <v>7.5</v>
      </c>
      <c r="T27" s="14" t="s">
        <v>412</v>
      </c>
      <c r="U27" s="15">
        <v>1277</v>
      </c>
      <c r="V27" s="15">
        <v>42</v>
      </c>
      <c r="W27" s="15">
        <v>1175</v>
      </c>
      <c r="X27" s="15">
        <v>6</v>
      </c>
      <c r="Y27" s="15">
        <v>0</v>
      </c>
      <c r="Z27" s="15">
        <v>0</v>
      </c>
      <c r="AA27" s="15">
        <v>6</v>
      </c>
      <c r="AB27" s="15">
        <v>6</v>
      </c>
      <c r="AC27" s="15">
        <v>30</v>
      </c>
      <c r="AD27" s="15">
        <v>12</v>
      </c>
      <c r="AE27" s="15">
        <v>0</v>
      </c>
      <c r="AF27" s="15">
        <v>0</v>
      </c>
      <c r="AG27" s="49">
        <v>7.5</v>
      </c>
    </row>
    <row r="28" spans="1:33" x14ac:dyDescent="0.2">
      <c r="A28" s="14" t="s">
        <v>413</v>
      </c>
      <c r="B28" s="15">
        <v>1229</v>
      </c>
      <c r="C28" s="15">
        <v>6</v>
      </c>
      <c r="D28" s="15">
        <v>1163</v>
      </c>
      <c r="E28" s="15">
        <v>24</v>
      </c>
      <c r="F28" s="15">
        <v>0</v>
      </c>
      <c r="G28" s="15">
        <v>6</v>
      </c>
      <c r="H28" s="15">
        <v>0</v>
      </c>
      <c r="I28" s="15">
        <v>6</v>
      </c>
      <c r="J28" s="15">
        <v>6</v>
      </c>
      <c r="K28" s="15">
        <v>0</v>
      </c>
      <c r="L28" s="15">
        <v>6</v>
      </c>
      <c r="M28" s="15">
        <v>6</v>
      </c>
      <c r="N28" s="15">
        <v>0</v>
      </c>
      <c r="O28" s="15">
        <v>0</v>
      </c>
      <c r="P28" s="15">
        <v>6</v>
      </c>
      <c r="Q28" s="15">
        <v>0</v>
      </c>
      <c r="R28" s="49">
        <v>7.6</v>
      </c>
      <c r="T28" s="14" t="s">
        <v>413</v>
      </c>
      <c r="U28" s="15">
        <v>1229</v>
      </c>
      <c r="V28" s="15">
        <v>6</v>
      </c>
      <c r="W28" s="15">
        <v>1163</v>
      </c>
      <c r="X28" s="15">
        <v>24</v>
      </c>
      <c r="Y28" s="15">
        <v>0</v>
      </c>
      <c r="Z28" s="15">
        <v>6</v>
      </c>
      <c r="AA28" s="15">
        <v>6</v>
      </c>
      <c r="AB28" s="15">
        <v>6</v>
      </c>
      <c r="AC28" s="15">
        <v>12</v>
      </c>
      <c r="AD28" s="15">
        <v>0</v>
      </c>
      <c r="AE28" s="15">
        <v>6</v>
      </c>
      <c r="AF28" s="15">
        <v>0</v>
      </c>
      <c r="AG28" s="49">
        <v>7.6</v>
      </c>
    </row>
    <row r="29" spans="1:33" x14ac:dyDescent="0.2">
      <c r="A29" s="14" t="s">
        <v>414</v>
      </c>
      <c r="B29" s="15">
        <v>1229</v>
      </c>
      <c r="C29" s="15">
        <v>0</v>
      </c>
      <c r="D29" s="15">
        <v>1061</v>
      </c>
      <c r="E29" s="15">
        <v>108</v>
      </c>
      <c r="F29" s="15">
        <v>0</v>
      </c>
      <c r="G29" s="15">
        <v>0</v>
      </c>
      <c r="H29" s="15">
        <v>12</v>
      </c>
      <c r="I29" s="15">
        <v>0</v>
      </c>
      <c r="J29" s="15">
        <v>12</v>
      </c>
      <c r="K29" s="15">
        <v>0</v>
      </c>
      <c r="L29" s="15">
        <v>0</v>
      </c>
      <c r="M29" s="15">
        <v>12</v>
      </c>
      <c r="N29" s="15">
        <v>6</v>
      </c>
      <c r="O29" s="15">
        <v>12</v>
      </c>
      <c r="P29" s="15">
        <v>6</v>
      </c>
      <c r="Q29" s="15">
        <v>0</v>
      </c>
      <c r="R29" s="49">
        <v>7.9</v>
      </c>
      <c r="T29" s="14" t="s">
        <v>414</v>
      </c>
      <c r="U29" s="15">
        <v>1229</v>
      </c>
      <c r="V29" s="15">
        <v>0</v>
      </c>
      <c r="W29" s="15">
        <v>1061</v>
      </c>
      <c r="X29" s="15">
        <v>108</v>
      </c>
      <c r="Y29" s="15">
        <v>0</v>
      </c>
      <c r="Z29" s="15">
        <v>0</v>
      </c>
      <c r="AA29" s="15">
        <v>12</v>
      </c>
      <c r="AB29" s="15">
        <v>12</v>
      </c>
      <c r="AC29" s="15">
        <v>12</v>
      </c>
      <c r="AD29" s="15">
        <v>18</v>
      </c>
      <c r="AE29" s="15">
        <v>6</v>
      </c>
      <c r="AF29" s="15">
        <v>0</v>
      </c>
      <c r="AG29" s="49">
        <v>7.9</v>
      </c>
    </row>
    <row r="30" spans="1:33" x14ac:dyDescent="0.2">
      <c r="A30" s="14" t="s">
        <v>415</v>
      </c>
      <c r="B30" s="15">
        <v>1601</v>
      </c>
      <c r="C30" s="15">
        <v>0</v>
      </c>
      <c r="D30" s="15">
        <v>840</v>
      </c>
      <c r="E30" s="15">
        <v>684</v>
      </c>
      <c r="F30" s="15">
        <v>0</v>
      </c>
      <c r="G30" s="15">
        <v>6</v>
      </c>
      <c r="H30" s="15">
        <v>0</v>
      </c>
      <c r="I30" s="15">
        <v>0</v>
      </c>
      <c r="J30" s="15">
        <v>0</v>
      </c>
      <c r="K30" s="15">
        <v>0</v>
      </c>
      <c r="L30" s="15">
        <v>6</v>
      </c>
      <c r="M30" s="15">
        <v>6</v>
      </c>
      <c r="N30" s="15">
        <v>12</v>
      </c>
      <c r="O30" s="15">
        <v>12</v>
      </c>
      <c r="P30" s="15">
        <v>36</v>
      </c>
      <c r="Q30" s="15">
        <v>0</v>
      </c>
      <c r="R30" s="49">
        <v>9.8000000000000007</v>
      </c>
      <c r="T30" s="14" t="s">
        <v>415</v>
      </c>
      <c r="U30" s="15">
        <v>1601</v>
      </c>
      <c r="V30" s="15">
        <v>0</v>
      </c>
      <c r="W30" s="15">
        <v>840</v>
      </c>
      <c r="X30" s="15">
        <v>684</v>
      </c>
      <c r="Y30" s="15">
        <v>0</v>
      </c>
      <c r="Z30" s="15">
        <v>6</v>
      </c>
      <c r="AA30" s="15">
        <v>0</v>
      </c>
      <c r="AB30" s="15">
        <v>0</v>
      </c>
      <c r="AC30" s="15">
        <v>12</v>
      </c>
      <c r="AD30" s="15">
        <v>24</v>
      </c>
      <c r="AE30" s="15">
        <v>36</v>
      </c>
      <c r="AF30" s="15">
        <v>0</v>
      </c>
      <c r="AG30" s="49">
        <v>9.8000000000000007</v>
      </c>
    </row>
    <row r="31" spans="1:33" x14ac:dyDescent="0.2">
      <c r="A31" s="14" t="s">
        <v>416</v>
      </c>
      <c r="B31" s="15">
        <v>1271</v>
      </c>
      <c r="C31" s="15">
        <v>0</v>
      </c>
      <c r="D31" s="15">
        <v>102</v>
      </c>
      <c r="E31" s="15">
        <v>1121</v>
      </c>
      <c r="F31" s="15">
        <v>0</v>
      </c>
      <c r="G31" s="15">
        <v>0</v>
      </c>
      <c r="H31" s="15">
        <v>0</v>
      </c>
      <c r="I31" s="15">
        <v>6</v>
      </c>
      <c r="J31" s="15">
        <v>0</v>
      </c>
      <c r="K31" s="15">
        <v>12</v>
      </c>
      <c r="L31" s="15">
        <v>0</v>
      </c>
      <c r="M31" s="15">
        <v>0</v>
      </c>
      <c r="N31" s="15">
        <v>12</v>
      </c>
      <c r="O31" s="15">
        <v>0</v>
      </c>
      <c r="P31" s="15">
        <v>12</v>
      </c>
      <c r="Q31" s="15">
        <v>6</v>
      </c>
      <c r="R31" s="49">
        <v>12.4</v>
      </c>
      <c r="T31" s="14" t="s">
        <v>416</v>
      </c>
      <c r="U31" s="15">
        <v>1271</v>
      </c>
      <c r="V31" s="15">
        <v>0</v>
      </c>
      <c r="W31" s="15">
        <v>102</v>
      </c>
      <c r="X31" s="15">
        <v>1121</v>
      </c>
      <c r="Y31" s="15">
        <v>0</v>
      </c>
      <c r="Z31" s="15">
        <v>0</v>
      </c>
      <c r="AA31" s="15">
        <v>6</v>
      </c>
      <c r="AB31" s="15">
        <v>12</v>
      </c>
      <c r="AC31" s="15">
        <v>0</v>
      </c>
      <c r="AD31" s="15">
        <v>12</v>
      </c>
      <c r="AE31" s="15">
        <v>12</v>
      </c>
      <c r="AF31" s="15">
        <v>6</v>
      </c>
      <c r="AG31" s="49">
        <v>12.4</v>
      </c>
    </row>
    <row r="32" spans="1:33" x14ac:dyDescent="0.2">
      <c r="A32" s="14" t="s">
        <v>417</v>
      </c>
      <c r="B32" s="15">
        <v>1475</v>
      </c>
      <c r="C32" s="15">
        <v>0</v>
      </c>
      <c r="D32" s="15">
        <v>24</v>
      </c>
      <c r="E32" s="15">
        <v>1379</v>
      </c>
      <c r="F32" s="15">
        <v>0</v>
      </c>
      <c r="G32" s="15">
        <v>6</v>
      </c>
      <c r="H32" s="15">
        <v>0</v>
      </c>
      <c r="I32" s="15">
        <v>0</v>
      </c>
      <c r="J32" s="15">
        <v>0</v>
      </c>
      <c r="K32" s="15">
        <v>6</v>
      </c>
      <c r="L32" s="15">
        <v>6</v>
      </c>
      <c r="M32" s="15">
        <v>6</v>
      </c>
      <c r="N32" s="15">
        <v>6</v>
      </c>
      <c r="O32" s="15">
        <v>12</v>
      </c>
      <c r="P32" s="15">
        <v>12</v>
      </c>
      <c r="Q32" s="15">
        <v>18</v>
      </c>
      <c r="R32" s="49">
        <v>12.6</v>
      </c>
      <c r="T32" s="14" t="s">
        <v>417</v>
      </c>
      <c r="U32" s="15">
        <v>1475</v>
      </c>
      <c r="V32" s="15">
        <v>0</v>
      </c>
      <c r="W32" s="15">
        <v>24</v>
      </c>
      <c r="X32" s="15">
        <v>1379</v>
      </c>
      <c r="Y32" s="15">
        <v>0</v>
      </c>
      <c r="Z32" s="15">
        <v>6</v>
      </c>
      <c r="AA32" s="15">
        <v>0</v>
      </c>
      <c r="AB32" s="15">
        <v>6</v>
      </c>
      <c r="AC32" s="15">
        <v>12</v>
      </c>
      <c r="AD32" s="15">
        <v>18</v>
      </c>
      <c r="AE32" s="15">
        <v>12</v>
      </c>
      <c r="AF32" s="15">
        <v>18</v>
      </c>
      <c r="AG32" s="49">
        <v>12.6</v>
      </c>
    </row>
    <row r="33" spans="1:33" x14ac:dyDescent="0.2">
      <c r="A33" s="14" t="s">
        <v>418</v>
      </c>
      <c r="B33" s="15">
        <v>1367</v>
      </c>
      <c r="C33" s="15">
        <v>0</v>
      </c>
      <c r="D33" s="15">
        <v>0</v>
      </c>
      <c r="E33" s="15">
        <v>1289</v>
      </c>
      <c r="F33" s="15">
        <v>30</v>
      </c>
      <c r="G33" s="15">
        <v>0</v>
      </c>
      <c r="H33" s="15">
        <v>0</v>
      </c>
      <c r="I33" s="15">
        <v>12</v>
      </c>
      <c r="J33" s="15">
        <v>0</v>
      </c>
      <c r="K33" s="15">
        <v>6</v>
      </c>
      <c r="L33" s="15">
        <v>0</v>
      </c>
      <c r="M33" s="15">
        <v>0</v>
      </c>
      <c r="N33" s="15">
        <v>6</v>
      </c>
      <c r="O33" s="15">
        <v>6</v>
      </c>
      <c r="P33" s="15">
        <v>12</v>
      </c>
      <c r="Q33" s="15">
        <v>6</v>
      </c>
      <c r="R33" s="49">
        <v>12.7</v>
      </c>
      <c r="T33" s="14" t="s">
        <v>418</v>
      </c>
      <c r="U33" s="15">
        <v>1367</v>
      </c>
      <c r="V33" s="15">
        <v>0</v>
      </c>
      <c r="W33" s="15">
        <v>0</v>
      </c>
      <c r="X33" s="15">
        <v>1289</v>
      </c>
      <c r="Y33" s="15">
        <v>30</v>
      </c>
      <c r="Z33" s="15">
        <v>0</v>
      </c>
      <c r="AA33" s="15">
        <v>12</v>
      </c>
      <c r="AB33" s="15">
        <v>6</v>
      </c>
      <c r="AC33" s="15">
        <v>0</v>
      </c>
      <c r="AD33" s="15">
        <v>12</v>
      </c>
      <c r="AE33" s="15">
        <v>12</v>
      </c>
      <c r="AF33" s="15">
        <v>6</v>
      </c>
      <c r="AG33" s="49">
        <v>12.7</v>
      </c>
    </row>
    <row r="34" spans="1:33" x14ac:dyDescent="0.2">
      <c r="A34" s="14" t="s">
        <v>419</v>
      </c>
      <c r="B34" s="15">
        <v>1847</v>
      </c>
      <c r="C34" s="15">
        <v>0</v>
      </c>
      <c r="D34" s="15">
        <v>0</v>
      </c>
      <c r="E34" s="15">
        <v>1211</v>
      </c>
      <c r="F34" s="15">
        <v>216</v>
      </c>
      <c r="G34" s="15">
        <v>18</v>
      </c>
      <c r="H34" s="15">
        <v>12</v>
      </c>
      <c r="I34" s="15">
        <v>18</v>
      </c>
      <c r="J34" s="15">
        <v>6</v>
      </c>
      <c r="K34" s="15">
        <v>60</v>
      </c>
      <c r="L34" s="15">
        <v>42</v>
      </c>
      <c r="M34" s="15">
        <v>30</v>
      </c>
      <c r="N34" s="15">
        <v>54</v>
      </c>
      <c r="O34" s="15">
        <v>48</v>
      </c>
      <c r="P34" s="15">
        <v>54</v>
      </c>
      <c r="Q34" s="15">
        <v>78</v>
      </c>
      <c r="R34" s="49">
        <v>13.8</v>
      </c>
      <c r="T34" s="14" t="s">
        <v>419</v>
      </c>
      <c r="U34" s="15">
        <v>1847</v>
      </c>
      <c r="V34" s="15">
        <v>0</v>
      </c>
      <c r="W34" s="15">
        <v>0</v>
      </c>
      <c r="X34" s="15">
        <v>1211</v>
      </c>
      <c r="Y34" s="15">
        <v>216</v>
      </c>
      <c r="Z34" s="15">
        <v>18</v>
      </c>
      <c r="AA34" s="15">
        <v>30</v>
      </c>
      <c r="AB34" s="15">
        <v>66</v>
      </c>
      <c r="AC34" s="15">
        <v>72</v>
      </c>
      <c r="AD34" s="15">
        <v>102</v>
      </c>
      <c r="AE34" s="15">
        <v>54</v>
      </c>
      <c r="AF34" s="15">
        <v>78</v>
      </c>
      <c r="AG34" s="49">
        <v>13.8</v>
      </c>
    </row>
    <row r="35" spans="1:33" x14ac:dyDescent="0.2">
      <c r="A35" s="14" t="s">
        <v>420</v>
      </c>
      <c r="B35" s="15">
        <v>1535</v>
      </c>
      <c r="C35" s="15">
        <v>0</v>
      </c>
      <c r="D35" s="15">
        <v>0</v>
      </c>
      <c r="E35" s="15">
        <v>678</v>
      </c>
      <c r="F35" s="15">
        <v>624</v>
      </c>
      <c r="G35" s="15">
        <v>12</v>
      </c>
      <c r="H35" s="15">
        <v>6</v>
      </c>
      <c r="I35" s="15">
        <v>0</v>
      </c>
      <c r="J35" s="15">
        <v>12</v>
      </c>
      <c r="K35" s="15">
        <v>18</v>
      </c>
      <c r="L35" s="15">
        <v>24</v>
      </c>
      <c r="M35" s="15">
        <v>30</v>
      </c>
      <c r="N35" s="15">
        <v>18</v>
      </c>
      <c r="O35" s="15">
        <v>24</v>
      </c>
      <c r="P35" s="15">
        <v>54</v>
      </c>
      <c r="Q35" s="15">
        <v>36</v>
      </c>
      <c r="R35" s="49">
        <v>15.7</v>
      </c>
      <c r="T35" s="14" t="s">
        <v>420</v>
      </c>
      <c r="U35" s="15">
        <v>1535</v>
      </c>
      <c r="V35" s="15">
        <v>0</v>
      </c>
      <c r="W35" s="15">
        <v>0</v>
      </c>
      <c r="X35" s="15">
        <v>678</v>
      </c>
      <c r="Y35" s="15">
        <v>624</v>
      </c>
      <c r="Z35" s="15">
        <v>12</v>
      </c>
      <c r="AA35" s="15">
        <v>6</v>
      </c>
      <c r="AB35" s="15">
        <v>30</v>
      </c>
      <c r="AC35" s="15">
        <v>54</v>
      </c>
      <c r="AD35" s="15">
        <v>42</v>
      </c>
      <c r="AE35" s="15">
        <v>54</v>
      </c>
      <c r="AF35" s="15">
        <v>36</v>
      </c>
      <c r="AG35" s="49">
        <v>15.7</v>
      </c>
    </row>
    <row r="36" spans="1:33" x14ac:dyDescent="0.2">
      <c r="A36" s="14" t="s">
        <v>421</v>
      </c>
      <c r="B36" s="15">
        <v>1781</v>
      </c>
      <c r="C36" s="15">
        <v>0</v>
      </c>
      <c r="D36" s="15">
        <v>0</v>
      </c>
      <c r="E36" s="15">
        <v>54</v>
      </c>
      <c r="F36" s="15">
        <v>1253</v>
      </c>
      <c r="G36" s="15">
        <v>48</v>
      </c>
      <c r="H36" s="15">
        <v>36</v>
      </c>
      <c r="I36" s="15">
        <v>12</v>
      </c>
      <c r="J36" s="15">
        <v>48</v>
      </c>
      <c r="K36" s="15">
        <v>42</v>
      </c>
      <c r="L36" s="15">
        <v>72</v>
      </c>
      <c r="M36" s="15">
        <v>60</v>
      </c>
      <c r="N36" s="15">
        <v>36</v>
      </c>
      <c r="O36" s="15">
        <v>54</v>
      </c>
      <c r="P36" s="15">
        <v>42</v>
      </c>
      <c r="Q36" s="15">
        <v>24</v>
      </c>
      <c r="R36" s="49">
        <v>18.3</v>
      </c>
      <c r="T36" s="14" t="s">
        <v>421</v>
      </c>
      <c r="U36" s="15">
        <v>1781</v>
      </c>
      <c r="V36" s="15">
        <v>0</v>
      </c>
      <c r="W36" s="15">
        <v>0</v>
      </c>
      <c r="X36" s="15">
        <v>54</v>
      </c>
      <c r="Y36" s="15">
        <v>1253</v>
      </c>
      <c r="Z36" s="15">
        <v>48</v>
      </c>
      <c r="AA36" s="15">
        <v>48</v>
      </c>
      <c r="AB36" s="15">
        <v>90</v>
      </c>
      <c r="AC36" s="15">
        <v>132</v>
      </c>
      <c r="AD36" s="15">
        <v>90</v>
      </c>
      <c r="AE36" s="15">
        <v>42</v>
      </c>
      <c r="AF36" s="15">
        <v>24</v>
      </c>
      <c r="AG36" s="49">
        <v>18.3</v>
      </c>
    </row>
    <row r="37" spans="1:33" x14ac:dyDescent="0.2">
      <c r="A37" s="14" t="s">
        <v>422</v>
      </c>
      <c r="B37" s="15">
        <v>1751</v>
      </c>
      <c r="C37" s="15">
        <v>0</v>
      </c>
      <c r="D37" s="15">
        <v>0</v>
      </c>
      <c r="E37" s="15">
        <v>0</v>
      </c>
      <c r="F37" s="15">
        <v>1343</v>
      </c>
      <c r="G37" s="15">
        <v>42</v>
      </c>
      <c r="H37" s="15">
        <v>54</v>
      </c>
      <c r="I37" s="15">
        <v>18</v>
      </c>
      <c r="J37" s="15">
        <v>48</v>
      </c>
      <c r="K37" s="15">
        <v>78</v>
      </c>
      <c r="L37" s="15">
        <v>48</v>
      </c>
      <c r="M37" s="15">
        <v>24</v>
      </c>
      <c r="N37" s="15">
        <v>24</v>
      </c>
      <c r="O37" s="15">
        <v>36</v>
      </c>
      <c r="P37" s="15">
        <v>24</v>
      </c>
      <c r="Q37" s="15">
        <v>12</v>
      </c>
      <c r="R37" s="49">
        <v>18.3</v>
      </c>
      <c r="T37" s="14" t="s">
        <v>422</v>
      </c>
      <c r="U37" s="15">
        <v>1751</v>
      </c>
      <c r="V37" s="15">
        <v>0</v>
      </c>
      <c r="W37" s="15">
        <v>0</v>
      </c>
      <c r="X37" s="15">
        <v>0</v>
      </c>
      <c r="Y37" s="15">
        <v>1343</v>
      </c>
      <c r="Z37" s="15">
        <v>42</v>
      </c>
      <c r="AA37" s="15">
        <v>72</v>
      </c>
      <c r="AB37" s="15">
        <v>126</v>
      </c>
      <c r="AC37" s="15">
        <v>72</v>
      </c>
      <c r="AD37" s="15">
        <v>60</v>
      </c>
      <c r="AE37" s="15">
        <v>24</v>
      </c>
      <c r="AF37" s="15">
        <v>12</v>
      </c>
      <c r="AG37" s="49">
        <v>18.3</v>
      </c>
    </row>
    <row r="38" spans="1:33" x14ac:dyDescent="0.2">
      <c r="A38" s="14" t="s">
        <v>423</v>
      </c>
      <c r="B38" s="15">
        <v>2782</v>
      </c>
      <c r="C38" s="15">
        <v>0</v>
      </c>
      <c r="D38" s="15">
        <v>0</v>
      </c>
      <c r="E38" s="15">
        <v>0</v>
      </c>
      <c r="F38" s="15">
        <v>870</v>
      </c>
      <c r="G38" s="15">
        <v>192</v>
      </c>
      <c r="H38" s="15">
        <v>192</v>
      </c>
      <c r="I38" s="15">
        <v>90</v>
      </c>
      <c r="J38" s="15">
        <v>198</v>
      </c>
      <c r="K38" s="15">
        <v>186</v>
      </c>
      <c r="L38" s="15">
        <v>240</v>
      </c>
      <c r="M38" s="15">
        <v>258</v>
      </c>
      <c r="N38" s="15">
        <v>168</v>
      </c>
      <c r="O38" s="15">
        <v>90</v>
      </c>
      <c r="P38" s="15">
        <v>192</v>
      </c>
      <c r="Q38" s="15">
        <v>108</v>
      </c>
      <c r="R38" s="49">
        <v>36.200000000000003</v>
      </c>
      <c r="T38" s="14" t="s">
        <v>423</v>
      </c>
      <c r="U38" s="15">
        <v>2782</v>
      </c>
      <c r="V38" s="15">
        <v>0</v>
      </c>
      <c r="W38" s="15">
        <v>0</v>
      </c>
      <c r="X38" s="15">
        <v>0</v>
      </c>
      <c r="Y38" s="15">
        <v>870</v>
      </c>
      <c r="Z38" s="15">
        <v>192</v>
      </c>
      <c r="AA38" s="15">
        <v>282</v>
      </c>
      <c r="AB38" s="15">
        <v>384</v>
      </c>
      <c r="AC38" s="15">
        <v>498</v>
      </c>
      <c r="AD38" s="15">
        <v>258</v>
      </c>
      <c r="AE38" s="15">
        <v>192</v>
      </c>
      <c r="AF38" s="15">
        <v>108</v>
      </c>
      <c r="AG38" s="49">
        <v>36.200000000000003</v>
      </c>
    </row>
    <row r="39" spans="1:33" x14ac:dyDescent="0.2">
      <c r="A39" s="14" t="s">
        <v>424</v>
      </c>
      <c r="B39" s="15">
        <v>20761</v>
      </c>
      <c r="C39" s="15">
        <v>0</v>
      </c>
      <c r="D39" s="15">
        <v>0</v>
      </c>
      <c r="E39" s="15">
        <v>6</v>
      </c>
      <c r="F39" s="15">
        <v>1229</v>
      </c>
      <c r="G39" s="15">
        <v>2393</v>
      </c>
      <c r="H39" s="15">
        <v>1955</v>
      </c>
      <c r="I39" s="15">
        <v>1865</v>
      </c>
      <c r="J39" s="15">
        <v>2105</v>
      </c>
      <c r="K39" s="15">
        <v>2081</v>
      </c>
      <c r="L39" s="15">
        <v>2327</v>
      </c>
      <c r="M39" s="15">
        <v>1991</v>
      </c>
      <c r="N39" s="15">
        <v>1715</v>
      </c>
      <c r="O39" s="15">
        <v>1217</v>
      </c>
      <c r="P39" s="15">
        <v>1259</v>
      </c>
      <c r="Q39" s="15">
        <v>618</v>
      </c>
      <c r="R39" s="49">
        <v>42</v>
      </c>
      <c r="T39" s="14" t="s">
        <v>424</v>
      </c>
      <c r="U39" s="15">
        <v>20761</v>
      </c>
      <c r="V39" s="15">
        <v>0</v>
      </c>
      <c r="W39" s="15">
        <v>0</v>
      </c>
      <c r="X39" s="15">
        <v>6</v>
      </c>
      <c r="Y39" s="15">
        <v>1229</v>
      </c>
      <c r="Z39" s="15">
        <v>2393</v>
      </c>
      <c r="AA39" s="15">
        <v>3820</v>
      </c>
      <c r="AB39" s="15">
        <v>4186</v>
      </c>
      <c r="AC39" s="15">
        <v>4318</v>
      </c>
      <c r="AD39" s="15">
        <v>2932</v>
      </c>
      <c r="AE39" s="15">
        <v>1259</v>
      </c>
      <c r="AF39" s="15">
        <v>618</v>
      </c>
      <c r="AG39" s="49">
        <v>42</v>
      </c>
    </row>
    <row r="40" spans="1:33" x14ac:dyDescent="0.2">
      <c r="A40" s="14" t="s">
        <v>425</v>
      </c>
      <c r="B40" s="15">
        <v>3430</v>
      </c>
      <c r="C40" s="15">
        <v>0</v>
      </c>
      <c r="D40" s="15">
        <v>0</v>
      </c>
      <c r="E40" s="15">
        <v>0</v>
      </c>
      <c r="F40" s="15">
        <v>354</v>
      </c>
      <c r="G40" s="15">
        <v>732</v>
      </c>
      <c r="H40" s="15">
        <v>444</v>
      </c>
      <c r="I40" s="15">
        <v>264</v>
      </c>
      <c r="J40" s="15">
        <v>360</v>
      </c>
      <c r="K40" s="15">
        <v>276</v>
      </c>
      <c r="L40" s="15">
        <v>300</v>
      </c>
      <c r="M40" s="15">
        <v>258</v>
      </c>
      <c r="N40" s="15">
        <v>156</v>
      </c>
      <c r="O40" s="15">
        <v>156</v>
      </c>
      <c r="P40" s="15">
        <v>108</v>
      </c>
      <c r="Q40" s="15">
        <v>24</v>
      </c>
      <c r="R40" s="49">
        <v>33.5</v>
      </c>
      <c r="T40" s="14" t="s">
        <v>425</v>
      </c>
      <c r="U40" s="15">
        <v>3430</v>
      </c>
      <c r="V40" s="15">
        <v>0</v>
      </c>
      <c r="W40" s="15">
        <v>0</v>
      </c>
      <c r="X40" s="15">
        <v>0</v>
      </c>
      <c r="Y40" s="15">
        <v>354</v>
      </c>
      <c r="Z40" s="15">
        <v>732</v>
      </c>
      <c r="AA40" s="15">
        <v>708</v>
      </c>
      <c r="AB40" s="15">
        <v>636</v>
      </c>
      <c r="AC40" s="15">
        <v>558</v>
      </c>
      <c r="AD40" s="15">
        <v>312</v>
      </c>
      <c r="AE40" s="15">
        <v>108</v>
      </c>
      <c r="AF40" s="15">
        <v>24</v>
      </c>
      <c r="AG40" s="49">
        <v>33.5</v>
      </c>
    </row>
    <row r="41" spans="1:33" x14ac:dyDescent="0.2">
      <c r="A41" s="14" t="s">
        <v>426</v>
      </c>
      <c r="B41" s="15">
        <v>1493</v>
      </c>
      <c r="C41" s="15">
        <v>0</v>
      </c>
      <c r="D41" s="15">
        <v>0</v>
      </c>
      <c r="E41" s="15">
        <v>0</v>
      </c>
      <c r="F41" s="15">
        <v>36</v>
      </c>
      <c r="G41" s="15">
        <v>240</v>
      </c>
      <c r="H41" s="15">
        <v>216</v>
      </c>
      <c r="I41" s="15">
        <v>168</v>
      </c>
      <c r="J41" s="15">
        <v>168</v>
      </c>
      <c r="K41" s="15">
        <v>108</v>
      </c>
      <c r="L41" s="15">
        <v>96</v>
      </c>
      <c r="M41" s="15">
        <v>120</v>
      </c>
      <c r="N41" s="15">
        <v>138</v>
      </c>
      <c r="O41" s="15">
        <v>96</v>
      </c>
      <c r="P41" s="15">
        <v>78</v>
      </c>
      <c r="Q41" s="15">
        <v>30</v>
      </c>
      <c r="R41" s="49">
        <v>37.6</v>
      </c>
      <c r="T41" s="14" t="s">
        <v>426</v>
      </c>
      <c r="U41" s="15">
        <v>1493</v>
      </c>
      <c r="V41" s="15">
        <v>0</v>
      </c>
      <c r="W41" s="15">
        <v>0</v>
      </c>
      <c r="X41" s="15">
        <v>0</v>
      </c>
      <c r="Y41" s="15">
        <v>36</v>
      </c>
      <c r="Z41" s="15">
        <v>240</v>
      </c>
      <c r="AA41" s="15">
        <v>384</v>
      </c>
      <c r="AB41" s="15">
        <v>276</v>
      </c>
      <c r="AC41" s="15">
        <v>216</v>
      </c>
      <c r="AD41" s="15">
        <v>234</v>
      </c>
      <c r="AE41" s="15">
        <v>78</v>
      </c>
      <c r="AF41" s="15">
        <v>30</v>
      </c>
      <c r="AG41" s="49">
        <v>37.6</v>
      </c>
    </row>
    <row r="42" spans="1:33" x14ac:dyDescent="0.2">
      <c r="A42" s="14" t="s">
        <v>427</v>
      </c>
      <c r="B42" s="15">
        <v>1733</v>
      </c>
      <c r="C42" s="15">
        <v>0</v>
      </c>
      <c r="D42" s="15">
        <v>0</v>
      </c>
      <c r="E42" s="15">
        <v>0</v>
      </c>
      <c r="F42" s="15">
        <v>36</v>
      </c>
      <c r="G42" s="15">
        <v>246</v>
      </c>
      <c r="H42" s="15">
        <v>246</v>
      </c>
      <c r="I42" s="15">
        <v>228</v>
      </c>
      <c r="J42" s="15">
        <v>198</v>
      </c>
      <c r="K42" s="15">
        <v>96</v>
      </c>
      <c r="L42" s="15">
        <v>156</v>
      </c>
      <c r="M42" s="15">
        <v>162</v>
      </c>
      <c r="N42" s="15">
        <v>144</v>
      </c>
      <c r="O42" s="15">
        <v>90</v>
      </c>
      <c r="P42" s="15">
        <v>108</v>
      </c>
      <c r="Q42" s="15">
        <v>24</v>
      </c>
      <c r="R42" s="49">
        <v>37.799999999999997</v>
      </c>
      <c r="T42" s="14" t="s">
        <v>427</v>
      </c>
      <c r="U42" s="15">
        <v>1733</v>
      </c>
      <c r="V42" s="15">
        <v>0</v>
      </c>
      <c r="W42" s="15">
        <v>0</v>
      </c>
      <c r="X42" s="15">
        <v>0</v>
      </c>
      <c r="Y42" s="15">
        <v>36</v>
      </c>
      <c r="Z42" s="15">
        <v>246</v>
      </c>
      <c r="AA42" s="15">
        <v>474</v>
      </c>
      <c r="AB42" s="15">
        <v>294</v>
      </c>
      <c r="AC42" s="15">
        <v>318</v>
      </c>
      <c r="AD42" s="15">
        <v>234</v>
      </c>
      <c r="AE42" s="15">
        <v>108</v>
      </c>
      <c r="AF42" s="15">
        <v>24</v>
      </c>
      <c r="AG42" s="49">
        <v>37.799999999999997</v>
      </c>
    </row>
    <row r="43" spans="1:33" x14ac:dyDescent="0.2">
      <c r="A43" s="14" t="s">
        <v>428</v>
      </c>
      <c r="B43" s="15">
        <v>1991</v>
      </c>
      <c r="C43" s="15">
        <v>0</v>
      </c>
      <c r="D43" s="15">
        <v>0</v>
      </c>
      <c r="E43" s="15">
        <v>0</v>
      </c>
      <c r="F43" s="15">
        <v>0</v>
      </c>
      <c r="G43" s="15">
        <v>126</v>
      </c>
      <c r="H43" s="15">
        <v>228</v>
      </c>
      <c r="I43" s="15">
        <v>180</v>
      </c>
      <c r="J43" s="15">
        <v>312</v>
      </c>
      <c r="K43" s="15">
        <v>252</v>
      </c>
      <c r="L43" s="15">
        <v>192</v>
      </c>
      <c r="M43" s="15">
        <v>156</v>
      </c>
      <c r="N43" s="15">
        <v>204</v>
      </c>
      <c r="O43" s="15">
        <v>120</v>
      </c>
      <c r="P43" s="15">
        <v>168</v>
      </c>
      <c r="Q43" s="15">
        <v>54</v>
      </c>
      <c r="R43" s="49">
        <v>43</v>
      </c>
      <c r="T43" s="14" t="s">
        <v>428</v>
      </c>
      <c r="U43" s="15">
        <v>1991</v>
      </c>
      <c r="V43" s="15">
        <v>0</v>
      </c>
      <c r="W43" s="15">
        <v>0</v>
      </c>
      <c r="X43" s="15">
        <v>0</v>
      </c>
      <c r="Y43" s="15">
        <v>0</v>
      </c>
      <c r="Z43" s="15">
        <v>126</v>
      </c>
      <c r="AA43" s="15">
        <v>408</v>
      </c>
      <c r="AB43" s="15">
        <v>564</v>
      </c>
      <c r="AC43" s="15">
        <v>348</v>
      </c>
      <c r="AD43" s="15">
        <v>324</v>
      </c>
      <c r="AE43" s="15">
        <v>168</v>
      </c>
      <c r="AF43" s="15">
        <v>54</v>
      </c>
      <c r="AG43" s="49">
        <v>43</v>
      </c>
    </row>
    <row r="44" spans="1:33" x14ac:dyDescent="0.2">
      <c r="A44" s="14" t="s">
        <v>429</v>
      </c>
      <c r="B44" s="15">
        <v>882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102</v>
      </c>
      <c r="I44" s="15">
        <v>102</v>
      </c>
      <c r="J44" s="15">
        <v>108</v>
      </c>
      <c r="K44" s="15">
        <v>156</v>
      </c>
      <c r="L44" s="15">
        <v>84</v>
      </c>
      <c r="M44" s="15">
        <v>66</v>
      </c>
      <c r="N44" s="15">
        <v>84</v>
      </c>
      <c r="O44" s="15">
        <v>72</v>
      </c>
      <c r="P44" s="15">
        <v>90</v>
      </c>
      <c r="Q44" s="15">
        <v>18</v>
      </c>
      <c r="R44" s="49">
        <v>44.1</v>
      </c>
      <c r="T44" s="14" t="s">
        <v>429</v>
      </c>
      <c r="U44" s="15">
        <v>882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204</v>
      </c>
      <c r="AB44" s="15">
        <v>264</v>
      </c>
      <c r="AC44" s="15">
        <v>150</v>
      </c>
      <c r="AD44" s="15">
        <v>156</v>
      </c>
      <c r="AE44" s="15">
        <v>90</v>
      </c>
      <c r="AF44" s="15">
        <v>18</v>
      </c>
      <c r="AG44" s="49">
        <v>44.1</v>
      </c>
    </row>
    <row r="45" spans="1:33" x14ac:dyDescent="0.2">
      <c r="A45" s="14" t="s">
        <v>430</v>
      </c>
      <c r="B45" s="15">
        <v>90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6</v>
      </c>
      <c r="I45" s="15">
        <v>12</v>
      </c>
      <c r="J45" s="15">
        <v>6</v>
      </c>
      <c r="K45" s="15">
        <v>6</v>
      </c>
      <c r="L45" s="15">
        <v>0</v>
      </c>
      <c r="M45" s="15">
        <v>24</v>
      </c>
      <c r="N45" s="15">
        <v>0</v>
      </c>
      <c r="O45" s="15">
        <v>18</v>
      </c>
      <c r="P45" s="15">
        <v>12</v>
      </c>
      <c r="Q45" s="15">
        <v>6</v>
      </c>
      <c r="R45" s="49">
        <v>53.1</v>
      </c>
      <c r="T45" s="14" t="s">
        <v>430</v>
      </c>
      <c r="U45" s="15">
        <v>90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18</v>
      </c>
      <c r="AB45" s="15">
        <v>12</v>
      </c>
      <c r="AC45" s="15">
        <v>24</v>
      </c>
      <c r="AD45" s="15">
        <v>18</v>
      </c>
      <c r="AE45" s="15">
        <v>12</v>
      </c>
      <c r="AF45" s="15">
        <v>6</v>
      </c>
      <c r="AG45" s="49">
        <v>53.1</v>
      </c>
    </row>
    <row r="46" spans="1:33" x14ac:dyDescent="0.2">
      <c r="A46" s="14" t="s">
        <v>431</v>
      </c>
      <c r="B46" s="15">
        <v>84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12</v>
      </c>
      <c r="K46" s="15">
        <v>0</v>
      </c>
      <c r="L46" s="15">
        <v>0</v>
      </c>
      <c r="M46" s="15">
        <v>24</v>
      </c>
      <c r="N46" s="15">
        <v>0</v>
      </c>
      <c r="O46" s="15">
        <v>18</v>
      </c>
      <c r="P46" s="15">
        <v>24</v>
      </c>
      <c r="Q46" s="15">
        <v>6</v>
      </c>
      <c r="R46" s="49">
        <v>61.7</v>
      </c>
      <c r="T46" s="14" t="s">
        <v>431</v>
      </c>
      <c r="U46" s="15">
        <v>84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12</v>
      </c>
      <c r="AC46" s="15">
        <v>24</v>
      </c>
      <c r="AD46" s="15">
        <v>18</v>
      </c>
      <c r="AE46" s="15">
        <v>24</v>
      </c>
      <c r="AF46" s="15">
        <v>6</v>
      </c>
      <c r="AG46" s="49">
        <v>61.7</v>
      </c>
    </row>
    <row r="47" spans="1:33" x14ac:dyDescent="0.2">
      <c r="A47" s="14" t="s">
        <v>405</v>
      </c>
      <c r="B47" s="15">
        <v>3460</v>
      </c>
      <c r="C47" s="15">
        <v>3460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49">
        <v>2.5</v>
      </c>
      <c r="T47" s="14" t="s">
        <v>405</v>
      </c>
      <c r="U47" s="15">
        <v>3460</v>
      </c>
      <c r="V47" s="15">
        <v>3460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49">
        <v>2.5</v>
      </c>
    </row>
    <row r="48" spans="1:33" x14ac:dyDescent="0.2">
      <c r="A48" s="69" t="s">
        <v>42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44"/>
      <c r="R48" s="54"/>
      <c r="T48" s="69" t="s">
        <v>42</v>
      </c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44"/>
      <c r="AG48" s="54"/>
    </row>
  </sheetData>
  <mergeCells count="6">
    <mergeCell ref="A7:P7"/>
    <mergeCell ref="T7:AE7"/>
    <mergeCell ref="A17:P17"/>
    <mergeCell ref="T17:AE17"/>
    <mergeCell ref="A48:P48"/>
    <mergeCell ref="T48:AE48"/>
  </mergeCells>
  <pageMargins left="0.7" right="0.7" top="0.75" bottom="0.75" header="0.3" footer="0.3"/>
  <pageSetup scale="99" orientation="portrait" r:id="rId1"/>
  <colBreaks count="1" manualBreakCount="1">
    <brk id="19" max="4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91E71-0AFC-441C-B247-B9A209A72BD8}">
  <dimension ref="A1:R40"/>
  <sheetViews>
    <sheetView topLeftCell="A13" workbookViewId="0">
      <selection activeCell="B12" sqref="B12"/>
    </sheetView>
  </sheetViews>
  <sheetFormatPr defaultRowHeight="14.4" x14ac:dyDescent="0.3"/>
  <cols>
    <col min="1" max="1" width="24.44140625" bestFit="1" customWidth="1"/>
    <col min="2" max="2" width="6" bestFit="1" customWidth="1"/>
    <col min="3" max="3" width="6.109375" bestFit="1" customWidth="1"/>
    <col min="4" max="4" width="5" bestFit="1" customWidth="1"/>
    <col min="5" max="12" width="5.21875" bestFit="1" customWidth="1"/>
    <col min="13" max="13" width="5.6640625" bestFit="1" customWidth="1"/>
    <col min="14" max="16" width="5.21875" bestFit="1" customWidth="1"/>
    <col min="17" max="17" width="5" bestFit="1" customWidth="1"/>
    <col min="18" max="18" width="7.109375" bestFit="1" customWidth="1"/>
  </cols>
  <sheetData>
    <row r="1" spans="1:18" x14ac:dyDescent="0.3">
      <c r="A1" s="72" t="s">
        <v>432</v>
      </c>
      <c r="B1" s="72"/>
      <c r="C1" s="72"/>
      <c r="D1" s="72"/>
      <c r="E1" s="72"/>
      <c r="F1" s="72"/>
      <c r="G1" s="72"/>
      <c r="H1" s="72"/>
    </row>
    <row r="2" spans="1:18" x14ac:dyDescent="0.3">
      <c r="A2" s="45"/>
      <c r="B2" s="76"/>
      <c r="C2" s="45" t="s">
        <v>1</v>
      </c>
      <c r="D2" s="78">
        <v>5</v>
      </c>
      <c r="E2" s="78">
        <v>10</v>
      </c>
      <c r="F2" s="78">
        <v>15</v>
      </c>
      <c r="G2" s="78">
        <v>20</v>
      </c>
      <c r="H2" s="78">
        <v>25</v>
      </c>
      <c r="I2" s="78">
        <v>30</v>
      </c>
      <c r="J2" s="78">
        <v>35</v>
      </c>
      <c r="K2" s="78">
        <v>40</v>
      </c>
      <c r="L2" s="78">
        <v>45</v>
      </c>
      <c r="M2" s="78">
        <v>50</v>
      </c>
      <c r="N2" s="78">
        <v>55</v>
      </c>
      <c r="O2" s="78">
        <v>60</v>
      </c>
      <c r="P2" s="78">
        <v>65</v>
      </c>
      <c r="Q2" s="78"/>
      <c r="R2" s="76"/>
    </row>
    <row r="3" spans="1:18" x14ac:dyDescent="0.3">
      <c r="A3" s="75" t="s">
        <v>433</v>
      </c>
      <c r="B3" s="77" t="s">
        <v>18</v>
      </c>
      <c r="C3" s="75" t="s">
        <v>19</v>
      </c>
      <c r="D3" s="79" t="s">
        <v>570</v>
      </c>
      <c r="E3" s="79" t="s">
        <v>571</v>
      </c>
      <c r="F3" s="79" t="s">
        <v>572</v>
      </c>
      <c r="G3" s="79" t="s">
        <v>573</v>
      </c>
      <c r="H3" s="79" t="s">
        <v>574</v>
      </c>
      <c r="I3" s="79" t="s">
        <v>575</v>
      </c>
      <c r="J3" s="79" t="s">
        <v>576</v>
      </c>
      <c r="K3" s="79" t="s">
        <v>577</v>
      </c>
      <c r="L3" s="79" t="s">
        <v>582</v>
      </c>
      <c r="M3" s="79" t="s">
        <v>578</v>
      </c>
      <c r="N3" s="79" t="s">
        <v>579</v>
      </c>
      <c r="O3" s="79" t="s">
        <v>580</v>
      </c>
      <c r="P3" s="79" t="s">
        <v>581</v>
      </c>
      <c r="Q3" s="79" t="s">
        <v>20</v>
      </c>
      <c r="R3" s="77" t="s">
        <v>21</v>
      </c>
    </row>
    <row r="4" spans="1:18" x14ac:dyDescent="0.3">
      <c r="A4" t="s">
        <v>18</v>
      </c>
      <c r="B4">
        <v>57436</v>
      </c>
      <c r="C4">
        <v>5781</v>
      </c>
      <c r="D4">
        <v>6093</v>
      </c>
      <c r="E4">
        <v>6560</v>
      </c>
      <c r="F4">
        <v>5991</v>
      </c>
      <c r="G4">
        <v>4096</v>
      </c>
      <c r="H4">
        <v>3538</v>
      </c>
      <c r="I4">
        <v>3010</v>
      </c>
      <c r="J4">
        <v>3628</v>
      </c>
      <c r="K4">
        <v>3400</v>
      </c>
      <c r="L4">
        <v>3670</v>
      </c>
      <c r="M4">
        <v>3274</v>
      </c>
      <c r="N4">
        <v>2830</v>
      </c>
      <c r="O4">
        <v>2123</v>
      </c>
      <c r="P4">
        <v>2351</v>
      </c>
      <c r="Q4">
        <v>1091</v>
      </c>
      <c r="R4">
        <v>25.3</v>
      </c>
    </row>
    <row r="5" spans="1:18" x14ac:dyDescent="0.3">
      <c r="A5" t="s">
        <v>398</v>
      </c>
      <c r="B5">
        <v>51967</v>
      </c>
      <c r="C5">
        <v>2818</v>
      </c>
      <c r="D5">
        <v>5547</v>
      </c>
      <c r="E5">
        <v>6297</v>
      </c>
      <c r="F5">
        <v>5733</v>
      </c>
      <c r="G5">
        <v>3898</v>
      </c>
      <c r="H5">
        <v>3376</v>
      </c>
      <c r="I5">
        <v>2938</v>
      </c>
      <c r="J5">
        <v>3538</v>
      </c>
      <c r="K5">
        <v>3262</v>
      </c>
      <c r="L5">
        <v>3502</v>
      </c>
      <c r="M5">
        <v>3118</v>
      </c>
      <c r="N5">
        <v>2663</v>
      </c>
      <c r="O5">
        <v>2039</v>
      </c>
      <c r="P5">
        <v>2225</v>
      </c>
      <c r="Q5">
        <v>1013</v>
      </c>
      <c r="R5">
        <v>27.5</v>
      </c>
    </row>
    <row r="6" spans="1:18" x14ac:dyDescent="0.3">
      <c r="A6" s="75" t="s">
        <v>399</v>
      </c>
      <c r="B6" s="75">
        <v>5469</v>
      </c>
      <c r="C6" s="75">
        <v>2962</v>
      </c>
      <c r="D6" s="75">
        <v>546</v>
      </c>
      <c r="E6" s="75">
        <v>264</v>
      </c>
      <c r="F6" s="75">
        <v>258</v>
      </c>
      <c r="G6" s="75">
        <v>198</v>
      </c>
      <c r="H6" s="75">
        <v>162</v>
      </c>
      <c r="I6" s="75">
        <v>72</v>
      </c>
      <c r="J6" s="75">
        <v>90</v>
      </c>
      <c r="K6" s="75">
        <v>138</v>
      </c>
      <c r="L6" s="75">
        <v>168</v>
      </c>
      <c r="M6" s="75">
        <v>156</v>
      </c>
      <c r="N6" s="75">
        <v>168</v>
      </c>
      <c r="O6" s="75">
        <v>84</v>
      </c>
      <c r="P6" s="75">
        <v>126</v>
      </c>
      <c r="Q6" s="75">
        <v>78</v>
      </c>
      <c r="R6" s="75">
        <v>4.5999999999999996</v>
      </c>
    </row>
    <row r="7" spans="1:18" x14ac:dyDescent="0.3">
      <c r="A7" t="s">
        <v>82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</row>
    <row r="8" spans="1:18" x14ac:dyDescent="0.3">
      <c r="A8" t="s">
        <v>434</v>
      </c>
    </row>
    <row r="9" spans="1:18" x14ac:dyDescent="0.3">
      <c r="A9" t="s">
        <v>18</v>
      </c>
      <c r="B9">
        <v>57436</v>
      </c>
      <c r="C9">
        <v>5781</v>
      </c>
      <c r="D9">
        <v>6093</v>
      </c>
      <c r="E9">
        <v>6560</v>
      </c>
      <c r="F9">
        <v>5991</v>
      </c>
      <c r="G9">
        <v>4096</v>
      </c>
      <c r="H9">
        <v>3538</v>
      </c>
      <c r="I9">
        <v>3010</v>
      </c>
      <c r="J9">
        <v>3628</v>
      </c>
      <c r="K9">
        <v>3400</v>
      </c>
      <c r="L9">
        <v>3670</v>
      </c>
      <c r="M9">
        <v>3274</v>
      </c>
      <c r="N9">
        <v>2830</v>
      </c>
      <c r="O9">
        <v>2123</v>
      </c>
      <c r="P9">
        <v>2351</v>
      </c>
      <c r="Q9">
        <v>1091</v>
      </c>
      <c r="R9">
        <v>25.3</v>
      </c>
    </row>
    <row r="10" spans="1:18" x14ac:dyDescent="0.3">
      <c r="A10" t="s">
        <v>402</v>
      </c>
      <c r="B10">
        <v>34559</v>
      </c>
      <c r="C10">
        <v>834</v>
      </c>
      <c r="D10">
        <v>576</v>
      </c>
      <c r="E10">
        <v>642</v>
      </c>
      <c r="F10">
        <v>1601</v>
      </c>
      <c r="G10">
        <v>3328</v>
      </c>
      <c r="H10">
        <v>3202</v>
      </c>
      <c r="I10">
        <v>2836</v>
      </c>
      <c r="J10">
        <v>3400</v>
      </c>
      <c r="K10">
        <v>3268</v>
      </c>
      <c r="L10">
        <v>3556</v>
      </c>
      <c r="M10">
        <v>3196</v>
      </c>
      <c r="N10">
        <v>2746</v>
      </c>
      <c r="O10">
        <v>2021</v>
      </c>
      <c r="P10">
        <v>2297</v>
      </c>
      <c r="Q10">
        <v>1055</v>
      </c>
      <c r="R10">
        <v>41.3</v>
      </c>
    </row>
    <row r="11" spans="1:18" x14ac:dyDescent="0.3">
      <c r="A11" t="s">
        <v>403</v>
      </c>
      <c r="B11">
        <v>17432</v>
      </c>
      <c r="C11">
        <v>1253</v>
      </c>
      <c r="D11">
        <v>4857</v>
      </c>
      <c r="E11">
        <v>5385</v>
      </c>
      <c r="F11">
        <v>4126</v>
      </c>
      <c r="G11">
        <v>714</v>
      </c>
      <c r="H11">
        <v>276</v>
      </c>
      <c r="I11">
        <v>150</v>
      </c>
      <c r="J11">
        <v>174</v>
      </c>
      <c r="K11">
        <v>108</v>
      </c>
      <c r="L11">
        <v>102</v>
      </c>
      <c r="M11">
        <v>66</v>
      </c>
      <c r="N11">
        <v>60</v>
      </c>
      <c r="O11">
        <v>72</v>
      </c>
      <c r="P11">
        <v>54</v>
      </c>
      <c r="Q11">
        <v>36</v>
      </c>
      <c r="R11">
        <v>12.4</v>
      </c>
    </row>
    <row r="12" spans="1:18" x14ac:dyDescent="0.3">
      <c r="A12" s="75" t="s">
        <v>404</v>
      </c>
      <c r="B12" s="75">
        <v>1985</v>
      </c>
      <c r="C12" s="75">
        <v>234</v>
      </c>
      <c r="D12" s="75">
        <v>660</v>
      </c>
      <c r="E12" s="75">
        <v>534</v>
      </c>
      <c r="F12" s="75">
        <v>264</v>
      </c>
      <c r="G12" s="75">
        <v>54</v>
      </c>
      <c r="H12" s="75">
        <v>60</v>
      </c>
      <c r="I12" s="75">
        <v>24</v>
      </c>
      <c r="J12" s="75">
        <v>54</v>
      </c>
      <c r="K12" s="75">
        <v>24</v>
      </c>
      <c r="L12" s="75">
        <v>12</v>
      </c>
      <c r="M12" s="75">
        <v>12</v>
      </c>
      <c r="N12" s="75">
        <v>24</v>
      </c>
      <c r="O12" s="75">
        <v>30</v>
      </c>
      <c r="P12" s="75">
        <v>0</v>
      </c>
      <c r="Q12" s="75">
        <v>0</v>
      </c>
      <c r="R12" s="75">
        <v>10.9</v>
      </c>
    </row>
    <row r="13" spans="1:18" x14ac:dyDescent="0.3">
      <c r="A13" t="s">
        <v>82</v>
      </c>
      <c r="B13">
        <v>3460</v>
      </c>
      <c r="C13">
        <v>3460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2.5</v>
      </c>
    </row>
    <row r="14" spans="1:18" x14ac:dyDescent="0.3">
      <c r="A14" t="s">
        <v>435</v>
      </c>
    </row>
    <row r="15" spans="1:18" x14ac:dyDescent="0.3">
      <c r="A15" t="s">
        <v>18</v>
      </c>
      <c r="B15">
        <v>57436</v>
      </c>
      <c r="C15">
        <v>5781</v>
      </c>
      <c r="D15">
        <v>6093</v>
      </c>
      <c r="E15">
        <v>6560</v>
      </c>
      <c r="F15">
        <v>5991</v>
      </c>
      <c r="G15">
        <v>4096</v>
      </c>
      <c r="H15">
        <v>3538</v>
      </c>
      <c r="I15">
        <v>3010</v>
      </c>
      <c r="J15">
        <v>3628</v>
      </c>
      <c r="K15">
        <v>3400</v>
      </c>
      <c r="L15">
        <v>3670</v>
      </c>
      <c r="M15">
        <v>3274</v>
      </c>
      <c r="N15">
        <v>2830</v>
      </c>
      <c r="O15">
        <v>2123</v>
      </c>
      <c r="P15">
        <v>2351</v>
      </c>
      <c r="Q15">
        <v>1091</v>
      </c>
      <c r="R15">
        <v>25.3</v>
      </c>
    </row>
    <row r="16" spans="1:18" x14ac:dyDescent="0.3">
      <c r="A16" t="s">
        <v>409</v>
      </c>
      <c r="B16">
        <v>1187</v>
      </c>
      <c r="C16">
        <v>756</v>
      </c>
      <c r="D16">
        <v>72</v>
      </c>
      <c r="E16">
        <v>0</v>
      </c>
      <c r="F16">
        <v>0</v>
      </c>
      <c r="G16">
        <v>24</v>
      </c>
      <c r="H16">
        <v>30</v>
      </c>
      <c r="I16">
        <v>24</v>
      </c>
      <c r="J16">
        <v>24</v>
      </c>
      <c r="K16">
        <v>18</v>
      </c>
      <c r="L16">
        <v>54</v>
      </c>
      <c r="M16">
        <v>30</v>
      </c>
      <c r="N16">
        <v>48</v>
      </c>
      <c r="O16">
        <v>30</v>
      </c>
      <c r="P16">
        <v>54</v>
      </c>
      <c r="Q16">
        <v>24</v>
      </c>
      <c r="R16">
        <v>3.9</v>
      </c>
    </row>
    <row r="17" spans="1:18" x14ac:dyDescent="0.3">
      <c r="A17" t="s">
        <v>410</v>
      </c>
      <c r="B17">
        <v>894</v>
      </c>
      <c r="C17">
        <v>690</v>
      </c>
      <c r="D17">
        <v>204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3.2</v>
      </c>
    </row>
    <row r="18" spans="1:18" x14ac:dyDescent="0.3">
      <c r="A18" t="s">
        <v>411</v>
      </c>
      <c r="B18">
        <v>2285</v>
      </c>
      <c r="C18">
        <v>828</v>
      </c>
      <c r="D18">
        <v>1451</v>
      </c>
      <c r="E18">
        <v>0</v>
      </c>
      <c r="F18">
        <v>0</v>
      </c>
      <c r="G18">
        <v>6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6.1</v>
      </c>
    </row>
    <row r="19" spans="1:18" x14ac:dyDescent="0.3">
      <c r="A19" t="s">
        <v>412</v>
      </c>
      <c r="B19">
        <v>1277</v>
      </c>
      <c r="C19">
        <v>42</v>
      </c>
      <c r="D19">
        <v>1175</v>
      </c>
      <c r="E19">
        <v>6</v>
      </c>
      <c r="F19">
        <v>0</v>
      </c>
      <c r="G19">
        <v>0</v>
      </c>
      <c r="H19">
        <v>0</v>
      </c>
      <c r="I19">
        <v>6</v>
      </c>
      <c r="J19">
        <v>6</v>
      </c>
      <c r="K19">
        <v>0</v>
      </c>
      <c r="L19">
        <v>18</v>
      </c>
      <c r="M19">
        <v>12</v>
      </c>
      <c r="N19">
        <v>0</v>
      </c>
      <c r="O19">
        <v>12</v>
      </c>
      <c r="P19">
        <v>0</v>
      </c>
      <c r="Q19">
        <v>0</v>
      </c>
      <c r="R19">
        <v>7.5</v>
      </c>
    </row>
    <row r="20" spans="1:18" x14ac:dyDescent="0.3">
      <c r="A20" t="s">
        <v>413</v>
      </c>
      <c r="B20">
        <v>1229</v>
      </c>
      <c r="C20">
        <v>6</v>
      </c>
      <c r="D20">
        <v>1163</v>
      </c>
      <c r="E20">
        <v>24</v>
      </c>
      <c r="F20">
        <v>0</v>
      </c>
      <c r="G20">
        <v>6</v>
      </c>
      <c r="H20">
        <v>0</v>
      </c>
      <c r="I20">
        <v>6</v>
      </c>
      <c r="J20">
        <v>6</v>
      </c>
      <c r="K20">
        <v>0</v>
      </c>
      <c r="L20">
        <v>6</v>
      </c>
      <c r="M20">
        <v>6</v>
      </c>
      <c r="N20">
        <v>0</v>
      </c>
      <c r="O20">
        <v>0</v>
      </c>
      <c r="P20">
        <v>6</v>
      </c>
      <c r="Q20">
        <v>0</v>
      </c>
      <c r="R20">
        <v>7.6</v>
      </c>
    </row>
    <row r="21" spans="1:18" x14ac:dyDescent="0.3">
      <c r="A21" t="s">
        <v>414</v>
      </c>
      <c r="B21">
        <v>1229</v>
      </c>
      <c r="C21">
        <v>0</v>
      </c>
      <c r="D21">
        <v>1061</v>
      </c>
      <c r="E21">
        <v>108</v>
      </c>
      <c r="F21">
        <v>0</v>
      </c>
      <c r="G21">
        <v>0</v>
      </c>
      <c r="H21">
        <v>12</v>
      </c>
      <c r="I21">
        <v>0</v>
      </c>
      <c r="J21">
        <v>12</v>
      </c>
      <c r="K21">
        <v>0</v>
      </c>
      <c r="L21">
        <v>0</v>
      </c>
      <c r="M21">
        <v>12</v>
      </c>
      <c r="N21">
        <v>6</v>
      </c>
      <c r="O21">
        <v>12</v>
      </c>
      <c r="P21">
        <v>6</v>
      </c>
      <c r="Q21">
        <v>0</v>
      </c>
      <c r="R21">
        <v>7.9</v>
      </c>
    </row>
    <row r="22" spans="1:18" x14ac:dyDescent="0.3">
      <c r="A22" t="s">
        <v>415</v>
      </c>
      <c r="B22">
        <v>1601</v>
      </c>
      <c r="C22">
        <v>0</v>
      </c>
      <c r="D22">
        <v>840</v>
      </c>
      <c r="E22">
        <v>684</v>
      </c>
      <c r="F22">
        <v>0</v>
      </c>
      <c r="G22">
        <v>6</v>
      </c>
      <c r="H22">
        <v>0</v>
      </c>
      <c r="I22">
        <v>0</v>
      </c>
      <c r="J22">
        <v>0</v>
      </c>
      <c r="K22">
        <v>0</v>
      </c>
      <c r="L22">
        <v>6</v>
      </c>
      <c r="M22">
        <v>6</v>
      </c>
      <c r="N22">
        <v>12</v>
      </c>
      <c r="O22">
        <v>12</v>
      </c>
      <c r="P22">
        <v>36</v>
      </c>
      <c r="Q22">
        <v>0</v>
      </c>
      <c r="R22">
        <v>9.8000000000000007</v>
      </c>
    </row>
    <row r="23" spans="1:18" x14ac:dyDescent="0.3">
      <c r="A23" t="s">
        <v>416</v>
      </c>
      <c r="B23">
        <v>1271</v>
      </c>
      <c r="C23">
        <v>0</v>
      </c>
      <c r="D23">
        <v>102</v>
      </c>
      <c r="E23">
        <v>1121</v>
      </c>
      <c r="F23">
        <v>0</v>
      </c>
      <c r="G23">
        <v>0</v>
      </c>
      <c r="H23">
        <v>0</v>
      </c>
      <c r="I23">
        <v>6</v>
      </c>
      <c r="J23">
        <v>0</v>
      </c>
      <c r="K23">
        <v>12</v>
      </c>
      <c r="L23">
        <v>0</v>
      </c>
      <c r="M23">
        <v>0</v>
      </c>
      <c r="N23">
        <v>12</v>
      </c>
      <c r="O23">
        <v>0</v>
      </c>
      <c r="P23">
        <v>12</v>
      </c>
      <c r="Q23">
        <v>6</v>
      </c>
      <c r="R23">
        <v>12.4</v>
      </c>
    </row>
    <row r="24" spans="1:18" x14ac:dyDescent="0.3">
      <c r="A24" t="s">
        <v>417</v>
      </c>
      <c r="B24">
        <v>1475</v>
      </c>
      <c r="C24">
        <v>0</v>
      </c>
      <c r="D24">
        <v>24</v>
      </c>
      <c r="E24">
        <v>1379</v>
      </c>
      <c r="F24">
        <v>0</v>
      </c>
      <c r="G24">
        <v>6</v>
      </c>
      <c r="H24">
        <v>0</v>
      </c>
      <c r="I24">
        <v>0</v>
      </c>
      <c r="J24">
        <v>0</v>
      </c>
      <c r="K24">
        <v>6</v>
      </c>
      <c r="L24">
        <v>6</v>
      </c>
      <c r="M24">
        <v>6</v>
      </c>
      <c r="N24">
        <v>6</v>
      </c>
      <c r="O24">
        <v>12</v>
      </c>
      <c r="P24">
        <v>12</v>
      </c>
      <c r="Q24">
        <v>18</v>
      </c>
      <c r="R24">
        <v>12.6</v>
      </c>
    </row>
    <row r="25" spans="1:18" x14ac:dyDescent="0.3">
      <c r="A25" t="s">
        <v>418</v>
      </c>
      <c r="B25">
        <v>1367</v>
      </c>
      <c r="C25">
        <v>0</v>
      </c>
      <c r="D25">
        <v>0</v>
      </c>
      <c r="E25">
        <v>1289</v>
      </c>
      <c r="F25">
        <v>30</v>
      </c>
      <c r="G25">
        <v>0</v>
      </c>
      <c r="H25">
        <v>0</v>
      </c>
      <c r="I25">
        <v>12</v>
      </c>
      <c r="J25">
        <v>0</v>
      </c>
      <c r="K25">
        <v>6</v>
      </c>
      <c r="L25">
        <v>0</v>
      </c>
      <c r="M25">
        <v>0</v>
      </c>
      <c r="N25">
        <v>6</v>
      </c>
      <c r="O25">
        <v>6</v>
      </c>
      <c r="P25">
        <v>12</v>
      </c>
      <c r="Q25">
        <v>6</v>
      </c>
      <c r="R25">
        <v>12.7</v>
      </c>
    </row>
    <row r="26" spans="1:18" x14ac:dyDescent="0.3">
      <c r="A26" t="s">
        <v>419</v>
      </c>
      <c r="B26">
        <v>1847</v>
      </c>
      <c r="C26">
        <v>0</v>
      </c>
      <c r="D26">
        <v>0</v>
      </c>
      <c r="E26">
        <v>1211</v>
      </c>
      <c r="F26">
        <v>216</v>
      </c>
      <c r="G26">
        <v>18</v>
      </c>
      <c r="H26">
        <v>12</v>
      </c>
      <c r="I26">
        <v>18</v>
      </c>
      <c r="J26">
        <v>6</v>
      </c>
      <c r="K26">
        <v>60</v>
      </c>
      <c r="L26">
        <v>42</v>
      </c>
      <c r="M26">
        <v>30</v>
      </c>
      <c r="N26">
        <v>54</v>
      </c>
      <c r="O26">
        <v>48</v>
      </c>
      <c r="P26">
        <v>54</v>
      </c>
      <c r="Q26">
        <v>78</v>
      </c>
      <c r="R26">
        <v>13.8</v>
      </c>
    </row>
    <row r="27" spans="1:18" x14ac:dyDescent="0.3">
      <c r="A27" t="s">
        <v>420</v>
      </c>
      <c r="B27">
        <v>1535</v>
      </c>
      <c r="C27">
        <v>0</v>
      </c>
      <c r="D27">
        <v>0</v>
      </c>
      <c r="E27">
        <v>678</v>
      </c>
      <c r="F27">
        <v>624</v>
      </c>
      <c r="G27">
        <v>12</v>
      </c>
      <c r="H27">
        <v>6</v>
      </c>
      <c r="I27">
        <v>0</v>
      </c>
      <c r="J27">
        <v>12</v>
      </c>
      <c r="K27">
        <v>18</v>
      </c>
      <c r="L27">
        <v>24</v>
      </c>
      <c r="M27">
        <v>30</v>
      </c>
      <c r="N27">
        <v>18</v>
      </c>
      <c r="O27">
        <v>24</v>
      </c>
      <c r="P27">
        <v>54</v>
      </c>
      <c r="Q27">
        <v>36</v>
      </c>
      <c r="R27">
        <v>15.7</v>
      </c>
    </row>
    <row r="28" spans="1:18" x14ac:dyDescent="0.3">
      <c r="A28" t="s">
        <v>421</v>
      </c>
      <c r="B28">
        <v>1781</v>
      </c>
      <c r="C28">
        <v>0</v>
      </c>
      <c r="D28">
        <v>0</v>
      </c>
      <c r="E28">
        <v>54</v>
      </c>
      <c r="F28">
        <v>1253</v>
      </c>
      <c r="G28">
        <v>48</v>
      </c>
      <c r="H28">
        <v>36</v>
      </c>
      <c r="I28">
        <v>12</v>
      </c>
      <c r="J28">
        <v>48</v>
      </c>
      <c r="K28">
        <v>42</v>
      </c>
      <c r="L28">
        <v>72</v>
      </c>
      <c r="M28">
        <v>60</v>
      </c>
      <c r="N28">
        <v>36</v>
      </c>
      <c r="O28">
        <v>54</v>
      </c>
      <c r="P28">
        <v>42</v>
      </c>
      <c r="Q28">
        <v>24</v>
      </c>
      <c r="R28">
        <v>18.3</v>
      </c>
    </row>
    <row r="29" spans="1:18" x14ac:dyDescent="0.3">
      <c r="A29" t="s">
        <v>422</v>
      </c>
      <c r="B29">
        <v>1751</v>
      </c>
      <c r="C29">
        <v>0</v>
      </c>
      <c r="D29">
        <v>0</v>
      </c>
      <c r="E29">
        <v>0</v>
      </c>
      <c r="F29">
        <v>1343</v>
      </c>
      <c r="G29">
        <v>42</v>
      </c>
      <c r="H29">
        <v>54</v>
      </c>
      <c r="I29">
        <v>18</v>
      </c>
      <c r="J29">
        <v>48</v>
      </c>
      <c r="K29">
        <v>78</v>
      </c>
      <c r="L29">
        <v>48</v>
      </c>
      <c r="M29">
        <v>24</v>
      </c>
      <c r="N29">
        <v>24</v>
      </c>
      <c r="O29">
        <v>36</v>
      </c>
      <c r="P29">
        <v>24</v>
      </c>
      <c r="Q29">
        <v>12</v>
      </c>
      <c r="R29">
        <v>18.3</v>
      </c>
    </row>
    <row r="30" spans="1:18" x14ac:dyDescent="0.3">
      <c r="A30" t="s">
        <v>423</v>
      </c>
      <c r="B30">
        <v>2782</v>
      </c>
      <c r="C30">
        <v>0</v>
      </c>
      <c r="D30">
        <v>0</v>
      </c>
      <c r="E30">
        <v>0</v>
      </c>
      <c r="F30">
        <v>870</v>
      </c>
      <c r="G30">
        <v>192</v>
      </c>
      <c r="H30">
        <v>192</v>
      </c>
      <c r="I30">
        <v>90</v>
      </c>
      <c r="J30">
        <v>198</v>
      </c>
      <c r="K30">
        <v>186</v>
      </c>
      <c r="L30">
        <v>240</v>
      </c>
      <c r="M30">
        <v>258</v>
      </c>
      <c r="N30">
        <v>168</v>
      </c>
      <c r="O30">
        <v>90</v>
      </c>
      <c r="P30">
        <v>192</v>
      </c>
      <c r="Q30">
        <v>108</v>
      </c>
      <c r="R30">
        <v>36.200000000000003</v>
      </c>
    </row>
    <row r="31" spans="1:18" x14ac:dyDescent="0.3">
      <c r="A31" t="s">
        <v>424</v>
      </c>
      <c r="B31">
        <v>20761</v>
      </c>
      <c r="C31">
        <v>0</v>
      </c>
      <c r="D31">
        <v>0</v>
      </c>
      <c r="E31">
        <v>6</v>
      </c>
      <c r="F31">
        <v>1229</v>
      </c>
      <c r="G31">
        <v>2393</v>
      </c>
      <c r="H31">
        <v>1955</v>
      </c>
      <c r="I31">
        <v>1865</v>
      </c>
      <c r="J31">
        <v>2105</v>
      </c>
      <c r="K31">
        <v>2081</v>
      </c>
      <c r="L31">
        <v>2327</v>
      </c>
      <c r="M31">
        <v>1991</v>
      </c>
      <c r="N31">
        <v>1715</v>
      </c>
      <c r="O31">
        <v>1217</v>
      </c>
      <c r="P31">
        <v>1259</v>
      </c>
      <c r="Q31">
        <v>618</v>
      </c>
      <c r="R31">
        <v>42</v>
      </c>
    </row>
    <row r="32" spans="1:18" x14ac:dyDescent="0.3">
      <c r="A32" t="s">
        <v>425</v>
      </c>
      <c r="B32">
        <v>3430</v>
      </c>
      <c r="C32">
        <v>0</v>
      </c>
      <c r="D32">
        <v>0</v>
      </c>
      <c r="E32">
        <v>0</v>
      </c>
      <c r="F32">
        <v>354</v>
      </c>
      <c r="G32">
        <v>732</v>
      </c>
      <c r="H32">
        <v>444</v>
      </c>
      <c r="I32">
        <v>264</v>
      </c>
      <c r="J32">
        <v>360</v>
      </c>
      <c r="K32">
        <v>276</v>
      </c>
      <c r="L32">
        <v>300</v>
      </c>
      <c r="M32">
        <v>258</v>
      </c>
      <c r="N32">
        <v>156</v>
      </c>
      <c r="O32">
        <v>156</v>
      </c>
      <c r="P32">
        <v>108</v>
      </c>
      <c r="Q32">
        <v>24</v>
      </c>
      <c r="R32">
        <v>33.5</v>
      </c>
    </row>
    <row r="33" spans="1:18" x14ac:dyDescent="0.3">
      <c r="A33" t="s">
        <v>426</v>
      </c>
      <c r="B33">
        <v>1493</v>
      </c>
      <c r="C33">
        <v>0</v>
      </c>
      <c r="D33">
        <v>0</v>
      </c>
      <c r="E33">
        <v>0</v>
      </c>
      <c r="F33">
        <v>36</v>
      </c>
      <c r="G33">
        <v>240</v>
      </c>
      <c r="H33">
        <v>216</v>
      </c>
      <c r="I33">
        <v>168</v>
      </c>
      <c r="J33">
        <v>168</v>
      </c>
      <c r="K33">
        <v>108</v>
      </c>
      <c r="L33">
        <v>96</v>
      </c>
      <c r="M33">
        <v>120</v>
      </c>
      <c r="N33">
        <v>138</v>
      </c>
      <c r="O33">
        <v>96</v>
      </c>
      <c r="P33">
        <v>78</v>
      </c>
      <c r="Q33">
        <v>30</v>
      </c>
      <c r="R33">
        <v>37.6</v>
      </c>
    </row>
    <row r="34" spans="1:18" x14ac:dyDescent="0.3">
      <c r="A34" t="s">
        <v>427</v>
      </c>
      <c r="B34">
        <v>1733</v>
      </c>
      <c r="C34">
        <v>0</v>
      </c>
      <c r="D34">
        <v>0</v>
      </c>
      <c r="E34">
        <v>0</v>
      </c>
      <c r="F34">
        <v>36</v>
      </c>
      <c r="G34">
        <v>246</v>
      </c>
      <c r="H34">
        <v>246</v>
      </c>
      <c r="I34">
        <v>228</v>
      </c>
      <c r="J34">
        <v>198</v>
      </c>
      <c r="K34">
        <v>96</v>
      </c>
      <c r="L34">
        <v>156</v>
      </c>
      <c r="M34">
        <v>162</v>
      </c>
      <c r="N34">
        <v>144</v>
      </c>
      <c r="O34">
        <v>90</v>
      </c>
      <c r="P34">
        <v>108</v>
      </c>
      <c r="Q34">
        <v>24</v>
      </c>
      <c r="R34">
        <v>37.799999999999997</v>
      </c>
    </row>
    <row r="35" spans="1:18" x14ac:dyDescent="0.3">
      <c r="A35" t="s">
        <v>428</v>
      </c>
      <c r="B35">
        <v>1991</v>
      </c>
      <c r="C35">
        <v>0</v>
      </c>
      <c r="D35">
        <v>0</v>
      </c>
      <c r="E35">
        <v>0</v>
      </c>
      <c r="F35">
        <v>0</v>
      </c>
      <c r="G35">
        <v>126</v>
      </c>
      <c r="H35">
        <v>228</v>
      </c>
      <c r="I35">
        <v>180</v>
      </c>
      <c r="J35">
        <v>312</v>
      </c>
      <c r="K35">
        <v>252</v>
      </c>
      <c r="L35">
        <v>192</v>
      </c>
      <c r="M35">
        <v>156</v>
      </c>
      <c r="N35">
        <v>204</v>
      </c>
      <c r="O35">
        <v>120</v>
      </c>
      <c r="P35">
        <v>168</v>
      </c>
      <c r="Q35">
        <v>54</v>
      </c>
      <c r="R35">
        <v>43</v>
      </c>
    </row>
    <row r="36" spans="1:18" x14ac:dyDescent="0.3">
      <c r="A36" t="s">
        <v>429</v>
      </c>
      <c r="B36">
        <v>882</v>
      </c>
      <c r="C36">
        <v>0</v>
      </c>
      <c r="D36">
        <v>0</v>
      </c>
      <c r="E36">
        <v>0</v>
      </c>
      <c r="F36">
        <v>0</v>
      </c>
      <c r="G36">
        <v>0</v>
      </c>
      <c r="H36">
        <v>102</v>
      </c>
      <c r="I36">
        <v>102</v>
      </c>
      <c r="J36">
        <v>108</v>
      </c>
      <c r="K36">
        <v>156</v>
      </c>
      <c r="L36">
        <v>84</v>
      </c>
      <c r="M36">
        <v>66</v>
      </c>
      <c r="N36">
        <v>84</v>
      </c>
      <c r="O36">
        <v>72</v>
      </c>
      <c r="P36">
        <v>90</v>
      </c>
      <c r="Q36">
        <v>18</v>
      </c>
      <c r="R36">
        <v>44.1</v>
      </c>
    </row>
    <row r="37" spans="1:18" x14ac:dyDescent="0.3">
      <c r="A37" t="s">
        <v>430</v>
      </c>
      <c r="B37">
        <v>90</v>
      </c>
      <c r="C37">
        <v>0</v>
      </c>
      <c r="D37">
        <v>0</v>
      </c>
      <c r="E37">
        <v>0</v>
      </c>
      <c r="F37">
        <v>0</v>
      </c>
      <c r="G37">
        <v>0</v>
      </c>
      <c r="H37">
        <v>6</v>
      </c>
      <c r="I37">
        <v>12</v>
      </c>
      <c r="J37">
        <v>6</v>
      </c>
      <c r="K37">
        <v>6</v>
      </c>
      <c r="L37">
        <v>0</v>
      </c>
      <c r="M37">
        <v>24</v>
      </c>
      <c r="N37">
        <v>0</v>
      </c>
      <c r="O37">
        <v>18</v>
      </c>
      <c r="P37">
        <v>12</v>
      </c>
      <c r="Q37">
        <v>6</v>
      </c>
      <c r="R37">
        <v>53.1</v>
      </c>
    </row>
    <row r="38" spans="1:18" x14ac:dyDescent="0.3">
      <c r="A38" t="s">
        <v>431</v>
      </c>
      <c r="B38">
        <v>84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12</v>
      </c>
      <c r="K38">
        <v>0</v>
      </c>
      <c r="L38">
        <v>0</v>
      </c>
      <c r="M38">
        <v>24</v>
      </c>
      <c r="N38">
        <v>0</v>
      </c>
      <c r="O38">
        <v>18</v>
      </c>
      <c r="P38">
        <v>24</v>
      </c>
      <c r="Q38">
        <v>6</v>
      </c>
      <c r="R38">
        <v>61.7</v>
      </c>
    </row>
    <row r="39" spans="1:18" x14ac:dyDescent="0.3">
      <c r="A39" s="75" t="s">
        <v>82</v>
      </c>
      <c r="B39" s="75">
        <v>3460</v>
      </c>
      <c r="C39" s="75">
        <v>3460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  <c r="P39" s="75">
        <v>0</v>
      </c>
      <c r="Q39" s="75">
        <v>0</v>
      </c>
      <c r="R39" s="75">
        <v>2.5</v>
      </c>
    </row>
    <row r="40" spans="1:18" x14ac:dyDescent="0.3">
      <c r="A40" s="69" t="s">
        <v>42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</row>
  </sheetData>
  <mergeCells count="2">
    <mergeCell ref="A1:H1"/>
    <mergeCell ref="A40:P4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256A-08CA-41F0-9F9A-15D646AB3FEA}">
  <dimension ref="A1:R174"/>
  <sheetViews>
    <sheetView view="pageBreakPreview" zoomScaleNormal="150" zoomScaleSheetLayoutView="100" workbookViewId="0">
      <selection activeCell="D25" sqref="D25:E25"/>
    </sheetView>
  </sheetViews>
  <sheetFormatPr defaultRowHeight="10.199999999999999" x14ac:dyDescent="0.2"/>
  <cols>
    <col min="1" max="1" width="5.21875" style="14" customWidth="1"/>
    <col min="2" max="2" width="5.33203125" style="15" customWidth="1"/>
    <col min="3" max="17" width="4.33203125" style="15" customWidth="1"/>
    <col min="18" max="18" width="4.33203125" style="14" customWidth="1"/>
    <col min="19" max="16384" width="8.88671875" style="14"/>
  </cols>
  <sheetData>
    <row r="1" spans="1:18" x14ac:dyDescent="0.2">
      <c r="A1" s="3" t="s">
        <v>436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8" x14ac:dyDescent="0.2">
      <c r="A2" s="57" t="s">
        <v>437</v>
      </c>
      <c r="B2" s="58"/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59" t="s">
        <v>8</v>
      </c>
      <c r="J2" s="59" t="s">
        <v>9</v>
      </c>
      <c r="K2" s="59" t="s">
        <v>10</v>
      </c>
      <c r="L2" s="59" t="s">
        <v>11</v>
      </c>
      <c r="M2" s="59" t="s">
        <v>12</v>
      </c>
      <c r="N2" s="59" t="s">
        <v>13</v>
      </c>
      <c r="O2" s="59" t="s">
        <v>14</v>
      </c>
      <c r="P2" s="59"/>
      <c r="Q2" s="60"/>
    </row>
    <row r="3" spans="1:18" s="23" customFormat="1" x14ac:dyDescent="0.2">
      <c r="A3" s="61">
        <v>2010</v>
      </c>
      <c r="B3" s="62" t="s">
        <v>18</v>
      </c>
      <c r="C3" s="62">
        <v>9</v>
      </c>
      <c r="D3" s="62">
        <v>14</v>
      </c>
      <c r="E3" s="62">
        <v>19</v>
      </c>
      <c r="F3" s="62">
        <v>24</v>
      </c>
      <c r="G3" s="62">
        <v>29</v>
      </c>
      <c r="H3" s="62">
        <v>34</v>
      </c>
      <c r="I3" s="62">
        <v>39</v>
      </c>
      <c r="J3" s="62">
        <v>44</v>
      </c>
      <c r="K3" s="62">
        <v>49</v>
      </c>
      <c r="L3" s="62">
        <v>54</v>
      </c>
      <c r="M3" s="62">
        <v>59</v>
      </c>
      <c r="N3" s="62">
        <v>64</v>
      </c>
      <c r="O3" s="62">
        <v>74</v>
      </c>
      <c r="P3" s="62" t="s">
        <v>20</v>
      </c>
      <c r="Q3" s="63" t="s">
        <v>21</v>
      </c>
    </row>
    <row r="4" spans="1:18" x14ac:dyDescent="0.2">
      <c r="A4" s="3" t="s">
        <v>114</v>
      </c>
      <c r="B4" s="13">
        <v>51655</v>
      </c>
      <c r="C4" s="13">
        <v>6093</v>
      </c>
      <c r="D4" s="13">
        <v>6560</v>
      </c>
      <c r="E4" s="13">
        <v>5991</v>
      </c>
      <c r="F4" s="13">
        <v>4096</v>
      </c>
      <c r="G4" s="13">
        <v>3538</v>
      </c>
      <c r="H4" s="13">
        <v>3010</v>
      </c>
      <c r="I4" s="13">
        <v>3628</v>
      </c>
      <c r="J4" s="13">
        <v>3400</v>
      </c>
      <c r="K4" s="13">
        <v>3670</v>
      </c>
      <c r="L4" s="13">
        <v>3274</v>
      </c>
      <c r="M4" s="13">
        <v>2830</v>
      </c>
      <c r="N4" s="13">
        <v>2123</v>
      </c>
      <c r="O4" s="13">
        <v>2351</v>
      </c>
      <c r="P4" s="13">
        <v>1091</v>
      </c>
      <c r="Q4" s="13" t="s">
        <v>438</v>
      </c>
    </row>
    <row r="5" spans="1:18" x14ac:dyDescent="0.2">
      <c r="A5" s="3" t="s">
        <v>439</v>
      </c>
      <c r="B5" s="13">
        <v>44477</v>
      </c>
      <c r="C5" s="13">
        <v>5229</v>
      </c>
      <c r="D5" s="13">
        <v>5721</v>
      </c>
      <c r="E5" s="13">
        <v>5301</v>
      </c>
      <c r="F5" s="13">
        <v>3484</v>
      </c>
      <c r="G5" s="13">
        <v>2788</v>
      </c>
      <c r="H5" s="13">
        <v>2429</v>
      </c>
      <c r="I5" s="13">
        <v>3082</v>
      </c>
      <c r="J5" s="13">
        <v>2854</v>
      </c>
      <c r="K5" s="13">
        <v>3172</v>
      </c>
      <c r="L5" s="13">
        <v>2896</v>
      </c>
      <c r="M5" s="13">
        <v>2513</v>
      </c>
      <c r="N5" s="13">
        <v>1913</v>
      </c>
      <c r="O5" s="13">
        <v>2111</v>
      </c>
      <c r="P5" s="13">
        <v>983</v>
      </c>
      <c r="Q5" s="3">
        <v>29.5</v>
      </c>
    </row>
    <row r="6" spans="1:18" x14ac:dyDescent="0.2">
      <c r="A6" s="3" t="s">
        <v>440</v>
      </c>
      <c r="B6" s="13">
        <v>7178</v>
      </c>
      <c r="C6" s="13">
        <v>864</v>
      </c>
      <c r="D6" s="13">
        <v>840</v>
      </c>
      <c r="E6" s="13">
        <v>690</v>
      </c>
      <c r="F6" s="13">
        <v>612</v>
      </c>
      <c r="G6" s="13">
        <v>750</v>
      </c>
      <c r="H6" s="13">
        <v>582</v>
      </c>
      <c r="I6" s="13">
        <v>546</v>
      </c>
      <c r="J6" s="13">
        <v>546</v>
      </c>
      <c r="K6" s="13">
        <v>498</v>
      </c>
      <c r="L6" s="13">
        <v>378</v>
      </c>
      <c r="M6" s="13">
        <v>318</v>
      </c>
      <c r="N6" s="13">
        <v>210</v>
      </c>
      <c r="O6" s="13">
        <v>240</v>
      </c>
      <c r="P6" s="13">
        <v>108</v>
      </c>
      <c r="Q6" s="3">
        <v>28.9</v>
      </c>
    </row>
    <row r="7" spans="1:18" x14ac:dyDescent="0.2">
      <c r="A7" s="70" t="s">
        <v>42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26"/>
    </row>
    <row r="8" spans="1:18" x14ac:dyDescent="0.2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x14ac:dyDescent="0.2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8" x14ac:dyDescent="0.2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 x14ac:dyDescent="0.2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18" x14ac:dyDescent="0.2">
      <c r="A12" s="14" t="s">
        <v>441</v>
      </c>
      <c r="C12" s="15">
        <f>SUM(B14:B99)</f>
        <v>47364</v>
      </c>
      <c r="D12" s="15" t="e">
        <f>B5*100/(#REF!-#REF!)</f>
        <v>#REF!</v>
      </c>
      <c r="E12" s="15" t="e">
        <f>(C12-B5)*100/(#REF!-#REF!)</f>
        <v>#REF!</v>
      </c>
      <c r="F12" s="15" t="e">
        <f>100-D12-E12</f>
        <v>#REF!</v>
      </c>
    </row>
    <row r="13" spans="1:18" x14ac:dyDescent="0.2">
      <c r="A13" s="14" t="s">
        <v>22</v>
      </c>
      <c r="B13" s="15">
        <v>57436</v>
      </c>
      <c r="C13" s="15">
        <v>5781</v>
      </c>
      <c r="D13" s="15">
        <v>6093</v>
      </c>
      <c r="E13" s="15">
        <v>6560</v>
      </c>
      <c r="F13" s="15">
        <v>5991</v>
      </c>
      <c r="G13" s="15">
        <v>4096</v>
      </c>
      <c r="H13" s="15">
        <v>3538</v>
      </c>
      <c r="I13" s="15">
        <v>3010</v>
      </c>
      <c r="J13" s="15">
        <v>3628</v>
      </c>
      <c r="K13" s="15">
        <v>3400</v>
      </c>
      <c r="L13" s="15">
        <v>3670</v>
      </c>
      <c r="M13" s="15">
        <v>3274</v>
      </c>
      <c r="N13" s="15">
        <v>2830</v>
      </c>
      <c r="O13" s="15">
        <v>2123</v>
      </c>
      <c r="P13" s="15">
        <v>2351</v>
      </c>
      <c r="Q13" s="15">
        <v>1091</v>
      </c>
      <c r="R13" s="14">
        <v>25.3</v>
      </c>
    </row>
    <row r="14" spans="1:18" x14ac:dyDescent="0.2">
      <c r="A14" s="14" t="s">
        <v>165</v>
      </c>
      <c r="B14" s="15">
        <v>432</v>
      </c>
      <c r="C14" s="15">
        <v>0</v>
      </c>
      <c r="D14" s="15">
        <v>66</v>
      </c>
      <c r="E14" s="15">
        <v>72</v>
      </c>
      <c r="F14" s="15">
        <v>54</v>
      </c>
      <c r="G14" s="15">
        <v>36</v>
      </c>
      <c r="H14" s="15">
        <v>30</v>
      </c>
      <c r="I14" s="15">
        <v>12</v>
      </c>
      <c r="J14" s="15">
        <v>12</v>
      </c>
      <c r="K14" s="15">
        <v>30</v>
      </c>
      <c r="L14" s="15">
        <v>36</v>
      </c>
      <c r="M14" s="15">
        <v>12</v>
      </c>
      <c r="N14" s="15">
        <v>30</v>
      </c>
      <c r="O14" s="15">
        <v>6</v>
      </c>
      <c r="P14" s="15">
        <v>12</v>
      </c>
      <c r="Q14" s="15">
        <v>24</v>
      </c>
      <c r="R14" s="14">
        <v>23.3</v>
      </c>
    </row>
    <row r="15" spans="1:18" x14ac:dyDescent="0.2">
      <c r="A15" s="14" t="s">
        <v>166</v>
      </c>
      <c r="B15" s="15">
        <v>24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6</v>
      </c>
      <c r="J15" s="15">
        <v>0</v>
      </c>
      <c r="K15" s="15">
        <v>0</v>
      </c>
      <c r="L15" s="15">
        <v>0</v>
      </c>
      <c r="M15" s="15">
        <v>0</v>
      </c>
      <c r="N15" s="15">
        <v>12</v>
      </c>
      <c r="O15" s="15">
        <v>6</v>
      </c>
      <c r="P15" s="15">
        <v>0</v>
      </c>
      <c r="Q15" s="15">
        <v>0</v>
      </c>
      <c r="R15" s="14">
        <v>57.5</v>
      </c>
    </row>
    <row r="16" spans="1:18" x14ac:dyDescent="0.2">
      <c r="A16" s="14" t="s">
        <v>167</v>
      </c>
      <c r="B16" s="15">
        <v>492</v>
      </c>
      <c r="C16" s="15">
        <v>0</v>
      </c>
      <c r="D16" s="15">
        <v>48</v>
      </c>
      <c r="E16" s="15">
        <v>84</v>
      </c>
      <c r="F16" s="15">
        <v>60</v>
      </c>
      <c r="G16" s="15">
        <v>30</v>
      </c>
      <c r="H16" s="15">
        <v>24</v>
      </c>
      <c r="I16" s="15">
        <v>24</v>
      </c>
      <c r="J16" s="15">
        <v>42</v>
      </c>
      <c r="K16" s="15">
        <v>36</v>
      </c>
      <c r="L16" s="15">
        <v>42</v>
      </c>
      <c r="M16" s="15">
        <v>30</v>
      </c>
      <c r="N16" s="15">
        <v>48</v>
      </c>
      <c r="O16" s="15">
        <v>6</v>
      </c>
      <c r="P16" s="15">
        <v>18</v>
      </c>
      <c r="Q16" s="15">
        <v>0</v>
      </c>
      <c r="R16" s="14">
        <v>30</v>
      </c>
    </row>
    <row r="17" spans="1:18" x14ac:dyDescent="0.2">
      <c r="A17" s="14" t="s">
        <v>168</v>
      </c>
      <c r="B17" s="15">
        <v>168</v>
      </c>
      <c r="C17" s="15">
        <v>0</v>
      </c>
      <c r="D17" s="15">
        <v>12</v>
      </c>
      <c r="E17" s="15">
        <v>36</v>
      </c>
      <c r="F17" s="15">
        <v>0</v>
      </c>
      <c r="G17" s="15">
        <v>24</v>
      </c>
      <c r="H17" s="15">
        <v>18</v>
      </c>
      <c r="I17" s="15">
        <v>18</v>
      </c>
      <c r="J17" s="15">
        <v>12</v>
      </c>
      <c r="K17" s="15">
        <v>6</v>
      </c>
      <c r="L17" s="15">
        <v>12</v>
      </c>
      <c r="M17" s="15">
        <v>0</v>
      </c>
      <c r="N17" s="15">
        <v>18</v>
      </c>
      <c r="O17" s="15">
        <v>6</v>
      </c>
      <c r="P17" s="15">
        <v>0</v>
      </c>
      <c r="Q17" s="15">
        <v>6</v>
      </c>
      <c r="R17" s="14">
        <v>28.3</v>
      </c>
    </row>
    <row r="18" spans="1:18" x14ac:dyDescent="0.2">
      <c r="A18" s="14" t="s">
        <v>169</v>
      </c>
      <c r="B18" s="15">
        <v>522</v>
      </c>
      <c r="C18" s="15">
        <v>0</v>
      </c>
      <c r="D18" s="15">
        <v>78</v>
      </c>
      <c r="E18" s="15">
        <v>72</v>
      </c>
      <c r="F18" s="15">
        <v>48</v>
      </c>
      <c r="G18" s="15">
        <v>30</v>
      </c>
      <c r="H18" s="15">
        <v>30</v>
      </c>
      <c r="I18" s="15">
        <v>36</v>
      </c>
      <c r="J18" s="15">
        <v>54</v>
      </c>
      <c r="K18" s="15">
        <v>24</v>
      </c>
      <c r="L18" s="15">
        <v>18</v>
      </c>
      <c r="M18" s="15">
        <v>36</v>
      </c>
      <c r="N18" s="15">
        <v>36</v>
      </c>
      <c r="O18" s="15">
        <v>6</v>
      </c>
      <c r="P18" s="15">
        <v>42</v>
      </c>
      <c r="Q18" s="15">
        <v>12</v>
      </c>
      <c r="R18" s="14">
        <v>30.4</v>
      </c>
    </row>
    <row r="19" spans="1:18" x14ac:dyDescent="0.2">
      <c r="A19" s="14" t="s">
        <v>170</v>
      </c>
      <c r="B19" s="15">
        <v>6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6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4">
        <v>27.5</v>
      </c>
    </row>
    <row r="20" spans="1:18" x14ac:dyDescent="0.2">
      <c r="A20" s="14" t="s">
        <v>171</v>
      </c>
      <c r="B20" s="15">
        <v>516</v>
      </c>
      <c r="C20" s="15">
        <v>0</v>
      </c>
      <c r="D20" s="15">
        <v>60</v>
      </c>
      <c r="E20" s="15">
        <v>96</v>
      </c>
      <c r="F20" s="15">
        <v>72</v>
      </c>
      <c r="G20" s="15">
        <v>36</v>
      </c>
      <c r="H20" s="15">
        <v>24</v>
      </c>
      <c r="I20" s="15">
        <v>18</v>
      </c>
      <c r="J20" s="15">
        <v>30</v>
      </c>
      <c r="K20" s="15">
        <v>24</v>
      </c>
      <c r="L20" s="15">
        <v>48</v>
      </c>
      <c r="M20" s="15">
        <v>30</v>
      </c>
      <c r="N20" s="15">
        <v>24</v>
      </c>
      <c r="O20" s="15">
        <v>12</v>
      </c>
      <c r="P20" s="15">
        <v>12</v>
      </c>
      <c r="Q20" s="15">
        <v>30</v>
      </c>
      <c r="R20" s="14">
        <v>24.2</v>
      </c>
    </row>
    <row r="21" spans="1:18" x14ac:dyDescent="0.2">
      <c r="A21" s="14" t="s">
        <v>172</v>
      </c>
      <c r="B21" s="15">
        <v>324</v>
      </c>
      <c r="C21" s="15">
        <v>0</v>
      </c>
      <c r="D21" s="15">
        <v>30</v>
      </c>
      <c r="E21" s="15">
        <v>48</v>
      </c>
      <c r="F21" s="15">
        <v>42</v>
      </c>
      <c r="G21" s="15">
        <v>30</v>
      </c>
      <c r="H21" s="15">
        <v>6</v>
      </c>
      <c r="I21" s="15">
        <v>24</v>
      </c>
      <c r="J21" s="15">
        <v>30</v>
      </c>
      <c r="K21" s="15">
        <v>54</v>
      </c>
      <c r="L21" s="15">
        <v>12</v>
      </c>
      <c r="M21" s="15">
        <v>24</v>
      </c>
      <c r="N21" s="15">
        <v>0</v>
      </c>
      <c r="O21" s="15">
        <v>6</v>
      </c>
      <c r="P21" s="15">
        <v>18</v>
      </c>
      <c r="Q21" s="15">
        <v>0</v>
      </c>
      <c r="R21" s="14">
        <v>31.3</v>
      </c>
    </row>
    <row r="22" spans="1:18" x14ac:dyDescent="0.2">
      <c r="A22" s="14" t="s">
        <v>173</v>
      </c>
      <c r="B22" s="15">
        <v>2207</v>
      </c>
      <c r="C22" s="15">
        <v>0</v>
      </c>
      <c r="D22" s="15">
        <v>240</v>
      </c>
      <c r="E22" s="15">
        <v>330</v>
      </c>
      <c r="F22" s="15">
        <v>282</v>
      </c>
      <c r="G22" s="15">
        <v>168</v>
      </c>
      <c r="H22" s="15">
        <v>150</v>
      </c>
      <c r="I22" s="15">
        <v>144</v>
      </c>
      <c r="J22" s="15">
        <v>168</v>
      </c>
      <c r="K22" s="15">
        <v>78</v>
      </c>
      <c r="L22" s="15">
        <v>120</v>
      </c>
      <c r="M22" s="15">
        <v>120</v>
      </c>
      <c r="N22" s="15">
        <v>174</v>
      </c>
      <c r="O22" s="15">
        <v>84</v>
      </c>
      <c r="P22" s="15">
        <v>108</v>
      </c>
      <c r="Q22" s="15">
        <v>42</v>
      </c>
      <c r="R22" s="14">
        <v>27.8</v>
      </c>
    </row>
    <row r="23" spans="1:18" x14ac:dyDescent="0.2">
      <c r="A23" s="14" t="s">
        <v>174</v>
      </c>
      <c r="B23" s="15">
        <v>90</v>
      </c>
      <c r="C23" s="15">
        <v>0</v>
      </c>
      <c r="D23" s="15">
        <v>18</v>
      </c>
      <c r="E23" s="15">
        <v>6</v>
      </c>
      <c r="F23" s="15">
        <v>24</v>
      </c>
      <c r="G23" s="15">
        <v>0</v>
      </c>
      <c r="H23" s="15">
        <v>0</v>
      </c>
      <c r="I23" s="15">
        <v>6</v>
      </c>
      <c r="J23" s="15">
        <v>0</v>
      </c>
      <c r="K23" s="15">
        <v>0</v>
      </c>
      <c r="L23" s="15">
        <v>18</v>
      </c>
      <c r="M23" s="15">
        <v>0</v>
      </c>
      <c r="N23" s="15">
        <v>6</v>
      </c>
      <c r="O23" s="15">
        <v>6</v>
      </c>
      <c r="P23" s="15">
        <v>6</v>
      </c>
      <c r="Q23" s="15">
        <v>0</v>
      </c>
      <c r="R23" s="14">
        <v>19.399999999999999</v>
      </c>
    </row>
    <row r="24" spans="1:18" x14ac:dyDescent="0.2">
      <c r="A24" s="14" t="s">
        <v>175</v>
      </c>
      <c r="B24" s="15">
        <v>192</v>
      </c>
      <c r="C24" s="15">
        <v>0</v>
      </c>
      <c r="D24" s="15">
        <v>54</v>
      </c>
      <c r="E24" s="15">
        <v>36</v>
      </c>
      <c r="F24" s="15">
        <v>12</v>
      </c>
      <c r="G24" s="15">
        <v>0</v>
      </c>
      <c r="H24" s="15">
        <v>18</v>
      </c>
      <c r="I24" s="15">
        <v>12</v>
      </c>
      <c r="J24" s="15">
        <v>0</v>
      </c>
      <c r="K24" s="15">
        <v>18</v>
      </c>
      <c r="L24" s="15">
        <v>18</v>
      </c>
      <c r="M24" s="15">
        <v>18</v>
      </c>
      <c r="N24" s="15">
        <v>0</v>
      </c>
      <c r="O24" s="15">
        <v>0</v>
      </c>
      <c r="P24" s="15">
        <v>6</v>
      </c>
      <c r="Q24" s="15">
        <v>0</v>
      </c>
      <c r="R24" s="14">
        <v>17.5</v>
      </c>
    </row>
    <row r="25" spans="1:18" x14ac:dyDescent="0.2">
      <c r="A25" s="14" t="s">
        <v>176</v>
      </c>
      <c r="B25" s="15">
        <v>336</v>
      </c>
      <c r="C25" s="15">
        <v>0</v>
      </c>
      <c r="D25" s="15">
        <v>18</v>
      </c>
      <c r="E25" s="15">
        <v>54</v>
      </c>
      <c r="F25" s="15">
        <v>24</v>
      </c>
      <c r="G25" s="15">
        <v>54</v>
      </c>
      <c r="H25" s="15">
        <v>36</v>
      </c>
      <c r="I25" s="15">
        <v>24</v>
      </c>
      <c r="J25" s="15">
        <v>6</v>
      </c>
      <c r="K25" s="15">
        <v>36</v>
      </c>
      <c r="L25" s="15">
        <v>6</v>
      </c>
      <c r="M25" s="15">
        <v>36</v>
      </c>
      <c r="N25" s="15">
        <v>6</v>
      </c>
      <c r="O25" s="15">
        <v>12</v>
      </c>
      <c r="P25" s="15">
        <v>6</v>
      </c>
      <c r="Q25" s="15">
        <v>18</v>
      </c>
      <c r="R25" s="14">
        <v>27.5</v>
      </c>
    </row>
    <row r="26" spans="1:18" x14ac:dyDescent="0.2">
      <c r="A26" s="14" t="s">
        <v>177</v>
      </c>
      <c r="B26" s="15">
        <v>150</v>
      </c>
      <c r="C26" s="15">
        <v>0</v>
      </c>
      <c r="D26" s="15">
        <v>24</v>
      </c>
      <c r="E26" s="15">
        <v>24</v>
      </c>
      <c r="F26" s="15">
        <v>0</v>
      </c>
      <c r="G26" s="15">
        <v>0</v>
      </c>
      <c r="H26" s="15">
        <v>12</v>
      </c>
      <c r="I26" s="15">
        <v>12</v>
      </c>
      <c r="J26" s="15">
        <v>24</v>
      </c>
      <c r="K26" s="15">
        <v>6</v>
      </c>
      <c r="L26" s="15">
        <v>0</v>
      </c>
      <c r="M26" s="15">
        <v>0</v>
      </c>
      <c r="N26" s="15">
        <v>12</v>
      </c>
      <c r="O26" s="15">
        <v>12</v>
      </c>
      <c r="P26" s="15">
        <v>12</v>
      </c>
      <c r="Q26" s="15">
        <v>12</v>
      </c>
      <c r="R26" s="14">
        <v>35.6</v>
      </c>
    </row>
    <row r="27" spans="1:18" x14ac:dyDescent="0.2">
      <c r="A27" s="14" t="s">
        <v>178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4">
        <v>0</v>
      </c>
    </row>
    <row r="28" spans="1:18" x14ac:dyDescent="0.2">
      <c r="A28" s="14" t="s">
        <v>179</v>
      </c>
      <c r="B28" s="15">
        <v>762</v>
      </c>
      <c r="C28" s="15">
        <v>0</v>
      </c>
      <c r="D28" s="15">
        <v>72</v>
      </c>
      <c r="E28" s="15">
        <v>84</v>
      </c>
      <c r="F28" s="15">
        <v>90</v>
      </c>
      <c r="G28" s="15">
        <v>66</v>
      </c>
      <c r="H28" s="15">
        <v>42</v>
      </c>
      <c r="I28" s="15">
        <v>42</v>
      </c>
      <c r="J28" s="15">
        <v>36</v>
      </c>
      <c r="K28" s="15">
        <v>30</v>
      </c>
      <c r="L28" s="15">
        <v>84</v>
      </c>
      <c r="M28" s="15">
        <v>42</v>
      </c>
      <c r="N28" s="15">
        <v>66</v>
      </c>
      <c r="O28" s="15">
        <v>30</v>
      </c>
      <c r="P28" s="15">
        <v>54</v>
      </c>
      <c r="Q28" s="15">
        <v>24</v>
      </c>
      <c r="R28" s="14">
        <v>33.200000000000003</v>
      </c>
    </row>
    <row r="29" spans="1:18" x14ac:dyDescent="0.2">
      <c r="A29" s="14" t="s">
        <v>180</v>
      </c>
      <c r="B29" s="15">
        <v>396</v>
      </c>
      <c r="C29" s="15">
        <v>0</v>
      </c>
      <c r="D29" s="15">
        <v>42</v>
      </c>
      <c r="E29" s="15">
        <v>36</v>
      </c>
      <c r="F29" s="15">
        <v>78</v>
      </c>
      <c r="G29" s="15">
        <v>30</v>
      </c>
      <c r="H29" s="15">
        <v>24</v>
      </c>
      <c r="I29" s="15">
        <v>6</v>
      </c>
      <c r="J29" s="15">
        <v>24</v>
      </c>
      <c r="K29" s="15">
        <v>30</v>
      </c>
      <c r="L29" s="15">
        <v>42</v>
      </c>
      <c r="M29" s="15">
        <v>18</v>
      </c>
      <c r="N29" s="15">
        <v>24</v>
      </c>
      <c r="O29" s="15">
        <v>12</v>
      </c>
      <c r="P29" s="15">
        <v>18</v>
      </c>
      <c r="Q29" s="15">
        <v>12</v>
      </c>
      <c r="R29" s="14">
        <v>27.5</v>
      </c>
    </row>
    <row r="30" spans="1:18" x14ac:dyDescent="0.2">
      <c r="A30" s="14" t="s">
        <v>181</v>
      </c>
      <c r="B30" s="15">
        <v>192</v>
      </c>
      <c r="C30" s="15">
        <v>0</v>
      </c>
      <c r="D30" s="15">
        <v>18</v>
      </c>
      <c r="E30" s="15">
        <v>42</v>
      </c>
      <c r="F30" s="15">
        <v>24</v>
      </c>
      <c r="G30" s="15">
        <v>18</v>
      </c>
      <c r="H30" s="15">
        <v>18</v>
      </c>
      <c r="I30" s="15">
        <v>12</v>
      </c>
      <c r="J30" s="15">
        <v>24</v>
      </c>
      <c r="K30" s="15">
        <v>0</v>
      </c>
      <c r="L30" s="15">
        <v>0</v>
      </c>
      <c r="M30" s="15">
        <v>6</v>
      </c>
      <c r="N30" s="15">
        <v>12</v>
      </c>
      <c r="O30" s="15">
        <v>6</v>
      </c>
      <c r="P30" s="15">
        <v>12</v>
      </c>
      <c r="Q30" s="15">
        <v>0</v>
      </c>
      <c r="R30" s="14">
        <v>23.3</v>
      </c>
    </row>
    <row r="31" spans="1:18" x14ac:dyDescent="0.2">
      <c r="A31" s="14" t="s">
        <v>182</v>
      </c>
      <c r="B31" s="15">
        <v>618</v>
      </c>
      <c r="C31" s="15">
        <v>0</v>
      </c>
      <c r="D31" s="15">
        <v>96</v>
      </c>
      <c r="E31" s="15">
        <v>60</v>
      </c>
      <c r="F31" s="15">
        <v>60</v>
      </c>
      <c r="G31" s="15">
        <v>24</v>
      </c>
      <c r="H31" s="15">
        <v>66</v>
      </c>
      <c r="I31" s="15">
        <v>36</v>
      </c>
      <c r="J31" s="15">
        <v>54</v>
      </c>
      <c r="K31" s="15">
        <v>18</v>
      </c>
      <c r="L31" s="15">
        <v>48</v>
      </c>
      <c r="M31" s="15">
        <v>6</v>
      </c>
      <c r="N31" s="15">
        <v>36</v>
      </c>
      <c r="O31" s="15">
        <v>30</v>
      </c>
      <c r="P31" s="15">
        <v>48</v>
      </c>
      <c r="Q31" s="15">
        <v>36</v>
      </c>
      <c r="R31" s="14">
        <v>30.4</v>
      </c>
    </row>
    <row r="32" spans="1:18" x14ac:dyDescent="0.2">
      <c r="A32" s="14" t="s">
        <v>183</v>
      </c>
      <c r="B32" s="15">
        <v>1643</v>
      </c>
      <c r="C32" s="15">
        <v>0</v>
      </c>
      <c r="D32" s="15">
        <v>216</v>
      </c>
      <c r="E32" s="15">
        <v>156</v>
      </c>
      <c r="F32" s="15">
        <v>198</v>
      </c>
      <c r="G32" s="15">
        <v>144</v>
      </c>
      <c r="H32" s="15">
        <v>150</v>
      </c>
      <c r="I32" s="15">
        <v>108</v>
      </c>
      <c r="J32" s="15">
        <v>108</v>
      </c>
      <c r="K32" s="15">
        <v>138</v>
      </c>
      <c r="L32" s="15">
        <v>120</v>
      </c>
      <c r="M32" s="15">
        <v>84</v>
      </c>
      <c r="N32" s="15">
        <v>96</v>
      </c>
      <c r="O32" s="15">
        <v>36</v>
      </c>
      <c r="P32" s="15">
        <v>54</v>
      </c>
      <c r="Q32" s="15">
        <v>36</v>
      </c>
      <c r="R32" s="14">
        <v>28.6</v>
      </c>
    </row>
    <row r="33" spans="1:18" x14ac:dyDescent="0.2">
      <c r="A33" s="14" t="s">
        <v>184</v>
      </c>
      <c r="B33" s="15">
        <v>126</v>
      </c>
      <c r="C33" s="15">
        <v>0</v>
      </c>
      <c r="D33" s="15">
        <v>6</v>
      </c>
      <c r="E33" s="15">
        <v>18</v>
      </c>
      <c r="F33" s="15">
        <v>36</v>
      </c>
      <c r="G33" s="15">
        <v>0</v>
      </c>
      <c r="H33" s="15">
        <v>24</v>
      </c>
      <c r="I33" s="15">
        <v>12</v>
      </c>
      <c r="J33" s="15">
        <v>0</v>
      </c>
      <c r="K33" s="15">
        <v>0</v>
      </c>
      <c r="L33" s="15">
        <v>0</v>
      </c>
      <c r="M33" s="15">
        <v>12</v>
      </c>
      <c r="N33" s="15">
        <v>0</v>
      </c>
      <c r="O33" s="15">
        <v>12</v>
      </c>
      <c r="P33" s="15">
        <v>0</v>
      </c>
      <c r="Q33" s="15">
        <v>6</v>
      </c>
      <c r="R33" s="14">
        <v>25.6</v>
      </c>
    </row>
    <row r="34" spans="1:18" x14ac:dyDescent="0.2">
      <c r="A34" s="14" t="s">
        <v>185</v>
      </c>
      <c r="B34" s="15">
        <v>510</v>
      </c>
      <c r="C34" s="15">
        <v>0</v>
      </c>
      <c r="D34" s="15">
        <v>30</v>
      </c>
      <c r="E34" s="15">
        <v>84</v>
      </c>
      <c r="F34" s="15">
        <v>66</v>
      </c>
      <c r="G34" s="15">
        <v>24</v>
      </c>
      <c r="H34" s="15">
        <v>30</v>
      </c>
      <c r="I34" s="15">
        <v>6</v>
      </c>
      <c r="J34" s="15">
        <v>48</v>
      </c>
      <c r="K34" s="15">
        <v>36</v>
      </c>
      <c r="L34" s="15">
        <v>30</v>
      </c>
      <c r="M34" s="15">
        <v>30</v>
      </c>
      <c r="N34" s="15">
        <v>36</v>
      </c>
      <c r="O34" s="15">
        <v>24</v>
      </c>
      <c r="P34" s="15">
        <v>48</v>
      </c>
      <c r="Q34" s="15">
        <v>18</v>
      </c>
      <c r="R34" s="14">
        <v>36.6</v>
      </c>
    </row>
    <row r="35" spans="1:18" x14ac:dyDescent="0.2">
      <c r="A35" s="14" t="s">
        <v>186</v>
      </c>
      <c r="B35" s="15">
        <v>222</v>
      </c>
      <c r="C35" s="15">
        <v>0</v>
      </c>
      <c r="D35" s="15">
        <v>48</v>
      </c>
      <c r="E35" s="15">
        <v>24</v>
      </c>
      <c r="F35" s="15">
        <v>24</v>
      </c>
      <c r="G35" s="15">
        <v>24</v>
      </c>
      <c r="H35" s="15">
        <v>0</v>
      </c>
      <c r="I35" s="15">
        <v>12</v>
      </c>
      <c r="J35" s="15">
        <v>18</v>
      </c>
      <c r="K35" s="15">
        <v>6</v>
      </c>
      <c r="L35" s="15">
        <v>12</v>
      </c>
      <c r="M35" s="15">
        <v>12</v>
      </c>
      <c r="N35" s="15">
        <v>6</v>
      </c>
      <c r="O35" s="15">
        <v>12</v>
      </c>
      <c r="P35" s="15">
        <v>18</v>
      </c>
      <c r="Q35" s="15">
        <v>6</v>
      </c>
      <c r="R35" s="14">
        <v>23.1</v>
      </c>
    </row>
    <row r="36" spans="1:18" x14ac:dyDescent="0.2">
      <c r="A36" s="14" t="s">
        <v>187</v>
      </c>
      <c r="B36" s="15">
        <v>510</v>
      </c>
      <c r="C36" s="15">
        <v>0</v>
      </c>
      <c r="D36" s="15">
        <v>48</v>
      </c>
      <c r="E36" s="15">
        <v>48</v>
      </c>
      <c r="F36" s="15">
        <v>84</v>
      </c>
      <c r="G36" s="15">
        <v>30</v>
      </c>
      <c r="H36" s="15">
        <v>60</v>
      </c>
      <c r="I36" s="15">
        <v>18</v>
      </c>
      <c r="J36" s="15">
        <v>36</v>
      </c>
      <c r="K36" s="15">
        <v>24</v>
      </c>
      <c r="L36" s="15">
        <v>18</v>
      </c>
      <c r="M36" s="15">
        <v>36</v>
      </c>
      <c r="N36" s="15">
        <v>42</v>
      </c>
      <c r="O36" s="15">
        <v>12</v>
      </c>
      <c r="P36" s="15">
        <v>42</v>
      </c>
      <c r="Q36" s="15">
        <v>12</v>
      </c>
      <c r="R36" s="14">
        <v>28.7</v>
      </c>
    </row>
    <row r="37" spans="1:18" x14ac:dyDescent="0.2">
      <c r="A37" s="14" t="s">
        <v>188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4">
        <v>0</v>
      </c>
    </row>
    <row r="38" spans="1:18" x14ac:dyDescent="0.2">
      <c r="A38" s="14" t="s">
        <v>189</v>
      </c>
      <c r="B38" s="15">
        <v>138</v>
      </c>
      <c r="C38" s="15">
        <v>0</v>
      </c>
      <c r="D38" s="15">
        <v>6</v>
      </c>
      <c r="E38" s="15">
        <v>24</v>
      </c>
      <c r="F38" s="15">
        <v>12</v>
      </c>
      <c r="G38" s="15">
        <v>12</v>
      </c>
      <c r="H38" s="15">
        <v>6</v>
      </c>
      <c r="I38" s="15">
        <v>0</v>
      </c>
      <c r="J38" s="15">
        <v>0</v>
      </c>
      <c r="K38" s="15">
        <v>12</v>
      </c>
      <c r="L38" s="15">
        <v>18</v>
      </c>
      <c r="M38" s="15">
        <v>12</v>
      </c>
      <c r="N38" s="15">
        <v>6</v>
      </c>
      <c r="O38" s="15">
        <v>6</v>
      </c>
      <c r="P38" s="15">
        <v>18</v>
      </c>
      <c r="Q38" s="15">
        <v>6</v>
      </c>
      <c r="R38" s="14">
        <v>43.8</v>
      </c>
    </row>
    <row r="39" spans="1:18" x14ac:dyDescent="0.2">
      <c r="A39" s="14" t="s">
        <v>190</v>
      </c>
      <c r="B39" s="15">
        <v>318</v>
      </c>
      <c r="C39" s="15">
        <v>0</v>
      </c>
      <c r="D39" s="15">
        <v>54</v>
      </c>
      <c r="E39" s="15">
        <v>30</v>
      </c>
      <c r="F39" s="15">
        <v>18</v>
      </c>
      <c r="G39" s="15">
        <v>30</v>
      </c>
      <c r="H39" s="15">
        <v>18</v>
      </c>
      <c r="I39" s="15">
        <v>30</v>
      </c>
      <c r="J39" s="15">
        <v>18</v>
      </c>
      <c r="K39" s="15">
        <v>30</v>
      </c>
      <c r="L39" s="15">
        <v>24</v>
      </c>
      <c r="M39" s="15">
        <v>12</v>
      </c>
      <c r="N39" s="15">
        <v>12</v>
      </c>
      <c r="O39" s="15">
        <v>6</v>
      </c>
      <c r="P39" s="15">
        <v>30</v>
      </c>
      <c r="Q39" s="15">
        <v>6</v>
      </c>
      <c r="R39" s="14">
        <v>31.5</v>
      </c>
    </row>
    <row r="40" spans="1:18" x14ac:dyDescent="0.2">
      <c r="A40" s="14" t="s">
        <v>191</v>
      </c>
      <c r="B40" s="15">
        <v>246</v>
      </c>
      <c r="C40" s="15">
        <v>0</v>
      </c>
      <c r="D40" s="15">
        <v>30</v>
      </c>
      <c r="E40" s="15">
        <v>12</v>
      </c>
      <c r="F40" s="15">
        <v>12</v>
      </c>
      <c r="G40" s="15">
        <v>42</v>
      </c>
      <c r="H40" s="15">
        <v>18</v>
      </c>
      <c r="I40" s="15">
        <v>6</v>
      </c>
      <c r="J40" s="15">
        <v>12</v>
      </c>
      <c r="K40" s="15">
        <v>30</v>
      </c>
      <c r="L40" s="15">
        <v>18</v>
      </c>
      <c r="M40" s="15">
        <v>12</v>
      </c>
      <c r="N40" s="15">
        <v>18</v>
      </c>
      <c r="O40" s="15">
        <v>24</v>
      </c>
      <c r="P40" s="15">
        <v>12</v>
      </c>
      <c r="Q40" s="15">
        <v>0</v>
      </c>
      <c r="R40" s="14">
        <v>36.299999999999997</v>
      </c>
    </row>
    <row r="41" spans="1:18" x14ac:dyDescent="0.2">
      <c r="A41" s="14" t="s">
        <v>192</v>
      </c>
      <c r="B41" s="15">
        <v>3538</v>
      </c>
      <c r="C41" s="15">
        <v>0</v>
      </c>
      <c r="D41" s="15">
        <v>390</v>
      </c>
      <c r="E41" s="15">
        <v>342</v>
      </c>
      <c r="F41" s="15">
        <v>408</v>
      </c>
      <c r="G41" s="15">
        <v>306</v>
      </c>
      <c r="H41" s="15">
        <v>192</v>
      </c>
      <c r="I41" s="15">
        <v>252</v>
      </c>
      <c r="J41" s="15">
        <v>294</v>
      </c>
      <c r="K41" s="15">
        <v>276</v>
      </c>
      <c r="L41" s="15">
        <v>234</v>
      </c>
      <c r="M41" s="15">
        <v>258</v>
      </c>
      <c r="N41" s="15">
        <v>186</v>
      </c>
      <c r="O41" s="15">
        <v>174</v>
      </c>
      <c r="P41" s="15">
        <v>144</v>
      </c>
      <c r="Q41" s="15">
        <v>84</v>
      </c>
      <c r="R41" s="14">
        <v>32.6</v>
      </c>
    </row>
    <row r="42" spans="1:18" x14ac:dyDescent="0.2">
      <c r="A42" s="14" t="s">
        <v>193</v>
      </c>
      <c r="B42" s="15">
        <v>84</v>
      </c>
      <c r="C42" s="15">
        <v>0</v>
      </c>
      <c r="D42" s="15">
        <v>18</v>
      </c>
      <c r="E42" s="15">
        <v>18</v>
      </c>
      <c r="F42" s="15">
        <v>0</v>
      </c>
      <c r="G42" s="15">
        <v>6</v>
      </c>
      <c r="H42" s="15">
        <v>6</v>
      </c>
      <c r="I42" s="15">
        <v>6</v>
      </c>
      <c r="J42" s="15">
        <v>6</v>
      </c>
      <c r="K42" s="15">
        <v>12</v>
      </c>
      <c r="L42" s="15">
        <v>0</v>
      </c>
      <c r="M42" s="15">
        <v>0</v>
      </c>
      <c r="N42" s="15">
        <v>0</v>
      </c>
      <c r="O42" s="15">
        <v>6</v>
      </c>
      <c r="P42" s="15">
        <v>0</v>
      </c>
      <c r="Q42" s="15">
        <v>6</v>
      </c>
      <c r="R42" s="14">
        <v>25</v>
      </c>
    </row>
    <row r="43" spans="1:18" x14ac:dyDescent="0.2">
      <c r="A43" s="14" t="s">
        <v>194</v>
      </c>
      <c r="B43" s="15">
        <v>186</v>
      </c>
      <c r="C43" s="15">
        <v>0</v>
      </c>
      <c r="D43" s="15">
        <v>6</v>
      </c>
      <c r="E43" s="15">
        <v>36</v>
      </c>
      <c r="F43" s="15">
        <v>24</v>
      </c>
      <c r="G43" s="15">
        <v>36</v>
      </c>
      <c r="H43" s="15">
        <v>12</v>
      </c>
      <c r="I43" s="15">
        <v>12</v>
      </c>
      <c r="J43" s="15">
        <v>6</v>
      </c>
      <c r="K43" s="15">
        <v>6</v>
      </c>
      <c r="L43" s="15">
        <v>30</v>
      </c>
      <c r="M43" s="15">
        <v>6</v>
      </c>
      <c r="N43" s="15">
        <v>0</v>
      </c>
      <c r="O43" s="15">
        <v>6</v>
      </c>
      <c r="P43" s="15">
        <v>6</v>
      </c>
      <c r="Q43" s="15">
        <v>0</v>
      </c>
      <c r="R43" s="14">
        <v>23.7</v>
      </c>
    </row>
    <row r="44" spans="1:18" x14ac:dyDescent="0.2">
      <c r="A44" s="14" t="s">
        <v>195</v>
      </c>
      <c r="B44" s="15">
        <v>3274</v>
      </c>
      <c r="C44" s="15">
        <v>0</v>
      </c>
      <c r="D44" s="15">
        <v>360</v>
      </c>
      <c r="E44" s="15">
        <v>456</v>
      </c>
      <c r="F44" s="15">
        <v>450</v>
      </c>
      <c r="G44" s="15">
        <v>258</v>
      </c>
      <c r="H44" s="15">
        <v>168</v>
      </c>
      <c r="I44" s="15">
        <v>174</v>
      </c>
      <c r="J44" s="15">
        <v>156</v>
      </c>
      <c r="K44" s="15">
        <v>234</v>
      </c>
      <c r="L44" s="15">
        <v>222</v>
      </c>
      <c r="M44" s="15">
        <v>258</v>
      </c>
      <c r="N44" s="15">
        <v>174</v>
      </c>
      <c r="O44" s="15">
        <v>138</v>
      </c>
      <c r="P44" s="15">
        <v>168</v>
      </c>
      <c r="Q44" s="15">
        <v>60</v>
      </c>
      <c r="R44" s="14">
        <v>28.4</v>
      </c>
    </row>
    <row r="45" spans="1:18" x14ac:dyDescent="0.2">
      <c r="A45" s="14" t="s">
        <v>196</v>
      </c>
      <c r="B45" s="15">
        <v>90</v>
      </c>
      <c r="C45" s="15">
        <v>0</v>
      </c>
      <c r="D45" s="15">
        <v>6</v>
      </c>
      <c r="E45" s="15">
        <v>18</v>
      </c>
      <c r="F45" s="15">
        <v>6</v>
      </c>
      <c r="G45" s="15">
        <v>0</v>
      </c>
      <c r="H45" s="15">
        <v>6</v>
      </c>
      <c r="I45" s="15">
        <v>0</v>
      </c>
      <c r="J45" s="15">
        <v>6</v>
      </c>
      <c r="K45" s="15">
        <v>12</v>
      </c>
      <c r="L45" s="15">
        <v>0</v>
      </c>
      <c r="M45" s="15">
        <v>6</v>
      </c>
      <c r="N45" s="15">
        <v>6</v>
      </c>
      <c r="O45" s="15">
        <v>6</v>
      </c>
      <c r="P45" s="15">
        <v>18</v>
      </c>
      <c r="Q45" s="15">
        <v>0</v>
      </c>
      <c r="R45" s="14">
        <v>41.3</v>
      </c>
    </row>
    <row r="46" spans="1:18" x14ac:dyDescent="0.2">
      <c r="A46" s="14" t="s">
        <v>197</v>
      </c>
      <c r="B46" s="15">
        <v>156</v>
      </c>
      <c r="C46" s="15">
        <v>0</v>
      </c>
      <c r="D46" s="15">
        <v>6</v>
      </c>
      <c r="E46" s="15">
        <v>30</v>
      </c>
      <c r="F46" s="15">
        <v>24</v>
      </c>
      <c r="G46" s="15">
        <v>12</v>
      </c>
      <c r="H46" s="15">
        <v>0</v>
      </c>
      <c r="I46" s="15">
        <v>6</v>
      </c>
      <c r="J46" s="15">
        <v>6</v>
      </c>
      <c r="K46" s="15">
        <v>0</v>
      </c>
      <c r="L46" s="15">
        <v>6</v>
      </c>
      <c r="M46" s="15">
        <v>18</v>
      </c>
      <c r="N46" s="15">
        <v>6</v>
      </c>
      <c r="O46" s="15">
        <v>18</v>
      </c>
      <c r="P46" s="15">
        <v>18</v>
      </c>
      <c r="Q46" s="15">
        <v>6</v>
      </c>
      <c r="R46" s="14">
        <v>35</v>
      </c>
    </row>
    <row r="47" spans="1:18" x14ac:dyDescent="0.2">
      <c r="A47" s="14" t="s">
        <v>198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4">
        <v>0</v>
      </c>
    </row>
    <row r="48" spans="1:18" x14ac:dyDescent="0.2">
      <c r="A48" s="14" t="s">
        <v>199</v>
      </c>
      <c r="B48" s="15">
        <v>276</v>
      </c>
      <c r="C48" s="15">
        <v>0</v>
      </c>
      <c r="D48" s="15">
        <v>12</v>
      </c>
      <c r="E48" s="15">
        <v>48</v>
      </c>
      <c r="F48" s="15">
        <v>42</v>
      </c>
      <c r="G48" s="15">
        <v>36</v>
      </c>
      <c r="H48" s="15">
        <v>18</v>
      </c>
      <c r="I48" s="15">
        <v>18</v>
      </c>
      <c r="J48" s="15">
        <v>30</v>
      </c>
      <c r="K48" s="15">
        <v>18</v>
      </c>
      <c r="L48" s="15">
        <v>12</v>
      </c>
      <c r="M48" s="15">
        <v>24</v>
      </c>
      <c r="N48" s="15">
        <v>0</v>
      </c>
      <c r="O48" s="15">
        <v>0</v>
      </c>
      <c r="P48" s="15">
        <v>6</v>
      </c>
      <c r="Q48" s="15">
        <v>12</v>
      </c>
      <c r="R48" s="14">
        <v>25</v>
      </c>
    </row>
    <row r="49" spans="1:18" x14ac:dyDescent="0.2">
      <c r="A49" s="14" t="s">
        <v>200</v>
      </c>
      <c r="B49" s="15">
        <v>372</v>
      </c>
      <c r="C49" s="15">
        <v>0</v>
      </c>
      <c r="D49" s="15">
        <v>48</v>
      </c>
      <c r="E49" s="15">
        <v>36</v>
      </c>
      <c r="F49" s="15">
        <v>66</v>
      </c>
      <c r="G49" s="15">
        <v>30</v>
      </c>
      <c r="H49" s="15">
        <v>0</v>
      </c>
      <c r="I49" s="15">
        <v>12</v>
      </c>
      <c r="J49" s="15">
        <v>24</v>
      </c>
      <c r="K49" s="15">
        <v>48</v>
      </c>
      <c r="L49" s="15">
        <v>54</v>
      </c>
      <c r="M49" s="15">
        <v>12</v>
      </c>
      <c r="N49" s="15">
        <v>0</v>
      </c>
      <c r="O49" s="15">
        <v>0</v>
      </c>
      <c r="P49" s="15">
        <v>30</v>
      </c>
      <c r="Q49" s="15">
        <v>12</v>
      </c>
      <c r="R49" s="14">
        <v>32.5</v>
      </c>
    </row>
    <row r="50" spans="1:18" x14ac:dyDescent="0.2">
      <c r="A50" s="14" t="s">
        <v>201</v>
      </c>
      <c r="B50" s="15">
        <v>108</v>
      </c>
      <c r="C50" s="15">
        <v>0</v>
      </c>
      <c r="D50" s="15">
        <v>6</v>
      </c>
      <c r="E50" s="15">
        <v>24</v>
      </c>
      <c r="F50" s="15">
        <v>12</v>
      </c>
      <c r="G50" s="15">
        <v>18</v>
      </c>
      <c r="H50" s="15">
        <v>0</v>
      </c>
      <c r="I50" s="15">
        <v>6</v>
      </c>
      <c r="J50" s="15">
        <v>6</v>
      </c>
      <c r="K50" s="15">
        <v>0</v>
      </c>
      <c r="L50" s="15">
        <v>6</v>
      </c>
      <c r="M50" s="15">
        <v>6</v>
      </c>
      <c r="N50" s="15">
        <v>12</v>
      </c>
      <c r="O50" s="15">
        <v>0</v>
      </c>
      <c r="P50" s="15">
        <v>6</v>
      </c>
      <c r="Q50" s="15">
        <v>6</v>
      </c>
      <c r="R50" s="14">
        <v>23.3</v>
      </c>
    </row>
    <row r="51" spans="1:18" x14ac:dyDescent="0.2">
      <c r="A51" s="14" t="s">
        <v>202</v>
      </c>
      <c r="B51" s="15">
        <v>90</v>
      </c>
      <c r="C51" s="15">
        <v>0</v>
      </c>
      <c r="D51" s="15">
        <v>12</v>
      </c>
      <c r="E51" s="15">
        <v>18</v>
      </c>
      <c r="F51" s="15">
        <v>0</v>
      </c>
      <c r="G51" s="15">
        <v>12</v>
      </c>
      <c r="H51" s="15">
        <v>6</v>
      </c>
      <c r="I51" s="15">
        <v>0</v>
      </c>
      <c r="J51" s="15">
        <v>6</v>
      </c>
      <c r="K51" s="15">
        <v>0</v>
      </c>
      <c r="L51" s="15">
        <v>0</v>
      </c>
      <c r="M51" s="15">
        <v>0</v>
      </c>
      <c r="N51" s="15">
        <v>6</v>
      </c>
      <c r="O51" s="15">
        <v>24</v>
      </c>
      <c r="P51" s="15">
        <v>6</v>
      </c>
      <c r="Q51" s="15">
        <v>0</v>
      </c>
      <c r="R51" s="14">
        <v>27.5</v>
      </c>
    </row>
    <row r="52" spans="1:18" x14ac:dyDescent="0.2">
      <c r="A52" s="14" t="s">
        <v>203</v>
      </c>
      <c r="B52" s="15">
        <v>528</v>
      </c>
      <c r="C52" s="15">
        <v>0</v>
      </c>
      <c r="D52" s="15">
        <v>42</v>
      </c>
      <c r="E52" s="15">
        <v>36</v>
      </c>
      <c r="F52" s="15">
        <v>60</v>
      </c>
      <c r="G52" s="15">
        <v>60</v>
      </c>
      <c r="H52" s="15">
        <v>72</v>
      </c>
      <c r="I52" s="15">
        <v>48</v>
      </c>
      <c r="J52" s="15">
        <v>42</v>
      </c>
      <c r="K52" s="15">
        <v>18</v>
      </c>
      <c r="L52" s="15">
        <v>30</v>
      </c>
      <c r="M52" s="15">
        <v>36</v>
      </c>
      <c r="N52" s="15">
        <v>48</v>
      </c>
      <c r="O52" s="15">
        <v>18</v>
      </c>
      <c r="P52" s="15">
        <v>12</v>
      </c>
      <c r="Q52" s="15">
        <v>6</v>
      </c>
      <c r="R52" s="14">
        <v>29.6</v>
      </c>
    </row>
    <row r="53" spans="1:18" x14ac:dyDescent="0.2">
      <c r="A53" s="14" t="s">
        <v>204</v>
      </c>
      <c r="B53" s="15">
        <v>384</v>
      </c>
      <c r="C53" s="15">
        <v>0</v>
      </c>
      <c r="D53" s="15">
        <v>42</v>
      </c>
      <c r="E53" s="15">
        <v>42</v>
      </c>
      <c r="F53" s="15">
        <v>24</v>
      </c>
      <c r="G53" s="15">
        <v>24</v>
      </c>
      <c r="H53" s="15">
        <v>42</v>
      </c>
      <c r="I53" s="15">
        <v>24</v>
      </c>
      <c r="J53" s="15">
        <v>24</v>
      </c>
      <c r="K53" s="15">
        <v>0</v>
      </c>
      <c r="L53" s="15">
        <v>36</v>
      </c>
      <c r="M53" s="15">
        <v>18</v>
      </c>
      <c r="N53" s="15">
        <v>36</v>
      </c>
      <c r="O53" s="15">
        <v>30</v>
      </c>
      <c r="P53" s="15">
        <v>42</v>
      </c>
      <c r="Q53" s="15">
        <v>0</v>
      </c>
      <c r="R53" s="14">
        <v>33.799999999999997</v>
      </c>
    </row>
    <row r="54" spans="1:18" x14ac:dyDescent="0.2">
      <c r="A54" s="14" t="s">
        <v>205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4">
        <v>0</v>
      </c>
    </row>
    <row r="55" spans="1:18" x14ac:dyDescent="0.2">
      <c r="A55" s="14" t="s">
        <v>206</v>
      </c>
      <c r="B55" s="15">
        <v>138</v>
      </c>
      <c r="C55" s="15">
        <v>0</v>
      </c>
      <c r="D55" s="15">
        <v>12</v>
      </c>
      <c r="E55" s="15">
        <v>18</v>
      </c>
      <c r="F55" s="15">
        <v>30</v>
      </c>
      <c r="G55" s="15">
        <v>6</v>
      </c>
      <c r="H55" s="15">
        <v>6</v>
      </c>
      <c r="I55" s="15">
        <v>6</v>
      </c>
      <c r="J55" s="15">
        <v>30</v>
      </c>
      <c r="K55" s="15">
        <v>0</v>
      </c>
      <c r="L55" s="15">
        <v>6</v>
      </c>
      <c r="M55" s="15">
        <v>0</v>
      </c>
      <c r="N55" s="15">
        <v>6</v>
      </c>
      <c r="O55" s="15">
        <v>6</v>
      </c>
      <c r="P55" s="15">
        <v>12</v>
      </c>
      <c r="Q55" s="15">
        <v>0</v>
      </c>
      <c r="R55" s="14">
        <v>27.5</v>
      </c>
    </row>
    <row r="56" spans="1:18" x14ac:dyDescent="0.2">
      <c r="A56" s="14" t="s">
        <v>207</v>
      </c>
      <c r="B56" s="15">
        <v>36</v>
      </c>
      <c r="C56" s="15">
        <v>0</v>
      </c>
      <c r="D56" s="15">
        <v>0</v>
      </c>
      <c r="E56" s="15">
        <v>0</v>
      </c>
      <c r="F56" s="15">
        <v>0</v>
      </c>
      <c r="G56" s="15">
        <v>12</v>
      </c>
      <c r="H56" s="15">
        <v>6</v>
      </c>
      <c r="I56" s="15">
        <v>0</v>
      </c>
      <c r="J56" s="15">
        <v>0</v>
      </c>
      <c r="K56" s="15">
        <v>0</v>
      </c>
      <c r="L56" s="15">
        <v>6</v>
      </c>
      <c r="M56" s="15">
        <v>6</v>
      </c>
      <c r="N56" s="15">
        <v>0</v>
      </c>
      <c r="O56" s="15">
        <v>6</v>
      </c>
      <c r="P56" s="15">
        <v>0</v>
      </c>
      <c r="Q56" s="15">
        <v>0</v>
      </c>
      <c r="R56" s="14">
        <v>45</v>
      </c>
    </row>
    <row r="57" spans="1:18" x14ac:dyDescent="0.2">
      <c r="A57" s="14" t="s">
        <v>208</v>
      </c>
      <c r="B57" s="15">
        <v>288</v>
      </c>
      <c r="C57" s="15">
        <v>0</v>
      </c>
      <c r="D57" s="15">
        <v>36</v>
      </c>
      <c r="E57" s="15">
        <v>36</v>
      </c>
      <c r="F57" s="15">
        <v>36</v>
      </c>
      <c r="G57" s="15">
        <v>48</v>
      </c>
      <c r="H57" s="15">
        <v>6</v>
      </c>
      <c r="I57" s="15">
        <v>0</v>
      </c>
      <c r="J57" s="15">
        <v>30</v>
      </c>
      <c r="K57" s="15">
        <v>30</v>
      </c>
      <c r="L57" s="15">
        <v>42</v>
      </c>
      <c r="M57" s="15">
        <v>18</v>
      </c>
      <c r="N57" s="15">
        <v>6</v>
      </c>
      <c r="O57" s="15">
        <v>0</v>
      </c>
      <c r="P57" s="15">
        <v>0</v>
      </c>
      <c r="Q57" s="15">
        <v>0</v>
      </c>
      <c r="R57" s="14">
        <v>23.8</v>
      </c>
    </row>
    <row r="58" spans="1:18" x14ac:dyDescent="0.2">
      <c r="A58" s="14" t="s">
        <v>209</v>
      </c>
      <c r="B58" s="15">
        <v>96</v>
      </c>
      <c r="C58" s="15">
        <v>0</v>
      </c>
      <c r="D58" s="15">
        <v>12</v>
      </c>
      <c r="E58" s="15">
        <v>6</v>
      </c>
      <c r="F58" s="15">
        <v>6</v>
      </c>
      <c r="G58" s="15">
        <v>12</v>
      </c>
      <c r="H58" s="15">
        <v>12</v>
      </c>
      <c r="I58" s="15">
        <v>0</v>
      </c>
      <c r="J58" s="15">
        <v>6</v>
      </c>
      <c r="K58" s="15">
        <v>6</v>
      </c>
      <c r="L58" s="15">
        <v>12</v>
      </c>
      <c r="M58" s="15">
        <v>0</v>
      </c>
      <c r="N58" s="15">
        <v>12</v>
      </c>
      <c r="O58" s="15">
        <v>12</v>
      </c>
      <c r="P58" s="15">
        <v>0</v>
      </c>
      <c r="Q58" s="15">
        <v>0</v>
      </c>
      <c r="R58" s="14">
        <v>35</v>
      </c>
    </row>
    <row r="59" spans="1:18" x14ac:dyDescent="0.2">
      <c r="A59" s="14" t="s">
        <v>210</v>
      </c>
      <c r="B59" s="15">
        <v>228</v>
      </c>
      <c r="C59" s="15">
        <v>0</v>
      </c>
      <c r="D59" s="15">
        <v>12</v>
      </c>
      <c r="E59" s="15">
        <v>18</v>
      </c>
      <c r="F59" s="15">
        <v>24</v>
      </c>
      <c r="G59" s="15">
        <v>30</v>
      </c>
      <c r="H59" s="15">
        <v>12</v>
      </c>
      <c r="I59" s="15">
        <v>6</v>
      </c>
      <c r="J59" s="15">
        <v>6</v>
      </c>
      <c r="K59" s="15">
        <v>12</v>
      </c>
      <c r="L59" s="15">
        <v>30</v>
      </c>
      <c r="M59" s="15">
        <v>42</v>
      </c>
      <c r="N59" s="15">
        <v>18</v>
      </c>
      <c r="O59" s="15">
        <v>6</v>
      </c>
      <c r="P59" s="15">
        <v>12</v>
      </c>
      <c r="Q59" s="15">
        <v>0</v>
      </c>
      <c r="R59" s="14">
        <v>42.5</v>
      </c>
    </row>
    <row r="60" spans="1:18" x14ac:dyDescent="0.2">
      <c r="A60" s="14" t="s">
        <v>211</v>
      </c>
      <c r="B60" s="15">
        <v>594</v>
      </c>
      <c r="C60" s="15">
        <v>0</v>
      </c>
      <c r="D60" s="15">
        <v>72</v>
      </c>
      <c r="E60" s="15">
        <v>72</v>
      </c>
      <c r="F60" s="15">
        <v>42</v>
      </c>
      <c r="G60" s="15">
        <v>18</v>
      </c>
      <c r="H60" s="15">
        <v>54</v>
      </c>
      <c r="I60" s="15">
        <v>36</v>
      </c>
      <c r="J60" s="15">
        <v>18</v>
      </c>
      <c r="K60" s="15">
        <v>30</v>
      </c>
      <c r="L60" s="15">
        <v>54</v>
      </c>
      <c r="M60" s="15">
        <v>54</v>
      </c>
      <c r="N60" s="15">
        <v>48</v>
      </c>
      <c r="O60" s="15">
        <v>18</v>
      </c>
      <c r="P60" s="15">
        <v>36</v>
      </c>
      <c r="Q60" s="15">
        <v>42</v>
      </c>
      <c r="R60" s="14">
        <v>35.799999999999997</v>
      </c>
    </row>
    <row r="61" spans="1:18" x14ac:dyDescent="0.2">
      <c r="A61" s="14" t="s">
        <v>212</v>
      </c>
      <c r="B61" s="15">
        <v>210</v>
      </c>
      <c r="C61" s="15">
        <v>0</v>
      </c>
      <c r="D61" s="15">
        <v>54</v>
      </c>
      <c r="E61" s="15">
        <v>24</v>
      </c>
      <c r="F61" s="15">
        <v>24</v>
      </c>
      <c r="G61" s="15">
        <v>12</v>
      </c>
      <c r="H61" s="15">
        <v>12</v>
      </c>
      <c r="I61" s="15">
        <v>6</v>
      </c>
      <c r="J61" s="15">
        <v>18</v>
      </c>
      <c r="K61" s="15">
        <v>6</v>
      </c>
      <c r="L61" s="15">
        <v>18</v>
      </c>
      <c r="M61" s="15">
        <v>12</v>
      </c>
      <c r="N61" s="15">
        <v>0</v>
      </c>
      <c r="O61" s="15">
        <v>6</v>
      </c>
      <c r="P61" s="15">
        <v>18</v>
      </c>
      <c r="Q61" s="15">
        <v>0</v>
      </c>
      <c r="R61" s="14">
        <v>21.2</v>
      </c>
    </row>
    <row r="62" spans="1:18" x14ac:dyDescent="0.2">
      <c r="A62" s="14" t="s">
        <v>213</v>
      </c>
      <c r="B62" s="15">
        <v>300</v>
      </c>
      <c r="C62" s="15">
        <v>0</v>
      </c>
      <c r="D62" s="15">
        <v>54</v>
      </c>
      <c r="E62" s="15">
        <v>36</v>
      </c>
      <c r="F62" s="15">
        <v>18</v>
      </c>
      <c r="G62" s="15">
        <v>24</v>
      </c>
      <c r="H62" s="15">
        <v>12</v>
      </c>
      <c r="I62" s="15">
        <v>42</v>
      </c>
      <c r="J62" s="15">
        <v>36</v>
      </c>
      <c r="K62" s="15">
        <v>6</v>
      </c>
      <c r="L62" s="15">
        <v>0</v>
      </c>
      <c r="M62" s="15">
        <v>24</v>
      </c>
      <c r="N62" s="15">
        <v>18</v>
      </c>
      <c r="O62" s="15">
        <v>18</v>
      </c>
      <c r="P62" s="15">
        <v>12</v>
      </c>
      <c r="Q62" s="15">
        <v>0</v>
      </c>
      <c r="R62" s="14">
        <v>30.7</v>
      </c>
    </row>
    <row r="63" spans="1:18" x14ac:dyDescent="0.2">
      <c r="A63" s="14" t="s">
        <v>214</v>
      </c>
      <c r="B63" s="15">
        <v>108</v>
      </c>
      <c r="C63" s="15">
        <v>0</v>
      </c>
      <c r="D63" s="15">
        <v>12</v>
      </c>
      <c r="E63" s="15">
        <v>0</v>
      </c>
      <c r="F63" s="15">
        <v>12</v>
      </c>
      <c r="G63" s="15">
        <v>0</v>
      </c>
      <c r="H63" s="15">
        <v>18</v>
      </c>
      <c r="I63" s="15">
        <v>12</v>
      </c>
      <c r="J63" s="15">
        <v>0</v>
      </c>
      <c r="K63" s="15">
        <v>18</v>
      </c>
      <c r="L63" s="15">
        <v>0</v>
      </c>
      <c r="M63" s="15">
        <v>6</v>
      </c>
      <c r="N63" s="15">
        <v>6</v>
      </c>
      <c r="O63" s="15">
        <v>6</v>
      </c>
      <c r="P63" s="15">
        <v>0</v>
      </c>
      <c r="Q63" s="15">
        <v>18</v>
      </c>
      <c r="R63" s="14">
        <v>37.5</v>
      </c>
    </row>
    <row r="64" spans="1:18" x14ac:dyDescent="0.2">
      <c r="A64" s="14" t="s">
        <v>215</v>
      </c>
      <c r="B64" s="15">
        <v>96</v>
      </c>
      <c r="C64" s="15">
        <v>0</v>
      </c>
      <c r="D64" s="15">
        <v>12</v>
      </c>
      <c r="E64" s="15">
        <v>12</v>
      </c>
      <c r="F64" s="15">
        <v>12</v>
      </c>
      <c r="G64" s="15">
        <v>0</v>
      </c>
      <c r="H64" s="15">
        <v>6</v>
      </c>
      <c r="I64" s="15">
        <v>0</v>
      </c>
      <c r="J64" s="15">
        <v>0</v>
      </c>
      <c r="K64" s="15">
        <v>6</v>
      </c>
      <c r="L64" s="15">
        <v>24</v>
      </c>
      <c r="M64" s="15">
        <v>6</v>
      </c>
      <c r="N64" s="15">
        <v>12</v>
      </c>
      <c r="O64" s="15">
        <v>0</v>
      </c>
      <c r="P64" s="15">
        <v>6</v>
      </c>
      <c r="Q64" s="15">
        <v>0</v>
      </c>
      <c r="R64" s="14">
        <v>45</v>
      </c>
    </row>
    <row r="65" spans="1:18" x14ac:dyDescent="0.2">
      <c r="A65" s="14" t="s">
        <v>216</v>
      </c>
      <c r="B65" s="15">
        <v>1625</v>
      </c>
      <c r="C65" s="15">
        <v>0</v>
      </c>
      <c r="D65" s="15">
        <v>198</v>
      </c>
      <c r="E65" s="15">
        <v>246</v>
      </c>
      <c r="F65" s="15">
        <v>174</v>
      </c>
      <c r="G65" s="15">
        <v>66</v>
      </c>
      <c r="H65" s="15">
        <v>126</v>
      </c>
      <c r="I65" s="15">
        <v>114</v>
      </c>
      <c r="J65" s="15">
        <v>114</v>
      </c>
      <c r="K65" s="15">
        <v>174</v>
      </c>
      <c r="L65" s="15">
        <v>108</v>
      </c>
      <c r="M65" s="15">
        <v>84</v>
      </c>
      <c r="N65" s="15">
        <v>78</v>
      </c>
      <c r="O65" s="15">
        <v>72</v>
      </c>
      <c r="P65" s="15">
        <v>60</v>
      </c>
      <c r="Q65" s="15">
        <v>12</v>
      </c>
      <c r="R65" s="14">
        <v>30.1</v>
      </c>
    </row>
    <row r="66" spans="1:18" x14ac:dyDescent="0.2">
      <c r="A66" s="14" t="s">
        <v>217</v>
      </c>
      <c r="B66" s="15">
        <v>426</v>
      </c>
      <c r="C66" s="15">
        <v>0</v>
      </c>
      <c r="D66" s="15">
        <v>30</v>
      </c>
      <c r="E66" s="15">
        <v>42</v>
      </c>
      <c r="F66" s="15">
        <v>42</v>
      </c>
      <c r="G66" s="15">
        <v>24</v>
      </c>
      <c r="H66" s="15">
        <v>48</v>
      </c>
      <c r="I66" s="15">
        <v>30</v>
      </c>
      <c r="J66" s="15">
        <v>12</v>
      </c>
      <c r="K66" s="15">
        <v>24</v>
      </c>
      <c r="L66" s="15">
        <v>30</v>
      </c>
      <c r="M66" s="15">
        <v>36</v>
      </c>
      <c r="N66" s="15">
        <v>42</v>
      </c>
      <c r="O66" s="15">
        <v>42</v>
      </c>
      <c r="P66" s="15">
        <v>12</v>
      </c>
      <c r="Q66" s="15">
        <v>12</v>
      </c>
      <c r="R66" s="14">
        <v>34.5</v>
      </c>
    </row>
    <row r="67" spans="1:18" x14ac:dyDescent="0.2">
      <c r="A67" s="14" t="s">
        <v>218</v>
      </c>
      <c r="B67" s="15">
        <v>2693</v>
      </c>
      <c r="C67" s="15">
        <v>0</v>
      </c>
      <c r="D67" s="15">
        <v>306</v>
      </c>
      <c r="E67" s="15">
        <v>288</v>
      </c>
      <c r="F67" s="15">
        <v>318</v>
      </c>
      <c r="G67" s="15">
        <v>270</v>
      </c>
      <c r="H67" s="15">
        <v>156</v>
      </c>
      <c r="I67" s="15">
        <v>150</v>
      </c>
      <c r="J67" s="15">
        <v>180</v>
      </c>
      <c r="K67" s="15">
        <v>210</v>
      </c>
      <c r="L67" s="15">
        <v>120</v>
      </c>
      <c r="M67" s="15">
        <v>210</v>
      </c>
      <c r="N67" s="15">
        <v>186</v>
      </c>
      <c r="O67" s="15">
        <v>108</v>
      </c>
      <c r="P67" s="15">
        <v>132</v>
      </c>
      <c r="Q67" s="15">
        <v>60</v>
      </c>
      <c r="R67" s="14">
        <v>30.3</v>
      </c>
    </row>
    <row r="68" spans="1:18" x14ac:dyDescent="0.2">
      <c r="A68" s="14" t="s">
        <v>219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4">
        <v>0</v>
      </c>
    </row>
    <row r="69" spans="1:18" x14ac:dyDescent="0.2">
      <c r="A69" s="14" t="s">
        <v>220</v>
      </c>
      <c r="B69" s="15">
        <v>3478</v>
      </c>
      <c r="C69" s="15">
        <v>0</v>
      </c>
      <c r="D69" s="15">
        <v>432</v>
      </c>
      <c r="E69" s="15">
        <v>402</v>
      </c>
      <c r="F69" s="15">
        <v>456</v>
      </c>
      <c r="G69" s="15">
        <v>264</v>
      </c>
      <c r="H69" s="15">
        <v>210</v>
      </c>
      <c r="I69" s="15">
        <v>210</v>
      </c>
      <c r="J69" s="15">
        <v>222</v>
      </c>
      <c r="K69" s="15">
        <v>210</v>
      </c>
      <c r="L69" s="15">
        <v>240</v>
      </c>
      <c r="M69" s="15">
        <v>246</v>
      </c>
      <c r="N69" s="15">
        <v>222</v>
      </c>
      <c r="O69" s="15">
        <v>204</v>
      </c>
      <c r="P69" s="15">
        <v>138</v>
      </c>
      <c r="Q69" s="15">
        <v>24</v>
      </c>
      <c r="R69" s="14">
        <v>29.4</v>
      </c>
    </row>
    <row r="70" spans="1:18" x14ac:dyDescent="0.2">
      <c r="A70" s="14" t="s">
        <v>221</v>
      </c>
      <c r="B70" s="15">
        <v>929</v>
      </c>
      <c r="C70" s="15">
        <v>0</v>
      </c>
      <c r="D70" s="15">
        <v>120</v>
      </c>
      <c r="E70" s="15">
        <v>168</v>
      </c>
      <c r="F70" s="15">
        <v>108</v>
      </c>
      <c r="G70" s="15">
        <v>72</v>
      </c>
      <c r="H70" s="15">
        <v>24</v>
      </c>
      <c r="I70" s="15">
        <v>60</v>
      </c>
      <c r="J70" s="15">
        <v>66</v>
      </c>
      <c r="K70" s="15">
        <v>72</v>
      </c>
      <c r="L70" s="15">
        <v>66</v>
      </c>
      <c r="M70" s="15">
        <v>42</v>
      </c>
      <c r="N70" s="15">
        <v>48</v>
      </c>
      <c r="O70" s="15">
        <v>54</v>
      </c>
      <c r="P70" s="15">
        <v>30</v>
      </c>
      <c r="Q70" s="15">
        <v>0</v>
      </c>
      <c r="R70" s="14">
        <v>24.8</v>
      </c>
    </row>
    <row r="71" spans="1:18" x14ac:dyDescent="0.2">
      <c r="A71" s="14" t="s">
        <v>222</v>
      </c>
      <c r="B71" s="15">
        <v>846</v>
      </c>
      <c r="C71" s="15">
        <v>0</v>
      </c>
      <c r="D71" s="15">
        <v>114</v>
      </c>
      <c r="E71" s="15">
        <v>96</v>
      </c>
      <c r="F71" s="15">
        <v>78</v>
      </c>
      <c r="G71" s="15">
        <v>72</v>
      </c>
      <c r="H71" s="15">
        <v>54</v>
      </c>
      <c r="I71" s="15">
        <v>66</v>
      </c>
      <c r="J71" s="15">
        <v>54</v>
      </c>
      <c r="K71" s="15">
        <v>42</v>
      </c>
      <c r="L71" s="15">
        <v>48</v>
      </c>
      <c r="M71" s="15">
        <v>54</v>
      </c>
      <c r="N71" s="15">
        <v>48</v>
      </c>
      <c r="O71" s="15">
        <v>60</v>
      </c>
      <c r="P71" s="15">
        <v>30</v>
      </c>
      <c r="Q71" s="15">
        <v>30</v>
      </c>
      <c r="R71" s="14">
        <v>30.7</v>
      </c>
    </row>
    <row r="72" spans="1:18" x14ac:dyDescent="0.2">
      <c r="A72" s="14" t="s">
        <v>223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4">
        <v>0</v>
      </c>
    </row>
    <row r="73" spans="1:18" x14ac:dyDescent="0.2">
      <c r="A73" s="14" t="s">
        <v>224</v>
      </c>
      <c r="B73" s="15">
        <v>1133</v>
      </c>
      <c r="C73" s="15">
        <v>0</v>
      </c>
      <c r="D73" s="15">
        <v>144</v>
      </c>
      <c r="E73" s="15">
        <v>174</v>
      </c>
      <c r="F73" s="15">
        <v>114</v>
      </c>
      <c r="G73" s="15">
        <v>108</v>
      </c>
      <c r="H73" s="15">
        <v>78</v>
      </c>
      <c r="I73" s="15">
        <v>60</v>
      </c>
      <c r="J73" s="15">
        <v>78</v>
      </c>
      <c r="K73" s="15">
        <v>72</v>
      </c>
      <c r="L73" s="15">
        <v>72</v>
      </c>
      <c r="M73" s="15">
        <v>96</v>
      </c>
      <c r="N73" s="15">
        <v>42</v>
      </c>
      <c r="O73" s="15">
        <v>30</v>
      </c>
      <c r="P73" s="15">
        <v>42</v>
      </c>
      <c r="Q73" s="15">
        <v>24</v>
      </c>
      <c r="R73" s="14">
        <v>26.7</v>
      </c>
    </row>
    <row r="74" spans="1:18" x14ac:dyDescent="0.2">
      <c r="A74" s="14" t="s">
        <v>225</v>
      </c>
      <c r="B74" s="15">
        <v>606</v>
      </c>
      <c r="C74" s="15">
        <v>0</v>
      </c>
      <c r="D74" s="15">
        <v>78</v>
      </c>
      <c r="E74" s="15">
        <v>108</v>
      </c>
      <c r="F74" s="15">
        <v>78</v>
      </c>
      <c r="G74" s="15">
        <v>48</v>
      </c>
      <c r="H74" s="15">
        <v>24</v>
      </c>
      <c r="I74" s="15">
        <v>30</v>
      </c>
      <c r="J74" s="15">
        <v>42</v>
      </c>
      <c r="K74" s="15">
        <v>36</v>
      </c>
      <c r="L74" s="15">
        <v>48</v>
      </c>
      <c r="M74" s="15">
        <v>24</v>
      </c>
      <c r="N74" s="15">
        <v>42</v>
      </c>
      <c r="O74" s="15">
        <v>18</v>
      </c>
      <c r="P74" s="15">
        <v>24</v>
      </c>
      <c r="Q74" s="15">
        <v>6</v>
      </c>
      <c r="R74" s="14">
        <v>24.1</v>
      </c>
    </row>
    <row r="75" spans="1:18" x14ac:dyDescent="0.2">
      <c r="A75" s="14" t="s">
        <v>226</v>
      </c>
      <c r="B75" s="15">
        <v>144</v>
      </c>
      <c r="C75" s="15">
        <v>0</v>
      </c>
      <c r="D75" s="15">
        <v>36</v>
      </c>
      <c r="E75" s="15">
        <v>6</v>
      </c>
      <c r="F75" s="15">
        <v>0</v>
      </c>
      <c r="G75" s="15">
        <v>6</v>
      </c>
      <c r="H75" s="15">
        <v>0</v>
      </c>
      <c r="I75" s="15">
        <v>12</v>
      </c>
      <c r="J75" s="15">
        <v>24</v>
      </c>
      <c r="K75" s="15">
        <v>0</v>
      </c>
      <c r="L75" s="15">
        <v>18</v>
      </c>
      <c r="M75" s="15">
        <v>12</v>
      </c>
      <c r="N75" s="15">
        <v>6</v>
      </c>
      <c r="O75" s="15">
        <v>12</v>
      </c>
      <c r="P75" s="15">
        <v>12</v>
      </c>
      <c r="Q75" s="15">
        <v>0</v>
      </c>
      <c r="R75" s="14">
        <v>37.5</v>
      </c>
    </row>
    <row r="76" spans="1:18" x14ac:dyDescent="0.2">
      <c r="A76" s="14" t="s">
        <v>227</v>
      </c>
      <c r="B76" s="15">
        <v>2189</v>
      </c>
      <c r="C76" s="15">
        <v>0</v>
      </c>
      <c r="D76" s="15">
        <v>324</v>
      </c>
      <c r="E76" s="15">
        <v>330</v>
      </c>
      <c r="F76" s="15">
        <v>246</v>
      </c>
      <c r="G76" s="15">
        <v>162</v>
      </c>
      <c r="H76" s="15">
        <v>108</v>
      </c>
      <c r="I76" s="15">
        <v>78</v>
      </c>
      <c r="J76" s="15">
        <v>126</v>
      </c>
      <c r="K76" s="15">
        <v>198</v>
      </c>
      <c r="L76" s="15">
        <v>180</v>
      </c>
      <c r="M76" s="15">
        <v>180</v>
      </c>
      <c r="N76" s="15">
        <v>72</v>
      </c>
      <c r="O76" s="15">
        <v>96</v>
      </c>
      <c r="P76" s="15">
        <v>72</v>
      </c>
      <c r="Q76" s="15">
        <v>18</v>
      </c>
      <c r="R76" s="14">
        <v>26.5</v>
      </c>
    </row>
    <row r="77" spans="1:18" x14ac:dyDescent="0.2">
      <c r="A77" s="14" t="s">
        <v>228</v>
      </c>
      <c r="B77" s="15">
        <v>312</v>
      </c>
      <c r="C77" s="15">
        <v>0</v>
      </c>
      <c r="D77" s="15">
        <v>78</v>
      </c>
      <c r="E77" s="15">
        <v>30</v>
      </c>
      <c r="F77" s="15">
        <v>24</v>
      </c>
      <c r="G77" s="15">
        <v>24</v>
      </c>
      <c r="H77" s="15">
        <v>18</v>
      </c>
      <c r="I77" s="15">
        <v>18</v>
      </c>
      <c r="J77" s="15">
        <v>30</v>
      </c>
      <c r="K77" s="15">
        <v>36</v>
      </c>
      <c r="L77" s="15">
        <v>18</v>
      </c>
      <c r="M77" s="15">
        <v>0</v>
      </c>
      <c r="N77" s="15">
        <v>18</v>
      </c>
      <c r="O77" s="15">
        <v>6</v>
      </c>
      <c r="P77" s="15">
        <v>12</v>
      </c>
      <c r="Q77" s="15">
        <v>0</v>
      </c>
      <c r="R77" s="14">
        <v>25</v>
      </c>
    </row>
    <row r="78" spans="1:18" x14ac:dyDescent="0.2">
      <c r="A78" s="14" t="s">
        <v>229</v>
      </c>
      <c r="B78" s="15">
        <v>252</v>
      </c>
      <c r="C78" s="15">
        <v>0</v>
      </c>
      <c r="D78" s="15">
        <v>24</v>
      </c>
      <c r="E78" s="15">
        <v>24</v>
      </c>
      <c r="F78" s="15">
        <v>24</v>
      </c>
      <c r="G78" s="15">
        <v>12</v>
      </c>
      <c r="H78" s="15">
        <v>36</v>
      </c>
      <c r="I78" s="15">
        <v>24</v>
      </c>
      <c r="J78" s="15">
        <v>12</v>
      </c>
      <c r="K78" s="15">
        <v>24</v>
      </c>
      <c r="L78" s="15">
        <v>18</v>
      </c>
      <c r="M78" s="15">
        <v>12</v>
      </c>
      <c r="N78" s="15">
        <v>6</v>
      </c>
      <c r="O78" s="15">
        <v>18</v>
      </c>
      <c r="P78" s="15">
        <v>18</v>
      </c>
      <c r="Q78" s="15">
        <v>0</v>
      </c>
      <c r="R78" s="14">
        <v>31.2</v>
      </c>
    </row>
    <row r="79" spans="1:18" x14ac:dyDescent="0.2">
      <c r="A79" s="14" t="s">
        <v>230</v>
      </c>
      <c r="B79" s="15">
        <v>5325</v>
      </c>
      <c r="C79" s="15">
        <v>0</v>
      </c>
      <c r="D79" s="15">
        <v>576</v>
      </c>
      <c r="E79" s="15">
        <v>642</v>
      </c>
      <c r="F79" s="15">
        <v>648</v>
      </c>
      <c r="G79" s="15">
        <v>354</v>
      </c>
      <c r="H79" s="15">
        <v>402</v>
      </c>
      <c r="I79" s="15">
        <v>294</v>
      </c>
      <c r="J79" s="15">
        <v>534</v>
      </c>
      <c r="K79" s="15">
        <v>270</v>
      </c>
      <c r="L79" s="15">
        <v>450</v>
      </c>
      <c r="M79" s="15">
        <v>354</v>
      </c>
      <c r="N79" s="15">
        <v>276</v>
      </c>
      <c r="O79" s="15">
        <v>192</v>
      </c>
      <c r="P79" s="15">
        <v>222</v>
      </c>
      <c r="Q79" s="15">
        <v>114</v>
      </c>
      <c r="R79" s="14">
        <v>30.7</v>
      </c>
    </row>
    <row r="80" spans="1:18" x14ac:dyDescent="0.2">
      <c r="A80" s="14" t="s">
        <v>231</v>
      </c>
      <c r="B80" s="15">
        <v>618</v>
      </c>
      <c r="C80" s="15">
        <v>0</v>
      </c>
      <c r="D80" s="15">
        <v>60</v>
      </c>
      <c r="E80" s="15">
        <v>90</v>
      </c>
      <c r="F80" s="15">
        <v>96</v>
      </c>
      <c r="G80" s="15">
        <v>54</v>
      </c>
      <c r="H80" s="15">
        <v>60</v>
      </c>
      <c r="I80" s="15">
        <v>12</v>
      </c>
      <c r="J80" s="15">
        <v>18</v>
      </c>
      <c r="K80" s="15">
        <v>12</v>
      </c>
      <c r="L80" s="15">
        <v>54</v>
      </c>
      <c r="M80" s="15">
        <v>54</v>
      </c>
      <c r="N80" s="15">
        <v>36</v>
      </c>
      <c r="O80" s="15">
        <v>36</v>
      </c>
      <c r="P80" s="15">
        <v>24</v>
      </c>
      <c r="Q80" s="15">
        <v>12</v>
      </c>
      <c r="R80" s="14">
        <v>25.7</v>
      </c>
    </row>
    <row r="81" spans="1:18" x14ac:dyDescent="0.2">
      <c r="A81" s="14" t="s">
        <v>232</v>
      </c>
      <c r="B81" s="15">
        <v>84</v>
      </c>
      <c r="C81" s="15">
        <v>0</v>
      </c>
      <c r="D81" s="15">
        <v>12</v>
      </c>
      <c r="E81" s="15">
        <v>24</v>
      </c>
      <c r="F81" s="15">
        <v>6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12</v>
      </c>
      <c r="M81" s="15">
        <v>6</v>
      </c>
      <c r="N81" s="15">
        <v>6</v>
      </c>
      <c r="O81" s="15">
        <v>0</v>
      </c>
      <c r="P81" s="15">
        <v>0</v>
      </c>
      <c r="Q81" s="15">
        <v>18</v>
      </c>
      <c r="R81" s="14">
        <v>32.5</v>
      </c>
    </row>
    <row r="82" spans="1:18" x14ac:dyDescent="0.2">
      <c r="A82" s="14" t="s">
        <v>233</v>
      </c>
      <c r="B82" s="15">
        <v>1307</v>
      </c>
      <c r="C82" s="15">
        <v>0</v>
      </c>
      <c r="D82" s="15">
        <v>132</v>
      </c>
      <c r="E82" s="15">
        <v>174</v>
      </c>
      <c r="F82" s="15">
        <v>168</v>
      </c>
      <c r="G82" s="15">
        <v>102</v>
      </c>
      <c r="H82" s="15">
        <v>60</v>
      </c>
      <c r="I82" s="15">
        <v>66</v>
      </c>
      <c r="J82" s="15">
        <v>108</v>
      </c>
      <c r="K82" s="15">
        <v>96</v>
      </c>
      <c r="L82" s="15">
        <v>126</v>
      </c>
      <c r="M82" s="15">
        <v>84</v>
      </c>
      <c r="N82" s="15">
        <v>42</v>
      </c>
      <c r="O82" s="15">
        <v>60</v>
      </c>
      <c r="P82" s="15">
        <v>54</v>
      </c>
      <c r="Q82" s="15">
        <v>36</v>
      </c>
      <c r="R82" s="14">
        <v>31.4</v>
      </c>
    </row>
    <row r="83" spans="1:18" x14ac:dyDescent="0.2">
      <c r="A83" s="14" t="s">
        <v>234</v>
      </c>
      <c r="B83" s="15">
        <v>1733</v>
      </c>
      <c r="C83" s="15">
        <v>0</v>
      </c>
      <c r="D83" s="15">
        <v>150</v>
      </c>
      <c r="E83" s="15">
        <v>204</v>
      </c>
      <c r="F83" s="15">
        <v>180</v>
      </c>
      <c r="G83" s="15">
        <v>192</v>
      </c>
      <c r="H83" s="15">
        <v>126</v>
      </c>
      <c r="I83" s="15">
        <v>72</v>
      </c>
      <c r="J83" s="15">
        <v>108</v>
      </c>
      <c r="K83" s="15">
        <v>138</v>
      </c>
      <c r="L83" s="15">
        <v>108</v>
      </c>
      <c r="M83" s="15">
        <v>108</v>
      </c>
      <c r="N83" s="15">
        <v>96</v>
      </c>
      <c r="O83" s="15">
        <v>78</v>
      </c>
      <c r="P83" s="15">
        <v>114</v>
      </c>
      <c r="Q83" s="15">
        <v>60</v>
      </c>
      <c r="R83" s="14">
        <v>31</v>
      </c>
    </row>
    <row r="84" spans="1:18" x14ac:dyDescent="0.2">
      <c r="A84" s="14" t="s">
        <v>235</v>
      </c>
      <c r="B84" s="15">
        <v>174</v>
      </c>
      <c r="C84" s="15">
        <v>0</v>
      </c>
      <c r="D84" s="15">
        <v>0</v>
      </c>
      <c r="E84" s="15">
        <v>36</v>
      </c>
      <c r="F84" s="15">
        <v>12</v>
      </c>
      <c r="G84" s="15">
        <v>18</v>
      </c>
      <c r="H84" s="15">
        <v>6</v>
      </c>
      <c r="I84" s="15">
        <v>0</v>
      </c>
      <c r="J84" s="15">
        <v>24</v>
      </c>
      <c r="K84" s="15">
        <v>24</v>
      </c>
      <c r="L84" s="15">
        <v>12</v>
      </c>
      <c r="M84" s="15">
        <v>0</v>
      </c>
      <c r="N84" s="15">
        <v>12</v>
      </c>
      <c r="O84" s="15">
        <v>12</v>
      </c>
      <c r="P84" s="15">
        <v>12</v>
      </c>
      <c r="Q84" s="15">
        <v>6</v>
      </c>
      <c r="R84" s="14">
        <v>38.1</v>
      </c>
    </row>
    <row r="85" spans="1:18" x14ac:dyDescent="0.2">
      <c r="A85" s="14" t="s">
        <v>236</v>
      </c>
      <c r="B85" s="15">
        <v>48</v>
      </c>
      <c r="C85" s="15">
        <v>0</v>
      </c>
      <c r="D85" s="15">
        <v>0</v>
      </c>
      <c r="E85" s="15">
        <v>6</v>
      </c>
      <c r="F85" s="15">
        <v>6</v>
      </c>
      <c r="G85" s="15">
        <v>0</v>
      </c>
      <c r="H85" s="15">
        <v>0</v>
      </c>
      <c r="I85" s="15">
        <v>6</v>
      </c>
      <c r="J85" s="15">
        <v>12</v>
      </c>
      <c r="K85" s="15">
        <v>0</v>
      </c>
      <c r="L85" s="15">
        <v>0</v>
      </c>
      <c r="M85" s="15">
        <v>12</v>
      </c>
      <c r="N85" s="15">
        <v>0</v>
      </c>
      <c r="O85" s="15">
        <v>6</v>
      </c>
      <c r="P85" s="15">
        <v>0</v>
      </c>
      <c r="Q85" s="15">
        <v>0</v>
      </c>
      <c r="R85" s="14">
        <v>37.5</v>
      </c>
    </row>
    <row r="86" spans="1:18" x14ac:dyDescent="0.2">
      <c r="A86" s="14" t="s">
        <v>237</v>
      </c>
      <c r="B86" s="15">
        <v>30</v>
      </c>
      <c r="C86" s="15">
        <v>0</v>
      </c>
      <c r="D86" s="15">
        <v>0</v>
      </c>
      <c r="E86" s="15">
        <v>6</v>
      </c>
      <c r="F86" s="15">
        <v>6</v>
      </c>
      <c r="G86" s="15">
        <v>0</v>
      </c>
      <c r="H86" s="15">
        <v>0</v>
      </c>
      <c r="I86" s="15">
        <v>6</v>
      </c>
      <c r="J86" s="15">
        <v>6</v>
      </c>
      <c r="K86" s="15">
        <v>0</v>
      </c>
      <c r="L86" s="15">
        <v>0</v>
      </c>
      <c r="M86" s="15">
        <v>0</v>
      </c>
      <c r="N86" s="15">
        <v>0</v>
      </c>
      <c r="O86" s="15">
        <v>6</v>
      </c>
      <c r="P86" s="15">
        <v>0</v>
      </c>
      <c r="Q86" s="15">
        <v>0</v>
      </c>
      <c r="R86" s="14">
        <v>32.5</v>
      </c>
    </row>
    <row r="87" spans="1:18" x14ac:dyDescent="0.2">
      <c r="A87" s="14" t="s">
        <v>238</v>
      </c>
      <c r="B87" s="15">
        <v>6</v>
      </c>
      <c r="C87" s="15">
        <v>0</v>
      </c>
      <c r="D87" s="15">
        <v>0</v>
      </c>
      <c r="E87" s="15">
        <v>6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4">
        <v>12.5</v>
      </c>
    </row>
    <row r="88" spans="1:18" x14ac:dyDescent="0.2">
      <c r="A88" s="14" t="s">
        <v>239</v>
      </c>
      <c r="B88" s="15">
        <v>36</v>
      </c>
      <c r="C88" s="15">
        <v>0</v>
      </c>
      <c r="D88" s="15">
        <v>6</v>
      </c>
      <c r="E88" s="15">
        <v>0</v>
      </c>
      <c r="F88" s="15">
        <v>0</v>
      </c>
      <c r="G88" s="15">
        <v>6</v>
      </c>
      <c r="H88" s="15">
        <v>6</v>
      </c>
      <c r="I88" s="15">
        <v>0</v>
      </c>
      <c r="J88" s="15">
        <v>6</v>
      </c>
      <c r="K88" s="15">
        <v>6</v>
      </c>
      <c r="L88" s="15">
        <v>0</v>
      </c>
      <c r="M88" s="15">
        <v>0</v>
      </c>
      <c r="N88" s="15">
        <v>0</v>
      </c>
      <c r="O88" s="15">
        <v>0</v>
      </c>
      <c r="P88" s="15">
        <v>6</v>
      </c>
      <c r="Q88" s="15">
        <v>0</v>
      </c>
      <c r="R88" s="14">
        <v>35</v>
      </c>
    </row>
    <row r="89" spans="1:18" x14ac:dyDescent="0.2">
      <c r="A89" s="14" t="s">
        <v>240</v>
      </c>
      <c r="B89" s="15">
        <v>60</v>
      </c>
      <c r="C89" s="15">
        <v>0</v>
      </c>
      <c r="D89" s="15">
        <v>6</v>
      </c>
      <c r="E89" s="15">
        <v>12</v>
      </c>
      <c r="F89" s="15">
        <v>6</v>
      </c>
      <c r="G89" s="15">
        <v>6</v>
      </c>
      <c r="H89" s="15">
        <v>0</v>
      </c>
      <c r="I89" s="15">
        <v>6</v>
      </c>
      <c r="J89" s="15">
        <v>6</v>
      </c>
      <c r="K89" s="15">
        <v>6</v>
      </c>
      <c r="L89" s="15">
        <v>0</v>
      </c>
      <c r="M89" s="15">
        <v>0</v>
      </c>
      <c r="N89" s="15">
        <v>12</v>
      </c>
      <c r="O89" s="15">
        <v>0</v>
      </c>
      <c r="P89" s="15">
        <v>0</v>
      </c>
      <c r="Q89" s="15">
        <v>0</v>
      </c>
      <c r="R89" s="14">
        <v>27.5</v>
      </c>
    </row>
    <row r="90" spans="1:18" x14ac:dyDescent="0.2">
      <c r="A90" s="14" t="s">
        <v>241</v>
      </c>
      <c r="B90" s="15">
        <v>126</v>
      </c>
      <c r="C90" s="15">
        <v>0</v>
      </c>
      <c r="D90" s="15">
        <v>18</v>
      </c>
      <c r="E90" s="15">
        <v>0</v>
      </c>
      <c r="F90" s="15">
        <v>18</v>
      </c>
      <c r="G90" s="15">
        <v>0</v>
      </c>
      <c r="H90" s="15">
        <v>0</v>
      </c>
      <c r="I90" s="15">
        <v>6</v>
      </c>
      <c r="J90" s="15">
        <v>6</v>
      </c>
      <c r="K90" s="15">
        <v>6</v>
      </c>
      <c r="L90" s="15">
        <v>36</v>
      </c>
      <c r="M90" s="15">
        <v>18</v>
      </c>
      <c r="N90" s="15">
        <v>0</v>
      </c>
      <c r="O90" s="15">
        <v>6</v>
      </c>
      <c r="P90" s="15">
        <v>12</v>
      </c>
      <c r="Q90" s="15">
        <v>0</v>
      </c>
      <c r="R90" s="14">
        <v>46.3</v>
      </c>
    </row>
    <row r="91" spans="1:18" x14ac:dyDescent="0.2">
      <c r="A91" s="14" t="s">
        <v>242</v>
      </c>
      <c r="B91" s="15">
        <v>96</v>
      </c>
      <c r="C91" s="15">
        <v>0</v>
      </c>
      <c r="D91" s="15">
        <v>6</v>
      </c>
      <c r="E91" s="15">
        <v>24</v>
      </c>
      <c r="F91" s="15">
        <v>6</v>
      </c>
      <c r="G91" s="15">
        <v>12</v>
      </c>
      <c r="H91" s="15">
        <v>6</v>
      </c>
      <c r="I91" s="15">
        <v>0</v>
      </c>
      <c r="J91" s="15">
        <v>0</v>
      </c>
      <c r="K91" s="15">
        <v>6</v>
      </c>
      <c r="L91" s="15">
        <v>18</v>
      </c>
      <c r="M91" s="15">
        <v>6</v>
      </c>
      <c r="N91" s="15">
        <v>0</v>
      </c>
      <c r="O91" s="15">
        <v>6</v>
      </c>
      <c r="P91" s="15">
        <v>6</v>
      </c>
      <c r="Q91" s="15">
        <v>0</v>
      </c>
      <c r="R91" s="14">
        <v>25</v>
      </c>
    </row>
    <row r="92" spans="1:18" x14ac:dyDescent="0.2">
      <c r="A92" s="14" t="s">
        <v>243</v>
      </c>
      <c r="B92" s="15">
        <v>96</v>
      </c>
      <c r="C92" s="15">
        <v>0</v>
      </c>
      <c r="D92" s="15">
        <v>12</v>
      </c>
      <c r="E92" s="15">
        <v>12</v>
      </c>
      <c r="F92" s="15">
        <v>18</v>
      </c>
      <c r="G92" s="15">
        <v>6</v>
      </c>
      <c r="H92" s="15">
        <v>12</v>
      </c>
      <c r="I92" s="15">
        <v>0</v>
      </c>
      <c r="J92" s="15">
        <v>0</v>
      </c>
      <c r="K92" s="15">
        <v>6</v>
      </c>
      <c r="L92" s="15">
        <v>6</v>
      </c>
      <c r="M92" s="15">
        <v>6</v>
      </c>
      <c r="N92" s="15">
        <v>0</v>
      </c>
      <c r="O92" s="15">
        <v>6</v>
      </c>
      <c r="P92" s="15">
        <v>0</v>
      </c>
      <c r="Q92" s="15">
        <v>12</v>
      </c>
      <c r="R92" s="14">
        <v>25</v>
      </c>
    </row>
    <row r="93" spans="1:18" x14ac:dyDescent="0.2">
      <c r="A93" s="14" t="s">
        <v>244</v>
      </c>
      <c r="B93" s="15">
        <v>78</v>
      </c>
      <c r="C93" s="15">
        <v>0</v>
      </c>
      <c r="D93" s="15">
        <v>6</v>
      </c>
      <c r="E93" s="15">
        <v>6</v>
      </c>
      <c r="F93" s="15">
        <v>0</v>
      </c>
      <c r="G93" s="15">
        <v>12</v>
      </c>
      <c r="H93" s="15">
        <v>6</v>
      </c>
      <c r="I93" s="15">
        <v>0</v>
      </c>
      <c r="J93" s="15">
        <v>0</v>
      </c>
      <c r="K93" s="15">
        <v>0</v>
      </c>
      <c r="L93" s="15">
        <v>12</v>
      </c>
      <c r="M93" s="15">
        <v>18</v>
      </c>
      <c r="N93" s="15">
        <v>12</v>
      </c>
      <c r="O93" s="15">
        <v>0</v>
      </c>
      <c r="P93" s="15">
        <v>0</v>
      </c>
      <c r="Q93" s="15">
        <v>6</v>
      </c>
      <c r="R93" s="14">
        <v>48.8</v>
      </c>
    </row>
    <row r="94" spans="1:18" x14ac:dyDescent="0.2">
      <c r="A94" s="14" t="s">
        <v>245</v>
      </c>
      <c r="B94" s="15">
        <v>264</v>
      </c>
      <c r="C94" s="15">
        <v>0</v>
      </c>
      <c r="D94" s="15">
        <v>30</v>
      </c>
      <c r="E94" s="15">
        <v>30</v>
      </c>
      <c r="F94" s="15">
        <v>12</v>
      </c>
      <c r="G94" s="15">
        <v>18</v>
      </c>
      <c r="H94" s="15">
        <v>36</v>
      </c>
      <c r="I94" s="15">
        <v>30</v>
      </c>
      <c r="J94" s="15">
        <v>18</v>
      </c>
      <c r="K94" s="15">
        <v>24</v>
      </c>
      <c r="L94" s="15">
        <v>12</v>
      </c>
      <c r="M94" s="15">
        <v>30</v>
      </c>
      <c r="N94" s="15">
        <v>0</v>
      </c>
      <c r="O94" s="15">
        <v>6</v>
      </c>
      <c r="P94" s="15">
        <v>12</v>
      </c>
      <c r="Q94" s="15">
        <v>6</v>
      </c>
      <c r="R94" s="14">
        <v>31</v>
      </c>
    </row>
    <row r="95" spans="1:18" x14ac:dyDescent="0.2">
      <c r="A95" s="14" t="s">
        <v>246</v>
      </c>
      <c r="B95" s="15">
        <v>126</v>
      </c>
      <c r="C95" s="15">
        <v>0</v>
      </c>
      <c r="D95" s="15">
        <v>30</v>
      </c>
      <c r="E95" s="15">
        <v>12</v>
      </c>
      <c r="F95" s="15">
        <v>0</v>
      </c>
      <c r="G95" s="15">
        <v>18</v>
      </c>
      <c r="H95" s="15">
        <v>6</v>
      </c>
      <c r="I95" s="15">
        <v>12</v>
      </c>
      <c r="J95" s="15">
        <v>12</v>
      </c>
      <c r="K95" s="15">
        <v>6</v>
      </c>
      <c r="L95" s="15">
        <v>12</v>
      </c>
      <c r="M95" s="15">
        <v>12</v>
      </c>
      <c r="N95" s="15">
        <v>0</v>
      </c>
      <c r="O95" s="15">
        <v>0</v>
      </c>
      <c r="P95" s="15">
        <v>6</v>
      </c>
      <c r="Q95" s="15">
        <v>0</v>
      </c>
      <c r="R95" s="14">
        <v>27.5</v>
      </c>
    </row>
    <row r="96" spans="1:18" x14ac:dyDescent="0.2">
      <c r="A96" s="14" t="s">
        <v>247</v>
      </c>
      <c r="B96" s="15">
        <v>0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4">
        <v>0</v>
      </c>
    </row>
    <row r="97" spans="1:18" x14ac:dyDescent="0.2">
      <c r="A97" s="14" t="s">
        <v>248</v>
      </c>
      <c r="B97" s="15">
        <v>192</v>
      </c>
      <c r="C97" s="15">
        <v>0</v>
      </c>
      <c r="D97" s="15">
        <v>36</v>
      </c>
      <c r="E97" s="15">
        <v>36</v>
      </c>
      <c r="F97" s="15">
        <v>30</v>
      </c>
      <c r="G97" s="15">
        <v>12</v>
      </c>
      <c r="H97" s="15">
        <v>0</v>
      </c>
      <c r="I97" s="15">
        <v>6</v>
      </c>
      <c r="J97" s="15">
        <v>6</v>
      </c>
      <c r="K97" s="15">
        <v>12</v>
      </c>
      <c r="L97" s="15">
        <v>0</v>
      </c>
      <c r="M97" s="15">
        <v>12</v>
      </c>
      <c r="N97" s="15">
        <v>24</v>
      </c>
      <c r="O97" s="15">
        <v>18</v>
      </c>
      <c r="P97" s="15">
        <v>0</v>
      </c>
      <c r="Q97" s="15">
        <v>0</v>
      </c>
      <c r="R97" s="14">
        <v>19</v>
      </c>
    </row>
    <row r="98" spans="1:18" x14ac:dyDescent="0.2">
      <c r="A98" s="14" t="s">
        <v>249</v>
      </c>
      <c r="B98" s="15">
        <v>0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4">
        <v>0</v>
      </c>
    </row>
    <row r="99" spans="1:18" x14ac:dyDescent="0.2">
      <c r="A99" s="14" t="s">
        <v>250</v>
      </c>
      <c r="B99" s="15">
        <v>12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6</v>
      </c>
      <c r="I99" s="15">
        <v>6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4">
        <v>30</v>
      </c>
    </row>
    <row r="100" spans="1:18" x14ac:dyDescent="0.2">
      <c r="A100" s="14" t="s">
        <v>251</v>
      </c>
      <c r="B100" s="15">
        <v>198</v>
      </c>
      <c r="C100" s="15">
        <v>0</v>
      </c>
      <c r="D100" s="15">
        <v>24</v>
      </c>
      <c r="E100" s="15">
        <v>6</v>
      </c>
      <c r="F100" s="15">
        <v>18</v>
      </c>
      <c r="G100" s="15">
        <v>30</v>
      </c>
      <c r="H100" s="15">
        <v>30</v>
      </c>
      <c r="I100" s="15">
        <v>36</v>
      </c>
      <c r="J100" s="15">
        <v>6</v>
      </c>
      <c r="K100" s="15">
        <v>12</v>
      </c>
      <c r="L100" s="15">
        <v>12</v>
      </c>
      <c r="M100" s="15">
        <v>0</v>
      </c>
      <c r="N100" s="15">
        <v>6</v>
      </c>
      <c r="O100" s="15">
        <v>6</v>
      </c>
      <c r="P100" s="15">
        <v>12</v>
      </c>
      <c r="Q100" s="15">
        <v>0</v>
      </c>
      <c r="R100" s="14">
        <v>28.5</v>
      </c>
    </row>
    <row r="101" spans="1:18" x14ac:dyDescent="0.2">
      <c r="A101" s="14" t="s">
        <v>252</v>
      </c>
      <c r="B101" s="15">
        <v>240</v>
      </c>
      <c r="C101" s="15">
        <v>0</v>
      </c>
      <c r="D101" s="15">
        <v>12</v>
      </c>
      <c r="E101" s="15">
        <v>54</v>
      </c>
      <c r="F101" s="15">
        <v>12</v>
      </c>
      <c r="G101" s="15">
        <v>6</v>
      </c>
      <c r="H101" s="15">
        <v>42</v>
      </c>
      <c r="I101" s="15">
        <v>18</v>
      </c>
      <c r="J101" s="15">
        <v>6</v>
      </c>
      <c r="K101" s="15">
        <v>12</v>
      </c>
      <c r="L101" s="15">
        <v>36</v>
      </c>
      <c r="M101" s="15">
        <v>12</v>
      </c>
      <c r="N101" s="15">
        <v>18</v>
      </c>
      <c r="O101" s="15">
        <v>0</v>
      </c>
      <c r="P101" s="15">
        <v>0</v>
      </c>
      <c r="Q101" s="15">
        <v>12</v>
      </c>
      <c r="R101" s="14">
        <v>29.3</v>
      </c>
    </row>
    <row r="102" spans="1:18" x14ac:dyDescent="0.2">
      <c r="A102" s="14" t="s">
        <v>253</v>
      </c>
      <c r="B102" s="15">
        <v>366</v>
      </c>
      <c r="C102" s="15">
        <v>0</v>
      </c>
      <c r="D102" s="15">
        <v>84</v>
      </c>
      <c r="E102" s="15">
        <v>30</v>
      </c>
      <c r="F102" s="15">
        <v>42</v>
      </c>
      <c r="G102" s="15">
        <v>18</v>
      </c>
      <c r="H102" s="15">
        <v>42</v>
      </c>
      <c r="I102" s="15">
        <v>12</v>
      </c>
      <c r="J102" s="15">
        <v>42</v>
      </c>
      <c r="K102" s="15">
        <v>24</v>
      </c>
      <c r="L102" s="15">
        <v>42</v>
      </c>
      <c r="M102" s="15">
        <v>0</v>
      </c>
      <c r="N102" s="15">
        <v>12</v>
      </c>
      <c r="O102" s="15">
        <v>0</v>
      </c>
      <c r="P102" s="15">
        <v>18</v>
      </c>
      <c r="Q102" s="15">
        <v>0</v>
      </c>
      <c r="R102" s="14">
        <v>26.1</v>
      </c>
    </row>
    <row r="103" spans="1:18" x14ac:dyDescent="0.2">
      <c r="A103" s="14" t="s">
        <v>254</v>
      </c>
      <c r="B103" s="15">
        <v>0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4">
        <v>0</v>
      </c>
    </row>
    <row r="104" spans="1:18" x14ac:dyDescent="0.2">
      <c r="A104" s="14" t="s">
        <v>255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4">
        <v>0</v>
      </c>
    </row>
    <row r="105" spans="1:18" x14ac:dyDescent="0.2">
      <c r="A105" s="14" t="s">
        <v>256</v>
      </c>
      <c r="B105" s="15">
        <v>12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6</v>
      </c>
      <c r="J105" s="15">
        <v>0</v>
      </c>
      <c r="K105" s="15">
        <v>0</v>
      </c>
      <c r="L105" s="15">
        <v>0</v>
      </c>
      <c r="M105" s="15">
        <v>0</v>
      </c>
      <c r="N105" s="15">
        <v>6</v>
      </c>
      <c r="O105" s="15">
        <v>0</v>
      </c>
      <c r="P105" s="15">
        <v>0</v>
      </c>
      <c r="Q105" s="15">
        <v>0</v>
      </c>
      <c r="R105" s="14">
        <v>45</v>
      </c>
    </row>
    <row r="106" spans="1:18" x14ac:dyDescent="0.2">
      <c r="A106" s="14" t="s">
        <v>257</v>
      </c>
      <c r="B106" s="15">
        <v>54</v>
      </c>
      <c r="C106" s="15">
        <v>0</v>
      </c>
      <c r="D106" s="15">
        <v>18</v>
      </c>
      <c r="E106" s="15">
        <v>12</v>
      </c>
      <c r="F106" s="15">
        <v>6</v>
      </c>
      <c r="G106" s="15">
        <v>0</v>
      </c>
      <c r="H106" s="15">
        <v>0</v>
      </c>
      <c r="I106" s="15">
        <v>0</v>
      </c>
      <c r="J106" s="15">
        <v>12</v>
      </c>
      <c r="K106" s="15">
        <v>0</v>
      </c>
      <c r="L106" s="15">
        <v>6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4">
        <v>13.8</v>
      </c>
    </row>
    <row r="107" spans="1:18" x14ac:dyDescent="0.2">
      <c r="A107" s="14" t="s">
        <v>258</v>
      </c>
      <c r="B107" s="15">
        <v>0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4">
        <v>0</v>
      </c>
    </row>
    <row r="108" spans="1:18" x14ac:dyDescent="0.2">
      <c r="A108" s="14" t="s">
        <v>259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4">
        <v>0</v>
      </c>
    </row>
    <row r="109" spans="1:18" x14ac:dyDescent="0.2">
      <c r="A109" s="14" t="s">
        <v>260</v>
      </c>
      <c r="B109" s="15">
        <v>36</v>
      </c>
      <c r="C109" s="15">
        <v>0</v>
      </c>
      <c r="D109" s="15">
        <v>6</v>
      </c>
      <c r="E109" s="15">
        <v>6</v>
      </c>
      <c r="F109" s="15">
        <v>0</v>
      </c>
      <c r="G109" s="15">
        <v>0</v>
      </c>
      <c r="H109" s="15">
        <v>6</v>
      </c>
      <c r="I109" s="15">
        <v>12</v>
      </c>
      <c r="J109" s="15">
        <v>6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4">
        <v>30</v>
      </c>
    </row>
    <row r="110" spans="1:18" x14ac:dyDescent="0.2">
      <c r="A110" s="14" t="s">
        <v>261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4">
        <v>0</v>
      </c>
    </row>
    <row r="111" spans="1:18" x14ac:dyDescent="0.2">
      <c r="A111" s="14" t="s">
        <v>262</v>
      </c>
      <c r="B111" s="15">
        <v>0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4">
        <v>0</v>
      </c>
    </row>
    <row r="112" spans="1:18" x14ac:dyDescent="0.2">
      <c r="A112" s="14" t="s">
        <v>263</v>
      </c>
      <c r="B112" s="15">
        <v>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4">
        <v>0</v>
      </c>
    </row>
    <row r="113" spans="1:18" x14ac:dyDescent="0.2">
      <c r="A113" s="14" t="s">
        <v>264</v>
      </c>
      <c r="B113" s="15">
        <v>18</v>
      </c>
      <c r="C113" s="15">
        <v>0</v>
      </c>
      <c r="D113" s="15">
        <v>6</v>
      </c>
      <c r="E113" s="15">
        <v>0</v>
      </c>
      <c r="F113" s="15">
        <v>0</v>
      </c>
      <c r="G113" s="15">
        <v>0</v>
      </c>
      <c r="H113" s="15">
        <v>0</v>
      </c>
      <c r="I113" s="15">
        <v>6</v>
      </c>
      <c r="J113" s="15">
        <v>6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4">
        <v>32.5</v>
      </c>
    </row>
    <row r="114" spans="1:18" x14ac:dyDescent="0.2">
      <c r="A114" s="14" t="s">
        <v>265</v>
      </c>
      <c r="B114" s="15">
        <v>0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4">
        <v>0</v>
      </c>
    </row>
    <row r="115" spans="1:18" x14ac:dyDescent="0.2">
      <c r="A115" s="14" t="s">
        <v>266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4">
        <v>0</v>
      </c>
    </row>
    <row r="116" spans="1:18" x14ac:dyDescent="0.2">
      <c r="A116" s="14" t="s">
        <v>267</v>
      </c>
      <c r="B116" s="15">
        <v>0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4">
        <v>0</v>
      </c>
    </row>
    <row r="117" spans="1:18" x14ac:dyDescent="0.2">
      <c r="A117" s="14" t="s">
        <v>268</v>
      </c>
      <c r="B117" s="15">
        <v>0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4">
        <v>0</v>
      </c>
    </row>
    <row r="118" spans="1:18" x14ac:dyDescent="0.2">
      <c r="A118" s="14" t="s">
        <v>269</v>
      </c>
      <c r="B118" s="15">
        <v>0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4">
        <v>0</v>
      </c>
    </row>
    <row r="119" spans="1:18" x14ac:dyDescent="0.2">
      <c r="A119" s="14" t="s">
        <v>270</v>
      </c>
      <c r="B119" s="15">
        <v>0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4">
        <v>0</v>
      </c>
    </row>
    <row r="120" spans="1:18" x14ac:dyDescent="0.2">
      <c r="A120" s="14" t="s">
        <v>271</v>
      </c>
      <c r="B120" s="15">
        <v>0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4">
        <v>0</v>
      </c>
    </row>
    <row r="121" spans="1:18" x14ac:dyDescent="0.2">
      <c r="A121" s="14" t="s">
        <v>272</v>
      </c>
      <c r="B121" s="15">
        <v>0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4">
        <v>0</v>
      </c>
    </row>
    <row r="122" spans="1:18" x14ac:dyDescent="0.2">
      <c r="A122" s="14" t="s">
        <v>273</v>
      </c>
      <c r="B122" s="15">
        <v>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4">
        <v>0</v>
      </c>
    </row>
    <row r="123" spans="1:18" x14ac:dyDescent="0.2">
      <c r="A123" s="14" t="s">
        <v>274</v>
      </c>
      <c r="B123" s="15">
        <v>882</v>
      </c>
      <c r="C123" s="15">
        <v>0</v>
      </c>
      <c r="D123" s="15">
        <v>36</v>
      </c>
      <c r="E123" s="15">
        <v>72</v>
      </c>
      <c r="F123" s="15">
        <v>144</v>
      </c>
      <c r="G123" s="15">
        <v>132</v>
      </c>
      <c r="H123" s="15">
        <v>138</v>
      </c>
      <c r="I123" s="15">
        <v>96</v>
      </c>
      <c r="J123" s="15">
        <v>48</v>
      </c>
      <c r="K123" s="15">
        <v>60</v>
      </c>
      <c r="L123" s="15">
        <v>72</v>
      </c>
      <c r="M123" s="15">
        <v>36</v>
      </c>
      <c r="N123" s="15">
        <v>12</v>
      </c>
      <c r="O123" s="15">
        <v>18</v>
      </c>
      <c r="P123" s="15">
        <v>6</v>
      </c>
      <c r="Q123" s="15">
        <v>12</v>
      </c>
      <c r="R123" s="14">
        <v>27.1</v>
      </c>
    </row>
    <row r="124" spans="1:18" x14ac:dyDescent="0.2">
      <c r="A124" s="14" t="s">
        <v>275</v>
      </c>
      <c r="B124" s="15">
        <v>0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4">
        <v>0</v>
      </c>
    </row>
    <row r="125" spans="1:18" x14ac:dyDescent="0.2">
      <c r="A125" s="14" t="s">
        <v>276</v>
      </c>
      <c r="B125" s="15">
        <v>0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4">
        <v>0</v>
      </c>
    </row>
    <row r="126" spans="1:18" x14ac:dyDescent="0.2">
      <c r="A126" s="14" t="s">
        <v>277</v>
      </c>
      <c r="B126" s="15">
        <v>96</v>
      </c>
      <c r="C126" s="15">
        <v>0</v>
      </c>
      <c r="D126" s="15">
        <v>12</v>
      </c>
      <c r="E126" s="15">
        <v>12</v>
      </c>
      <c r="F126" s="15">
        <v>12</v>
      </c>
      <c r="G126" s="15">
        <v>24</v>
      </c>
      <c r="H126" s="15">
        <v>0</v>
      </c>
      <c r="I126" s="15">
        <v>0</v>
      </c>
      <c r="J126" s="15">
        <v>6</v>
      </c>
      <c r="K126" s="15">
        <v>6</v>
      </c>
      <c r="L126" s="15">
        <v>6</v>
      </c>
      <c r="M126" s="15">
        <v>6</v>
      </c>
      <c r="N126" s="15">
        <v>6</v>
      </c>
      <c r="O126" s="15">
        <v>0</v>
      </c>
      <c r="P126" s="15">
        <v>6</v>
      </c>
      <c r="Q126" s="15">
        <v>0</v>
      </c>
      <c r="R126" s="14">
        <v>22.5</v>
      </c>
    </row>
    <row r="127" spans="1:18" x14ac:dyDescent="0.2">
      <c r="A127" s="14" t="s">
        <v>278</v>
      </c>
      <c r="B127" s="15">
        <v>0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4">
        <v>0</v>
      </c>
    </row>
    <row r="128" spans="1:18" x14ac:dyDescent="0.2">
      <c r="A128" s="14" t="s">
        <v>279</v>
      </c>
      <c r="B128" s="15">
        <v>0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4">
        <v>0</v>
      </c>
    </row>
    <row r="129" spans="1:18" x14ac:dyDescent="0.2">
      <c r="A129" s="14" t="s">
        <v>280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4">
        <v>0</v>
      </c>
    </row>
    <row r="130" spans="1:18" x14ac:dyDescent="0.2">
      <c r="A130" s="14" t="s">
        <v>281</v>
      </c>
      <c r="B130" s="15">
        <v>0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4">
        <v>0</v>
      </c>
    </row>
    <row r="131" spans="1:18" x14ac:dyDescent="0.2">
      <c r="A131" s="14" t="s">
        <v>282</v>
      </c>
      <c r="B131" s="15">
        <v>0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4">
        <v>0</v>
      </c>
    </row>
    <row r="132" spans="1:18" x14ac:dyDescent="0.2">
      <c r="A132" s="14" t="s">
        <v>283</v>
      </c>
      <c r="B132" s="15">
        <v>0</v>
      </c>
      <c r="C132" s="15">
        <v>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4">
        <v>0</v>
      </c>
    </row>
    <row r="133" spans="1:18" x14ac:dyDescent="0.2">
      <c r="A133" s="14" t="s">
        <v>284</v>
      </c>
      <c r="B133" s="15">
        <v>0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4">
        <v>0</v>
      </c>
    </row>
    <row r="134" spans="1:18" x14ac:dyDescent="0.2">
      <c r="A134" s="14" t="s">
        <v>285</v>
      </c>
      <c r="B134" s="15">
        <v>0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4">
        <v>0</v>
      </c>
    </row>
    <row r="135" spans="1:18" x14ac:dyDescent="0.2">
      <c r="A135" s="14" t="s">
        <v>286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4">
        <v>0</v>
      </c>
    </row>
    <row r="136" spans="1:18" x14ac:dyDescent="0.2">
      <c r="A136" s="14" t="s">
        <v>287</v>
      </c>
      <c r="B136" s="15">
        <v>0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4">
        <v>0</v>
      </c>
    </row>
    <row r="137" spans="1:18" x14ac:dyDescent="0.2">
      <c r="A137" s="14" t="s">
        <v>288</v>
      </c>
      <c r="B137" s="15">
        <v>0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4">
        <v>0</v>
      </c>
    </row>
    <row r="138" spans="1:18" x14ac:dyDescent="0.2">
      <c r="A138" s="14" t="s">
        <v>289</v>
      </c>
      <c r="B138" s="15">
        <v>0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4">
        <v>0</v>
      </c>
    </row>
    <row r="139" spans="1:18" x14ac:dyDescent="0.2">
      <c r="A139" s="14" t="s">
        <v>290</v>
      </c>
      <c r="B139" s="15">
        <v>0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4">
        <v>0</v>
      </c>
    </row>
    <row r="140" spans="1:18" x14ac:dyDescent="0.2">
      <c r="A140" s="14" t="s">
        <v>291</v>
      </c>
      <c r="B140" s="15">
        <v>0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4">
        <v>0</v>
      </c>
    </row>
    <row r="141" spans="1:18" x14ac:dyDescent="0.2">
      <c r="A141" s="14" t="s">
        <v>292</v>
      </c>
      <c r="B141" s="15">
        <v>0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4">
        <v>0</v>
      </c>
    </row>
    <row r="142" spans="1:18" x14ac:dyDescent="0.2">
      <c r="A142" s="14" t="s">
        <v>293</v>
      </c>
      <c r="B142" s="15">
        <v>12</v>
      </c>
      <c r="C142" s="15">
        <v>0</v>
      </c>
      <c r="D142" s="15">
        <v>12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4">
        <v>7.5</v>
      </c>
    </row>
    <row r="143" spans="1:18" x14ac:dyDescent="0.2">
      <c r="A143" s="14" t="s">
        <v>294</v>
      </c>
      <c r="B143" s="15">
        <v>0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4">
        <v>0</v>
      </c>
    </row>
    <row r="144" spans="1:18" x14ac:dyDescent="0.2">
      <c r="A144" s="14" t="s">
        <v>295</v>
      </c>
      <c r="B144" s="15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4">
        <v>0</v>
      </c>
    </row>
    <row r="145" spans="1:18" x14ac:dyDescent="0.2">
      <c r="A145" s="14" t="s">
        <v>296</v>
      </c>
      <c r="B145" s="15">
        <v>0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4">
        <v>0</v>
      </c>
    </row>
    <row r="146" spans="1:18" x14ac:dyDescent="0.2">
      <c r="A146" s="14" t="s">
        <v>297</v>
      </c>
      <c r="B146" s="15">
        <v>0</v>
      </c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4">
        <v>0</v>
      </c>
    </row>
    <row r="147" spans="1:18" x14ac:dyDescent="0.2">
      <c r="A147" s="14" t="s">
        <v>298</v>
      </c>
      <c r="B147" s="15">
        <v>0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4">
        <v>0</v>
      </c>
    </row>
    <row r="148" spans="1:18" x14ac:dyDescent="0.2">
      <c r="A148" s="14" t="s">
        <v>299</v>
      </c>
      <c r="B148" s="15">
        <v>0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4">
        <v>0</v>
      </c>
    </row>
    <row r="149" spans="1:18" x14ac:dyDescent="0.2">
      <c r="A149" s="14" t="s">
        <v>300</v>
      </c>
      <c r="B149" s="15">
        <v>0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  <c r="R149" s="14">
        <v>0</v>
      </c>
    </row>
    <row r="150" spans="1:18" x14ac:dyDescent="0.2">
      <c r="A150" s="14" t="s">
        <v>301</v>
      </c>
      <c r="B150" s="15">
        <v>0</v>
      </c>
      <c r="C150" s="15">
        <v>0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4">
        <v>0</v>
      </c>
    </row>
    <row r="151" spans="1:18" x14ac:dyDescent="0.2">
      <c r="A151" s="14" t="s">
        <v>302</v>
      </c>
      <c r="B151" s="15">
        <v>6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6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4">
        <v>27.5</v>
      </c>
    </row>
    <row r="152" spans="1:18" x14ac:dyDescent="0.2">
      <c r="A152" s="14" t="s">
        <v>303</v>
      </c>
      <c r="B152" s="15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4">
        <v>0</v>
      </c>
    </row>
    <row r="153" spans="1:18" x14ac:dyDescent="0.2">
      <c r="A153" s="14" t="s">
        <v>304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4">
        <v>0</v>
      </c>
    </row>
    <row r="154" spans="1:18" x14ac:dyDescent="0.2">
      <c r="A154" s="14" t="s">
        <v>305</v>
      </c>
      <c r="B154" s="15"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4">
        <v>0</v>
      </c>
    </row>
    <row r="155" spans="1:18" x14ac:dyDescent="0.2">
      <c r="A155" s="14" t="s">
        <v>306</v>
      </c>
      <c r="B155" s="15">
        <v>0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4">
        <v>0</v>
      </c>
    </row>
    <row r="156" spans="1:18" x14ac:dyDescent="0.2">
      <c r="A156" s="14" t="s">
        <v>307</v>
      </c>
      <c r="B156" s="15">
        <v>0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4">
        <v>0</v>
      </c>
    </row>
    <row r="157" spans="1:18" x14ac:dyDescent="0.2">
      <c r="A157" s="14" t="s">
        <v>308</v>
      </c>
      <c r="B157" s="15">
        <v>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4">
        <v>0</v>
      </c>
    </row>
    <row r="158" spans="1:18" x14ac:dyDescent="0.2">
      <c r="A158" s="14" t="s">
        <v>309</v>
      </c>
      <c r="B158" s="15">
        <v>0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4">
        <v>0</v>
      </c>
    </row>
    <row r="159" spans="1:18" x14ac:dyDescent="0.2">
      <c r="A159" s="14" t="s">
        <v>310</v>
      </c>
      <c r="B159" s="15">
        <v>0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4">
        <v>0</v>
      </c>
    </row>
    <row r="160" spans="1:18" x14ac:dyDescent="0.2">
      <c r="A160" s="14" t="s">
        <v>311</v>
      </c>
      <c r="B160" s="15">
        <v>0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4">
        <v>0</v>
      </c>
    </row>
    <row r="161" spans="1:18" x14ac:dyDescent="0.2">
      <c r="A161" s="14" t="s">
        <v>312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4">
        <v>0</v>
      </c>
    </row>
    <row r="162" spans="1:18" x14ac:dyDescent="0.2">
      <c r="A162" s="14" t="s">
        <v>313</v>
      </c>
      <c r="B162" s="15">
        <v>0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4">
        <v>0</v>
      </c>
    </row>
    <row r="163" spans="1:18" x14ac:dyDescent="0.2">
      <c r="A163" s="14" t="s">
        <v>314</v>
      </c>
      <c r="B163" s="15">
        <v>0</v>
      </c>
      <c r="C163" s="15">
        <v>0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4">
        <v>0</v>
      </c>
    </row>
    <row r="164" spans="1:18" x14ac:dyDescent="0.2">
      <c r="A164" s="14" t="s">
        <v>315</v>
      </c>
      <c r="B164" s="15">
        <v>174</v>
      </c>
      <c r="C164" s="15">
        <v>0</v>
      </c>
      <c r="D164" s="15">
        <v>18</v>
      </c>
      <c r="E164" s="15">
        <v>6</v>
      </c>
      <c r="F164" s="15">
        <v>6</v>
      </c>
      <c r="G164" s="15">
        <v>12</v>
      </c>
      <c r="H164" s="15">
        <v>42</v>
      </c>
      <c r="I164" s="15">
        <v>24</v>
      </c>
      <c r="J164" s="15">
        <v>30</v>
      </c>
      <c r="K164" s="15">
        <v>24</v>
      </c>
      <c r="L164" s="15">
        <v>6</v>
      </c>
      <c r="M164" s="15">
        <v>6</v>
      </c>
      <c r="N164" s="15">
        <v>0</v>
      </c>
      <c r="O164" s="15">
        <v>0</v>
      </c>
      <c r="P164" s="15">
        <v>0</v>
      </c>
      <c r="Q164" s="15">
        <v>0</v>
      </c>
      <c r="R164" s="14">
        <v>30.6</v>
      </c>
    </row>
    <row r="165" spans="1:18" x14ac:dyDescent="0.2">
      <c r="A165" s="14" t="s">
        <v>316</v>
      </c>
      <c r="B165" s="15">
        <v>18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12</v>
      </c>
      <c r="I165" s="15">
        <v>0</v>
      </c>
      <c r="J165" s="15">
        <v>0</v>
      </c>
      <c r="K165" s="15">
        <v>0</v>
      </c>
      <c r="L165" s="15">
        <v>6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4">
        <v>28.8</v>
      </c>
    </row>
    <row r="166" spans="1:18" x14ac:dyDescent="0.2">
      <c r="A166" s="14" t="s">
        <v>317</v>
      </c>
      <c r="B166" s="15">
        <v>0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4">
        <v>0</v>
      </c>
    </row>
    <row r="167" spans="1:18" x14ac:dyDescent="0.2">
      <c r="A167" s="14" t="s">
        <v>318</v>
      </c>
      <c r="B167" s="15">
        <v>0</v>
      </c>
      <c r="C167" s="15">
        <v>0</v>
      </c>
      <c r="D167" s="15">
        <v>0</v>
      </c>
      <c r="E167" s="15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15">
        <v>0</v>
      </c>
      <c r="Q167" s="15">
        <v>0</v>
      </c>
      <c r="R167" s="14">
        <v>0</v>
      </c>
    </row>
    <row r="168" spans="1:18" x14ac:dyDescent="0.2">
      <c r="A168" s="14" t="s">
        <v>319</v>
      </c>
      <c r="B168" s="15">
        <v>0</v>
      </c>
      <c r="C168" s="15">
        <v>0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4">
        <v>0</v>
      </c>
    </row>
    <row r="169" spans="1:18" x14ac:dyDescent="0.2">
      <c r="A169" s="14" t="s">
        <v>320</v>
      </c>
      <c r="B169" s="15">
        <v>0</v>
      </c>
      <c r="C169" s="15">
        <v>0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4">
        <v>0</v>
      </c>
    </row>
    <row r="170" spans="1:18" x14ac:dyDescent="0.2">
      <c r="A170" s="14" t="s">
        <v>321</v>
      </c>
      <c r="B170" s="15">
        <v>0</v>
      </c>
      <c r="C170" s="15">
        <v>0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4">
        <v>0</v>
      </c>
    </row>
    <row r="171" spans="1:18" x14ac:dyDescent="0.2">
      <c r="A171" s="14" t="s">
        <v>322</v>
      </c>
      <c r="B171" s="15">
        <v>0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4">
        <v>0</v>
      </c>
    </row>
    <row r="172" spans="1:18" x14ac:dyDescent="0.2">
      <c r="A172" s="14" t="s">
        <v>323</v>
      </c>
      <c r="B172" s="15">
        <v>6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6</v>
      </c>
      <c r="P172" s="15">
        <v>0</v>
      </c>
      <c r="Q172" s="15">
        <v>0</v>
      </c>
      <c r="R172" s="14">
        <v>62.5</v>
      </c>
    </row>
    <row r="173" spans="1:18" x14ac:dyDescent="0.2">
      <c r="A173" s="14" t="s">
        <v>81</v>
      </c>
      <c r="B173" s="15">
        <v>2183</v>
      </c>
      <c r="C173" s="15">
        <v>0</v>
      </c>
      <c r="D173" s="15">
        <v>366</v>
      </c>
      <c r="E173" s="15">
        <v>330</v>
      </c>
      <c r="F173" s="15">
        <v>240</v>
      </c>
      <c r="G173" s="15">
        <v>126</v>
      </c>
      <c r="H173" s="15">
        <v>132</v>
      </c>
      <c r="I173" s="15">
        <v>138</v>
      </c>
      <c r="J173" s="15">
        <v>138</v>
      </c>
      <c r="K173" s="15">
        <v>150</v>
      </c>
      <c r="L173" s="15">
        <v>96</v>
      </c>
      <c r="M173" s="15">
        <v>102</v>
      </c>
      <c r="N173" s="15">
        <v>126</v>
      </c>
      <c r="O173" s="15">
        <v>72</v>
      </c>
      <c r="P173" s="15">
        <v>114</v>
      </c>
      <c r="Q173" s="15">
        <v>54</v>
      </c>
      <c r="R173" s="14">
        <v>26.1</v>
      </c>
    </row>
    <row r="174" spans="1:18" x14ac:dyDescent="0.2">
      <c r="A174" s="14" t="s">
        <v>82</v>
      </c>
      <c r="B174" s="15">
        <v>5781</v>
      </c>
      <c r="C174" s="15">
        <v>5781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4">
        <v>2.5</v>
      </c>
    </row>
  </sheetData>
  <mergeCells count="1">
    <mergeCell ref="A7:Q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EB366-D7B6-4C95-B67D-061E3820AB95}">
  <dimension ref="A1:AE22"/>
  <sheetViews>
    <sheetView view="pageBreakPreview" zoomScaleNormal="150" zoomScaleSheetLayoutView="100" workbookViewId="0">
      <selection activeCell="D25" sqref="D25:E25"/>
    </sheetView>
  </sheetViews>
  <sheetFormatPr defaultRowHeight="10.199999999999999" x14ac:dyDescent="0.2"/>
  <cols>
    <col min="1" max="1" width="14.6640625" style="14" customWidth="1"/>
    <col min="2" max="2" width="5.44140625" style="15" customWidth="1"/>
    <col min="3" max="16" width="4.109375" style="15" customWidth="1"/>
    <col min="17" max="17" width="10.33203125" style="15" customWidth="1"/>
    <col min="18" max="18" width="1.77734375" style="14" customWidth="1"/>
    <col min="19" max="19" width="16.6640625" style="14" customWidth="1"/>
    <col min="20" max="20" width="5.21875" style="14" customWidth="1"/>
    <col min="21" max="31" width="3.77734375" style="14" customWidth="1"/>
    <col min="32" max="16384" width="8.88671875" style="14"/>
  </cols>
  <sheetData>
    <row r="1" spans="1:31" x14ac:dyDescent="0.2">
      <c r="A1" s="14" t="s">
        <v>442</v>
      </c>
    </row>
    <row r="2" spans="1:31" x14ac:dyDescent="0.2">
      <c r="A2" s="16" t="s">
        <v>443</v>
      </c>
      <c r="B2" s="17"/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8" t="s">
        <v>9</v>
      </c>
      <c r="K2" s="18" t="s">
        <v>10</v>
      </c>
      <c r="L2" s="18" t="s">
        <v>11</v>
      </c>
      <c r="M2" s="18" t="s">
        <v>12</v>
      </c>
      <c r="N2" s="18" t="s">
        <v>13</v>
      </c>
      <c r="O2" s="18" t="s">
        <v>14</v>
      </c>
      <c r="P2" s="18"/>
      <c r="Q2" s="19"/>
    </row>
    <row r="3" spans="1:31" x14ac:dyDescent="0.2">
      <c r="A3" s="20" t="s">
        <v>444</v>
      </c>
      <c r="B3" s="21" t="s">
        <v>18</v>
      </c>
      <c r="C3" s="21">
        <v>9</v>
      </c>
      <c r="D3" s="21">
        <v>14</v>
      </c>
      <c r="E3" s="21">
        <v>19</v>
      </c>
      <c r="F3" s="21">
        <v>24</v>
      </c>
      <c r="G3" s="21">
        <v>29</v>
      </c>
      <c r="H3" s="21">
        <v>34</v>
      </c>
      <c r="I3" s="21">
        <v>39</v>
      </c>
      <c r="J3" s="21">
        <v>44</v>
      </c>
      <c r="K3" s="21">
        <v>49</v>
      </c>
      <c r="L3" s="21">
        <v>54</v>
      </c>
      <c r="M3" s="21">
        <v>59</v>
      </c>
      <c r="N3" s="21">
        <v>64</v>
      </c>
      <c r="O3" s="21">
        <v>74</v>
      </c>
      <c r="P3" s="21" t="s">
        <v>20</v>
      </c>
      <c r="Q3" s="22" t="s">
        <v>21</v>
      </c>
    </row>
    <row r="4" spans="1:31" x14ac:dyDescent="0.2">
      <c r="A4" s="14" t="s">
        <v>22</v>
      </c>
      <c r="B4" s="15">
        <v>51655</v>
      </c>
      <c r="C4" s="15">
        <v>6093</v>
      </c>
      <c r="D4" s="15">
        <v>6560</v>
      </c>
      <c r="E4" s="15">
        <v>5991</v>
      </c>
      <c r="F4" s="15">
        <v>4096</v>
      </c>
      <c r="G4" s="15">
        <v>3538</v>
      </c>
      <c r="H4" s="15">
        <v>3010</v>
      </c>
      <c r="I4" s="15">
        <v>3628</v>
      </c>
      <c r="J4" s="15">
        <v>3400</v>
      </c>
      <c r="K4" s="15">
        <v>3670</v>
      </c>
      <c r="L4" s="15">
        <v>3274</v>
      </c>
      <c r="M4" s="15">
        <v>2830</v>
      </c>
      <c r="N4" s="15">
        <v>2123</v>
      </c>
      <c r="O4" s="15">
        <v>2351</v>
      </c>
      <c r="P4" s="15">
        <v>1091</v>
      </c>
      <c r="Q4" s="14">
        <v>25.3</v>
      </c>
    </row>
    <row r="5" spans="1:31" x14ac:dyDescent="0.2">
      <c r="A5" s="14" t="s">
        <v>445</v>
      </c>
      <c r="B5" s="15">
        <v>2842</v>
      </c>
      <c r="C5" s="15">
        <v>504</v>
      </c>
      <c r="D5" s="15">
        <v>456</v>
      </c>
      <c r="E5" s="15">
        <v>258</v>
      </c>
      <c r="F5" s="15">
        <v>234</v>
      </c>
      <c r="G5" s="15">
        <v>240</v>
      </c>
      <c r="H5" s="15">
        <v>162</v>
      </c>
      <c r="I5" s="15">
        <v>156</v>
      </c>
      <c r="J5" s="15">
        <v>144</v>
      </c>
      <c r="K5" s="15">
        <v>144</v>
      </c>
      <c r="L5" s="15">
        <v>60</v>
      </c>
      <c r="M5" s="15">
        <v>168</v>
      </c>
      <c r="N5" s="15">
        <v>108</v>
      </c>
      <c r="O5" s="15">
        <v>144</v>
      </c>
      <c r="P5" s="14">
        <v>66</v>
      </c>
      <c r="Q5" s="14">
        <v>24.4</v>
      </c>
    </row>
    <row r="6" spans="1:31" x14ac:dyDescent="0.2">
      <c r="A6" s="14" t="s">
        <v>49</v>
      </c>
      <c r="B6" s="15">
        <v>46162</v>
      </c>
      <c r="C6" s="15">
        <v>5253</v>
      </c>
      <c r="D6" s="15">
        <v>5859</v>
      </c>
      <c r="E6" s="15">
        <v>5553</v>
      </c>
      <c r="F6" s="15">
        <v>3694</v>
      </c>
      <c r="G6" s="15">
        <v>3106</v>
      </c>
      <c r="H6" s="15">
        <v>2657</v>
      </c>
      <c r="I6" s="15">
        <v>3256</v>
      </c>
      <c r="J6" s="15">
        <v>3028</v>
      </c>
      <c r="K6" s="15">
        <v>3286</v>
      </c>
      <c r="L6" s="15">
        <v>2980</v>
      </c>
      <c r="M6" s="15">
        <v>2501</v>
      </c>
      <c r="N6" s="15">
        <v>1871</v>
      </c>
      <c r="O6" s="15">
        <v>2135</v>
      </c>
      <c r="P6" s="14">
        <v>983</v>
      </c>
      <c r="Q6" s="14">
        <v>29.4</v>
      </c>
    </row>
    <row r="7" spans="1:31" x14ac:dyDescent="0.2">
      <c r="A7" s="14" t="s">
        <v>50</v>
      </c>
      <c r="B7" s="15">
        <v>1157</v>
      </c>
      <c r="C7" s="15">
        <v>204</v>
      </c>
      <c r="D7" s="15">
        <v>156</v>
      </c>
      <c r="E7" s="15">
        <v>108</v>
      </c>
      <c r="F7" s="15">
        <v>90</v>
      </c>
      <c r="G7" s="15">
        <v>42</v>
      </c>
      <c r="H7" s="15">
        <v>54</v>
      </c>
      <c r="I7" s="15">
        <v>66</v>
      </c>
      <c r="J7" s="15">
        <v>102</v>
      </c>
      <c r="K7" s="15">
        <v>114</v>
      </c>
      <c r="L7" s="15">
        <v>84</v>
      </c>
      <c r="M7" s="15">
        <v>42</v>
      </c>
      <c r="N7" s="15">
        <v>36</v>
      </c>
      <c r="O7" s="15">
        <v>30</v>
      </c>
      <c r="P7" s="14">
        <v>30</v>
      </c>
      <c r="Q7" s="14">
        <v>27.5</v>
      </c>
    </row>
    <row r="8" spans="1:31" x14ac:dyDescent="0.2">
      <c r="A8" s="14" t="s">
        <v>64</v>
      </c>
      <c r="B8" s="15">
        <v>1085</v>
      </c>
      <c r="C8" s="15">
        <v>96</v>
      </c>
      <c r="D8" s="15">
        <v>60</v>
      </c>
      <c r="E8" s="15">
        <v>48</v>
      </c>
      <c r="F8" s="15">
        <v>42</v>
      </c>
      <c r="G8" s="15">
        <v>120</v>
      </c>
      <c r="H8" s="15">
        <v>120</v>
      </c>
      <c r="I8" s="15">
        <v>120</v>
      </c>
      <c r="J8" s="15">
        <v>84</v>
      </c>
      <c r="K8" s="15">
        <v>90</v>
      </c>
      <c r="L8" s="15">
        <v>102</v>
      </c>
      <c r="M8" s="15">
        <v>78</v>
      </c>
      <c r="N8" s="15">
        <v>84</v>
      </c>
      <c r="O8" s="15">
        <v>30</v>
      </c>
      <c r="P8" s="14">
        <v>12</v>
      </c>
      <c r="Q8" s="14">
        <v>37.4</v>
      </c>
    </row>
    <row r="9" spans="1:31" x14ac:dyDescent="0.2">
      <c r="A9" s="14" t="s">
        <v>446</v>
      </c>
      <c r="B9" s="15">
        <v>6190</v>
      </c>
      <c r="C9" s="15">
        <v>36</v>
      </c>
      <c r="D9" s="15">
        <v>29</v>
      </c>
      <c r="E9" s="15">
        <v>24</v>
      </c>
      <c r="F9" s="15">
        <v>36</v>
      </c>
      <c r="G9" s="15">
        <v>30</v>
      </c>
      <c r="H9" s="15">
        <v>17</v>
      </c>
      <c r="I9" s="15">
        <v>30</v>
      </c>
      <c r="J9" s="15">
        <v>42</v>
      </c>
      <c r="K9" s="15">
        <v>36</v>
      </c>
      <c r="L9" s="15">
        <v>48</v>
      </c>
      <c r="M9" s="15">
        <v>41</v>
      </c>
      <c r="N9" s="15">
        <v>24</v>
      </c>
      <c r="O9" s="15">
        <v>12</v>
      </c>
      <c r="P9" s="15">
        <v>0</v>
      </c>
      <c r="Q9" s="14"/>
    </row>
    <row r="10" spans="1:31" x14ac:dyDescent="0.2">
      <c r="A10" s="69" t="s">
        <v>42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23"/>
    </row>
    <row r="11" spans="1:31" x14ac:dyDescent="0.2">
      <c r="Q11" s="14"/>
    </row>
    <row r="12" spans="1:31" x14ac:dyDescent="0.2">
      <c r="A12" s="3" t="s">
        <v>447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S12" s="3" t="s">
        <v>447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x14ac:dyDescent="0.2">
      <c r="A13" s="57" t="s">
        <v>448</v>
      </c>
      <c r="B13" s="58"/>
      <c r="C13" s="59" t="s">
        <v>2</v>
      </c>
      <c r="D13" s="59" t="s">
        <v>3</v>
      </c>
      <c r="E13" s="59" t="s">
        <v>4</v>
      </c>
      <c r="F13" s="59" t="s">
        <v>5</v>
      </c>
      <c r="G13" s="59" t="s">
        <v>6</v>
      </c>
      <c r="H13" s="59" t="s">
        <v>7</v>
      </c>
      <c r="I13" s="59" t="s">
        <v>8</v>
      </c>
      <c r="J13" s="59" t="s">
        <v>9</v>
      </c>
      <c r="K13" s="59" t="s">
        <v>10</v>
      </c>
      <c r="L13" s="59" t="s">
        <v>11</v>
      </c>
      <c r="M13" s="59" t="s">
        <v>12</v>
      </c>
      <c r="N13" s="59" t="s">
        <v>13</v>
      </c>
      <c r="O13" s="59" t="s">
        <v>14</v>
      </c>
      <c r="P13" s="59"/>
      <c r="Q13" s="60"/>
      <c r="S13" s="57" t="s">
        <v>448</v>
      </c>
      <c r="T13" s="58"/>
      <c r="U13" s="59" t="s">
        <v>2</v>
      </c>
      <c r="V13" s="59" t="s">
        <v>3</v>
      </c>
      <c r="W13" s="59" t="s">
        <v>4</v>
      </c>
      <c r="X13" s="59" t="s">
        <v>5</v>
      </c>
      <c r="Y13" s="59" t="s">
        <v>6</v>
      </c>
      <c r="Z13" s="59" t="s">
        <v>8</v>
      </c>
      <c r="AA13" s="59" t="s">
        <v>10</v>
      </c>
      <c r="AB13" s="59" t="s">
        <v>12</v>
      </c>
      <c r="AC13" s="59" t="s">
        <v>14</v>
      </c>
      <c r="AD13" s="59"/>
      <c r="AE13" s="60"/>
    </row>
    <row r="14" spans="1:31" s="23" customFormat="1" x14ac:dyDescent="0.2">
      <c r="A14" s="61" t="s">
        <v>444</v>
      </c>
      <c r="B14" s="62" t="s">
        <v>18</v>
      </c>
      <c r="C14" s="62">
        <v>9</v>
      </c>
      <c r="D14" s="62">
        <v>14</v>
      </c>
      <c r="E14" s="62">
        <v>19</v>
      </c>
      <c r="F14" s="62">
        <v>24</v>
      </c>
      <c r="G14" s="62">
        <v>29</v>
      </c>
      <c r="H14" s="62">
        <v>34</v>
      </c>
      <c r="I14" s="62">
        <v>39</v>
      </c>
      <c r="J14" s="62">
        <v>44</v>
      </c>
      <c r="K14" s="62">
        <v>49</v>
      </c>
      <c r="L14" s="62">
        <v>54</v>
      </c>
      <c r="M14" s="62">
        <v>59</v>
      </c>
      <c r="N14" s="62">
        <v>64</v>
      </c>
      <c r="O14" s="62">
        <v>74</v>
      </c>
      <c r="P14" s="62" t="s">
        <v>20</v>
      </c>
      <c r="Q14" s="63" t="s">
        <v>21</v>
      </c>
      <c r="S14" s="61" t="s">
        <v>444</v>
      </c>
      <c r="T14" s="62" t="s">
        <v>18</v>
      </c>
      <c r="U14" s="62">
        <v>9</v>
      </c>
      <c r="V14" s="62">
        <v>14</v>
      </c>
      <c r="W14" s="62">
        <v>19</v>
      </c>
      <c r="X14" s="62">
        <v>24</v>
      </c>
      <c r="Y14" s="62">
        <v>34</v>
      </c>
      <c r="Z14" s="62">
        <v>44</v>
      </c>
      <c r="AA14" s="62">
        <v>54</v>
      </c>
      <c r="AB14" s="62">
        <v>64</v>
      </c>
      <c r="AC14" s="62">
        <v>74</v>
      </c>
      <c r="AD14" s="62" t="s">
        <v>20</v>
      </c>
      <c r="AE14" s="63" t="s">
        <v>21</v>
      </c>
    </row>
    <row r="15" spans="1:31" x14ac:dyDescent="0.2">
      <c r="A15" s="3" t="s">
        <v>22</v>
      </c>
      <c r="B15" s="13">
        <v>51655</v>
      </c>
      <c r="C15" s="13">
        <v>6093</v>
      </c>
      <c r="D15" s="13">
        <v>6560</v>
      </c>
      <c r="E15" s="13">
        <v>5991</v>
      </c>
      <c r="F15" s="13">
        <v>4096</v>
      </c>
      <c r="G15" s="13">
        <v>3538</v>
      </c>
      <c r="H15" s="13">
        <v>3010</v>
      </c>
      <c r="I15" s="13">
        <v>3628</v>
      </c>
      <c r="J15" s="13">
        <v>3400</v>
      </c>
      <c r="K15" s="13">
        <v>3670</v>
      </c>
      <c r="L15" s="13">
        <v>3274</v>
      </c>
      <c r="M15" s="13">
        <v>2830</v>
      </c>
      <c r="N15" s="13">
        <v>2123</v>
      </c>
      <c r="O15" s="13">
        <v>2351</v>
      </c>
      <c r="P15" s="13">
        <v>1091</v>
      </c>
      <c r="Q15" s="3">
        <v>25.3</v>
      </c>
      <c r="S15" s="3" t="s">
        <v>22</v>
      </c>
      <c r="T15" s="13">
        <v>51655</v>
      </c>
      <c r="U15" s="13">
        <v>6093</v>
      </c>
      <c r="V15" s="13">
        <v>6560</v>
      </c>
      <c r="W15" s="13">
        <v>5991</v>
      </c>
      <c r="X15" s="13">
        <v>4096</v>
      </c>
      <c r="Y15" s="13">
        <v>6548</v>
      </c>
      <c r="Z15" s="13">
        <v>7028</v>
      </c>
      <c r="AA15" s="13">
        <v>6944</v>
      </c>
      <c r="AB15" s="13">
        <v>4953</v>
      </c>
      <c r="AC15" s="13">
        <v>2351</v>
      </c>
      <c r="AD15" s="13">
        <v>1091</v>
      </c>
      <c r="AE15" s="3">
        <v>25.3</v>
      </c>
    </row>
    <row r="16" spans="1:31" x14ac:dyDescent="0.2">
      <c r="A16" s="3" t="s">
        <v>449</v>
      </c>
      <c r="B16" s="13">
        <v>27513</v>
      </c>
      <c r="C16" s="13">
        <v>3286</v>
      </c>
      <c r="D16" s="13">
        <v>3532</v>
      </c>
      <c r="E16" s="13">
        <v>3034</v>
      </c>
      <c r="F16" s="13">
        <v>2111</v>
      </c>
      <c r="G16" s="13">
        <v>1529</v>
      </c>
      <c r="H16" s="13">
        <v>1397</v>
      </c>
      <c r="I16" s="13">
        <v>1901</v>
      </c>
      <c r="J16" s="13">
        <v>1961</v>
      </c>
      <c r="K16" s="13">
        <v>2141</v>
      </c>
      <c r="L16" s="13">
        <v>1961</v>
      </c>
      <c r="M16" s="13">
        <v>1529</v>
      </c>
      <c r="N16" s="13">
        <v>1211</v>
      </c>
      <c r="O16" s="13">
        <v>1283</v>
      </c>
      <c r="P16" s="3">
        <v>636</v>
      </c>
      <c r="Q16" s="3">
        <v>30.9</v>
      </c>
      <c r="S16" s="3" t="s">
        <v>449</v>
      </c>
      <c r="T16" s="13">
        <v>27513</v>
      </c>
      <c r="U16" s="13">
        <v>3286</v>
      </c>
      <c r="V16" s="13">
        <v>3532</v>
      </c>
      <c r="W16" s="13">
        <v>3034</v>
      </c>
      <c r="X16" s="13">
        <v>2111</v>
      </c>
      <c r="Y16" s="13">
        <v>2926</v>
      </c>
      <c r="Z16" s="13">
        <v>3862</v>
      </c>
      <c r="AA16" s="13">
        <v>4102</v>
      </c>
      <c r="AB16" s="13">
        <v>2740</v>
      </c>
      <c r="AC16" s="13">
        <v>1283</v>
      </c>
      <c r="AD16" s="3">
        <v>636</v>
      </c>
      <c r="AE16" s="3">
        <v>30.9</v>
      </c>
    </row>
    <row r="17" spans="1:31" x14ac:dyDescent="0.2">
      <c r="A17" s="3" t="s">
        <v>450</v>
      </c>
      <c r="B17" s="13">
        <v>17570</v>
      </c>
      <c r="C17" s="13">
        <v>1697</v>
      </c>
      <c r="D17" s="13">
        <v>2177</v>
      </c>
      <c r="E17" s="13">
        <v>2405</v>
      </c>
      <c r="F17" s="13">
        <v>1535</v>
      </c>
      <c r="G17" s="13">
        <v>1511</v>
      </c>
      <c r="H17" s="13">
        <v>1211</v>
      </c>
      <c r="I17" s="13">
        <v>1331</v>
      </c>
      <c r="J17" s="13">
        <v>1043</v>
      </c>
      <c r="K17" s="13">
        <v>1085</v>
      </c>
      <c r="L17" s="13">
        <v>989</v>
      </c>
      <c r="M17" s="13">
        <v>911</v>
      </c>
      <c r="N17" s="13">
        <v>636</v>
      </c>
      <c r="O17" s="13">
        <v>726</v>
      </c>
      <c r="P17" s="3">
        <v>312</v>
      </c>
      <c r="Q17" s="3">
        <v>28.2</v>
      </c>
      <c r="S17" s="3" t="s">
        <v>450</v>
      </c>
      <c r="T17" s="13">
        <v>17570</v>
      </c>
      <c r="U17" s="13">
        <v>1697</v>
      </c>
      <c r="V17" s="13">
        <v>2177</v>
      </c>
      <c r="W17" s="13">
        <v>2405</v>
      </c>
      <c r="X17" s="13">
        <v>1535</v>
      </c>
      <c r="Y17" s="13">
        <v>2722</v>
      </c>
      <c r="Z17" s="13">
        <v>2374</v>
      </c>
      <c r="AA17" s="13">
        <v>2074</v>
      </c>
      <c r="AB17" s="13">
        <v>1547</v>
      </c>
      <c r="AC17" s="13">
        <v>726</v>
      </c>
      <c r="AD17" s="3">
        <v>312</v>
      </c>
      <c r="AE17" s="3">
        <v>28.2</v>
      </c>
    </row>
    <row r="18" spans="1:31" x14ac:dyDescent="0.2">
      <c r="A18" s="3" t="s">
        <v>451</v>
      </c>
      <c r="B18" s="13">
        <v>2015</v>
      </c>
      <c r="C18" s="13">
        <v>330</v>
      </c>
      <c r="D18" s="13">
        <v>276</v>
      </c>
      <c r="E18" s="13">
        <v>192</v>
      </c>
      <c r="F18" s="13">
        <v>126</v>
      </c>
      <c r="G18" s="13">
        <v>156</v>
      </c>
      <c r="H18" s="13">
        <v>114</v>
      </c>
      <c r="I18" s="13">
        <v>114</v>
      </c>
      <c r="J18" s="13">
        <v>138</v>
      </c>
      <c r="K18" s="13">
        <v>132</v>
      </c>
      <c r="L18" s="13">
        <v>120</v>
      </c>
      <c r="M18" s="13">
        <v>126</v>
      </c>
      <c r="N18" s="13">
        <v>72</v>
      </c>
      <c r="O18" s="13">
        <v>84</v>
      </c>
      <c r="P18" s="3">
        <v>36</v>
      </c>
      <c r="Q18" s="3">
        <v>27.7</v>
      </c>
      <c r="S18" s="3" t="s">
        <v>451</v>
      </c>
      <c r="T18" s="13">
        <v>2015</v>
      </c>
      <c r="U18" s="13">
        <v>330</v>
      </c>
      <c r="V18" s="13">
        <v>276</v>
      </c>
      <c r="W18" s="13">
        <v>192</v>
      </c>
      <c r="X18" s="13">
        <v>126</v>
      </c>
      <c r="Y18" s="13">
        <v>270</v>
      </c>
      <c r="Z18" s="13">
        <v>252</v>
      </c>
      <c r="AA18" s="13">
        <v>252</v>
      </c>
      <c r="AB18" s="13">
        <v>198</v>
      </c>
      <c r="AC18" s="13">
        <v>84</v>
      </c>
      <c r="AD18" s="3">
        <v>36</v>
      </c>
      <c r="AE18" s="3">
        <v>27.7</v>
      </c>
    </row>
    <row r="19" spans="1:31" x14ac:dyDescent="0.2">
      <c r="A19" s="3" t="s">
        <v>452</v>
      </c>
      <c r="B19" s="13">
        <v>1715</v>
      </c>
      <c r="C19" s="13">
        <v>276</v>
      </c>
      <c r="D19" s="13">
        <v>120</v>
      </c>
      <c r="E19" s="13">
        <v>102</v>
      </c>
      <c r="F19" s="13">
        <v>90</v>
      </c>
      <c r="G19" s="13">
        <v>102</v>
      </c>
      <c r="H19" s="13">
        <v>126</v>
      </c>
      <c r="I19" s="13">
        <v>126</v>
      </c>
      <c r="J19" s="13">
        <v>114</v>
      </c>
      <c r="K19" s="13">
        <v>168</v>
      </c>
      <c r="L19" s="13">
        <v>144</v>
      </c>
      <c r="M19" s="13">
        <v>96</v>
      </c>
      <c r="N19" s="13">
        <v>96</v>
      </c>
      <c r="O19" s="13">
        <v>114</v>
      </c>
      <c r="P19" s="3">
        <v>42</v>
      </c>
      <c r="Q19" s="3">
        <v>36.700000000000003</v>
      </c>
      <c r="S19" s="3" t="s">
        <v>452</v>
      </c>
      <c r="T19" s="13">
        <v>1715</v>
      </c>
      <c r="U19" s="13">
        <v>276</v>
      </c>
      <c r="V19" s="13">
        <v>120</v>
      </c>
      <c r="W19" s="13">
        <v>102</v>
      </c>
      <c r="X19" s="13">
        <v>90</v>
      </c>
      <c r="Y19" s="13">
        <v>228</v>
      </c>
      <c r="Z19" s="13">
        <v>240</v>
      </c>
      <c r="AA19" s="13">
        <v>312</v>
      </c>
      <c r="AB19" s="13">
        <v>192</v>
      </c>
      <c r="AC19" s="13">
        <v>114</v>
      </c>
      <c r="AD19" s="3">
        <v>42</v>
      </c>
      <c r="AE19" s="3">
        <v>36.700000000000003</v>
      </c>
    </row>
    <row r="20" spans="1:31" x14ac:dyDescent="0.2">
      <c r="A20" s="3" t="s">
        <v>453</v>
      </c>
      <c r="B20" s="13">
        <v>2842</v>
      </c>
      <c r="C20" s="13">
        <v>504</v>
      </c>
      <c r="D20" s="13">
        <v>456</v>
      </c>
      <c r="E20" s="13">
        <v>258</v>
      </c>
      <c r="F20" s="13">
        <v>234</v>
      </c>
      <c r="G20" s="13">
        <v>240</v>
      </c>
      <c r="H20" s="13">
        <v>162</v>
      </c>
      <c r="I20" s="13">
        <v>156</v>
      </c>
      <c r="J20" s="13">
        <v>144</v>
      </c>
      <c r="K20" s="13">
        <v>144</v>
      </c>
      <c r="L20" s="13">
        <v>60</v>
      </c>
      <c r="M20" s="13">
        <v>168</v>
      </c>
      <c r="N20" s="13">
        <v>108</v>
      </c>
      <c r="O20" s="13">
        <v>144</v>
      </c>
      <c r="P20" s="3">
        <v>66</v>
      </c>
      <c r="Q20" s="3">
        <v>24.4</v>
      </c>
      <c r="S20" s="3" t="s">
        <v>453</v>
      </c>
      <c r="T20" s="13">
        <v>2842</v>
      </c>
      <c r="U20" s="13">
        <v>504</v>
      </c>
      <c r="V20" s="13">
        <v>456</v>
      </c>
      <c r="W20" s="13">
        <v>258</v>
      </c>
      <c r="X20" s="13">
        <v>234</v>
      </c>
      <c r="Y20" s="13">
        <v>402</v>
      </c>
      <c r="Z20" s="13">
        <v>300</v>
      </c>
      <c r="AA20" s="13">
        <v>204</v>
      </c>
      <c r="AB20" s="13">
        <v>276</v>
      </c>
      <c r="AC20" s="13">
        <v>144</v>
      </c>
      <c r="AD20" s="3">
        <v>66</v>
      </c>
      <c r="AE20" s="3">
        <v>24.4</v>
      </c>
    </row>
    <row r="21" spans="1:31" x14ac:dyDescent="0.2">
      <c r="A21" s="64" t="s">
        <v>42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S21" s="64" t="s">
        <v>42</v>
      </c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</row>
    <row r="22" spans="1:31" x14ac:dyDescent="0.2">
      <c r="Q22" s="14"/>
    </row>
  </sheetData>
  <mergeCells count="1">
    <mergeCell ref="A10:Q1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7367-1CCA-470B-9568-FE06F9584C48}">
  <dimension ref="A1:AH78"/>
  <sheetViews>
    <sheetView view="pageBreakPreview" topLeftCell="O50" zoomScaleNormal="150" zoomScaleSheetLayoutView="100" workbookViewId="0">
      <selection activeCell="D25" sqref="D25:E25"/>
    </sheetView>
  </sheetViews>
  <sheetFormatPr defaultRowHeight="10.199999999999999" x14ac:dyDescent="0.2"/>
  <cols>
    <col min="1" max="1" width="16.33203125" style="48" customWidth="1"/>
    <col min="2" max="17" width="5.33203125" style="15" customWidth="1"/>
    <col min="18" max="18" width="5.33203125" style="14" customWidth="1"/>
    <col min="19" max="19" width="8.88671875" style="14"/>
    <col min="20" max="20" width="16.33203125" style="48" customWidth="1"/>
    <col min="21" max="21" width="5.33203125" style="15" customWidth="1"/>
    <col min="22" max="33" width="4.44140625" style="15" customWidth="1"/>
    <col min="34" max="34" width="5.21875" style="14" customWidth="1"/>
    <col min="35" max="16384" width="8.88671875" style="14"/>
  </cols>
  <sheetData>
    <row r="1" spans="1:34" x14ac:dyDescent="0.2">
      <c r="A1" s="48" t="s">
        <v>454</v>
      </c>
      <c r="T1" s="48" t="s">
        <v>454</v>
      </c>
    </row>
    <row r="2" spans="1:34" x14ac:dyDescent="0.2">
      <c r="A2" s="56" t="s">
        <v>455</v>
      </c>
      <c r="B2" s="17"/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18" t="s">
        <v>11</v>
      </c>
      <c r="N2" s="18" t="s">
        <v>12</v>
      </c>
      <c r="O2" s="18" t="s">
        <v>13</v>
      </c>
      <c r="P2" s="18" t="s">
        <v>14</v>
      </c>
      <c r="Q2" s="18"/>
      <c r="R2" s="19"/>
      <c r="T2" s="56" t="s">
        <v>455</v>
      </c>
      <c r="U2" s="17"/>
      <c r="V2" s="18" t="s">
        <v>4</v>
      </c>
      <c r="W2" s="18" t="s">
        <v>5</v>
      </c>
      <c r="X2" s="18" t="s">
        <v>6</v>
      </c>
      <c r="Y2" s="18" t="s">
        <v>7</v>
      </c>
      <c r="Z2" s="18" t="s">
        <v>8</v>
      </c>
      <c r="AA2" s="18" t="s">
        <v>9</v>
      </c>
      <c r="AB2" s="18" t="s">
        <v>10</v>
      </c>
      <c r="AC2" s="18" t="s">
        <v>11</v>
      </c>
      <c r="AD2" s="18" t="s">
        <v>12</v>
      </c>
      <c r="AE2" s="18" t="s">
        <v>13</v>
      </c>
      <c r="AF2" s="18" t="s">
        <v>14</v>
      </c>
      <c r="AG2" s="18"/>
      <c r="AH2" s="19"/>
    </row>
    <row r="3" spans="1:34" s="23" customFormat="1" x14ac:dyDescent="0.2">
      <c r="A3" s="20" t="s">
        <v>456</v>
      </c>
      <c r="B3" s="21" t="s">
        <v>18</v>
      </c>
      <c r="C3" s="21" t="s">
        <v>19</v>
      </c>
      <c r="D3" s="21">
        <v>9</v>
      </c>
      <c r="E3" s="21">
        <v>14</v>
      </c>
      <c r="F3" s="21">
        <v>19</v>
      </c>
      <c r="G3" s="21">
        <v>24</v>
      </c>
      <c r="H3" s="21">
        <v>29</v>
      </c>
      <c r="I3" s="21">
        <v>34</v>
      </c>
      <c r="J3" s="21">
        <v>39</v>
      </c>
      <c r="K3" s="21">
        <v>44</v>
      </c>
      <c r="L3" s="21">
        <v>49</v>
      </c>
      <c r="M3" s="21">
        <v>54</v>
      </c>
      <c r="N3" s="21">
        <v>59</v>
      </c>
      <c r="O3" s="21">
        <v>64</v>
      </c>
      <c r="P3" s="21">
        <v>74</v>
      </c>
      <c r="Q3" s="21" t="s">
        <v>20</v>
      </c>
      <c r="R3" s="22" t="s">
        <v>21</v>
      </c>
      <c r="T3" s="20" t="s">
        <v>456</v>
      </c>
      <c r="U3" s="21" t="s">
        <v>18</v>
      </c>
      <c r="V3" s="21">
        <v>19</v>
      </c>
      <c r="W3" s="21">
        <v>24</v>
      </c>
      <c r="X3" s="21">
        <v>29</v>
      </c>
      <c r="Y3" s="21">
        <v>34</v>
      </c>
      <c r="Z3" s="21">
        <v>39</v>
      </c>
      <c r="AA3" s="21">
        <v>44</v>
      </c>
      <c r="AB3" s="21">
        <v>49</v>
      </c>
      <c r="AC3" s="21">
        <v>54</v>
      </c>
      <c r="AD3" s="21">
        <v>59</v>
      </c>
      <c r="AE3" s="21">
        <v>64</v>
      </c>
      <c r="AF3" s="21">
        <v>74</v>
      </c>
      <c r="AG3" s="21" t="s">
        <v>20</v>
      </c>
      <c r="AH3" s="22" t="s">
        <v>21</v>
      </c>
    </row>
    <row r="4" spans="1:34" x14ac:dyDescent="0.2">
      <c r="A4" s="48" t="s">
        <v>22</v>
      </c>
      <c r="B4" s="15">
        <v>57436</v>
      </c>
      <c r="C4" s="15">
        <v>5781</v>
      </c>
      <c r="D4" s="15">
        <v>6093</v>
      </c>
      <c r="E4" s="15">
        <v>6560</v>
      </c>
      <c r="F4" s="15">
        <v>5991</v>
      </c>
      <c r="G4" s="15">
        <v>4096</v>
      </c>
      <c r="H4" s="15">
        <v>3538</v>
      </c>
      <c r="I4" s="15">
        <v>3010</v>
      </c>
      <c r="J4" s="15">
        <v>3628</v>
      </c>
      <c r="K4" s="15">
        <v>3400</v>
      </c>
      <c r="L4" s="15">
        <v>3670</v>
      </c>
      <c r="M4" s="15">
        <v>3274</v>
      </c>
      <c r="N4" s="15">
        <v>2830</v>
      </c>
      <c r="O4" s="15">
        <v>2123</v>
      </c>
      <c r="P4" s="14">
        <v>2351</v>
      </c>
      <c r="Q4" s="14">
        <v>1091</v>
      </c>
      <c r="R4" s="14">
        <v>25.3</v>
      </c>
      <c r="T4" s="48" t="s">
        <v>22</v>
      </c>
      <c r="U4" s="15">
        <v>57436</v>
      </c>
      <c r="V4" s="15">
        <v>5991</v>
      </c>
      <c r="W4" s="15">
        <v>4096</v>
      </c>
      <c r="X4" s="15">
        <v>3538</v>
      </c>
      <c r="Y4" s="15">
        <v>3010</v>
      </c>
      <c r="Z4" s="15">
        <v>3628</v>
      </c>
      <c r="AA4" s="15">
        <v>3400</v>
      </c>
      <c r="AB4" s="15">
        <v>3670</v>
      </c>
      <c r="AC4" s="15">
        <v>3274</v>
      </c>
      <c r="AD4" s="15">
        <v>2830</v>
      </c>
      <c r="AE4" s="15">
        <v>2123</v>
      </c>
      <c r="AF4" s="15">
        <v>2351</v>
      </c>
      <c r="AG4" s="15">
        <v>1091</v>
      </c>
      <c r="AH4" s="14">
        <v>25.3</v>
      </c>
    </row>
    <row r="5" spans="1:34" x14ac:dyDescent="0.2">
      <c r="A5" s="48" t="s">
        <v>457</v>
      </c>
      <c r="B5" s="15">
        <v>408</v>
      </c>
      <c r="C5" s="15">
        <v>0</v>
      </c>
      <c r="D5" s="15">
        <v>0</v>
      </c>
      <c r="E5" s="15">
        <v>6</v>
      </c>
      <c r="F5" s="15">
        <v>24</v>
      </c>
      <c r="G5" s="15">
        <v>48</v>
      </c>
      <c r="H5" s="15">
        <v>48</v>
      </c>
      <c r="I5" s="15">
        <v>42</v>
      </c>
      <c r="J5" s="15">
        <v>42</v>
      </c>
      <c r="K5" s="15">
        <v>36</v>
      </c>
      <c r="L5" s="15">
        <v>48</v>
      </c>
      <c r="M5" s="15">
        <v>42</v>
      </c>
      <c r="N5" s="15">
        <v>36</v>
      </c>
      <c r="O5" s="15">
        <v>30</v>
      </c>
      <c r="P5" s="14">
        <v>6</v>
      </c>
      <c r="Q5" s="14">
        <v>0</v>
      </c>
      <c r="R5" s="14">
        <v>39.299999999999997</v>
      </c>
      <c r="T5" s="48" t="s">
        <v>457</v>
      </c>
      <c r="U5" s="15">
        <v>408</v>
      </c>
      <c r="V5" s="15">
        <v>24</v>
      </c>
      <c r="W5" s="15">
        <v>48</v>
      </c>
      <c r="X5" s="15">
        <v>48</v>
      </c>
      <c r="Y5" s="15">
        <v>42</v>
      </c>
      <c r="Z5" s="15">
        <v>42</v>
      </c>
      <c r="AA5" s="15">
        <v>36</v>
      </c>
      <c r="AB5" s="15">
        <v>48</v>
      </c>
      <c r="AC5" s="15">
        <v>42</v>
      </c>
      <c r="AD5" s="15">
        <v>36</v>
      </c>
      <c r="AE5" s="15">
        <v>30</v>
      </c>
      <c r="AF5" s="15">
        <v>6</v>
      </c>
      <c r="AG5" s="15">
        <v>0</v>
      </c>
      <c r="AH5" s="14">
        <v>39.299999999999997</v>
      </c>
    </row>
    <row r="6" spans="1:34" x14ac:dyDescent="0.2">
      <c r="A6" s="48" t="s">
        <v>458</v>
      </c>
      <c r="B6" s="15">
        <v>774</v>
      </c>
      <c r="C6" s="15">
        <v>0</v>
      </c>
      <c r="D6" s="15">
        <v>0</v>
      </c>
      <c r="E6" s="15">
        <v>0</v>
      </c>
      <c r="F6" s="15">
        <v>6</v>
      </c>
      <c r="G6" s="15">
        <v>18</v>
      </c>
      <c r="H6" s="15">
        <v>12</v>
      </c>
      <c r="I6" s="15">
        <v>30</v>
      </c>
      <c r="J6" s="15">
        <v>78</v>
      </c>
      <c r="K6" s="15">
        <v>30</v>
      </c>
      <c r="L6" s="15">
        <v>78</v>
      </c>
      <c r="M6" s="15">
        <v>60</v>
      </c>
      <c r="N6" s="15">
        <v>114</v>
      </c>
      <c r="O6" s="15">
        <v>192</v>
      </c>
      <c r="P6" s="14">
        <v>126</v>
      </c>
      <c r="Q6" s="14">
        <v>30</v>
      </c>
      <c r="R6" s="14">
        <v>58.3</v>
      </c>
      <c r="T6" s="48" t="s">
        <v>458</v>
      </c>
      <c r="U6" s="15">
        <v>774</v>
      </c>
      <c r="V6" s="15">
        <v>6</v>
      </c>
      <c r="W6" s="15">
        <v>18</v>
      </c>
      <c r="X6" s="15">
        <v>12</v>
      </c>
      <c r="Y6" s="15">
        <v>30</v>
      </c>
      <c r="Z6" s="15">
        <v>78</v>
      </c>
      <c r="AA6" s="15">
        <v>30</v>
      </c>
      <c r="AB6" s="15">
        <v>78</v>
      </c>
      <c r="AC6" s="15">
        <v>60</v>
      </c>
      <c r="AD6" s="15">
        <v>114</v>
      </c>
      <c r="AE6" s="15">
        <v>192</v>
      </c>
      <c r="AF6" s="15">
        <v>126</v>
      </c>
      <c r="AG6" s="15">
        <v>30</v>
      </c>
      <c r="AH6" s="14">
        <v>58.3</v>
      </c>
    </row>
    <row r="7" spans="1:34" x14ac:dyDescent="0.2">
      <c r="A7" s="48" t="s">
        <v>459</v>
      </c>
      <c r="B7" s="15">
        <v>366</v>
      </c>
      <c r="C7" s="15">
        <v>0</v>
      </c>
      <c r="D7" s="15">
        <v>0</v>
      </c>
      <c r="E7" s="15">
        <v>6</v>
      </c>
      <c r="F7" s="15">
        <v>30</v>
      </c>
      <c r="G7" s="15">
        <v>84</v>
      </c>
      <c r="H7" s="15">
        <v>60</v>
      </c>
      <c r="I7" s="15">
        <v>48</v>
      </c>
      <c r="J7" s="15">
        <v>30</v>
      </c>
      <c r="K7" s="15">
        <v>24</v>
      </c>
      <c r="L7" s="15">
        <v>12</v>
      </c>
      <c r="M7" s="15">
        <v>24</v>
      </c>
      <c r="N7" s="15">
        <v>30</v>
      </c>
      <c r="O7" s="15">
        <v>12</v>
      </c>
      <c r="P7" s="14">
        <v>6</v>
      </c>
      <c r="Q7" s="14">
        <v>0</v>
      </c>
      <c r="R7" s="14">
        <v>30.3</v>
      </c>
      <c r="T7" s="48" t="s">
        <v>459</v>
      </c>
      <c r="U7" s="15">
        <v>366</v>
      </c>
      <c r="V7" s="15">
        <v>30</v>
      </c>
      <c r="W7" s="15">
        <v>84</v>
      </c>
      <c r="X7" s="15">
        <v>60</v>
      </c>
      <c r="Y7" s="15">
        <v>48</v>
      </c>
      <c r="Z7" s="15">
        <v>30</v>
      </c>
      <c r="AA7" s="15">
        <v>24</v>
      </c>
      <c r="AB7" s="15">
        <v>12</v>
      </c>
      <c r="AC7" s="15">
        <v>24</v>
      </c>
      <c r="AD7" s="15">
        <v>30</v>
      </c>
      <c r="AE7" s="15">
        <v>12</v>
      </c>
      <c r="AF7" s="15">
        <v>6</v>
      </c>
      <c r="AG7" s="15">
        <v>0</v>
      </c>
      <c r="AH7" s="14">
        <v>30.3</v>
      </c>
    </row>
    <row r="8" spans="1:34" x14ac:dyDescent="0.2">
      <c r="A8" s="48" t="s">
        <v>440</v>
      </c>
      <c r="B8" s="15">
        <v>38499</v>
      </c>
      <c r="C8" s="15">
        <v>0</v>
      </c>
      <c r="D8" s="15">
        <v>0</v>
      </c>
      <c r="E8" s="15">
        <v>1031</v>
      </c>
      <c r="F8" s="15">
        <v>5931</v>
      </c>
      <c r="G8" s="15">
        <v>3946</v>
      </c>
      <c r="H8" s="15">
        <v>3418</v>
      </c>
      <c r="I8" s="15">
        <v>2890</v>
      </c>
      <c r="J8" s="15">
        <v>3478</v>
      </c>
      <c r="K8" s="15">
        <v>3310</v>
      </c>
      <c r="L8" s="15">
        <v>3532</v>
      </c>
      <c r="M8" s="15">
        <v>3148</v>
      </c>
      <c r="N8" s="15">
        <v>2651</v>
      </c>
      <c r="O8" s="15">
        <v>1889</v>
      </c>
      <c r="P8" s="14">
        <v>2213</v>
      </c>
      <c r="Q8" s="14">
        <v>1061</v>
      </c>
      <c r="R8" s="14">
        <v>37.9</v>
      </c>
      <c r="T8" s="48" t="s">
        <v>440</v>
      </c>
      <c r="U8" s="15">
        <v>38499</v>
      </c>
      <c r="V8" s="15">
        <v>5931</v>
      </c>
      <c r="W8" s="15">
        <v>3946</v>
      </c>
      <c r="X8" s="15">
        <v>3418</v>
      </c>
      <c r="Y8" s="15">
        <v>2890</v>
      </c>
      <c r="Z8" s="15">
        <v>3478</v>
      </c>
      <c r="AA8" s="15">
        <v>3310</v>
      </c>
      <c r="AB8" s="15">
        <v>3532</v>
      </c>
      <c r="AC8" s="15">
        <v>3148</v>
      </c>
      <c r="AD8" s="15">
        <v>2651</v>
      </c>
      <c r="AE8" s="15">
        <v>1889</v>
      </c>
      <c r="AF8" s="15">
        <v>2213</v>
      </c>
      <c r="AG8" s="15">
        <v>1061</v>
      </c>
      <c r="AH8" s="14">
        <v>37.9</v>
      </c>
    </row>
    <row r="9" spans="1:34" x14ac:dyDescent="0.2">
      <c r="A9" s="69" t="s">
        <v>42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T9" s="69" t="s">
        <v>42</v>
      </c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</row>
    <row r="11" spans="1:34" x14ac:dyDescent="0.2">
      <c r="A11" s="48" t="s">
        <v>460</v>
      </c>
      <c r="T11" s="48" t="s">
        <v>460</v>
      </c>
    </row>
    <row r="12" spans="1:34" x14ac:dyDescent="0.2">
      <c r="A12" s="56"/>
      <c r="B12" s="17"/>
      <c r="C12" s="18" t="s">
        <v>1</v>
      </c>
      <c r="D12" s="18" t="s">
        <v>2</v>
      </c>
      <c r="E12" s="18" t="s">
        <v>3</v>
      </c>
      <c r="F12" s="18" t="s">
        <v>4</v>
      </c>
      <c r="G12" s="18" t="s">
        <v>5</v>
      </c>
      <c r="H12" s="18" t="s">
        <v>6</v>
      </c>
      <c r="I12" s="18" t="s">
        <v>7</v>
      </c>
      <c r="J12" s="18" t="s">
        <v>8</v>
      </c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/>
      <c r="R12" s="19"/>
      <c r="T12" s="56"/>
      <c r="U12" s="17"/>
      <c r="V12" s="18" t="s">
        <v>4</v>
      </c>
      <c r="W12" s="18" t="s">
        <v>5</v>
      </c>
      <c r="X12" s="18" t="s">
        <v>6</v>
      </c>
      <c r="Y12" s="18" t="s">
        <v>7</v>
      </c>
      <c r="Z12" s="18" t="s">
        <v>8</v>
      </c>
      <c r="AA12" s="18" t="s">
        <v>9</v>
      </c>
      <c r="AB12" s="18" t="s">
        <v>10</v>
      </c>
      <c r="AC12" s="18" t="s">
        <v>11</v>
      </c>
      <c r="AD12" s="18" t="s">
        <v>12</v>
      </c>
      <c r="AE12" s="18" t="s">
        <v>13</v>
      </c>
      <c r="AF12" s="18" t="s">
        <v>14</v>
      </c>
      <c r="AG12" s="18"/>
      <c r="AH12" s="19"/>
    </row>
    <row r="13" spans="1:34" s="23" customFormat="1" x14ac:dyDescent="0.2">
      <c r="A13" s="20" t="s">
        <v>461</v>
      </c>
      <c r="B13" s="21" t="s">
        <v>18</v>
      </c>
      <c r="C13" s="21" t="s">
        <v>19</v>
      </c>
      <c r="D13" s="21">
        <v>9</v>
      </c>
      <c r="E13" s="21">
        <v>14</v>
      </c>
      <c r="F13" s="21">
        <v>19</v>
      </c>
      <c r="G13" s="21">
        <v>24</v>
      </c>
      <c r="H13" s="21">
        <v>29</v>
      </c>
      <c r="I13" s="21">
        <v>34</v>
      </c>
      <c r="J13" s="21">
        <v>39</v>
      </c>
      <c r="K13" s="21">
        <v>44</v>
      </c>
      <c r="L13" s="21">
        <v>49</v>
      </c>
      <c r="M13" s="21">
        <v>54</v>
      </c>
      <c r="N13" s="21">
        <v>59</v>
      </c>
      <c r="O13" s="21">
        <v>64</v>
      </c>
      <c r="P13" s="21">
        <v>74</v>
      </c>
      <c r="Q13" s="21" t="s">
        <v>20</v>
      </c>
      <c r="R13" s="22" t="s">
        <v>21</v>
      </c>
      <c r="T13" s="20" t="s">
        <v>461</v>
      </c>
      <c r="U13" s="21" t="s">
        <v>18</v>
      </c>
      <c r="V13" s="21">
        <v>19</v>
      </c>
      <c r="W13" s="21">
        <v>24</v>
      </c>
      <c r="X13" s="21">
        <v>29</v>
      </c>
      <c r="Y13" s="21">
        <v>34</v>
      </c>
      <c r="Z13" s="21">
        <v>39</v>
      </c>
      <c r="AA13" s="21">
        <v>44</v>
      </c>
      <c r="AB13" s="21">
        <v>49</v>
      </c>
      <c r="AC13" s="21">
        <v>54</v>
      </c>
      <c r="AD13" s="21">
        <v>59</v>
      </c>
      <c r="AE13" s="21">
        <v>64</v>
      </c>
      <c r="AF13" s="21">
        <v>74</v>
      </c>
      <c r="AG13" s="21" t="s">
        <v>20</v>
      </c>
      <c r="AH13" s="22" t="s">
        <v>21</v>
      </c>
    </row>
    <row r="14" spans="1:34" x14ac:dyDescent="0.2">
      <c r="A14" s="14" t="s">
        <v>22</v>
      </c>
      <c r="B14" s="15">
        <v>57436</v>
      </c>
      <c r="C14" s="15">
        <v>5781</v>
      </c>
      <c r="D14" s="15">
        <v>6093</v>
      </c>
      <c r="E14" s="15">
        <v>6560</v>
      </c>
      <c r="F14" s="15">
        <v>5991</v>
      </c>
      <c r="G14" s="15">
        <v>4096</v>
      </c>
      <c r="H14" s="15">
        <v>3538</v>
      </c>
      <c r="I14" s="15">
        <v>3010</v>
      </c>
      <c r="J14" s="15">
        <v>3628</v>
      </c>
      <c r="K14" s="15">
        <v>3400</v>
      </c>
      <c r="L14" s="15">
        <v>3670</v>
      </c>
      <c r="M14" s="15">
        <v>3274</v>
      </c>
      <c r="N14" s="15">
        <v>2830</v>
      </c>
      <c r="O14" s="15">
        <v>2123</v>
      </c>
      <c r="P14" s="14">
        <v>2351</v>
      </c>
      <c r="Q14" s="14">
        <v>1091</v>
      </c>
      <c r="R14" s="14">
        <v>25.3</v>
      </c>
      <c r="T14" s="14" t="s">
        <v>22</v>
      </c>
      <c r="U14" s="15">
        <v>57436</v>
      </c>
      <c r="V14" s="15">
        <v>5991</v>
      </c>
      <c r="W14" s="15">
        <v>4096</v>
      </c>
      <c r="X14" s="15">
        <v>3538</v>
      </c>
      <c r="Y14" s="15">
        <v>3010</v>
      </c>
      <c r="Z14" s="15">
        <v>3628</v>
      </c>
      <c r="AA14" s="15">
        <v>3400</v>
      </c>
      <c r="AB14" s="15">
        <v>3670</v>
      </c>
      <c r="AC14" s="15">
        <v>3274</v>
      </c>
      <c r="AD14" s="15">
        <v>2830</v>
      </c>
      <c r="AE14" s="15">
        <v>2123</v>
      </c>
      <c r="AF14" s="15">
        <v>2351</v>
      </c>
      <c r="AG14" s="15">
        <v>1091</v>
      </c>
      <c r="AH14" s="14">
        <v>25.3</v>
      </c>
    </row>
    <row r="15" spans="1:34" x14ac:dyDescent="0.2">
      <c r="A15" s="48" t="s">
        <v>462</v>
      </c>
      <c r="B15" s="15">
        <v>15537</v>
      </c>
      <c r="C15" s="15">
        <v>0</v>
      </c>
      <c r="D15" s="15">
        <v>0</v>
      </c>
      <c r="E15" s="15">
        <v>0</v>
      </c>
      <c r="F15" s="15">
        <v>270</v>
      </c>
      <c r="G15" s="15">
        <v>1577</v>
      </c>
      <c r="H15" s="15">
        <v>1817</v>
      </c>
      <c r="I15" s="15">
        <v>1793</v>
      </c>
      <c r="J15" s="15">
        <v>2141</v>
      </c>
      <c r="K15" s="15">
        <v>2015</v>
      </c>
      <c r="L15" s="15">
        <v>1913</v>
      </c>
      <c r="M15" s="15">
        <v>1631</v>
      </c>
      <c r="N15" s="15">
        <v>1115</v>
      </c>
      <c r="O15" s="15">
        <v>690</v>
      </c>
      <c r="P15" s="14">
        <v>492</v>
      </c>
      <c r="Q15" s="14">
        <v>84</v>
      </c>
      <c r="R15" s="14">
        <v>40.4</v>
      </c>
      <c r="T15" s="48" t="s">
        <v>462</v>
      </c>
      <c r="U15" s="15">
        <v>15537</v>
      </c>
      <c r="V15" s="15">
        <v>270</v>
      </c>
      <c r="W15" s="15">
        <v>1577</v>
      </c>
      <c r="X15" s="15">
        <v>1817</v>
      </c>
      <c r="Y15" s="15">
        <v>1793</v>
      </c>
      <c r="Z15" s="15">
        <v>2141</v>
      </c>
      <c r="AA15" s="15">
        <v>2015</v>
      </c>
      <c r="AB15" s="15">
        <v>1913</v>
      </c>
      <c r="AC15" s="15">
        <v>1631</v>
      </c>
      <c r="AD15" s="15">
        <v>1115</v>
      </c>
      <c r="AE15" s="15">
        <v>690</v>
      </c>
      <c r="AF15" s="15">
        <v>492</v>
      </c>
      <c r="AG15" s="15">
        <v>84</v>
      </c>
      <c r="AH15" s="14">
        <v>40.4</v>
      </c>
    </row>
    <row r="16" spans="1:34" x14ac:dyDescent="0.2">
      <c r="A16" s="48" t="s">
        <v>463</v>
      </c>
      <c r="B16" s="15">
        <v>1019</v>
      </c>
      <c r="C16" s="15">
        <v>0</v>
      </c>
      <c r="D16" s="15">
        <v>0</v>
      </c>
      <c r="E16" s="15">
        <v>0</v>
      </c>
      <c r="F16" s="15">
        <v>24</v>
      </c>
      <c r="G16" s="15">
        <v>78</v>
      </c>
      <c r="H16" s="15">
        <v>78</v>
      </c>
      <c r="I16" s="15">
        <v>90</v>
      </c>
      <c r="J16" s="15">
        <v>150</v>
      </c>
      <c r="K16" s="15">
        <v>90</v>
      </c>
      <c r="L16" s="15">
        <v>198</v>
      </c>
      <c r="M16" s="15">
        <v>186</v>
      </c>
      <c r="N16" s="15">
        <v>54</v>
      </c>
      <c r="O16" s="15">
        <v>42</v>
      </c>
      <c r="P16" s="14">
        <v>24</v>
      </c>
      <c r="Q16" s="14">
        <v>6</v>
      </c>
      <c r="R16" s="14">
        <v>45</v>
      </c>
      <c r="T16" s="48" t="s">
        <v>463</v>
      </c>
      <c r="U16" s="15">
        <v>1019</v>
      </c>
      <c r="V16" s="15">
        <v>24</v>
      </c>
      <c r="W16" s="15">
        <v>78</v>
      </c>
      <c r="X16" s="15">
        <v>78</v>
      </c>
      <c r="Y16" s="15">
        <v>90</v>
      </c>
      <c r="Z16" s="15">
        <v>150</v>
      </c>
      <c r="AA16" s="15">
        <v>90</v>
      </c>
      <c r="AB16" s="15">
        <v>198</v>
      </c>
      <c r="AC16" s="15">
        <v>186</v>
      </c>
      <c r="AD16" s="15">
        <v>54</v>
      </c>
      <c r="AE16" s="15">
        <v>42</v>
      </c>
      <c r="AF16" s="15">
        <v>24</v>
      </c>
      <c r="AG16" s="15">
        <v>6</v>
      </c>
      <c r="AH16" s="14">
        <v>45</v>
      </c>
    </row>
    <row r="17" spans="1:34" x14ac:dyDescent="0.2">
      <c r="A17" s="48" t="s">
        <v>464</v>
      </c>
      <c r="B17" s="15">
        <v>294</v>
      </c>
      <c r="C17" s="15">
        <v>0</v>
      </c>
      <c r="D17" s="15">
        <v>0</v>
      </c>
      <c r="E17" s="15">
        <v>0</v>
      </c>
      <c r="F17" s="15">
        <v>18</v>
      </c>
      <c r="G17" s="15">
        <v>18</v>
      </c>
      <c r="H17" s="15">
        <v>0</v>
      </c>
      <c r="I17" s="15">
        <v>12</v>
      </c>
      <c r="J17" s="15">
        <v>36</v>
      </c>
      <c r="K17" s="15">
        <v>18</v>
      </c>
      <c r="L17" s="15">
        <v>30</v>
      </c>
      <c r="M17" s="15">
        <v>48</v>
      </c>
      <c r="N17" s="15">
        <v>66</v>
      </c>
      <c r="O17" s="15">
        <v>18</v>
      </c>
      <c r="P17" s="14">
        <v>30</v>
      </c>
      <c r="Q17" s="14">
        <v>0</v>
      </c>
      <c r="R17" s="14">
        <v>51.6</v>
      </c>
      <c r="T17" s="48" t="s">
        <v>464</v>
      </c>
      <c r="U17" s="15">
        <v>294</v>
      </c>
      <c r="V17" s="15">
        <v>18</v>
      </c>
      <c r="W17" s="15">
        <v>18</v>
      </c>
      <c r="X17" s="15">
        <v>0</v>
      </c>
      <c r="Y17" s="15">
        <v>12</v>
      </c>
      <c r="Z17" s="15">
        <v>36</v>
      </c>
      <c r="AA17" s="15">
        <v>18</v>
      </c>
      <c r="AB17" s="15">
        <v>30</v>
      </c>
      <c r="AC17" s="15">
        <v>48</v>
      </c>
      <c r="AD17" s="15">
        <v>66</v>
      </c>
      <c r="AE17" s="15">
        <v>18</v>
      </c>
      <c r="AF17" s="15">
        <v>30</v>
      </c>
      <c r="AG17" s="15">
        <v>0</v>
      </c>
      <c r="AH17" s="14">
        <v>51.6</v>
      </c>
    </row>
    <row r="18" spans="1:34" x14ac:dyDescent="0.2">
      <c r="A18" s="48" t="s">
        <v>440</v>
      </c>
      <c r="B18" s="15">
        <v>23195</v>
      </c>
      <c r="C18" s="15">
        <v>0</v>
      </c>
      <c r="D18" s="15">
        <v>0</v>
      </c>
      <c r="E18" s="15">
        <v>1043</v>
      </c>
      <c r="F18" s="15">
        <v>5679</v>
      </c>
      <c r="G18" s="15">
        <v>2423</v>
      </c>
      <c r="H18" s="15">
        <v>1643</v>
      </c>
      <c r="I18" s="15">
        <v>1115</v>
      </c>
      <c r="J18" s="15">
        <v>1301</v>
      </c>
      <c r="K18" s="15">
        <v>1277</v>
      </c>
      <c r="L18" s="15">
        <v>1529</v>
      </c>
      <c r="M18" s="15">
        <v>1409</v>
      </c>
      <c r="N18" s="15">
        <v>1595</v>
      </c>
      <c r="O18" s="15">
        <v>1373</v>
      </c>
      <c r="P18" s="14">
        <v>1805</v>
      </c>
      <c r="Q18" s="14">
        <v>1001</v>
      </c>
      <c r="R18" s="14">
        <v>33.6</v>
      </c>
      <c r="T18" s="48" t="s">
        <v>440</v>
      </c>
      <c r="U18" s="15">
        <v>23195</v>
      </c>
      <c r="V18" s="15">
        <v>5679</v>
      </c>
      <c r="W18" s="15">
        <v>2423</v>
      </c>
      <c r="X18" s="15">
        <v>1643</v>
      </c>
      <c r="Y18" s="15">
        <v>1115</v>
      </c>
      <c r="Z18" s="15">
        <v>1301</v>
      </c>
      <c r="AA18" s="15">
        <v>1277</v>
      </c>
      <c r="AB18" s="15">
        <v>1529</v>
      </c>
      <c r="AC18" s="15">
        <v>1409</v>
      </c>
      <c r="AD18" s="15">
        <v>1595</v>
      </c>
      <c r="AE18" s="15">
        <v>1373</v>
      </c>
      <c r="AF18" s="15">
        <v>1805</v>
      </c>
      <c r="AG18" s="15">
        <v>1001</v>
      </c>
      <c r="AH18" s="14">
        <v>33.6</v>
      </c>
    </row>
    <row r="19" spans="1:34" x14ac:dyDescent="0.2">
      <c r="A19" s="69" t="s">
        <v>42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T19" s="69" t="s">
        <v>42</v>
      </c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</row>
    <row r="21" spans="1:34" x14ac:dyDescent="0.2">
      <c r="A21" s="48" t="s">
        <v>465</v>
      </c>
      <c r="T21" s="48" t="s">
        <v>465</v>
      </c>
    </row>
    <row r="22" spans="1:34" x14ac:dyDescent="0.2">
      <c r="A22" s="56" t="s">
        <v>466</v>
      </c>
      <c r="B22" s="17"/>
      <c r="C22" s="18" t="s">
        <v>1</v>
      </c>
      <c r="D22" s="18" t="s">
        <v>2</v>
      </c>
      <c r="E22" s="18" t="s">
        <v>3</v>
      </c>
      <c r="F22" s="18" t="s">
        <v>4</v>
      </c>
      <c r="G22" s="18" t="s">
        <v>5</v>
      </c>
      <c r="H22" s="18" t="s">
        <v>6</v>
      </c>
      <c r="I22" s="18" t="s">
        <v>7</v>
      </c>
      <c r="J22" s="18" t="s">
        <v>8</v>
      </c>
      <c r="K22" s="18" t="s">
        <v>9</v>
      </c>
      <c r="L22" s="18" t="s">
        <v>10</v>
      </c>
      <c r="M22" s="18" t="s">
        <v>11</v>
      </c>
      <c r="N22" s="18" t="s">
        <v>12</v>
      </c>
      <c r="O22" s="18" t="s">
        <v>13</v>
      </c>
      <c r="P22" s="18" t="s">
        <v>14</v>
      </c>
      <c r="Q22" s="18"/>
      <c r="R22" s="19"/>
      <c r="T22" s="56" t="s">
        <v>466</v>
      </c>
      <c r="U22" s="17"/>
      <c r="V22" s="18" t="s">
        <v>4</v>
      </c>
      <c r="W22" s="18" t="s">
        <v>5</v>
      </c>
      <c r="X22" s="18" t="s">
        <v>6</v>
      </c>
      <c r="Y22" s="18" t="s">
        <v>7</v>
      </c>
      <c r="Z22" s="18" t="s">
        <v>8</v>
      </c>
      <c r="AA22" s="18" t="s">
        <v>9</v>
      </c>
      <c r="AB22" s="18" t="s">
        <v>10</v>
      </c>
      <c r="AC22" s="18" t="s">
        <v>11</v>
      </c>
      <c r="AD22" s="18" t="s">
        <v>12</v>
      </c>
      <c r="AE22" s="18" t="s">
        <v>13</v>
      </c>
      <c r="AF22" s="18" t="s">
        <v>14</v>
      </c>
      <c r="AG22" s="18"/>
      <c r="AH22" s="19"/>
    </row>
    <row r="23" spans="1:34" s="23" customFormat="1" x14ac:dyDescent="0.2">
      <c r="A23" s="20" t="s">
        <v>467</v>
      </c>
      <c r="B23" s="21" t="s">
        <v>18</v>
      </c>
      <c r="C23" s="21" t="s">
        <v>19</v>
      </c>
      <c r="D23" s="21">
        <v>9</v>
      </c>
      <c r="E23" s="21">
        <v>14</v>
      </c>
      <c r="F23" s="21">
        <v>19</v>
      </c>
      <c r="G23" s="21">
        <v>24</v>
      </c>
      <c r="H23" s="21">
        <v>29</v>
      </c>
      <c r="I23" s="21">
        <v>34</v>
      </c>
      <c r="J23" s="21">
        <v>39</v>
      </c>
      <c r="K23" s="21">
        <v>44</v>
      </c>
      <c r="L23" s="21">
        <v>49</v>
      </c>
      <c r="M23" s="21">
        <v>54</v>
      </c>
      <c r="N23" s="21">
        <v>59</v>
      </c>
      <c r="O23" s="21">
        <v>64</v>
      </c>
      <c r="P23" s="21">
        <v>74</v>
      </c>
      <c r="Q23" s="21" t="s">
        <v>20</v>
      </c>
      <c r="R23" s="22" t="s">
        <v>21</v>
      </c>
      <c r="T23" s="20" t="s">
        <v>467</v>
      </c>
      <c r="U23" s="21" t="s">
        <v>18</v>
      </c>
      <c r="V23" s="21">
        <v>19</v>
      </c>
      <c r="W23" s="21">
        <v>24</v>
      </c>
      <c r="X23" s="21">
        <v>29</v>
      </c>
      <c r="Y23" s="21">
        <v>34</v>
      </c>
      <c r="Z23" s="21">
        <v>39</v>
      </c>
      <c r="AA23" s="21">
        <v>44</v>
      </c>
      <c r="AB23" s="21">
        <v>49</v>
      </c>
      <c r="AC23" s="21">
        <v>54</v>
      </c>
      <c r="AD23" s="21">
        <v>59</v>
      </c>
      <c r="AE23" s="21">
        <v>64</v>
      </c>
      <c r="AF23" s="21">
        <v>74</v>
      </c>
      <c r="AG23" s="21" t="s">
        <v>20</v>
      </c>
      <c r="AH23" s="22" t="s">
        <v>21</v>
      </c>
    </row>
    <row r="24" spans="1:34" s="23" customFormat="1" x14ac:dyDescent="0.2">
      <c r="A24" s="48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T24" s="48" t="s">
        <v>114</v>
      </c>
      <c r="U24" s="37">
        <v>16557</v>
      </c>
      <c r="V24" s="37">
        <v>294</v>
      </c>
      <c r="W24" s="37">
        <v>1655</v>
      </c>
      <c r="X24" s="37">
        <v>1895</v>
      </c>
      <c r="Y24" s="37">
        <v>1883</v>
      </c>
      <c r="Z24" s="37">
        <v>2291</v>
      </c>
      <c r="AA24" s="37">
        <v>2105</v>
      </c>
      <c r="AB24" s="37">
        <v>2111</v>
      </c>
      <c r="AC24" s="37">
        <v>1817</v>
      </c>
      <c r="AD24" s="37">
        <v>1169</v>
      </c>
      <c r="AE24" s="37">
        <v>732</v>
      </c>
      <c r="AF24" s="37">
        <v>516</v>
      </c>
      <c r="AG24" s="37">
        <v>90</v>
      </c>
      <c r="AH24" s="37" t="s">
        <v>438</v>
      </c>
    </row>
    <row r="25" spans="1:34" x14ac:dyDescent="0.2">
      <c r="A25" s="48" t="s">
        <v>468</v>
      </c>
      <c r="B25" s="15">
        <v>276</v>
      </c>
      <c r="C25" s="15">
        <v>0</v>
      </c>
      <c r="D25" s="15">
        <v>0</v>
      </c>
      <c r="E25" s="15">
        <v>0</v>
      </c>
      <c r="F25" s="15">
        <v>6</v>
      </c>
      <c r="G25" s="15">
        <v>6</v>
      </c>
      <c r="H25" s="15">
        <v>60</v>
      </c>
      <c r="I25" s="15">
        <v>6</v>
      </c>
      <c r="J25" s="15">
        <v>24</v>
      </c>
      <c r="K25" s="15">
        <v>18</v>
      </c>
      <c r="L25" s="15">
        <v>36</v>
      </c>
      <c r="M25" s="15">
        <v>54</v>
      </c>
      <c r="N25" s="15">
        <v>24</v>
      </c>
      <c r="O25" s="15">
        <v>18</v>
      </c>
      <c r="P25" s="14">
        <v>12</v>
      </c>
      <c r="Q25" s="14">
        <v>12</v>
      </c>
      <c r="R25" s="14">
        <v>47.5</v>
      </c>
      <c r="T25" s="48" t="s">
        <v>468</v>
      </c>
      <c r="U25" s="15">
        <v>276</v>
      </c>
      <c r="V25" s="15">
        <v>6</v>
      </c>
      <c r="W25" s="15">
        <v>6</v>
      </c>
      <c r="X25" s="15">
        <v>60</v>
      </c>
      <c r="Y25" s="15">
        <v>6</v>
      </c>
      <c r="Z25" s="15">
        <v>24</v>
      </c>
      <c r="AA25" s="15">
        <v>18</v>
      </c>
      <c r="AB25" s="15">
        <v>36</v>
      </c>
      <c r="AC25" s="15">
        <v>54</v>
      </c>
      <c r="AD25" s="15">
        <v>24</v>
      </c>
      <c r="AE25" s="15">
        <v>18</v>
      </c>
      <c r="AF25" s="14">
        <v>12</v>
      </c>
      <c r="AG25" s="14">
        <v>12</v>
      </c>
      <c r="AH25" s="14">
        <v>47.5</v>
      </c>
    </row>
    <row r="26" spans="1:34" x14ac:dyDescent="0.2">
      <c r="A26" s="48" t="s">
        <v>469</v>
      </c>
      <c r="B26" s="15">
        <v>888</v>
      </c>
      <c r="C26" s="15">
        <v>0</v>
      </c>
      <c r="D26" s="15">
        <v>0</v>
      </c>
      <c r="E26" s="15">
        <v>0</v>
      </c>
      <c r="F26" s="15">
        <v>54</v>
      </c>
      <c r="G26" s="15">
        <v>96</v>
      </c>
      <c r="H26" s="15">
        <v>120</v>
      </c>
      <c r="I26" s="15">
        <v>66</v>
      </c>
      <c r="J26" s="15">
        <v>72</v>
      </c>
      <c r="K26" s="15">
        <v>96</v>
      </c>
      <c r="L26" s="15">
        <v>132</v>
      </c>
      <c r="M26" s="15">
        <v>78</v>
      </c>
      <c r="N26" s="15">
        <v>78</v>
      </c>
      <c r="O26" s="15">
        <v>24</v>
      </c>
      <c r="P26" s="14">
        <v>60</v>
      </c>
      <c r="Q26" s="14">
        <v>12</v>
      </c>
      <c r="R26" s="14">
        <v>41.9</v>
      </c>
      <c r="T26" s="48" t="s">
        <v>469</v>
      </c>
      <c r="U26" s="15">
        <v>888</v>
      </c>
      <c r="V26" s="15">
        <v>54</v>
      </c>
      <c r="W26" s="15">
        <v>96</v>
      </c>
      <c r="X26" s="15">
        <v>120</v>
      </c>
      <c r="Y26" s="15">
        <v>66</v>
      </c>
      <c r="Z26" s="15">
        <v>72</v>
      </c>
      <c r="AA26" s="15">
        <v>96</v>
      </c>
      <c r="AB26" s="15">
        <v>132</v>
      </c>
      <c r="AC26" s="15">
        <v>78</v>
      </c>
      <c r="AD26" s="15">
        <v>78</v>
      </c>
      <c r="AE26" s="15">
        <v>24</v>
      </c>
      <c r="AF26" s="14">
        <v>60</v>
      </c>
      <c r="AG26" s="14">
        <v>12</v>
      </c>
      <c r="AH26" s="14">
        <v>41.9</v>
      </c>
    </row>
    <row r="27" spans="1:34" x14ac:dyDescent="0.2">
      <c r="A27" s="48" t="s">
        <v>470</v>
      </c>
      <c r="B27" s="15">
        <v>14386</v>
      </c>
      <c r="C27" s="15">
        <v>0</v>
      </c>
      <c r="D27" s="15">
        <v>0</v>
      </c>
      <c r="E27" s="15">
        <v>0</v>
      </c>
      <c r="F27" s="15">
        <v>228</v>
      </c>
      <c r="G27" s="15">
        <v>1445</v>
      </c>
      <c r="H27" s="15">
        <v>1625</v>
      </c>
      <c r="I27" s="15">
        <v>1709</v>
      </c>
      <c r="J27" s="15">
        <v>2021</v>
      </c>
      <c r="K27" s="15">
        <v>1853</v>
      </c>
      <c r="L27" s="15">
        <v>1811</v>
      </c>
      <c r="M27" s="15">
        <v>1589</v>
      </c>
      <c r="N27" s="15">
        <v>989</v>
      </c>
      <c r="O27" s="15">
        <v>630</v>
      </c>
      <c r="P27" s="14">
        <v>420</v>
      </c>
      <c r="Q27" s="14">
        <v>66</v>
      </c>
      <c r="R27" s="14">
        <v>40.4</v>
      </c>
      <c r="T27" s="48" t="s">
        <v>470</v>
      </c>
      <c r="U27" s="15">
        <v>14386</v>
      </c>
      <c r="V27" s="15">
        <v>228</v>
      </c>
      <c r="W27" s="15">
        <v>1445</v>
      </c>
      <c r="X27" s="15">
        <v>1625</v>
      </c>
      <c r="Y27" s="15">
        <v>1709</v>
      </c>
      <c r="Z27" s="15">
        <v>2021</v>
      </c>
      <c r="AA27" s="15">
        <v>1853</v>
      </c>
      <c r="AB27" s="15">
        <v>1811</v>
      </c>
      <c r="AC27" s="15">
        <v>1589</v>
      </c>
      <c r="AD27" s="15">
        <v>989</v>
      </c>
      <c r="AE27" s="15">
        <v>630</v>
      </c>
      <c r="AF27" s="14">
        <v>420</v>
      </c>
      <c r="AG27" s="14">
        <v>66</v>
      </c>
      <c r="AH27" s="14">
        <v>40.4</v>
      </c>
    </row>
    <row r="28" spans="1:34" x14ac:dyDescent="0.2">
      <c r="A28" s="48" t="s">
        <v>471</v>
      </c>
      <c r="B28" s="15">
        <v>1007</v>
      </c>
      <c r="C28" s="15">
        <v>0</v>
      </c>
      <c r="D28" s="15">
        <v>0</v>
      </c>
      <c r="E28" s="15">
        <v>0</v>
      </c>
      <c r="F28" s="15">
        <v>6</v>
      </c>
      <c r="G28" s="15">
        <v>108</v>
      </c>
      <c r="H28" s="15">
        <v>90</v>
      </c>
      <c r="I28" s="15">
        <v>102</v>
      </c>
      <c r="J28" s="15">
        <v>174</v>
      </c>
      <c r="K28" s="15">
        <v>138</v>
      </c>
      <c r="L28" s="15">
        <v>132</v>
      </c>
      <c r="M28" s="15">
        <v>96</v>
      </c>
      <c r="N28" s="15">
        <v>78</v>
      </c>
      <c r="O28" s="15">
        <v>60</v>
      </c>
      <c r="P28" s="14">
        <v>24</v>
      </c>
      <c r="Q28" s="14">
        <v>0</v>
      </c>
      <c r="R28" s="14">
        <v>40.9</v>
      </c>
      <c r="T28" s="48" t="s">
        <v>471</v>
      </c>
      <c r="U28" s="15">
        <v>1007</v>
      </c>
      <c r="V28" s="15">
        <v>6</v>
      </c>
      <c r="W28" s="15">
        <v>108</v>
      </c>
      <c r="X28" s="15">
        <v>90</v>
      </c>
      <c r="Y28" s="15">
        <v>102</v>
      </c>
      <c r="Z28" s="15">
        <v>174</v>
      </c>
      <c r="AA28" s="15">
        <v>138</v>
      </c>
      <c r="AB28" s="15">
        <v>132</v>
      </c>
      <c r="AC28" s="15">
        <v>96</v>
      </c>
      <c r="AD28" s="15">
        <v>78</v>
      </c>
      <c r="AE28" s="15">
        <v>60</v>
      </c>
      <c r="AF28" s="14">
        <v>24</v>
      </c>
      <c r="AG28" s="14">
        <v>0</v>
      </c>
      <c r="AH28" s="14">
        <v>40.9</v>
      </c>
    </row>
    <row r="29" spans="1:34" x14ac:dyDescent="0.2">
      <c r="A29" s="69" t="s">
        <v>42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69" t="s">
        <v>42</v>
      </c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</row>
    <row r="31" spans="1:34" x14ac:dyDescent="0.2">
      <c r="A31" s="48" t="s">
        <v>472</v>
      </c>
      <c r="T31" s="48" t="s">
        <v>472</v>
      </c>
    </row>
    <row r="32" spans="1:34" x14ac:dyDescent="0.2">
      <c r="A32" s="56" t="s">
        <v>473</v>
      </c>
      <c r="B32" s="17"/>
      <c r="C32" s="18" t="s">
        <v>1</v>
      </c>
      <c r="D32" s="18" t="s">
        <v>2</v>
      </c>
      <c r="E32" s="18" t="s">
        <v>3</v>
      </c>
      <c r="F32" s="18" t="s">
        <v>4</v>
      </c>
      <c r="G32" s="18" t="s">
        <v>5</v>
      </c>
      <c r="H32" s="18" t="s">
        <v>6</v>
      </c>
      <c r="I32" s="18" t="s">
        <v>7</v>
      </c>
      <c r="J32" s="18" t="s">
        <v>8</v>
      </c>
      <c r="K32" s="18" t="s">
        <v>9</v>
      </c>
      <c r="L32" s="18" t="s">
        <v>10</v>
      </c>
      <c r="M32" s="18" t="s">
        <v>11</v>
      </c>
      <c r="N32" s="18" t="s">
        <v>12</v>
      </c>
      <c r="O32" s="18" t="s">
        <v>13</v>
      </c>
      <c r="P32" s="18" t="s">
        <v>14</v>
      </c>
      <c r="Q32" s="18"/>
      <c r="R32" s="19"/>
      <c r="T32" s="56" t="s">
        <v>473</v>
      </c>
      <c r="U32" s="17"/>
      <c r="V32" s="18" t="s">
        <v>4</v>
      </c>
      <c r="W32" s="18" t="s">
        <v>5</v>
      </c>
      <c r="X32" s="18" t="s">
        <v>6</v>
      </c>
      <c r="Y32" s="18" t="s">
        <v>7</v>
      </c>
      <c r="Z32" s="18" t="s">
        <v>8</v>
      </c>
      <c r="AA32" s="18" t="s">
        <v>9</v>
      </c>
      <c r="AB32" s="18" t="s">
        <v>10</v>
      </c>
      <c r="AC32" s="18" t="s">
        <v>11</v>
      </c>
      <c r="AD32" s="18" t="s">
        <v>12</v>
      </c>
      <c r="AE32" s="18" t="s">
        <v>13</v>
      </c>
      <c r="AF32" s="18" t="s">
        <v>14</v>
      </c>
      <c r="AG32" s="18"/>
      <c r="AH32" s="19"/>
    </row>
    <row r="33" spans="1:34" s="23" customFormat="1" x14ac:dyDescent="0.2">
      <c r="A33" s="20" t="s">
        <v>474</v>
      </c>
      <c r="B33" s="21" t="s">
        <v>18</v>
      </c>
      <c r="C33" s="21" t="s">
        <v>19</v>
      </c>
      <c r="D33" s="21">
        <v>9</v>
      </c>
      <c r="E33" s="21">
        <v>14</v>
      </c>
      <c r="F33" s="21">
        <v>19</v>
      </c>
      <c r="G33" s="21">
        <v>24</v>
      </c>
      <c r="H33" s="21">
        <v>29</v>
      </c>
      <c r="I33" s="21">
        <v>34</v>
      </c>
      <c r="J33" s="21">
        <v>39</v>
      </c>
      <c r="K33" s="21">
        <v>44</v>
      </c>
      <c r="L33" s="21">
        <v>49</v>
      </c>
      <c r="M33" s="21">
        <v>54</v>
      </c>
      <c r="N33" s="21">
        <v>59</v>
      </c>
      <c r="O33" s="21">
        <v>64</v>
      </c>
      <c r="P33" s="21">
        <v>74</v>
      </c>
      <c r="Q33" s="21" t="s">
        <v>20</v>
      </c>
      <c r="R33" s="22" t="s">
        <v>21</v>
      </c>
      <c r="T33" s="20" t="s">
        <v>474</v>
      </c>
      <c r="U33" s="21" t="s">
        <v>18</v>
      </c>
      <c r="V33" s="21">
        <v>19</v>
      </c>
      <c r="W33" s="21">
        <v>24</v>
      </c>
      <c r="X33" s="21">
        <v>29</v>
      </c>
      <c r="Y33" s="21">
        <v>34</v>
      </c>
      <c r="Z33" s="21">
        <v>39</v>
      </c>
      <c r="AA33" s="21">
        <v>44</v>
      </c>
      <c r="AB33" s="21">
        <v>49</v>
      </c>
      <c r="AC33" s="21">
        <v>54</v>
      </c>
      <c r="AD33" s="21">
        <v>59</v>
      </c>
      <c r="AE33" s="21">
        <v>64</v>
      </c>
      <c r="AF33" s="21">
        <v>74</v>
      </c>
      <c r="AG33" s="21" t="s">
        <v>20</v>
      </c>
      <c r="AH33" s="22" t="s">
        <v>21</v>
      </c>
    </row>
    <row r="34" spans="1:34" s="23" customFormat="1" x14ac:dyDescent="0.2">
      <c r="A34" s="48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T34" s="14" t="s">
        <v>22</v>
      </c>
      <c r="U34" s="37">
        <v>23489</v>
      </c>
      <c r="V34" s="37">
        <v>5697</v>
      </c>
      <c r="W34" s="37">
        <v>2441</v>
      </c>
      <c r="X34" s="37">
        <v>1643</v>
      </c>
      <c r="Y34" s="37">
        <v>1127</v>
      </c>
      <c r="Z34" s="37">
        <v>1337</v>
      </c>
      <c r="AA34" s="37">
        <v>1295</v>
      </c>
      <c r="AB34" s="37">
        <v>1559</v>
      </c>
      <c r="AC34" s="37">
        <v>1457</v>
      </c>
      <c r="AD34" s="37">
        <v>1661</v>
      </c>
      <c r="AE34" s="37">
        <v>1391</v>
      </c>
      <c r="AF34" s="37">
        <v>1835</v>
      </c>
      <c r="AG34" s="37">
        <v>1001</v>
      </c>
      <c r="AH34" s="37" t="s">
        <v>438</v>
      </c>
    </row>
    <row r="35" spans="1:34" x14ac:dyDescent="0.2">
      <c r="A35" s="48" t="s">
        <v>475</v>
      </c>
      <c r="B35" s="15">
        <v>450</v>
      </c>
      <c r="C35" s="15">
        <v>0</v>
      </c>
      <c r="D35" s="15">
        <v>0</v>
      </c>
      <c r="E35" s="15">
        <v>24</v>
      </c>
      <c r="F35" s="15">
        <v>60</v>
      </c>
      <c r="G35" s="15">
        <v>66</v>
      </c>
      <c r="H35" s="15">
        <v>30</v>
      </c>
      <c r="I35" s="15">
        <v>42</v>
      </c>
      <c r="J35" s="15">
        <v>0</v>
      </c>
      <c r="K35" s="15">
        <v>30</v>
      </c>
      <c r="L35" s="15">
        <v>36</v>
      </c>
      <c r="M35" s="15">
        <v>42</v>
      </c>
      <c r="N35" s="15">
        <v>42</v>
      </c>
      <c r="O35" s="15">
        <v>24</v>
      </c>
      <c r="P35" s="14">
        <v>24</v>
      </c>
      <c r="Q35" s="14">
        <v>30</v>
      </c>
      <c r="R35" s="14">
        <v>40.5</v>
      </c>
      <c r="T35" s="48" t="s">
        <v>475</v>
      </c>
      <c r="U35" s="15">
        <v>450</v>
      </c>
      <c r="V35" s="15">
        <v>60</v>
      </c>
      <c r="W35" s="15">
        <v>66</v>
      </c>
      <c r="X35" s="15">
        <v>30</v>
      </c>
      <c r="Y35" s="15">
        <v>42</v>
      </c>
      <c r="Z35" s="15">
        <v>0</v>
      </c>
      <c r="AA35" s="15">
        <v>30</v>
      </c>
      <c r="AB35" s="15">
        <v>36</v>
      </c>
      <c r="AC35" s="15">
        <v>42</v>
      </c>
      <c r="AD35" s="15">
        <v>42</v>
      </c>
      <c r="AE35" s="15">
        <v>24</v>
      </c>
      <c r="AF35" s="15">
        <v>24</v>
      </c>
      <c r="AG35" s="15">
        <v>30</v>
      </c>
      <c r="AH35" s="14">
        <v>40.5</v>
      </c>
    </row>
    <row r="36" spans="1:34" x14ac:dyDescent="0.2">
      <c r="A36" s="48" t="s">
        <v>476</v>
      </c>
      <c r="B36" s="15">
        <v>1109</v>
      </c>
      <c r="C36" s="15">
        <v>0</v>
      </c>
      <c r="D36" s="15">
        <v>0</v>
      </c>
      <c r="E36" s="15">
        <v>42</v>
      </c>
      <c r="F36" s="15">
        <v>156</v>
      </c>
      <c r="G36" s="15">
        <v>114</v>
      </c>
      <c r="H36" s="15">
        <v>78</v>
      </c>
      <c r="I36" s="15">
        <v>48</v>
      </c>
      <c r="J36" s="15">
        <v>114</v>
      </c>
      <c r="K36" s="15">
        <v>60</v>
      </c>
      <c r="L36" s="15">
        <v>96</v>
      </c>
      <c r="M36" s="15">
        <v>78</v>
      </c>
      <c r="N36" s="15">
        <v>114</v>
      </c>
      <c r="O36" s="15">
        <v>24</v>
      </c>
      <c r="P36" s="14">
        <v>144</v>
      </c>
      <c r="Q36" s="14">
        <v>42</v>
      </c>
      <c r="R36" s="14">
        <v>40.299999999999997</v>
      </c>
      <c r="T36" s="48" t="s">
        <v>476</v>
      </c>
      <c r="U36" s="15">
        <v>1109</v>
      </c>
      <c r="V36" s="15">
        <v>156</v>
      </c>
      <c r="W36" s="15">
        <v>114</v>
      </c>
      <c r="X36" s="15">
        <v>78</v>
      </c>
      <c r="Y36" s="15">
        <v>48</v>
      </c>
      <c r="Z36" s="15">
        <v>114</v>
      </c>
      <c r="AA36" s="15">
        <v>60</v>
      </c>
      <c r="AB36" s="15">
        <v>96</v>
      </c>
      <c r="AC36" s="15">
        <v>78</v>
      </c>
      <c r="AD36" s="15">
        <v>114</v>
      </c>
      <c r="AE36" s="15">
        <v>24</v>
      </c>
      <c r="AF36" s="15">
        <v>144</v>
      </c>
      <c r="AG36" s="15">
        <v>42</v>
      </c>
      <c r="AH36" s="14">
        <v>40.299999999999997</v>
      </c>
    </row>
    <row r="37" spans="1:34" x14ac:dyDescent="0.2">
      <c r="A37" s="48" t="s">
        <v>440</v>
      </c>
      <c r="B37" s="15">
        <v>21930</v>
      </c>
      <c r="C37" s="15">
        <v>0</v>
      </c>
      <c r="D37" s="15">
        <v>0</v>
      </c>
      <c r="E37" s="15">
        <v>977</v>
      </c>
      <c r="F37" s="15">
        <v>5481</v>
      </c>
      <c r="G37" s="15">
        <v>2261</v>
      </c>
      <c r="H37" s="15">
        <v>1535</v>
      </c>
      <c r="I37" s="15">
        <v>1037</v>
      </c>
      <c r="J37" s="15">
        <v>1223</v>
      </c>
      <c r="K37" s="15">
        <v>1205</v>
      </c>
      <c r="L37" s="15">
        <v>1427</v>
      </c>
      <c r="M37" s="15">
        <v>1337</v>
      </c>
      <c r="N37" s="15">
        <v>1505</v>
      </c>
      <c r="O37" s="15">
        <v>1343</v>
      </c>
      <c r="P37" s="14">
        <v>1667</v>
      </c>
      <c r="Q37" s="14">
        <v>929</v>
      </c>
      <c r="R37" s="14">
        <v>33.4</v>
      </c>
      <c r="T37" s="48" t="s">
        <v>440</v>
      </c>
      <c r="U37" s="15">
        <v>21930</v>
      </c>
      <c r="V37" s="15">
        <v>5481</v>
      </c>
      <c r="W37" s="15">
        <v>2261</v>
      </c>
      <c r="X37" s="15">
        <v>1535</v>
      </c>
      <c r="Y37" s="15">
        <v>1037</v>
      </c>
      <c r="Z37" s="15">
        <v>1223</v>
      </c>
      <c r="AA37" s="15">
        <v>1205</v>
      </c>
      <c r="AB37" s="15">
        <v>1427</v>
      </c>
      <c r="AC37" s="15">
        <v>1337</v>
      </c>
      <c r="AD37" s="15">
        <v>1505</v>
      </c>
      <c r="AE37" s="15">
        <v>1343</v>
      </c>
      <c r="AF37" s="15">
        <v>1667</v>
      </c>
      <c r="AG37" s="15">
        <v>929</v>
      </c>
      <c r="AH37" s="14">
        <v>33.4</v>
      </c>
    </row>
    <row r="38" spans="1:34" x14ac:dyDescent="0.2">
      <c r="A38" s="69" t="s">
        <v>42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T38" s="69" t="s">
        <v>42</v>
      </c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</row>
    <row r="40" spans="1:34" x14ac:dyDescent="0.2">
      <c r="A40" s="48" t="s">
        <v>477</v>
      </c>
      <c r="T40" s="48" t="s">
        <v>477</v>
      </c>
    </row>
    <row r="41" spans="1:34" x14ac:dyDescent="0.2">
      <c r="A41" s="56" t="s">
        <v>478</v>
      </c>
      <c r="B41" s="17"/>
      <c r="C41" s="18" t="s">
        <v>1</v>
      </c>
      <c r="D41" s="18" t="s">
        <v>2</v>
      </c>
      <c r="E41" s="18" t="s">
        <v>3</v>
      </c>
      <c r="F41" s="18" t="s">
        <v>4</v>
      </c>
      <c r="G41" s="18" t="s">
        <v>5</v>
      </c>
      <c r="H41" s="18" t="s">
        <v>6</v>
      </c>
      <c r="I41" s="18" t="s">
        <v>7</v>
      </c>
      <c r="J41" s="18" t="s">
        <v>8</v>
      </c>
      <c r="K41" s="18" t="s">
        <v>9</v>
      </c>
      <c r="L41" s="18" t="s">
        <v>10</v>
      </c>
      <c r="M41" s="18" t="s">
        <v>11</v>
      </c>
      <c r="N41" s="18" t="s">
        <v>12</v>
      </c>
      <c r="O41" s="18" t="s">
        <v>13</v>
      </c>
      <c r="P41" s="18" t="s">
        <v>14</v>
      </c>
      <c r="Q41" s="18"/>
      <c r="R41" s="19"/>
      <c r="T41" s="56" t="s">
        <v>478</v>
      </c>
      <c r="U41" s="17"/>
      <c r="V41" s="18" t="s">
        <v>4</v>
      </c>
      <c r="W41" s="18" t="s">
        <v>5</v>
      </c>
      <c r="X41" s="18" t="s">
        <v>6</v>
      </c>
      <c r="Y41" s="18" t="s">
        <v>7</v>
      </c>
      <c r="Z41" s="18" t="s">
        <v>8</v>
      </c>
      <c r="AA41" s="18" t="s">
        <v>9</v>
      </c>
      <c r="AB41" s="18" t="s">
        <v>10</v>
      </c>
      <c r="AC41" s="18" t="s">
        <v>11</v>
      </c>
      <c r="AD41" s="18" t="s">
        <v>12</v>
      </c>
      <c r="AE41" s="18" t="s">
        <v>13</v>
      </c>
      <c r="AF41" s="18" t="s">
        <v>14</v>
      </c>
      <c r="AG41" s="18"/>
      <c r="AH41" s="19"/>
    </row>
    <row r="42" spans="1:34" s="23" customFormat="1" x14ac:dyDescent="0.2">
      <c r="A42" s="20" t="s">
        <v>479</v>
      </c>
      <c r="B42" s="21" t="s">
        <v>18</v>
      </c>
      <c r="C42" s="21" t="s">
        <v>19</v>
      </c>
      <c r="D42" s="21">
        <v>9</v>
      </c>
      <c r="E42" s="21">
        <v>14</v>
      </c>
      <c r="F42" s="21">
        <v>19</v>
      </c>
      <c r="G42" s="21">
        <v>24</v>
      </c>
      <c r="H42" s="21">
        <v>29</v>
      </c>
      <c r="I42" s="21">
        <v>34</v>
      </c>
      <c r="J42" s="21">
        <v>39</v>
      </c>
      <c r="K42" s="21">
        <v>44</v>
      </c>
      <c r="L42" s="21">
        <v>49</v>
      </c>
      <c r="M42" s="21">
        <v>54</v>
      </c>
      <c r="N42" s="21">
        <v>59</v>
      </c>
      <c r="O42" s="21">
        <v>64</v>
      </c>
      <c r="P42" s="21">
        <v>74</v>
      </c>
      <c r="Q42" s="21" t="s">
        <v>20</v>
      </c>
      <c r="R42" s="22" t="s">
        <v>21</v>
      </c>
      <c r="T42" s="20" t="s">
        <v>479</v>
      </c>
      <c r="U42" s="21" t="s">
        <v>18</v>
      </c>
      <c r="V42" s="21">
        <v>19</v>
      </c>
      <c r="W42" s="21">
        <v>24</v>
      </c>
      <c r="X42" s="21">
        <v>29</v>
      </c>
      <c r="Y42" s="21">
        <v>34</v>
      </c>
      <c r="Z42" s="21">
        <v>39</v>
      </c>
      <c r="AA42" s="21">
        <v>44</v>
      </c>
      <c r="AB42" s="21">
        <v>49</v>
      </c>
      <c r="AC42" s="21">
        <v>54</v>
      </c>
      <c r="AD42" s="21">
        <v>59</v>
      </c>
      <c r="AE42" s="21">
        <v>64</v>
      </c>
      <c r="AF42" s="21">
        <v>74</v>
      </c>
      <c r="AG42" s="21" t="s">
        <v>20</v>
      </c>
      <c r="AH42" s="22" t="s">
        <v>21</v>
      </c>
    </row>
    <row r="43" spans="1:34" s="23" customFormat="1" x14ac:dyDescent="0.2">
      <c r="A43" s="48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T43" s="48" t="s">
        <v>114</v>
      </c>
      <c r="U43" s="37">
        <v>23489</v>
      </c>
      <c r="V43" s="37">
        <v>5697</v>
      </c>
      <c r="W43" s="37">
        <v>2441</v>
      </c>
      <c r="X43" s="37">
        <v>1643</v>
      </c>
      <c r="Y43" s="37">
        <v>1127</v>
      </c>
      <c r="Z43" s="37">
        <v>1337</v>
      </c>
      <c r="AA43" s="37">
        <v>1295</v>
      </c>
      <c r="AB43" s="37">
        <v>1559</v>
      </c>
      <c r="AC43" s="37">
        <v>1457</v>
      </c>
      <c r="AD43" s="37">
        <v>1661</v>
      </c>
      <c r="AE43" s="37">
        <v>1391</v>
      </c>
      <c r="AF43" s="37">
        <v>1835</v>
      </c>
      <c r="AG43" s="37">
        <v>1001</v>
      </c>
      <c r="AH43" s="23" t="s">
        <v>438</v>
      </c>
    </row>
    <row r="44" spans="1:34" x14ac:dyDescent="0.2">
      <c r="A44" s="48" t="s">
        <v>439</v>
      </c>
      <c r="B44" s="15">
        <v>1673</v>
      </c>
      <c r="C44" s="15">
        <v>0</v>
      </c>
      <c r="D44" s="15">
        <v>0</v>
      </c>
      <c r="E44" s="15">
        <v>6</v>
      </c>
      <c r="F44" s="15">
        <v>186</v>
      </c>
      <c r="G44" s="15">
        <v>420</v>
      </c>
      <c r="H44" s="15">
        <v>264</v>
      </c>
      <c r="I44" s="15">
        <v>156</v>
      </c>
      <c r="J44" s="15">
        <v>210</v>
      </c>
      <c r="K44" s="15">
        <v>138</v>
      </c>
      <c r="L44" s="15">
        <v>102</v>
      </c>
      <c r="M44" s="15">
        <v>78</v>
      </c>
      <c r="N44" s="15">
        <v>84</v>
      </c>
      <c r="O44" s="15">
        <v>18</v>
      </c>
      <c r="P44" s="14">
        <v>0</v>
      </c>
      <c r="Q44" s="14">
        <v>12</v>
      </c>
      <c r="R44" s="14">
        <v>29.3</v>
      </c>
      <c r="T44" s="48" t="s">
        <v>439</v>
      </c>
      <c r="U44" s="15">
        <v>1673</v>
      </c>
      <c r="V44" s="15">
        <v>186</v>
      </c>
      <c r="W44" s="15">
        <v>420</v>
      </c>
      <c r="X44" s="15">
        <v>264</v>
      </c>
      <c r="Y44" s="15">
        <v>156</v>
      </c>
      <c r="Z44" s="15">
        <v>210</v>
      </c>
      <c r="AA44" s="15">
        <v>138</v>
      </c>
      <c r="AB44" s="15">
        <v>102</v>
      </c>
      <c r="AC44" s="15">
        <v>78</v>
      </c>
      <c r="AD44" s="15">
        <v>84</v>
      </c>
      <c r="AE44" s="15">
        <v>18</v>
      </c>
      <c r="AF44" s="14">
        <v>0</v>
      </c>
      <c r="AG44" s="14">
        <v>12</v>
      </c>
      <c r="AH44" s="14">
        <v>29.3</v>
      </c>
    </row>
    <row r="45" spans="1:34" x14ac:dyDescent="0.2">
      <c r="A45" s="48" t="s">
        <v>440</v>
      </c>
      <c r="B45" s="15">
        <v>21816</v>
      </c>
      <c r="C45" s="15">
        <v>0</v>
      </c>
      <c r="D45" s="15">
        <v>0</v>
      </c>
      <c r="E45" s="15">
        <v>1037</v>
      </c>
      <c r="F45" s="15">
        <v>5511</v>
      </c>
      <c r="G45" s="15">
        <v>2021</v>
      </c>
      <c r="H45" s="15">
        <v>1379</v>
      </c>
      <c r="I45" s="15">
        <v>971</v>
      </c>
      <c r="J45" s="15">
        <v>1127</v>
      </c>
      <c r="K45" s="15">
        <v>1157</v>
      </c>
      <c r="L45" s="15">
        <v>1457</v>
      </c>
      <c r="M45" s="15">
        <v>1379</v>
      </c>
      <c r="N45" s="15">
        <v>1577</v>
      </c>
      <c r="O45" s="15">
        <v>1373</v>
      </c>
      <c r="P45" s="14">
        <v>1835</v>
      </c>
      <c r="Q45" s="14">
        <v>989</v>
      </c>
      <c r="R45" s="14">
        <v>34.9</v>
      </c>
      <c r="T45" s="48" t="s">
        <v>440</v>
      </c>
      <c r="U45" s="15">
        <v>21816</v>
      </c>
      <c r="V45" s="15">
        <v>5511</v>
      </c>
      <c r="W45" s="15">
        <v>2021</v>
      </c>
      <c r="X45" s="15">
        <v>1379</v>
      </c>
      <c r="Y45" s="15">
        <v>971</v>
      </c>
      <c r="Z45" s="15">
        <v>1127</v>
      </c>
      <c r="AA45" s="15">
        <v>1157</v>
      </c>
      <c r="AB45" s="15">
        <v>1457</v>
      </c>
      <c r="AC45" s="15">
        <v>1379</v>
      </c>
      <c r="AD45" s="15">
        <v>1577</v>
      </c>
      <c r="AE45" s="15">
        <v>1373</v>
      </c>
      <c r="AF45" s="15">
        <v>1835</v>
      </c>
      <c r="AG45" s="14">
        <v>989</v>
      </c>
      <c r="AH45" s="14">
        <v>34.9</v>
      </c>
    </row>
    <row r="46" spans="1:34" x14ac:dyDescent="0.2">
      <c r="A46" s="69" t="s">
        <v>42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T46" s="69" t="s">
        <v>42</v>
      </c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</row>
    <row r="49" spans="1:34" x14ac:dyDescent="0.2">
      <c r="A49" s="48" t="s">
        <v>480</v>
      </c>
      <c r="T49" s="48" t="s">
        <v>480</v>
      </c>
    </row>
    <row r="50" spans="1:34" x14ac:dyDescent="0.2">
      <c r="A50" s="56" t="s">
        <v>481</v>
      </c>
      <c r="B50" s="17"/>
      <c r="C50" s="18" t="s">
        <v>1</v>
      </c>
      <c r="D50" s="18" t="s">
        <v>2</v>
      </c>
      <c r="E50" s="18" t="s">
        <v>3</v>
      </c>
      <c r="F50" s="18" t="s">
        <v>4</v>
      </c>
      <c r="G50" s="18" t="s">
        <v>5</v>
      </c>
      <c r="H50" s="18" t="s">
        <v>6</v>
      </c>
      <c r="I50" s="18" t="s">
        <v>7</v>
      </c>
      <c r="J50" s="18" t="s">
        <v>8</v>
      </c>
      <c r="K50" s="18" t="s">
        <v>9</v>
      </c>
      <c r="L50" s="18" t="s">
        <v>10</v>
      </c>
      <c r="M50" s="18" t="s">
        <v>11</v>
      </c>
      <c r="N50" s="18" t="s">
        <v>12</v>
      </c>
      <c r="O50" s="18" t="s">
        <v>13</v>
      </c>
      <c r="P50" s="18" t="s">
        <v>14</v>
      </c>
      <c r="Q50" s="18"/>
      <c r="R50" s="19"/>
      <c r="T50" s="56" t="s">
        <v>481</v>
      </c>
      <c r="U50" s="17"/>
      <c r="V50" s="18" t="s">
        <v>4</v>
      </c>
      <c r="W50" s="18" t="s">
        <v>5</v>
      </c>
      <c r="X50" s="18" t="s">
        <v>6</v>
      </c>
      <c r="Y50" s="18" t="s">
        <v>7</v>
      </c>
      <c r="Z50" s="18" t="s">
        <v>8</v>
      </c>
      <c r="AA50" s="18" t="s">
        <v>9</v>
      </c>
      <c r="AB50" s="18" t="s">
        <v>10</v>
      </c>
      <c r="AC50" s="18" t="s">
        <v>11</v>
      </c>
      <c r="AD50" s="18" t="s">
        <v>12</v>
      </c>
      <c r="AE50" s="18" t="s">
        <v>13</v>
      </c>
      <c r="AF50" s="18" t="s">
        <v>14</v>
      </c>
      <c r="AG50" s="18"/>
      <c r="AH50" s="19"/>
    </row>
    <row r="51" spans="1:34" s="23" customFormat="1" x14ac:dyDescent="0.2">
      <c r="A51" s="20" t="s">
        <v>479</v>
      </c>
      <c r="B51" s="21" t="s">
        <v>18</v>
      </c>
      <c r="C51" s="21" t="s">
        <v>19</v>
      </c>
      <c r="D51" s="21">
        <v>9</v>
      </c>
      <c r="E51" s="21">
        <v>14</v>
      </c>
      <c r="F51" s="21">
        <v>19</v>
      </c>
      <c r="G51" s="21">
        <v>24</v>
      </c>
      <c r="H51" s="21">
        <v>29</v>
      </c>
      <c r="I51" s="21">
        <v>34</v>
      </c>
      <c r="J51" s="21">
        <v>39</v>
      </c>
      <c r="K51" s="21">
        <v>44</v>
      </c>
      <c r="L51" s="21">
        <v>49</v>
      </c>
      <c r="M51" s="21">
        <v>54</v>
      </c>
      <c r="N51" s="21">
        <v>59</v>
      </c>
      <c r="O51" s="21">
        <v>64</v>
      </c>
      <c r="P51" s="21">
        <v>74</v>
      </c>
      <c r="Q51" s="21" t="s">
        <v>20</v>
      </c>
      <c r="R51" s="22" t="s">
        <v>21</v>
      </c>
      <c r="T51" s="20" t="s">
        <v>479</v>
      </c>
      <c r="U51" s="21" t="s">
        <v>18</v>
      </c>
      <c r="V51" s="21">
        <v>19</v>
      </c>
      <c r="W51" s="21">
        <v>24</v>
      </c>
      <c r="X51" s="21">
        <v>29</v>
      </c>
      <c r="Y51" s="21">
        <v>34</v>
      </c>
      <c r="Z51" s="21">
        <v>39</v>
      </c>
      <c r="AA51" s="21">
        <v>44</v>
      </c>
      <c r="AB51" s="21">
        <v>49</v>
      </c>
      <c r="AC51" s="21">
        <v>54</v>
      </c>
      <c r="AD51" s="21">
        <v>59</v>
      </c>
      <c r="AE51" s="21">
        <v>64</v>
      </c>
      <c r="AF51" s="21">
        <v>74</v>
      </c>
      <c r="AG51" s="21" t="s">
        <v>20</v>
      </c>
      <c r="AH51" s="22" t="s">
        <v>21</v>
      </c>
    </row>
    <row r="52" spans="1:34" s="23" customFormat="1" x14ac:dyDescent="0.2">
      <c r="A52" s="48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T52" s="48" t="s">
        <v>114</v>
      </c>
      <c r="U52" s="37">
        <v>1697</v>
      </c>
      <c r="V52" s="37">
        <v>198</v>
      </c>
      <c r="W52" s="37">
        <v>420</v>
      </c>
      <c r="X52" s="37">
        <v>264</v>
      </c>
      <c r="Y52" s="37">
        <v>156</v>
      </c>
      <c r="Z52" s="37">
        <v>216</v>
      </c>
      <c r="AA52" s="37">
        <v>138</v>
      </c>
      <c r="AB52" s="37">
        <v>108</v>
      </c>
      <c r="AC52" s="37">
        <v>78</v>
      </c>
      <c r="AD52" s="37">
        <v>84</v>
      </c>
      <c r="AE52" s="37">
        <v>18</v>
      </c>
      <c r="AF52" s="37">
        <v>0</v>
      </c>
      <c r="AG52" s="37">
        <v>12</v>
      </c>
      <c r="AH52" s="23" t="s">
        <v>438</v>
      </c>
    </row>
    <row r="53" spans="1:34" x14ac:dyDescent="0.2">
      <c r="A53" s="48" t="s">
        <v>482</v>
      </c>
      <c r="B53" s="15">
        <v>6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6</v>
      </c>
      <c r="N53" s="15">
        <v>0</v>
      </c>
      <c r="O53" s="15">
        <v>0</v>
      </c>
      <c r="P53" s="14">
        <v>0</v>
      </c>
      <c r="Q53" s="14">
        <v>0</v>
      </c>
      <c r="R53" s="14">
        <v>52.5</v>
      </c>
      <c r="T53" s="48" t="s">
        <v>482</v>
      </c>
      <c r="U53" s="15">
        <v>6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6</v>
      </c>
      <c r="AD53" s="15">
        <v>0</v>
      </c>
      <c r="AE53" s="15">
        <v>0</v>
      </c>
      <c r="AF53" s="14">
        <v>0</v>
      </c>
      <c r="AG53" s="14">
        <v>0</v>
      </c>
      <c r="AH53" s="14">
        <v>52.5</v>
      </c>
    </row>
    <row r="54" spans="1:34" x14ac:dyDescent="0.2">
      <c r="A54" s="48" t="s">
        <v>483</v>
      </c>
      <c r="B54" s="15">
        <v>42</v>
      </c>
      <c r="C54" s="15">
        <v>0</v>
      </c>
      <c r="D54" s="15">
        <v>0</v>
      </c>
      <c r="E54" s="15">
        <v>0</v>
      </c>
      <c r="F54" s="15">
        <v>6</v>
      </c>
      <c r="G54" s="15">
        <v>0</v>
      </c>
      <c r="H54" s="15">
        <v>0</v>
      </c>
      <c r="I54" s="15">
        <v>6</v>
      </c>
      <c r="J54" s="15">
        <v>6</v>
      </c>
      <c r="K54" s="15">
        <v>0</v>
      </c>
      <c r="L54" s="15">
        <v>6</v>
      </c>
      <c r="M54" s="15">
        <v>6</v>
      </c>
      <c r="N54" s="15">
        <v>0</v>
      </c>
      <c r="O54" s="15">
        <v>6</v>
      </c>
      <c r="P54" s="14">
        <v>0</v>
      </c>
      <c r="Q54" s="14">
        <v>6</v>
      </c>
      <c r="R54" s="14">
        <v>47.5</v>
      </c>
      <c r="T54" s="48" t="s">
        <v>483</v>
      </c>
      <c r="U54" s="15">
        <v>42</v>
      </c>
      <c r="V54" s="15">
        <v>6</v>
      </c>
      <c r="W54" s="15">
        <v>0</v>
      </c>
      <c r="X54" s="15">
        <v>0</v>
      </c>
      <c r="Y54" s="15">
        <v>6</v>
      </c>
      <c r="Z54" s="15">
        <v>6</v>
      </c>
      <c r="AA54" s="15">
        <v>0</v>
      </c>
      <c r="AB54" s="15">
        <v>6</v>
      </c>
      <c r="AC54" s="15">
        <v>6</v>
      </c>
      <c r="AD54" s="15">
        <v>0</v>
      </c>
      <c r="AE54" s="15">
        <v>6</v>
      </c>
      <c r="AF54" s="14">
        <v>0</v>
      </c>
      <c r="AG54" s="14">
        <v>6</v>
      </c>
      <c r="AH54" s="14">
        <v>47.5</v>
      </c>
    </row>
    <row r="55" spans="1:34" x14ac:dyDescent="0.2">
      <c r="A55" s="48" t="s">
        <v>484</v>
      </c>
      <c r="B55" s="15">
        <v>156</v>
      </c>
      <c r="C55" s="15">
        <v>0</v>
      </c>
      <c r="D55" s="15">
        <v>0</v>
      </c>
      <c r="E55" s="15">
        <v>6</v>
      </c>
      <c r="F55" s="15">
        <v>24</v>
      </c>
      <c r="G55" s="15">
        <v>18</v>
      </c>
      <c r="H55" s="15">
        <v>18</v>
      </c>
      <c r="I55" s="15">
        <v>12</v>
      </c>
      <c r="J55" s="15">
        <v>18</v>
      </c>
      <c r="K55" s="15">
        <v>12</v>
      </c>
      <c r="L55" s="15">
        <v>6</v>
      </c>
      <c r="M55" s="15">
        <v>18</v>
      </c>
      <c r="N55" s="15">
        <v>18</v>
      </c>
      <c r="O55" s="15">
        <v>6</v>
      </c>
      <c r="P55" s="14">
        <v>0</v>
      </c>
      <c r="Q55" s="14">
        <v>0</v>
      </c>
      <c r="R55" s="14">
        <v>35</v>
      </c>
      <c r="T55" s="48" t="s">
        <v>484</v>
      </c>
      <c r="U55" s="15">
        <v>156</v>
      </c>
      <c r="V55" s="15">
        <v>24</v>
      </c>
      <c r="W55" s="15">
        <v>18</v>
      </c>
      <c r="X55" s="15">
        <v>18</v>
      </c>
      <c r="Y55" s="15">
        <v>12</v>
      </c>
      <c r="Z55" s="15">
        <v>18</v>
      </c>
      <c r="AA55" s="15">
        <v>12</v>
      </c>
      <c r="AB55" s="15">
        <v>6</v>
      </c>
      <c r="AC55" s="15">
        <v>18</v>
      </c>
      <c r="AD55" s="15">
        <v>18</v>
      </c>
      <c r="AE55" s="15">
        <v>6</v>
      </c>
      <c r="AF55" s="14">
        <v>0</v>
      </c>
      <c r="AG55" s="14">
        <v>0</v>
      </c>
      <c r="AH55" s="14">
        <v>35</v>
      </c>
    </row>
    <row r="56" spans="1:34" x14ac:dyDescent="0.2">
      <c r="A56" s="48" t="s">
        <v>485</v>
      </c>
      <c r="B56" s="15">
        <v>1469</v>
      </c>
      <c r="C56" s="15">
        <v>0</v>
      </c>
      <c r="D56" s="15">
        <v>0</v>
      </c>
      <c r="E56" s="15">
        <v>0</v>
      </c>
      <c r="F56" s="15">
        <v>156</v>
      </c>
      <c r="G56" s="15">
        <v>402</v>
      </c>
      <c r="H56" s="15">
        <v>246</v>
      </c>
      <c r="I56" s="15">
        <v>138</v>
      </c>
      <c r="J56" s="15">
        <v>186</v>
      </c>
      <c r="K56" s="15">
        <v>126</v>
      </c>
      <c r="L56" s="15">
        <v>90</v>
      </c>
      <c r="M56" s="15">
        <v>48</v>
      </c>
      <c r="N56" s="15">
        <v>66</v>
      </c>
      <c r="O56" s="15">
        <v>6</v>
      </c>
      <c r="P56" s="14">
        <v>0</v>
      </c>
      <c r="Q56" s="14">
        <v>6</v>
      </c>
      <c r="R56" s="14">
        <v>28.6</v>
      </c>
      <c r="T56" s="48" t="s">
        <v>485</v>
      </c>
      <c r="U56" s="15">
        <v>1469</v>
      </c>
      <c r="V56" s="15">
        <v>156</v>
      </c>
      <c r="W56" s="15">
        <v>402</v>
      </c>
      <c r="X56" s="15">
        <v>246</v>
      </c>
      <c r="Y56" s="15">
        <v>138</v>
      </c>
      <c r="Z56" s="15">
        <v>186</v>
      </c>
      <c r="AA56" s="15">
        <v>126</v>
      </c>
      <c r="AB56" s="15">
        <v>90</v>
      </c>
      <c r="AC56" s="15">
        <v>48</v>
      </c>
      <c r="AD56" s="15">
        <v>66</v>
      </c>
      <c r="AE56" s="15">
        <v>6</v>
      </c>
      <c r="AF56" s="14">
        <v>0</v>
      </c>
      <c r="AG56" s="14">
        <v>6</v>
      </c>
      <c r="AH56" s="14">
        <v>28.6</v>
      </c>
    </row>
    <row r="57" spans="1:34" x14ac:dyDescent="0.2">
      <c r="A57" s="48" t="s">
        <v>45</v>
      </c>
      <c r="B57" s="15">
        <v>24</v>
      </c>
      <c r="C57" s="15">
        <v>0</v>
      </c>
      <c r="D57" s="15">
        <v>0</v>
      </c>
      <c r="E57" s="15">
        <v>0</v>
      </c>
      <c r="F57" s="15">
        <v>12</v>
      </c>
      <c r="G57" s="15">
        <v>0</v>
      </c>
      <c r="H57" s="15">
        <v>0</v>
      </c>
      <c r="I57" s="15">
        <v>0</v>
      </c>
      <c r="J57" s="15">
        <v>6</v>
      </c>
      <c r="K57" s="15">
        <v>0</v>
      </c>
      <c r="L57" s="15">
        <v>6</v>
      </c>
      <c r="M57" s="15">
        <v>0</v>
      </c>
      <c r="N57" s="15">
        <v>0</v>
      </c>
      <c r="O57" s="15">
        <v>0</v>
      </c>
      <c r="P57" s="14">
        <v>0</v>
      </c>
      <c r="Q57" s="14">
        <v>0</v>
      </c>
      <c r="R57" s="14">
        <v>27.5</v>
      </c>
      <c r="T57" s="48" t="s">
        <v>45</v>
      </c>
      <c r="U57" s="15">
        <v>24</v>
      </c>
      <c r="V57" s="15">
        <v>12</v>
      </c>
      <c r="W57" s="15">
        <v>0</v>
      </c>
      <c r="X57" s="15">
        <v>0</v>
      </c>
      <c r="Y57" s="15">
        <v>0</v>
      </c>
      <c r="Z57" s="15">
        <v>6</v>
      </c>
      <c r="AA57" s="15">
        <v>0</v>
      </c>
      <c r="AB57" s="15">
        <v>6</v>
      </c>
      <c r="AC57" s="15">
        <v>0</v>
      </c>
      <c r="AD57" s="15">
        <v>0</v>
      </c>
      <c r="AE57" s="15">
        <v>0</v>
      </c>
      <c r="AF57" s="14">
        <v>0</v>
      </c>
      <c r="AG57" s="14">
        <v>0</v>
      </c>
      <c r="AH57" s="14">
        <v>27.5</v>
      </c>
    </row>
    <row r="58" spans="1:34" x14ac:dyDescent="0.2">
      <c r="A58" s="69" t="s">
        <v>42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T58" s="69" t="s">
        <v>42</v>
      </c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</row>
    <row r="60" spans="1:34" x14ac:dyDescent="0.2">
      <c r="A60" s="48" t="s">
        <v>486</v>
      </c>
      <c r="T60" s="48" t="s">
        <v>486</v>
      </c>
    </row>
    <row r="61" spans="1:34" x14ac:dyDescent="0.2">
      <c r="A61" s="56" t="s">
        <v>481</v>
      </c>
      <c r="B61" s="17"/>
      <c r="C61" s="18" t="s">
        <v>1</v>
      </c>
      <c r="D61" s="18" t="s">
        <v>2</v>
      </c>
      <c r="E61" s="18" t="s">
        <v>3</v>
      </c>
      <c r="F61" s="18" t="s">
        <v>4</v>
      </c>
      <c r="G61" s="18" t="s">
        <v>5</v>
      </c>
      <c r="H61" s="18" t="s">
        <v>6</v>
      </c>
      <c r="I61" s="18" t="s">
        <v>7</v>
      </c>
      <c r="J61" s="18" t="s">
        <v>8</v>
      </c>
      <c r="K61" s="18" t="s">
        <v>9</v>
      </c>
      <c r="L61" s="18" t="s">
        <v>10</v>
      </c>
      <c r="M61" s="18" t="s">
        <v>11</v>
      </c>
      <c r="N61" s="18" t="s">
        <v>12</v>
      </c>
      <c r="O61" s="18" t="s">
        <v>13</v>
      </c>
      <c r="P61" s="18" t="s">
        <v>14</v>
      </c>
      <c r="Q61" s="18"/>
      <c r="R61" s="19"/>
      <c r="T61" s="56" t="s">
        <v>481</v>
      </c>
      <c r="U61" s="17"/>
      <c r="V61" s="18" t="s">
        <v>4</v>
      </c>
      <c r="W61" s="18" t="s">
        <v>5</v>
      </c>
      <c r="X61" s="18" t="s">
        <v>6</v>
      </c>
      <c r="Y61" s="18" t="s">
        <v>7</v>
      </c>
      <c r="Z61" s="18" t="s">
        <v>8</v>
      </c>
      <c r="AA61" s="18" t="s">
        <v>9</v>
      </c>
      <c r="AB61" s="18" t="s">
        <v>10</v>
      </c>
      <c r="AC61" s="18" t="s">
        <v>11</v>
      </c>
      <c r="AD61" s="18" t="s">
        <v>12</v>
      </c>
      <c r="AE61" s="18" t="s">
        <v>13</v>
      </c>
      <c r="AF61" s="18" t="s">
        <v>14</v>
      </c>
      <c r="AG61" s="18"/>
      <c r="AH61" s="19"/>
    </row>
    <row r="62" spans="1:34" x14ac:dyDescent="0.2">
      <c r="A62" s="20" t="s">
        <v>479</v>
      </c>
      <c r="B62" s="21" t="s">
        <v>18</v>
      </c>
      <c r="C62" s="21" t="s">
        <v>19</v>
      </c>
      <c r="D62" s="21">
        <v>9</v>
      </c>
      <c r="E62" s="21">
        <v>14</v>
      </c>
      <c r="F62" s="21">
        <v>19</v>
      </c>
      <c r="G62" s="21">
        <v>24</v>
      </c>
      <c r="H62" s="21">
        <v>29</v>
      </c>
      <c r="I62" s="21">
        <v>34</v>
      </c>
      <c r="J62" s="21">
        <v>39</v>
      </c>
      <c r="K62" s="21">
        <v>44</v>
      </c>
      <c r="L62" s="21">
        <v>49</v>
      </c>
      <c r="M62" s="21">
        <v>54</v>
      </c>
      <c r="N62" s="21">
        <v>59</v>
      </c>
      <c r="O62" s="21">
        <v>64</v>
      </c>
      <c r="P62" s="21">
        <v>74</v>
      </c>
      <c r="Q62" s="21" t="s">
        <v>20</v>
      </c>
      <c r="R62" s="22" t="s">
        <v>21</v>
      </c>
      <c r="T62" s="20" t="s">
        <v>479</v>
      </c>
      <c r="U62" s="21" t="s">
        <v>18</v>
      </c>
      <c r="V62" s="21">
        <v>19</v>
      </c>
      <c r="W62" s="21">
        <v>24</v>
      </c>
      <c r="X62" s="21">
        <v>29</v>
      </c>
      <c r="Y62" s="21">
        <v>34</v>
      </c>
      <c r="Z62" s="21">
        <v>39</v>
      </c>
      <c r="AA62" s="21">
        <v>44</v>
      </c>
      <c r="AB62" s="21">
        <v>49</v>
      </c>
      <c r="AC62" s="21">
        <v>54</v>
      </c>
      <c r="AD62" s="21">
        <v>59</v>
      </c>
      <c r="AE62" s="21">
        <v>64</v>
      </c>
      <c r="AF62" s="21">
        <v>74</v>
      </c>
      <c r="AG62" s="21" t="s">
        <v>20</v>
      </c>
      <c r="AH62" s="22" t="s">
        <v>21</v>
      </c>
    </row>
    <row r="63" spans="1:34" x14ac:dyDescent="0.2">
      <c r="A63" s="48" t="s">
        <v>487</v>
      </c>
      <c r="T63" s="48" t="s">
        <v>114</v>
      </c>
      <c r="U63" s="15">
        <v>23489</v>
      </c>
      <c r="V63" s="15">
        <v>5697</v>
      </c>
      <c r="W63" s="15">
        <v>2441</v>
      </c>
      <c r="X63" s="15">
        <v>1643</v>
      </c>
      <c r="Y63" s="15">
        <v>1127</v>
      </c>
      <c r="Z63" s="15">
        <v>1337</v>
      </c>
      <c r="AA63" s="15">
        <v>1295</v>
      </c>
      <c r="AB63" s="15">
        <v>1559</v>
      </c>
      <c r="AC63" s="15">
        <v>1457</v>
      </c>
      <c r="AD63" s="15">
        <v>1661</v>
      </c>
      <c r="AE63" s="15">
        <v>1391</v>
      </c>
      <c r="AF63" s="15">
        <v>1835</v>
      </c>
      <c r="AG63" s="15">
        <v>1001</v>
      </c>
      <c r="AH63" s="14" t="s">
        <v>438</v>
      </c>
    </row>
    <row r="64" spans="1:34" x14ac:dyDescent="0.2">
      <c r="A64" s="48">
        <v>2015</v>
      </c>
      <c r="B64" s="15">
        <v>276</v>
      </c>
      <c r="C64" s="15">
        <v>0</v>
      </c>
      <c r="D64" s="15">
        <v>0</v>
      </c>
      <c r="E64" s="15">
        <v>12</v>
      </c>
      <c r="F64" s="15">
        <v>0</v>
      </c>
      <c r="G64" s="15">
        <v>30</v>
      </c>
      <c r="H64" s="15">
        <v>42</v>
      </c>
      <c r="I64" s="15">
        <v>36</v>
      </c>
      <c r="J64" s="15">
        <v>42</v>
      </c>
      <c r="K64" s="15">
        <v>30</v>
      </c>
      <c r="L64" s="15">
        <v>18</v>
      </c>
      <c r="M64" s="15">
        <v>12</v>
      </c>
      <c r="N64" s="15">
        <v>30</v>
      </c>
      <c r="O64" s="15">
        <v>12</v>
      </c>
      <c r="P64" s="14">
        <v>6</v>
      </c>
      <c r="Q64" s="14">
        <v>6</v>
      </c>
      <c r="R64" s="14">
        <v>37.1</v>
      </c>
      <c r="T64" s="48">
        <v>2015</v>
      </c>
      <c r="U64" s="15">
        <v>276</v>
      </c>
      <c r="V64" s="15">
        <v>0</v>
      </c>
      <c r="W64" s="15">
        <v>30</v>
      </c>
      <c r="X64" s="15">
        <v>42</v>
      </c>
      <c r="Y64" s="15">
        <v>36</v>
      </c>
      <c r="Z64" s="15">
        <v>42</v>
      </c>
      <c r="AA64" s="15">
        <v>30</v>
      </c>
      <c r="AB64" s="15">
        <v>18</v>
      </c>
      <c r="AC64" s="15">
        <v>12</v>
      </c>
      <c r="AD64" s="15">
        <v>30</v>
      </c>
      <c r="AE64" s="15">
        <v>12</v>
      </c>
      <c r="AF64" s="14">
        <v>6</v>
      </c>
      <c r="AG64" s="14">
        <v>6</v>
      </c>
      <c r="AH64" s="14">
        <v>37.1</v>
      </c>
    </row>
    <row r="65" spans="1:34" x14ac:dyDescent="0.2">
      <c r="A65" s="48">
        <v>2014</v>
      </c>
      <c r="B65" s="15">
        <v>1157</v>
      </c>
      <c r="C65" s="15">
        <v>0</v>
      </c>
      <c r="D65" s="15">
        <v>0</v>
      </c>
      <c r="E65" s="15">
        <v>24</v>
      </c>
      <c r="F65" s="15">
        <v>78</v>
      </c>
      <c r="G65" s="15">
        <v>108</v>
      </c>
      <c r="H65" s="15">
        <v>114</v>
      </c>
      <c r="I65" s="15">
        <v>60</v>
      </c>
      <c r="J65" s="15">
        <v>132</v>
      </c>
      <c r="K65" s="15">
        <v>102</v>
      </c>
      <c r="L65" s="15">
        <v>144</v>
      </c>
      <c r="M65" s="15">
        <v>84</v>
      </c>
      <c r="N65" s="15">
        <v>126</v>
      </c>
      <c r="O65" s="15">
        <v>54</v>
      </c>
      <c r="P65" s="14">
        <v>60</v>
      </c>
      <c r="Q65" s="14">
        <v>72</v>
      </c>
      <c r="R65" s="14">
        <v>43.1</v>
      </c>
      <c r="T65" s="48">
        <v>2014</v>
      </c>
      <c r="U65" s="15">
        <v>1157</v>
      </c>
      <c r="V65" s="15">
        <v>78</v>
      </c>
      <c r="W65" s="15">
        <v>108</v>
      </c>
      <c r="X65" s="15">
        <v>114</v>
      </c>
      <c r="Y65" s="15">
        <v>60</v>
      </c>
      <c r="Z65" s="15">
        <v>132</v>
      </c>
      <c r="AA65" s="15">
        <v>102</v>
      </c>
      <c r="AB65" s="15">
        <v>144</v>
      </c>
      <c r="AC65" s="15">
        <v>84</v>
      </c>
      <c r="AD65" s="15">
        <v>126</v>
      </c>
      <c r="AE65" s="15">
        <v>54</v>
      </c>
      <c r="AF65" s="14">
        <v>60</v>
      </c>
      <c r="AG65" s="14">
        <v>72</v>
      </c>
      <c r="AH65" s="14">
        <v>43.1</v>
      </c>
    </row>
    <row r="66" spans="1:34" x14ac:dyDescent="0.2">
      <c r="A66" s="48">
        <v>2013</v>
      </c>
      <c r="B66" s="15">
        <v>618</v>
      </c>
      <c r="C66" s="15">
        <v>0</v>
      </c>
      <c r="D66" s="15">
        <v>0</v>
      </c>
      <c r="E66" s="15">
        <v>0</v>
      </c>
      <c r="F66" s="15">
        <v>36</v>
      </c>
      <c r="G66" s="15">
        <v>54</v>
      </c>
      <c r="H66" s="15">
        <v>42</v>
      </c>
      <c r="I66" s="15">
        <v>84</v>
      </c>
      <c r="J66" s="15">
        <v>42</v>
      </c>
      <c r="K66" s="15">
        <v>24</v>
      </c>
      <c r="L66" s="15">
        <v>48</v>
      </c>
      <c r="M66" s="15">
        <v>60</v>
      </c>
      <c r="N66" s="15">
        <v>114</v>
      </c>
      <c r="O66" s="15">
        <v>48</v>
      </c>
      <c r="P66" s="14">
        <v>60</v>
      </c>
      <c r="Q66" s="14">
        <v>6</v>
      </c>
      <c r="R66" s="14">
        <v>47.8</v>
      </c>
      <c r="T66" s="48">
        <v>2013</v>
      </c>
      <c r="U66" s="15">
        <v>618</v>
      </c>
      <c r="V66" s="15">
        <v>36</v>
      </c>
      <c r="W66" s="15">
        <v>54</v>
      </c>
      <c r="X66" s="15">
        <v>42</v>
      </c>
      <c r="Y66" s="15">
        <v>84</v>
      </c>
      <c r="Z66" s="15">
        <v>42</v>
      </c>
      <c r="AA66" s="15">
        <v>24</v>
      </c>
      <c r="AB66" s="15">
        <v>48</v>
      </c>
      <c r="AC66" s="15">
        <v>60</v>
      </c>
      <c r="AD66" s="15">
        <v>114</v>
      </c>
      <c r="AE66" s="15">
        <v>48</v>
      </c>
      <c r="AF66" s="14">
        <v>60</v>
      </c>
      <c r="AG66" s="14">
        <v>6</v>
      </c>
      <c r="AH66" s="14">
        <v>47.8</v>
      </c>
    </row>
    <row r="67" spans="1:34" x14ac:dyDescent="0.2">
      <c r="A67" s="48">
        <v>2012</v>
      </c>
      <c r="B67" s="15">
        <v>396</v>
      </c>
      <c r="C67" s="15">
        <v>0</v>
      </c>
      <c r="D67" s="15">
        <v>0</v>
      </c>
      <c r="E67" s="15">
        <v>6</v>
      </c>
      <c r="F67" s="15">
        <v>18</v>
      </c>
      <c r="G67" s="15">
        <v>24</v>
      </c>
      <c r="H67" s="15">
        <v>12</v>
      </c>
      <c r="I67" s="15">
        <v>18</v>
      </c>
      <c r="J67" s="15">
        <v>42</v>
      </c>
      <c r="K67" s="15">
        <v>42</v>
      </c>
      <c r="L67" s="15">
        <v>72</v>
      </c>
      <c r="M67" s="15">
        <v>24</v>
      </c>
      <c r="N67" s="15">
        <v>60</v>
      </c>
      <c r="O67" s="15">
        <v>36</v>
      </c>
      <c r="P67" s="14">
        <v>30</v>
      </c>
      <c r="Q67" s="14">
        <v>12</v>
      </c>
      <c r="R67" s="14">
        <v>47.5</v>
      </c>
      <c r="T67" s="48">
        <v>2012</v>
      </c>
      <c r="U67" s="15">
        <v>396</v>
      </c>
      <c r="V67" s="15">
        <v>18</v>
      </c>
      <c r="W67" s="15">
        <v>24</v>
      </c>
      <c r="X67" s="15">
        <v>12</v>
      </c>
      <c r="Y67" s="15">
        <v>18</v>
      </c>
      <c r="Z67" s="15">
        <v>42</v>
      </c>
      <c r="AA67" s="15">
        <v>42</v>
      </c>
      <c r="AB67" s="15">
        <v>72</v>
      </c>
      <c r="AC67" s="15">
        <v>24</v>
      </c>
      <c r="AD67" s="15">
        <v>60</v>
      </c>
      <c r="AE67" s="15">
        <v>36</v>
      </c>
      <c r="AF67" s="14">
        <v>30</v>
      </c>
      <c r="AG67" s="14">
        <v>12</v>
      </c>
      <c r="AH67" s="14">
        <v>47.5</v>
      </c>
    </row>
    <row r="68" spans="1:34" x14ac:dyDescent="0.2">
      <c r="A68" s="48">
        <v>2011</v>
      </c>
      <c r="B68" s="15">
        <v>456</v>
      </c>
      <c r="C68" s="15">
        <v>0</v>
      </c>
      <c r="D68" s="15">
        <v>0</v>
      </c>
      <c r="E68" s="15">
        <v>0</v>
      </c>
      <c r="F68" s="15">
        <v>36</v>
      </c>
      <c r="G68" s="15">
        <v>36</v>
      </c>
      <c r="H68" s="15">
        <v>24</v>
      </c>
      <c r="I68" s="15">
        <v>24</v>
      </c>
      <c r="J68" s="15">
        <v>12</v>
      </c>
      <c r="K68" s="15">
        <v>42</v>
      </c>
      <c r="L68" s="15">
        <v>42</v>
      </c>
      <c r="M68" s="15">
        <v>60</v>
      </c>
      <c r="N68" s="15">
        <v>60</v>
      </c>
      <c r="O68" s="15">
        <v>66</v>
      </c>
      <c r="P68" s="14">
        <v>48</v>
      </c>
      <c r="Q68" s="14">
        <v>6</v>
      </c>
      <c r="R68" s="14">
        <v>51</v>
      </c>
      <c r="T68" s="48">
        <v>2011</v>
      </c>
      <c r="U68" s="15">
        <v>456</v>
      </c>
      <c r="V68" s="15">
        <v>36</v>
      </c>
      <c r="W68" s="15">
        <v>36</v>
      </c>
      <c r="X68" s="15">
        <v>24</v>
      </c>
      <c r="Y68" s="15">
        <v>24</v>
      </c>
      <c r="Z68" s="15">
        <v>12</v>
      </c>
      <c r="AA68" s="15">
        <v>42</v>
      </c>
      <c r="AB68" s="15">
        <v>42</v>
      </c>
      <c r="AC68" s="15">
        <v>60</v>
      </c>
      <c r="AD68" s="15">
        <v>60</v>
      </c>
      <c r="AE68" s="15">
        <v>66</v>
      </c>
      <c r="AF68" s="14">
        <v>48</v>
      </c>
      <c r="AG68" s="14">
        <v>6</v>
      </c>
      <c r="AH68" s="14">
        <v>51</v>
      </c>
    </row>
    <row r="69" spans="1:34" x14ac:dyDescent="0.2">
      <c r="A69" s="48">
        <v>2010</v>
      </c>
      <c r="B69" s="15">
        <v>384</v>
      </c>
      <c r="C69" s="15">
        <v>0</v>
      </c>
      <c r="D69" s="15">
        <v>0</v>
      </c>
      <c r="E69" s="15">
        <v>0</v>
      </c>
      <c r="F69" s="15">
        <v>18</v>
      </c>
      <c r="G69" s="15">
        <v>0</v>
      </c>
      <c r="H69" s="15">
        <v>6</v>
      </c>
      <c r="I69" s="15">
        <v>24</v>
      </c>
      <c r="J69" s="15">
        <v>30</v>
      </c>
      <c r="K69" s="15">
        <v>54</v>
      </c>
      <c r="L69" s="15">
        <v>36</v>
      </c>
      <c r="M69" s="15">
        <v>60</v>
      </c>
      <c r="N69" s="15">
        <v>54</v>
      </c>
      <c r="O69" s="15">
        <v>60</v>
      </c>
      <c r="P69" s="14">
        <v>36</v>
      </c>
      <c r="Q69" s="14">
        <v>6</v>
      </c>
      <c r="R69" s="14">
        <v>52</v>
      </c>
      <c r="T69" s="48">
        <v>2010</v>
      </c>
      <c r="U69" s="15">
        <v>384</v>
      </c>
      <c r="V69" s="15">
        <v>18</v>
      </c>
      <c r="W69" s="15">
        <v>0</v>
      </c>
      <c r="X69" s="15">
        <v>6</v>
      </c>
      <c r="Y69" s="15">
        <v>24</v>
      </c>
      <c r="Z69" s="15">
        <v>30</v>
      </c>
      <c r="AA69" s="15">
        <v>54</v>
      </c>
      <c r="AB69" s="15">
        <v>36</v>
      </c>
      <c r="AC69" s="15">
        <v>60</v>
      </c>
      <c r="AD69" s="15">
        <v>54</v>
      </c>
      <c r="AE69" s="15">
        <v>60</v>
      </c>
      <c r="AF69" s="14">
        <v>36</v>
      </c>
      <c r="AG69" s="14">
        <v>6</v>
      </c>
      <c r="AH69" s="14">
        <v>52</v>
      </c>
    </row>
    <row r="70" spans="1:34" x14ac:dyDescent="0.2">
      <c r="A70" s="48" t="s">
        <v>366</v>
      </c>
      <c r="B70" s="15">
        <v>2153</v>
      </c>
      <c r="C70" s="15">
        <v>0</v>
      </c>
      <c r="D70" s="15">
        <v>0</v>
      </c>
      <c r="E70" s="15">
        <v>18</v>
      </c>
      <c r="F70" s="15">
        <v>42</v>
      </c>
      <c r="G70" s="15">
        <v>36</v>
      </c>
      <c r="H70" s="15">
        <v>72</v>
      </c>
      <c r="I70" s="15">
        <v>114</v>
      </c>
      <c r="J70" s="15">
        <v>144</v>
      </c>
      <c r="K70" s="15">
        <v>204</v>
      </c>
      <c r="L70" s="15">
        <v>222</v>
      </c>
      <c r="M70" s="15">
        <v>282</v>
      </c>
      <c r="N70" s="15">
        <v>276</v>
      </c>
      <c r="O70" s="15">
        <v>294</v>
      </c>
      <c r="P70" s="14">
        <v>360</v>
      </c>
      <c r="Q70" s="14">
        <v>90</v>
      </c>
      <c r="R70" s="14">
        <v>54</v>
      </c>
      <c r="T70" s="48" t="s">
        <v>366</v>
      </c>
      <c r="U70" s="15">
        <v>2153</v>
      </c>
      <c r="V70" s="15">
        <v>42</v>
      </c>
      <c r="W70" s="15">
        <v>36</v>
      </c>
      <c r="X70" s="15">
        <v>72</v>
      </c>
      <c r="Y70" s="15">
        <v>114</v>
      </c>
      <c r="Z70" s="15">
        <v>144</v>
      </c>
      <c r="AA70" s="15">
        <v>204</v>
      </c>
      <c r="AB70" s="15">
        <v>222</v>
      </c>
      <c r="AC70" s="15">
        <v>282</v>
      </c>
      <c r="AD70" s="15">
        <v>276</v>
      </c>
      <c r="AE70" s="15">
        <v>294</v>
      </c>
      <c r="AF70" s="14">
        <v>360</v>
      </c>
      <c r="AG70" s="14">
        <v>90</v>
      </c>
      <c r="AH70" s="14">
        <v>54</v>
      </c>
    </row>
    <row r="71" spans="1:34" x14ac:dyDescent="0.2">
      <c r="A71" s="48" t="s">
        <v>367</v>
      </c>
      <c r="B71" s="15">
        <v>1133</v>
      </c>
      <c r="C71" s="15">
        <v>0</v>
      </c>
      <c r="D71" s="15">
        <v>0</v>
      </c>
      <c r="E71" s="15">
        <v>6</v>
      </c>
      <c r="F71" s="15">
        <v>24</v>
      </c>
      <c r="G71" s="15">
        <v>6</v>
      </c>
      <c r="H71" s="15">
        <v>12</v>
      </c>
      <c r="I71" s="15">
        <v>6</v>
      </c>
      <c r="J71" s="15">
        <v>96</v>
      </c>
      <c r="K71" s="15">
        <v>90</v>
      </c>
      <c r="L71" s="15">
        <v>90</v>
      </c>
      <c r="M71" s="15">
        <v>114</v>
      </c>
      <c r="N71" s="15">
        <v>216</v>
      </c>
      <c r="O71" s="15">
        <v>108</v>
      </c>
      <c r="P71" s="14">
        <v>246</v>
      </c>
      <c r="Q71" s="14">
        <v>120</v>
      </c>
      <c r="R71" s="14">
        <v>57.8</v>
      </c>
      <c r="T71" s="48" t="s">
        <v>367</v>
      </c>
      <c r="U71" s="15">
        <v>1133</v>
      </c>
      <c r="V71" s="15">
        <v>24</v>
      </c>
      <c r="W71" s="15">
        <v>6</v>
      </c>
      <c r="X71" s="15">
        <v>12</v>
      </c>
      <c r="Y71" s="15">
        <v>6</v>
      </c>
      <c r="Z71" s="15">
        <v>96</v>
      </c>
      <c r="AA71" s="15">
        <v>90</v>
      </c>
      <c r="AB71" s="15">
        <v>90</v>
      </c>
      <c r="AC71" s="15">
        <v>114</v>
      </c>
      <c r="AD71" s="15">
        <v>216</v>
      </c>
      <c r="AE71" s="15">
        <v>108</v>
      </c>
      <c r="AF71" s="14">
        <v>246</v>
      </c>
      <c r="AG71" s="14">
        <v>120</v>
      </c>
      <c r="AH71" s="14">
        <v>57.8</v>
      </c>
    </row>
    <row r="72" spans="1:34" x14ac:dyDescent="0.2">
      <c r="A72" s="48" t="s">
        <v>368</v>
      </c>
      <c r="B72" s="15">
        <v>672</v>
      </c>
      <c r="C72" s="15">
        <v>0</v>
      </c>
      <c r="D72" s="15">
        <v>0</v>
      </c>
      <c r="E72" s="15">
        <v>6</v>
      </c>
      <c r="F72" s="15">
        <v>36</v>
      </c>
      <c r="G72" s="15">
        <v>6</v>
      </c>
      <c r="H72" s="15">
        <v>12</v>
      </c>
      <c r="I72" s="15">
        <v>12</v>
      </c>
      <c r="J72" s="15">
        <v>18</v>
      </c>
      <c r="K72" s="15">
        <v>36</v>
      </c>
      <c r="L72" s="15">
        <v>90</v>
      </c>
      <c r="M72" s="15">
        <v>66</v>
      </c>
      <c r="N72" s="15">
        <v>96</v>
      </c>
      <c r="O72" s="15">
        <v>72</v>
      </c>
      <c r="P72" s="14">
        <v>144</v>
      </c>
      <c r="Q72" s="14">
        <v>78</v>
      </c>
      <c r="R72" s="14">
        <v>57.8</v>
      </c>
      <c r="T72" s="48" t="s">
        <v>368</v>
      </c>
      <c r="U72" s="15">
        <v>672</v>
      </c>
      <c r="V72" s="15">
        <v>36</v>
      </c>
      <c r="W72" s="15">
        <v>6</v>
      </c>
      <c r="X72" s="15">
        <v>12</v>
      </c>
      <c r="Y72" s="15">
        <v>12</v>
      </c>
      <c r="Z72" s="15">
        <v>18</v>
      </c>
      <c r="AA72" s="15">
        <v>36</v>
      </c>
      <c r="AB72" s="15">
        <v>90</v>
      </c>
      <c r="AC72" s="15">
        <v>66</v>
      </c>
      <c r="AD72" s="15">
        <v>96</v>
      </c>
      <c r="AE72" s="15">
        <v>72</v>
      </c>
      <c r="AF72" s="14">
        <v>144</v>
      </c>
      <c r="AG72" s="14">
        <v>78</v>
      </c>
      <c r="AH72" s="14">
        <v>57.8</v>
      </c>
    </row>
    <row r="73" spans="1:34" x14ac:dyDescent="0.2">
      <c r="A73" s="48" t="s">
        <v>369</v>
      </c>
      <c r="B73" s="15">
        <v>318</v>
      </c>
      <c r="C73" s="15">
        <v>0</v>
      </c>
      <c r="D73" s="15">
        <v>0</v>
      </c>
      <c r="E73" s="15">
        <v>6</v>
      </c>
      <c r="F73" s="15">
        <v>12</v>
      </c>
      <c r="G73" s="15">
        <v>0</v>
      </c>
      <c r="H73" s="15">
        <v>0</v>
      </c>
      <c r="I73" s="15">
        <v>0</v>
      </c>
      <c r="J73" s="15">
        <v>0</v>
      </c>
      <c r="K73" s="15">
        <v>6</v>
      </c>
      <c r="L73" s="15">
        <v>42</v>
      </c>
      <c r="M73" s="15">
        <v>36</v>
      </c>
      <c r="N73" s="15">
        <v>42</v>
      </c>
      <c r="O73" s="15">
        <v>42</v>
      </c>
      <c r="P73" s="14">
        <v>66</v>
      </c>
      <c r="Q73" s="14">
        <v>66</v>
      </c>
      <c r="R73" s="14">
        <v>61.8</v>
      </c>
      <c r="T73" s="48" t="s">
        <v>369</v>
      </c>
      <c r="U73" s="15">
        <v>318</v>
      </c>
      <c r="V73" s="15">
        <v>12</v>
      </c>
      <c r="W73" s="15">
        <v>0</v>
      </c>
      <c r="X73" s="15">
        <v>0</v>
      </c>
      <c r="Y73" s="15">
        <v>0</v>
      </c>
      <c r="Z73" s="15">
        <v>0</v>
      </c>
      <c r="AA73" s="15">
        <v>6</v>
      </c>
      <c r="AB73" s="15">
        <v>42</v>
      </c>
      <c r="AC73" s="15">
        <v>36</v>
      </c>
      <c r="AD73" s="15">
        <v>42</v>
      </c>
      <c r="AE73" s="15">
        <v>42</v>
      </c>
      <c r="AF73" s="14">
        <v>66</v>
      </c>
      <c r="AG73" s="14">
        <v>66</v>
      </c>
      <c r="AH73" s="14">
        <v>61.8</v>
      </c>
    </row>
    <row r="74" spans="1:34" x14ac:dyDescent="0.2">
      <c r="A74" s="48" t="s">
        <v>371</v>
      </c>
      <c r="B74" s="15">
        <v>204</v>
      </c>
      <c r="C74" s="15">
        <v>0</v>
      </c>
      <c r="D74" s="15">
        <v>0</v>
      </c>
      <c r="E74" s="15">
        <v>0</v>
      </c>
      <c r="F74" s="15">
        <v>12</v>
      </c>
      <c r="G74" s="15">
        <v>0</v>
      </c>
      <c r="H74" s="15">
        <v>6</v>
      </c>
      <c r="I74" s="15">
        <v>0</v>
      </c>
      <c r="J74" s="15">
        <v>6</v>
      </c>
      <c r="K74" s="15">
        <v>0</v>
      </c>
      <c r="L74" s="15">
        <v>12</v>
      </c>
      <c r="M74" s="15">
        <v>30</v>
      </c>
      <c r="N74" s="15">
        <v>18</v>
      </c>
      <c r="O74" s="15">
        <v>36</v>
      </c>
      <c r="P74" s="14">
        <v>42</v>
      </c>
      <c r="Q74" s="14">
        <v>42</v>
      </c>
      <c r="R74" s="14">
        <v>62.5</v>
      </c>
      <c r="T74" s="48" t="s">
        <v>371</v>
      </c>
      <c r="U74" s="15">
        <v>204</v>
      </c>
      <c r="V74" s="15">
        <v>12</v>
      </c>
      <c r="W74" s="15">
        <v>0</v>
      </c>
      <c r="X74" s="15">
        <v>6</v>
      </c>
      <c r="Y74" s="15">
        <v>0</v>
      </c>
      <c r="Z74" s="15">
        <v>6</v>
      </c>
      <c r="AA74" s="15">
        <v>0</v>
      </c>
      <c r="AB74" s="15">
        <v>12</v>
      </c>
      <c r="AC74" s="15">
        <v>30</v>
      </c>
      <c r="AD74" s="15">
        <v>18</v>
      </c>
      <c r="AE74" s="15">
        <v>36</v>
      </c>
      <c r="AF74" s="14">
        <v>42</v>
      </c>
      <c r="AG74" s="14">
        <v>42</v>
      </c>
      <c r="AH74" s="14">
        <v>62.5</v>
      </c>
    </row>
    <row r="75" spans="1:34" x14ac:dyDescent="0.2">
      <c r="A75" s="48" t="s">
        <v>373</v>
      </c>
      <c r="B75" s="15">
        <v>120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6</v>
      </c>
      <c r="N75" s="15">
        <v>6</v>
      </c>
      <c r="O75" s="15">
        <v>24</v>
      </c>
      <c r="P75" s="14">
        <v>36</v>
      </c>
      <c r="Q75" s="14">
        <v>48</v>
      </c>
      <c r="R75" s="14">
        <v>71.7</v>
      </c>
      <c r="T75" s="48" t="s">
        <v>373</v>
      </c>
      <c r="U75" s="15">
        <v>120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6</v>
      </c>
      <c r="AD75" s="15">
        <v>6</v>
      </c>
      <c r="AE75" s="15">
        <v>24</v>
      </c>
      <c r="AF75" s="14">
        <v>36</v>
      </c>
      <c r="AG75" s="14">
        <v>48</v>
      </c>
      <c r="AH75" s="14">
        <v>71.7</v>
      </c>
    </row>
    <row r="76" spans="1:34" x14ac:dyDescent="0.2">
      <c r="A76" s="48" t="s">
        <v>488</v>
      </c>
      <c r="B76" s="15">
        <v>186</v>
      </c>
      <c r="C76" s="15">
        <v>0</v>
      </c>
      <c r="D76" s="15">
        <v>0</v>
      </c>
      <c r="E76" s="15">
        <v>6</v>
      </c>
      <c r="F76" s="15">
        <v>6</v>
      </c>
      <c r="G76" s="15">
        <v>12</v>
      </c>
      <c r="H76" s="15">
        <v>0</v>
      </c>
      <c r="I76" s="15">
        <v>6</v>
      </c>
      <c r="J76" s="15">
        <v>0</v>
      </c>
      <c r="K76" s="15">
        <v>0</v>
      </c>
      <c r="L76" s="15">
        <v>0</v>
      </c>
      <c r="M76" s="15">
        <v>6</v>
      </c>
      <c r="N76" s="15">
        <v>12</v>
      </c>
      <c r="O76" s="15">
        <v>12</v>
      </c>
      <c r="P76" s="14">
        <v>60</v>
      </c>
      <c r="Q76" s="14">
        <v>66</v>
      </c>
      <c r="R76" s="14">
        <v>70.5</v>
      </c>
      <c r="T76" s="48" t="s">
        <v>488</v>
      </c>
      <c r="U76" s="15">
        <v>186</v>
      </c>
      <c r="V76" s="15">
        <v>6</v>
      </c>
      <c r="W76" s="15">
        <v>12</v>
      </c>
      <c r="X76" s="15">
        <v>0</v>
      </c>
      <c r="Y76" s="15">
        <v>6</v>
      </c>
      <c r="Z76" s="15">
        <v>0</v>
      </c>
      <c r="AA76" s="15">
        <v>0</v>
      </c>
      <c r="AB76" s="15">
        <v>0</v>
      </c>
      <c r="AC76" s="15">
        <v>6</v>
      </c>
      <c r="AD76" s="15">
        <v>12</v>
      </c>
      <c r="AE76" s="15">
        <v>12</v>
      </c>
      <c r="AF76" s="14">
        <v>60</v>
      </c>
      <c r="AG76" s="14">
        <v>66</v>
      </c>
      <c r="AH76" s="14">
        <v>70.5</v>
      </c>
    </row>
    <row r="77" spans="1:34" x14ac:dyDescent="0.2">
      <c r="A77" s="48" t="s">
        <v>489</v>
      </c>
      <c r="B77" s="15">
        <v>15417</v>
      </c>
      <c r="C77" s="15">
        <v>0</v>
      </c>
      <c r="D77" s="15">
        <v>0</v>
      </c>
      <c r="E77" s="15">
        <v>959</v>
      </c>
      <c r="F77" s="15">
        <v>5379</v>
      </c>
      <c r="G77" s="15">
        <v>2129</v>
      </c>
      <c r="H77" s="15">
        <v>1301</v>
      </c>
      <c r="I77" s="15">
        <v>744</v>
      </c>
      <c r="J77" s="15">
        <v>774</v>
      </c>
      <c r="K77" s="15">
        <v>666</v>
      </c>
      <c r="L77" s="15">
        <v>744</v>
      </c>
      <c r="M77" s="15">
        <v>618</v>
      </c>
      <c r="N77" s="15">
        <v>552</v>
      </c>
      <c r="O77" s="15">
        <v>528</v>
      </c>
      <c r="P77" s="14">
        <v>642</v>
      </c>
      <c r="Q77" s="14">
        <v>384</v>
      </c>
      <c r="R77" s="14">
        <v>23.2</v>
      </c>
      <c r="T77" s="48" t="s">
        <v>489</v>
      </c>
      <c r="U77" s="15">
        <v>15417</v>
      </c>
      <c r="V77" s="15">
        <v>5379</v>
      </c>
      <c r="W77" s="15">
        <v>2129</v>
      </c>
      <c r="X77" s="15">
        <v>1301</v>
      </c>
      <c r="Y77" s="15">
        <v>744</v>
      </c>
      <c r="Z77" s="15">
        <v>774</v>
      </c>
      <c r="AA77" s="15">
        <v>666</v>
      </c>
      <c r="AB77" s="15">
        <v>744</v>
      </c>
      <c r="AC77" s="15">
        <v>618</v>
      </c>
      <c r="AD77" s="15">
        <v>552</v>
      </c>
      <c r="AE77" s="15">
        <v>528</v>
      </c>
      <c r="AF77" s="14">
        <v>642</v>
      </c>
      <c r="AG77" s="14">
        <v>384</v>
      </c>
      <c r="AH77" s="14">
        <v>23.2</v>
      </c>
    </row>
    <row r="78" spans="1:34" x14ac:dyDescent="0.2">
      <c r="A78" s="69" t="s">
        <v>42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T78" s="69" t="s">
        <v>42</v>
      </c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</row>
  </sheetData>
  <mergeCells count="14">
    <mergeCell ref="A9:R9"/>
    <mergeCell ref="T9:AH9"/>
    <mergeCell ref="A19:R19"/>
    <mergeCell ref="T19:AH19"/>
    <mergeCell ref="A29:R29"/>
    <mergeCell ref="T29:AH29"/>
    <mergeCell ref="A78:R78"/>
    <mergeCell ref="T78:AH78"/>
    <mergeCell ref="A38:R38"/>
    <mergeCell ref="T38:AH38"/>
    <mergeCell ref="A46:R46"/>
    <mergeCell ref="T46:AH46"/>
    <mergeCell ref="A58:R58"/>
    <mergeCell ref="T58:AH5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C738F-B481-430C-91DB-3BB9398927AF}">
  <dimension ref="A1:R165"/>
  <sheetViews>
    <sheetView view="pageBreakPreview" zoomScaleNormal="150" zoomScaleSheetLayoutView="100" workbookViewId="0">
      <selection activeCell="D25" sqref="D25:E25"/>
    </sheetView>
  </sheetViews>
  <sheetFormatPr defaultRowHeight="10.199999999999999" x14ac:dyDescent="0.2"/>
  <cols>
    <col min="1" max="1" width="8.88671875" style="14"/>
    <col min="2" max="17" width="5.33203125" style="15" customWidth="1"/>
    <col min="18" max="18" width="5.33203125" style="14" customWidth="1"/>
    <col min="19" max="16384" width="8.88671875" style="14"/>
  </cols>
  <sheetData>
    <row r="1" spans="1:18" x14ac:dyDescent="0.2">
      <c r="A1" s="14" t="s">
        <v>490</v>
      </c>
    </row>
    <row r="2" spans="1:18" x14ac:dyDescent="0.2">
      <c r="A2" s="16"/>
      <c r="B2" s="17"/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18" t="s">
        <v>11</v>
      </c>
      <c r="N2" s="18" t="s">
        <v>12</v>
      </c>
      <c r="O2" s="18" t="s">
        <v>13</v>
      </c>
      <c r="P2" s="18" t="s">
        <v>14</v>
      </c>
      <c r="Q2" s="18"/>
      <c r="R2" s="19"/>
    </row>
    <row r="3" spans="1:18" s="23" customFormat="1" x14ac:dyDescent="0.2">
      <c r="A3" s="20" t="s">
        <v>17</v>
      </c>
      <c r="B3" s="21" t="s">
        <v>18</v>
      </c>
      <c r="C3" s="21" t="s">
        <v>19</v>
      </c>
      <c r="D3" s="21">
        <v>9</v>
      </c>
      <c r="E3" s="21">
        <v>14</v>
      </c>
      <c r="F3" s="21">
        <v>19</v>
      </c>
      <c r="G3" s="21">
        <v>24</v>
      </c>
      <c r="H3" s="21">
        <v>29</v>
      </c>
      <c r="I3" s="21">
        <v>34</v>
      </c>
      <c r="J3" s="21">
        <v>39</v>
      </c>
      <c r="K3" s="21">
        <v>44</v>
      </c>
      <c r="L3" s="21">
        <v>49</v>
      </c>
      <c r="M3" s="21">
        <v>54</v>
      </c>
      <c r="N3" s="21">
        <v>59</v>
      </c>
      <c r="O3" s="21">
        <v>64</v>
      </c>
      <c r="P3" s="21">
        <v>74</v>
      </c>
      <c r="Q3" s="21" t="s">
        <v>20</v>
      </c>
      <c r="R3" s="22" t="s">
        <v>21</v>
      </c>
    </row>
    <row r="4" spans="1:18" x14ac:dyDescent="0.2">
      <c r="A4" s="14" t="s">
        <v>22</v>
      </c>
      <c r="B4" s="15">
        <v>57436</v>
      </c>
      <c r="C4" s="15">
        <v>5781</v>
      </c>
      <c r="D4" s="15">
        <v>6093</v>
      </c>
      <c r="E4" s="15">
        <v>6560</v>
      </c>
      <c r="F4" s="15">
        <v>5991</v>
      </c>
      <c r="G4" s="15">
        <v>4096</v>
      </c>
      <c r="H4" s="15">
        <v>3538</v>
      </c>
      <c r="I4" s="15">
        <v>3010</v>
      </c>
      <c r="J4" s="15">
        <v>3628</v>
      </c>
      <c r="K4" s="15">
        <v>3400</v>
      </c>
      <c r="L4" s="15">
        <v>3670</v>
      </c>
      <c r="M4" s="15">
        <v>3274</v>
      </c>
      <c r="N4" s="15">
        <v>2830</v>
      </c>
      <c r="O4" s="15">
        <v>2123</v>
      </c>
      <c r="P4" s="15">
        <v>2351</v>
      </c>
      <c r="Q4" s="15">
        <v>1091</v>
      </c>
      <c r="R4" s="14">
        <v>25.3</v>
      </c>
    </row>
    <row r="5" spans="1:18" x14ac:dyDescent="0.2">
      <c r="A5" s="14" t="s">
        <v>165</v>
      </c>
      <c r="B5" s="15">
        <v>36</v>
      </c>
      <c r="C5" s="15">
        <v>0</v>
      </c>
      <c r="D5" s="15">
        <v>0</v>
      </c>
      <c r="E5" s="15">
        <v>0</v>
      </c>
      <c r="F5" s="15">
        <v>0</v>
      </c>
      <c r="G5" s="15">
        <v>6</v>
      </c>
      <c r="H5" s="15">
        <v>0</v>
      </c>
      <c r="I5" s="15">
        <v>6</v>
      </c>
      <c r="J5" s="15">
        <v>6</v>
      </c>
      <c r="K5" s="15">
        <v>6</v>
      </c>
      <c r="L5" s="15">
        <v>6</v>
      </c>
      <c r="M5" s="15">
        <v>0</v>
      </c>
      <c r="N5" s="15">
        <v>6</v>
      </c>
      <c r="O5" s="15">
        <v>0</v>
      </c>
      <c r="P5" s="15">
        <v>0</v>
      </c>
      <c r="Q5" s="15">
        <v>0</v>
      </c>
      <c r="R5" s="14">
        <v>40</v>
      </c>
    </row>
    <row r="6" spans="1:18" x14ac:dyDescent="0.2">
      <c r="A6" s="14" t="s">
        <v>166</v>
      </c>
      <c r="B6" s="15">
        <v>6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6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4">
        <v>37.5</v>
      </c>
    </row>
    <row r="7" spans="1:18" x14ac:dyDescent="0.2">
      <c r="A7" s="14" t="s">
        <v>167</v>
      </c>
      <c r="B7" s="15">
        <v>42</v>
      </c>
      <c r="C7" s="15">
        <v>0</v>
      </c>
      <c r="D7" s="15">
        <v>0</v>
      </c>
      <c r="E7" s="15">
        <v>0</v>
      </c>
      <c r="F7" s="15">
        <v>0</v>
      </c>
      <c r="G7" s="15">
        <v>6</v>
      </c>
      <c r="H7" s="15">
        <v>18</v>
      </c>
      <c r="I7" s="15">
        <v>0</v>
      </c>
      <c r="J7" s="15">
        <v>0</v>
      </c>
      <c r="K7" s="15">
        <v>0</v>
      </c>
      <c r="L7" s="15">
        <v>6</v>
      </c>
      <c r="M7" s="15">
        <v>0</v>
      </c>
      <c r="N7" s="15">
        <v>6</v>
      </c>
      <c r="O7" s="15">
        <v>0</v>
      </c>
      <c r="P7" s="15">
        <v>6</v>
      </c>
      <c r="Q7" s="15">
        <v>0</v>
      </c>
      <c r="R7" s="14">
        <v>29.2</v>
      </c>
    </row>
    <row r="8" spans="1:18" x14ac:dyDescent="0.2">
      <c r="A8" s="14" t="s">
        <v>168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4">
        <v>0</v>
      </c>
    </row>
    <row r="9" spans="1:18" x14ac:dyDescent="0.2">
      <c r="A9" s="14" t="s">
        <v>169</v>
      </c>
      <c r="B9" s="15">
        <v>12</v>
      </c>
      <c r="C9" s="15">
        <v>0</v>
      </c>
      <c r="D9" s="15">
        <v>0</v>
      </c>
      <c r="E9" s="15">
        <v>0</v>
      </c>
      <c r="F9" s="15">
        <v>0</v>
      </c>
      <c r="G9" s="15">
        <v>6</v>
      </c>
      <c r="H9" s="15">
        <v>0</v>
      </c>
      <c r="I9" s="15">
        <v>0</v>
      </c>
      <c r="J9" s="15">
        <v>6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4">
        <v>30</v>
      </c>
    </row>
    <row r="10" spans="1:18" x14ac:dyDescent="0.2">
      <c r="A10" s="14" t="s">
        <v>170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4">
        <v>0</v>
      </c>
    </row>
    <row r="11" spans="1:18" x14ac:dyDescent="0.2">
      <c r="A11" s="14" t="s">
        <v>171</v>
      </c>
      <c r="B11" s="15">
        <v>48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6</v>
      </c>
      <c r="I11" s="15">
        <v>0</v>
      </c>
      <c r="J11" s="15">
        <v>12</v>
      </c>
      <c r="K11" s="15">
        <v>0</v>
      </c>
      <c r="L11" s="15">
        <v>6</v>
      </c>
      <c r="M11" s="15">
        <v>0</v>
      </c>
      <c r="N11" s="15">
        <v>18</v>
      </c>
      <c r="O11" s="15">
        <v>6</v>
      </c>
      <c r="P11" s="15">
        <v>0</v>
      </c>
      <c r="Q11" s="15">
        <v>0</v>
      </c>
      <c r="R11" s="14">
        <v>52.5</v>
      </c>
    </row>
    <row r="12" spans="1:18" x14ac:dyDescent="0.2">
      <c r="A12" s="14" t="s">
        <v>172</v>
      </c>
      <c r="B12" s="15">
        <v>1409</v>
      </c>
      <c r="C12" s="15">
        <v>0</v>
      </c>
      <c r="D12" s="15">
        <v>0</v>
      </c>
      <c r="E12" s="15">
        <v>0</v>
      </c>
      <c r="F12" s="15">
        <v>30</v>
      </c>
      <c r="G12" s="15">
        <v>120</v>
      </c>
      <c r="H12" s="15">
        <v>126</v>
      </c>
      <c r="I12" s="15">
        <v>72</v>
      </c>
      <c r="J12" s="15">
        <v>234</v>
      </c>
      <c r="K12" s="15">
        <v>210</v>
      </c>
      <c r="L12" s="15">
        <v>282</v>
      </c>
      <c r="M12" s="15">
        <v>210</v>
      </c>
      <c r="N12" s="15">
        <v>96</v>
      </c>
      <c r="O12" s="15">
        <v>24</v>
      </c>
      <c r="P12" s="15">
        <v>6</v>
      </c>
      <c r="Q12" s="15">
        <v>0</v>
      </c>
      <c r="R12" s="14">
        <v>42.9</v>
      </c>
    </row>
    <row r="13" spans="1:18" x14ac:dyDescent="0.2">
      <c r="A13" s="14" t="s">
        <v>173</v>
      </c>
      <c r="B13" s="15">
        <v>186</v>
      </c>
      <c r="C13" s="15">
        <v>0</v>
      </c>
      <c r="D13" s="15">
        <v>0</v>
      </c>
      <c r="E13" s="15">
        <v>0</v>
      </c>
      <c r="F13" s="15">
        <v>6</v>
      </c>
      <c r="G13" s="15">
        <v>18</v>
      </c>
      <c r="H13" s="15">
        <v>0</v>
      </c>
      <c r="I13" s="15">
        <v>36</v>
      </c>
      <c r="J13" s="15">
        <v>36</v>
      </c>
      <c r="K13" s="15">
        <v>36</v>
      </c>
      <c r="L13" s="15">
        <v>6</v>
      </c>
      <c r="M13" s="15">
        <v>42</v>
      </c>
      <c r="N13" s="15">
        <v>6</v>
      </c>
      <c r="O13" s="15">
        <v>0</v>
      </c>
      <c r="P13" s="15">
        <v>0</v>
      </c>
      <c r="Q13" s="15">
        <v>0</v>
      </c>
      <c r="R13" s="14">
        <v>39.6</v>
      </c>
    </row>
    <row r="14" spans="1:18" x14ac:dyDescent="0.2">
      <c r="A14" s="14" t="s">
        <v>174</v>
      </c>
      <c r="B14" s="15">
        <v>12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6</v>
      </c>
      <c r="P14" s="15">
        <v>6</v>
      </c>
      <c r="Q14" s="15">
        <v>0</v>
      </c>
      <c r="R14" s="14">
        <v>65</v>
      </c>
    </row>
    <row r="15" spans="1:18" x14ac:dyDescent="0.2">
      <c r="A15" s="14" t="s">
        <v>175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4">
        <v>0</v>
      </c>
    </row>
    <row r="16" spans="1:18" x14ac:dyDescent="0.2">
      <c r="A16" s="14" t="s">
        <v>176</v>
      </c>
      <c r="B16" s="15">
        <v>66</v>
      </c>
      <c r="C16" s="15">
        <v>0</v>
      </c>
      <c r="D16" s="15">
        <v>0</v>
      </c>
      <c r="E16" s="15">
        <v>0</v>
      </c>
      <c r="F16" s="15">
        <v>0</v>
      </c>
      <c r="G16" s="15">
        <v>12</v>
      </c>
      <c r="H16" s="15">
        <v>0</v>
      </c>
      <c r="I16" s="15">
        <v>12</v>
      </c>
      <c r="J16" s="15">
        <v>0</v>
      </c>
      <c r="K16" s="15">
        <v>18</v>
      </c>
      <c r="L16" s="15">
        <v>0</v>
      </c>
      <c r="M16" s="15">
        <v>24</v>
      </c>
      <c r="N16" s="15">
        <v>0</v>
      </c>
      <c r="O16" s="15">
        <v>0</v>
      </c>
      <c r="P16" s="15">
        <v>0</v>
      </c>
      <c r="Q16" s="15">
        <v>0</v>
      </c>
      <c r="R16" s="14">
        <v>42.5</v>
      </c>
    </row>
    <row r="17" spans="1:18" x14ac:dyDescent="0.2">
      <c r="A17" s="14" t="s">
        <v>177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4">
        <v>0</v>
      </c>
    </row>
    <row r="18" spans="1:18" x14ac:dyDescent="0.2">
      <c r="A18" s="14" t="s">
        <v>178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4">
        <v>0</v>
      </c>
    </row>
    <row r="19" spans="1:18" x14ac:dyDescent="0.2">
      <c r="A19" s="14" t="s">
        <v>179</v>
      </c>
      <c r="B19" s="15">
        <v>1103</v>
      </c>
      <c r="C19" s="15">
        <v>0</v>
      </c>
      <c r="D19" s="15">
        <v>0</v>
      </c>
      <c r="E19" s="15">
        <v>0</v>
      </c>
      <c r="F19" s="15">
        <v>24</v>
      </c>
      <c r="G19" s="15">
        <v>144</v>
      </c>
      <c r="H19" s="15">
        <v>156</v>
      </c>
      <c r="I19" s="15">
        <v>132</v>
      </c>
      <c r="J19" s="15">
        <v>168</v>
      </c>
      <c r="K19" s="15">
        <v>138</v>
      </c>
      <c r="L19" s="15">
        <v>138</v>
      </c>
      <c r="M19" s="15">
        <v>96</v>
      </c>
      <c r="N19" s="15">
        <v>48</v>
      </c>
      <c r="O19" s="15">
        <v>36</v>
      </c>
      <c r="P19" s="15">
        <v>18</v>
      </c>
      <c r="Q19" s="15">
        <v>6</v>
      </c>
      <c r="R19" s="14">
        <v>37.9</v>
      </c>
    </row>
    <row r="20" spans="1:18" x14ac:dyDescent="0.2">
      <c r="A20" s="14" t="s">
        <v>180</v>
      </c>
      <c r="B20" s="15">
        <v>120</v>
      </c>
      <c r="C20" s="15">
        <v>0</v>
      </c>
      <c r="D20" s="15">
        <v>0</v>
      </c>
      <c r="E20" s="15">
        <v>0</v>
      </c>
      <c r="F20" s="15">
        <v>6</v>
      </c>
      <c r="G20" s="15">
        <v>0</v>
      </c>
      <c r="H20" s="15">
        <v>24</v>
      </c>
      <c r="I20" s="15">
        <v>12</v>
      </c>
      <c r="J20" s="15">
        <v>18</v>
      </c>
      <c r="K20" s="15">
        <v>24</v>
      </c>
      <c r="L20" s="15">
        <v>12</v>
      </c>
      <c r="M20" s="15">
        <v>18</v>
      </c>
      <c r="N20" s="15">
        <v>0</v>
      </c>
      <c r="O20" s="15">
        <v>0</v>
      </c>
      <c r="P20" s="15">
        <v>0</v>
      </c>
      <c r="Q20" s="15">
        <v>6</v>
      </c>
      <c r="R20" s="14">
        <v>40</v>
      </c>
    </row>
    <row r="21" spans="1:18" x14ac:dyDescent="0.2">
      <c r="A21" s="14" t="s">
        <v>181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4">
        <v>0</v>
      </c>
    </row>
    <row r="22" spans="1:18" x14ac:dyDescent="0.2">
      <c r="A22" s="14" t="s">
        <v>182</v>
      </c>
      <c r="B22" s="15">
        <v>48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6</v>
      </c>
      <c r="I22" s="15">
        <v>6</v>
      </c>
      <c r="J22" s="15">
        <v>6</v>
      </c>
      <c r="K22" s="15">
        <v>6</v>
      </c>
      <c r="L22" s="15">
        <v>12</v>
      </c>
      <c r="M22" s="15">
        <v>0</v>
      </c>
      <c r="N22" s="15">
        <v>0</v>
      </c>
      <c r="O22" s="15">
        <v>0</v>
      </c>
      <c r="P22" s="15">
        <v>12</v>
      </c>
      <c r="Q22" s="15">
        <v>0</v>
      </c>
      <c r="R22" s="14">
        <v>45</v>
      </c>
    </row>
    <row r="23" spans="1:18" x14ac:dyDescent="0.2">
      <c r="A23" s="14" t="s">
        <v>183</v>
      </c>
      <c r="B23" s="15">
        <v>1301</v>
      </c>
      <c r="C23" s="15">
        <v>0</v>
      </c>
      <c r="D23" s="15">
        <v>0</v>
      </c>
      <c r="E23" s="15">
        <v>0</v>
      </c>
      <c r="F23" s="15">
        <v>12</v>
      </c>
      <c r="G23" s="15">
        <v>114</v>
      </c>
      <c r="H23" s="15">
        <v>156</v>
      </c>
      <c r="I23" s="15">
        <v>168</v>
      </c>
      <c r="J23" s="15">
        <v>150</v>
      </c>
      <c r="K23" s="15">
        <v>180</v>
      </c>
      <c r="L23" s="15">
        <v>108</v>
      </c>
      <c r="M23" s="15">
        <v>150</v>
      </c>
      <c r="N23" s="15">
        <v>138</v>
      </c>
      <c r="O23" s="15">
        <v>54</v>
      </c>
      <c r="P23" s="15">
        <v>66</v>
      </c>
      <c r="Q23" s="15">
        <v>6</v>
      </c>
      <c r="R23" s="14">
        <v>41.4</v>
      </c>
    </row>
    <row r="24" spans="1:18" x14ac:dyDescent="0.2">
      <c r="A24" s="14" t="s">
        <v>184</v>
      </c>
      <c r="B24" s="15">
        <v>24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6</v>
      </c>
      <c r="J24" s="15">
        <v>0</v>
      </c>
      <c r="K24" s="15">
        <v>6</v>
      </c>
      <c r="L24" s="15">
        <v>6</v>
      </c>
      <c r="M24" s="15">
        <v>6</v>
      </c>
      <c r="N24" s="15">
        <v>0</v>
      </c>
      <c r="O24" s="15">
        <v>0</v>
      </c>
      <c r="P24" s="15">
        <v>0</v>
      </c>
      <c r="Q24" s="15">
        <v>0</v>
      </c>
      <c r="R24" s="14">
        <v>45</v>
      </c>
    </row>
    <row r="25" spans="1:18" x14ac:dyDescent="0.2">
      <c r="A25" s="14" t="s">
        <v>185</v>
      </c>
      <c r="B25" s="15">
        <v>48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12</v>
      </c>
      <c r="J25" s="15">
        <v>6</v>
      </c>
      <c r="K25" s="15">
        <v>12</v>
      </c>
      <c r="L25" s="15">
        <v>0</v>
      </c>
      <c r="M25" s="15">
        <v>0</v>
      </c>
      <c r="N25" s="15">
        <v>12</v>
      </c>
      <c r="O25" s="15">
        <v>0</v>
      </c>
      <c r="P25" s="15">
        <v>6</v>
      </c>
      <c r="Q25" s="15">
        <v>0</v>
      </c>
      <c r="R25" s="14">
        <v>42.5</v>
      </c>
    </row>
    <row r="26" spans="1:18" x14ac:dyDescent="0.2">
      <c r="A26" s="14" t="s">
        <v>186</v>
      </c>
      <c r="B26" s="15">
        <v>12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6</v>
      </c>
      <c r="J26" s="15">
        <v>0</v>
      </c>
      <c r="K26" s="15">
        <v>6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4">
        <v>37.5</v>
      </c>
    </row>
    <row r="27" spans="1:18" x14ac:dyDescent="0.2">
      <c r="A27" s="14" t="s">
        <v>187</v>
      </c>
      <c r="B27" s="15">
        <v>60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12</v>
      </c>
      <c r="I27" s="15">
        <v>6</v>
      </c>
      <c r="J27" s="15">
        <v>6</v>
      </c>
      <c r="K27" s="15">
        <v>6</v>
      </c>
      <c r="L27" s="15">
        <v>0</v>
      </c>
      <c r="M27" s="15">
        <v>18</v>
      </c>
      <c r="N27" s="15">
        <v>6</v>
      </c>
      <c r="O27" s="15">
        <v>0</v>
      </c>
      <c r="P27" s="15">
        <v>6</v>
      </c>
      <c r="Q27" s="15">
        <v>0</v>
      </c>
      <c r="R27" s="14">
        <v>47.5</v>
      </c>
    </row>
    <row r="28" spans="1:18" x14ac:dyDescent="0.2">
      <c r="A28" s="14" t="s">
        <v>188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4">
        <v>0</v>
      </c>
    </row>
    <row r="29" spans="1:18" x14ac:dyDescent="0.2">
      <c r="A29" s="14" t="s">
        <v>189</v>
      </c>
      <c r="B29" s="15">
        <v>12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6</v>
      </c>
      <c r="M29" s="15">
        <v>0</v>
      </c>
      <c r="N29" s="15">
        <v>6</v>
      </c>
      <c r="O29" s="15">
        <v>0</v>
      </c>
      <c r="P29" s="15">
        <v>0</v>
      </c>
      <c r="Q29" s="15">
        <v>0</v>
      </c>
      <c r="R29" s="14">
        <v>52.5</v>
      </c>
    </row>
    <row r="30" spans="1:18" x14ac:dyDescent="0.2">
      <c r="A30" s="14" t="s">
        <v>190</v>
      </c>
      <c r="B30" s="15">
        <v>54</v>
      </c>
      <c r="C30" s="15">
        <v>0</v>
      </c>
      <c r="D30" s="15">
        <v>0</v>
      </c>
      <c r="E30" s="15">
        <v>0</v>
      </c>
      <c r="F30" s="15">
        <v>0</v>
      </c>
      <c r="G30" s="15">
        <v>6</v>
      </c>
      <c r="H30" s="15">
        <v>12</v>
      </c>
      <c r="I30" s="15">
        <v>0</v>
      </c>
      <c r="J30" s="15">
        <v>18</v>
      </c>
      <c r="K30" s="15">
        <v>6</v>
      </c>
      <c r="L30" s="15">
        <v>0</v>
      </c>
      <c r="M30" s="15">
        <v>0</v>
      </c>
      <c r="N30" s="15">
        <v>6</v>
      </c>
      <c r="O30" s="15">
        <v>0</v>
      </c>
      <c r="P30" s="15">
        <v>6</v>
      </c>
      <c r="Q30" s="15">
        <v>0</v>
      </c>
      <c r="R30" s="14">
        <v>37.5</v>
      </c>
    </row>
    <row r="31" spans="1:18" x14ac:dyDescent="0.2">
      <c r="A31" s="14" t="s">
        <v>191</v>
      </c>
      <c r="B31" s="15">
        <v>48</v>
      </c>
      <c r="C31" s="15">
        <v>0</v>
      </c>
      <c r="D31" s="15">
        <v>0</v>
      </c>
      <c r="E31" s="15">
        <v>0</v>
      </c>
      <c r="F31" s="15">
        <v>0</v>
      </c>
      <c r="G31" s="15">
        <v>12</v>
      </c>
      <c r="H31" s="15">
        <v>0</v>
      </c>
      <c r="I31" s="15">
        <v>6</v>
      </c>
      <c r="J31" s="15">
        <v>0</v>
      </c>
      <c r="K31" s="15">
        <v>6</v>
      </c>
      <c r="L31" s="15">
        <v>0</v>
      </c>
      <c r="M31" s="15">
        <v>6</v>
      </c>
      <c r="N31" s="15">
        <v>0</v>
      </c>
      <c r="O31" s="15">
        <v>12</v>
      </c>
      <c r="P31" s="15">
        <v>6</v>
      </c>
      <c r="Q31" s="15">
        <v>0</v>
      </c>
      <c r="R31" s="14">
        <v>47.5</v>
      </c>
    </row>
    <row r="32" spans="1:18" x14ac:dyDescent="0.2">
      <c r="A32" s="14" t="s">
        <v>192</v>
      </c>
      <c r="B32" s="15">
        <v>1067</v>
      </c>
      <c r="C32" s="15">
        <v>0</v>
      </c>
      <c r="D32" s="15">
        <v>0</v>
      </c>
      <c r="E32" s="15">
        <v>0</v>
      </c>
      <c r="F32" s="15">
        <v>48</v>
      </c>
      <c r="G32" s="15">
        <v>168</v>
      </c>
      <c r="H32" s="15">
        <v>192</v>
      </c>
      <c r="I32" s="15">
        <v>132</v>
      </c>
      <c r="J32" s="15">
        <v>108</v>
      </c>
      <c r="K32" s="15">
        <v>90</v>
      </c>
      <c r="L32" s="15">
        <v>126</v>
      </c>
      <c r="M32" s="15">
        <v>102</v>
      </c>
      <c r="N32" s="15">
        <v>48</v>
      </c>
      <c r="O32" s="15">
        <v>36</v>
      </c>
      <c r="P32" s="15">
        <v>12</v>
      </c>
      <c r="Q32" s="15">
        <v>6</v>
      </c>
      <c r="R32" s="14">
        <v>34.799999999999997</v>
      </c>
    </row>
    <row r="33" spans="1:18" x14ac:dyDescent="0.2">
      <c r="A33" s="14" t="s">
        <v>193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4">
        <v>0</v>
      </c>
    </row>
    <row r="34" spans="1:18" x14ac:dyDescent="0.2">
      <c r="A34" s="14" t="s">
        <v>194</v>
      </c>
      <c r="B34" s="15">
        <v>18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6</v>
      </c>
      <c r="I34" s="15">
        <v>0</v>
      </c>
      <c r="J34" s="15">
        <v>12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4">
        <v>36.299999999999997</v>
      </c>
    </row>
    <row r="35" spans="1:18" x14ac:dyDescent="0.2">
      <c r="A35" s="14" t="s">
        <v>195</v>
      </c>
      <c r="B35" s="15">
        <v>690</v>
      </c>
      <c r="C35" s="15">
        <v>0</v>
      </c>
      <c r="D35" s="15">
        <v>0</v>
      </c>
      <c r="E35" s="15">
        <v>0</v>
      </c>
      <c r="F35" s="15">
        <v>6</v>
      </c>
      <c r="G35" s="15">
        <v>78</v>
      </c>
      <c r="H35" s="15">
        <v>108</v>
      </c>
      <c r="I35" s="15">
        <v>84</v>
      </c>
      <c r="J35" s="15">
        <v>84</v>
      </c>
      <c r="K35" s="15">
        <v>78</v>
      </c>
      <c r="L35" s="15">
        <v>54</v>
      </c>
      <c r="M35" s="15">
        <v>54</v>
      </c>
      <c r="N35" s="15">
        <v>42</v>
      </c>
      <c r="O35" s="15">
        <v>42</v>
      </c>
      <c r="P35" s="15">
        <v>54</v>
      </c>
      <c r="Q35" s="15">
        <v>6</v>
      </c>
      <c r="R35" s="14">
        <v>39.1</v>
      </c>
    </row>
    <row r="36" spans="1:18" x14ac:dyDescent="0.2">
      <c r="A36" s="14" t="s">
        <v>196</v>
      </c>
      <c r="B36" s="15">
        <v>12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12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4">
        <v>47.5</v>
      </c>
    </row>
    <row r="37" spans="1:18" x14ac:dyDescent="0.2">
      <c r="A37" s="14" t="s">
        <v>197</v>
      </c>
      <c r="B37" s="15">
        <v>1205</v>
      </c>
      <c r="C37" s="15">
        <v>0</v>
      </c>
      <c r="D37" s="15">
        <v>0</v>
      </c>
      <c r="E37" s="15">
        <v>0</v>
      </c>
      <c r="F37" s="15">
        <v>30</v>
      </c>
      <c r="G37" s="15">
        <v>150</v>
      </c>
      <c r="H37" s="15">
        <v>102</v>
      </c>
      <c r="I37" s="15">
        <v>138</v>
      </c>
      <c r="J37" s="15">
        <v>180</v>
      </c>
      <c r="K37" s="15">
        <v>144</v>
      </c>
      <c r="L37" s="15">
        <v>204</v>
      </c>
      <c r="M37" s="15">
        <v>156</v>
      </c>
      <c r="N37" s="15">
        <v>54</v>
      </c>
      <c r="O37" s="15">
        <v>24</v>
      </c>
      <c r="P37" s="15">
        <v>12</v>
      </c>
      <c r="Q37" s="15">
        <v>12</v>
      </c>
      <c r="R37" s="14">
        <v>40.1</v>
      </c>
    </row>
    <row r="38" spans="1:18" x14ac:dyDescent="0.2">
      <c r="A38" s="14" t="s">
        <v>198</v>
      </c>
      <c r="B38" s="15">
        <v>12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6</v>
      </c>
      <c r="I38" s="15">
        <v>0</v>
      </c>
      <c r="J38" s="15">
        <v>0</v>
      </c>
      <c r="K38" s="15">
        <v>6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4">
        <v>35</v>
      </c>
    </row>
    <row r="39" spans="1:18" x14ac:dyDescent="0.2">
      <c r="A39" s="14" t="s">
        <v>199</v>
      </c>
      <c r="B39" s="15">
        <v>66</v>
      </c>
      <c r="C39" s="15">
        <v>0</v>
      </c>
      <c r="D39" s="15">
        <v>0</v>
      </c>
      <c r="E39" s="15">
        <v>0</v>
      </c>
      <c r="F39" s="15">
        <v>0</v>
      </c>
      <c r="G39" s="15">
        <v>12</v>
      </c>
      <c r="H39" s="15">
        <v>12</v>
      </c>
      <c r="I39" s="15">
        <v>0</v>
      </c>
      <c r="J39" s="15">
        <v>6</v>
      </c>
      <c r="K39" s="15">
        <v>12</v>
      </c>
      <c r="L39" s="15">
        <v>18</v>
      </c>
      <c r="M39" s="15">
        <v>0</v>
      </c>
      <c r="N39" s="15">
        <v>6</v>
      </c>
      <c r="O39" s="15">
        <v>0</v>
      </c>
      <c r="P39" s="15">
        <v>0</v>
      </c>
      <c r="Q39" s="15">
        <v>0</v>
      </c>
      <c r="R39" s="14">
        <v>41.3</v>
      </c>
    </row>
    <row r="40" spans="1:18" x14ac:dyDescent="0.2">
      <c r="A40" s="14" t="s">
        <v>200</v>
      </c>
      <c r="B40" s="15">
        <v>1403</v>
      </c>
      <c r="C40" s="15">
        <v>0</v>
      </c>
      <c r="D40" s="15">
        <v>0</v>
      </c>
      <c r="E40" s="15">
        <v>0</v>
      </c>
      <c r="F40" s="15">
        <v>12</v>
      </c>
      <c r="G40" s="15">
        <v>132</v>
      </c>
      <c r="H40" s="15">
        <v>138</v>
      </c>
      <c r="I40" s="15">
        <v>180</v>
      </c>
      <c r="J40" s="15">
        <v>150</v>
      </c>
      <c r="K40" s="15">
        <v>174</v>
      </c>
      <c r="L40" s="15">
        <v>168</v>
      </c>
      <c r="M40" s="15">
        <v>144</v>
      </c>
      <c r="N40" s="15">
        <v>120</v>
      </c>
      <c r="O40" s="15">
        <v>90</v>
      </c>
      <c r="P40" s="15">
        <v>90</v>
      </c>
      <c r="Q40" s="15">
        <v>6</v>
      </c>
      <c r="R40" s="14">
        <v>42.6</v>
      </c>
    </row>
    <row r="41" spans="1:18" x14ac:dyDescent="0.2">
      <c r="A41" s="14" t="s">
        <v>201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4">
        <v>0</v>
      </c>
    </row>
    <row r="42" spans="1:18" x14ac:dyDescent="0.2">
      <c r="A42" s="14" t="s">
        <v>202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4">
        <v>0</v>
      </c>
    </row>
    <row r="43" spans="1:18" x14ac:dyDescent="0.2">
      <c r="A43" s="14" t="s">
        <v>203</v>
      </c>
      <c r="B43" s="15">
        <v>30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12</v>
      </c>
      <c r="K43" s="15">
        <v>0</v>
      </c>
      <c r="L43" s="15">
        <v>6</v>
      </c>
      <c r="M43" s="15">
        <v>6</v>
      </c>
      <c r="N43" s="15">
        <v>6</v>
      </c>
      <c r="O43" s="15">
        <v>0</v>
      </c>
      <c r="P43" s="15">
        <v>0</v>
      </c>
      <c r="Q43" s="15">
        <v>0</v>
      </c>
      <c r="R43" s="14">
        <v>47.5</v>
      </c>
    </row>
    <row r="44" spans="1:18" x14ac:dyDescent="0.2">
      <c r="A44" s="14" t="s">
        <v>204</v>
      </c>
      <c r="B44" s="15">
        <v>6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6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4">
        <v>27.5</v>
      </c>
    </row>
    <row r="45" spans="1:18" x14ac:dyDescent="0.2">
      <c r="A45" s="14" t="s">
        <v>205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4">
        <v>0</v>
      </c>
    </row>
    <row r="46" spans="1:18" x14ac:dyDescent="0.2">
      <c r="A46" s="14" t="s">
        <v>206</v>
      </c>
      <c r="B46" s="15">
        <v>6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6</v>
      </c>
      <c r="N46" s="15">
        <v>0</v>
      </c>
      <c r="O46" s="15">
        <v>0</v>
      </c>
      <c r="P46" s="15">
        <v>0</v>
      </c>
      <c r="Q46" s="15">
        <v>0</v>
      </c>
      <c r="R46" s="14">
        <v>52.5</v>
      </c>
    </row>
    <row r="47" spans="1:18" x14ac:dyDescent="0.2">
      <c r="A47" s="14" t="s">
        <v>207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4">
        <v>0</v>
      </c>
    </row>
    <row r="48" spans="1:18" x14ac:dyDescent="0.2">
      <c r="A48" s="14" t="s">
        <v>208</v>
      </c>
      <c r="B48" s="15">
        <v>12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6</v>
      </c>
      <c r="L48" s="15">
        <v>6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4">
        <v>45</v>
      </c>
    </row>
    <row r="49" spans="1:18" x14ac:dyDescent="0.2">
      <c r="A49" s="14" t="s">
        <v>209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4">
        <v>0</v>
      </c>
    </row>
    <row r="50" spans="1:18" x14ac:dyDescent="0.2">
      <c r="A50" s="14" t="s">
        <v>210</v>
      </c>
      <c r="B50" s="15">
        <v>18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6</v>
      </c>
      <c r="N50" s="15">
        <v>6</v>
      </c>
      <c r="O50" s="15">
        <v>6</v>
      </c>
      <c r="P50" s="15">
        <v>0</v>
      </c>
      <c r="Q50" s="15">
        <v>0</v>
      </c>
      <c r="R50" s="14">
        <v>57.5</v>
      </c>
    </row>
    <row r="51" spans="1:18" x14ac:dyDescent="0.2">
      <c r="A51" s="14" t="s">
        <v>211</v>
      </c>
      <c r="B51" s="15">
        <v>48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12</v>
      </c>
      <c r="I51" s="15">
        <v>6</v>
      </c>
      <c r="J51" s="15">
        <v>12</v>
      </c>
      <c r="K51" s="15">
        <v>6</v>
      </c>
      <c r="L51" s="15">
        <v>6</v>
      </c>
      <c r="M51" s="15">
        <v>0</v>
      </c>
      <c r="N51" s="15">
        <v>6</v>
      </c>
      <c r="O51" s="15">
        <v>0</v>
      </c>
      <c r="P51" s="15">
        <v>0</v>
      </c>
      <c r="Q51" s="15">
        <v>0</v>
      </c>
      <c r="R51" s="14">
        <v>37.5</v>
      </c>
    </row>
    <row r="52" spans="1:18" x14ac:dyDescent="0.2">
      <c r="A52" s="14" t="s">
        <v>212</v>
      </c>
      <c r="B52" s="15">
        <v>12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12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4">
        <v>42.5</v>
      </c>
    </row>
    <row r="53" spans="1:18" x14ac:dyDescent="0.2">
      <c r="A53" s="14" t="s">
        <v>213</v>
      </c>
      <c r="B53" s="15">
        <v>6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6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4">
        <v>32.5</v>
      </c>
    </row>
    <row r="54" spans="1:18" x14ac:dyDescent="0.2">
      <c r="A54" s="14" t="s">
        <v>214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4">
        <v>0</v>
      </c>
    </row>
    <row r="55" spans="1:18" x14ac:dyDescent="0.2">
      <c r="A55" s="14" t="s">
        <v>215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4">
        <v>0</v>
      </c>
    </row>
    <row r="56" spans="1:18" x14ac:dyDescent="0.2">
      <c r="A56" s="14" t="s">
        <v>216</v>
      </c>
      <c r="B56" s="15">
        <v>48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6</v>
      </c>
      <c r="I56" s="15">
        <v>12</v>
      </c>
      <c r="J56" s="15">
        <v>0</v>
      </c>
      <c r="K56" s="15">
        <v>12</v>
      </c>
      <c r="L56" s="15">
        <v>6</v>
      </c>
      <c r="M56" s="15">
        <v>0</v>
      </c>
      <c r="N56" s="15">
        <v>0</v>
      </c>
      <c r="O56" s="15">
        <v>12</v>
      </c>
      <c r="P56" s="15">
        <v>0</v>
      </c>
      <c r="Q56" s="15">
        <v>0</v>
      </c>
      <c r="R56" s="14">
        <v>42.5</v>
      </c>
    </row>
    <row r="57" spans="1:18" x14ac:dyDescent="0.2">
      <c r="A57" s="14" t="s">
        <v>217</v>
      </c>
      <c r="B57" s="15">
        <v>84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12</v>
      </c>
      <c r="I57" s="15">
        <v>18</v>
      </c>
      <c r="J57" s="15">
        <v>12</v>
      </c>
      <c r="K57" s="15">
        <v>12</v>
      </c>
      <c r="L57" s="15">
        <v>12</v>
      </c>
      <c r="M57" s="15">
        <v>6</v>
      </c>
      <c r="N57" s="15">
        <v>0</v>
      </c>
      <c r="O57" s="15">
        <v>12</v>
      </c>
      <c r="P57" s="15">
        <v>0</v>
      </c>
      <c r="Q57" s="15">
        <v>0</v>
      </c>
      <c r="R57" s="14">
        <v>40</v>
      </c>
    </row>
    <row r="58" spans="1:18" x14ac:dyDescent="0.2">
      <c r="A58" s="14" t="s">
        <v>218</v>
      </c>
      <c r="B58" s="15">
        <v>192</v>
      </c>
      <c r="C58" s="15">
        <v>0</v>
      </c>
      <c r="D58" s="15">
        <v>0</v>
      </c>
      <c r="E58" s="15">
        <v>0</v>
      </c>
      <c r="F58" s="15">
        <v>6</v>
      </c>
      <c r="G58" s="15">
        <v>12</v>
      </c>
      <c r="H58" s="15">
        <v>6</v>
      </c>
      <c r="I58" s="15">
        <v>18</v>
      </c>
      <c r="J58" s="15">
        <v>54</v>
      </c>
      <c r="K58" s="15">
        <v>18</v>
      </c>
      <c r="L58" s="15">
        <v>24</v>
      </c>
      <c r="M58" s="15">
        <v>30</v>
      </c>
      <c r="N58" s="15">
        <v>18</v>
      </c>
      <c r="O58" s="15">
        <v>6</v>
      </c>
      <c r="P58" s="15">
        <v>0</v>
      </c>
      <c r="Q58" s="15">
        <v>0</v>
      </c>
      <c r="R58" s="14">
        <v>40</v>
      </c>
    </row>
    <row r="59" spans="1:18" x14ac:dyDescent="0.2">
      <c r="A59" s="14" t="s">
        <v>219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4">
        <v>0</v>
      </c>
    </row>
    <row r="60" spans="1:18" x14ac:dyDescent="0.2">
      <c r="A60" s="14" t="s">
        <v>220</v>
      </c>
      <c r="B60" s="15">
        <v>558</v>
      </c>
      <c r="C60" s="15">
        <v>0</v>
      </c>
      <c r="D60" s="15">
        <v>0</v>
      </c>
      <c r="E60" s="15">
        <v>0</v>
      </c>
      <c r="F60" s="15">
        <v>12</v>
      </c>
      <c r="G60" s="15">
        <v>54</v>
      </c>
      <c r="H60" s="15">
        <v>102</v>
      </c>
      <c r="I60" s="15">
        <v>84</v>
      </c>
      <c r="J60" s="15">
        <v>30</v>
      </c>
      <c r="K60" s="15">
        <v>60</v>
      </c>
      <c r="L60" s="15">
        <v>84</v>
      </c>
      <c r="M60" s="15">
        <v>60</v>
      </c>
      <c r="N60" s="15">
        <v>6</v>
      </c>
      <c r="O60" s="15">
        <v>48</v>
      </c>
      <c r="P60" s="15">
        <v>18</v>
      </c>
      <c r="Q60" s="15">
        <v>0</v>
      </c>
      <c r="R60" s="14">
        <v>39.5</v>
      </c>
    </row>
    <row r="61" spans="1:18" x14ac:dyDescent="0.2">
      <c r="A61" s="14" t="s">
        <v>221</v>
      </c>
      <c r="B61" s="15">
        <v>426</v>
      </c>
      <c r="C61" s="15">
        <v>0</v>
      </c>
      <c r="D61" s="15">
        <v>0</v>
      </c>
      <c r="E61" s="15">
        <v>0</v>
      </c>
      <c r="F61" s="15">
        <v>6</v>
      </c>
      <c r="G61" s="15">
        <v>42</v>
      </c>
      <c r="H61" s="15">
        <v>48</v>
      </c>
      <c r="I61" s="15">
        <v>84</v>
      </c>
      <c r="J61" s="15">
        <v>72</v>
      </c>
      <c r="K61" s="15">
        <v>36</v>
      </c>
      <c r="L61" s="15">
        <v>48</v>
      </c>
      <c r="M61" s="15">
        <v>36</v>
      </c>
      <c r="N61" s="15">
        <v>42</v>
      </c>
      <c r="O61" s="15">
        <v>6</v>
      </c>
      <c r="P61" s="15">
        <v>0</v>
      </c>
      <c r="Q61" s="15">
        <v>6</v>
      </c>
      <c r="R61" s="14">
        <v>37.299999999999997</v>
      </c>
    </row>
    <row r="62" spans="1:18" x14ac:dyDescent="0.2">
      <c r="A62" s="14" t="s">
        <v>222</v>
      </c>
      <c r="B62" s="15">
        <v>60</v>
      </c>
      <c r="C62" s="15">
        <v>0</v>
      </c>
      <c r="D62" s="15">
        <v>0</v>
      </c>
      <c r="E62" s="15">
        <v>0</v>
      </c>
      <c r="F62" s="15">
        <v>6</v>
      </c>
      <c r="G62" s="15">
        <v>6</v>
      </c>
      <c r="H62" s="15">
        <v>12</v>
      </c>
      <c r="I62" s="15">
        <v>0</v>
      </c>
      <c r="J62" s="15">
        <v>0</v>
      </c>
      <c r="K62" s="15">
        <v>12</v>
      </c>
      <c r="L62" s="15">
        <v>6</v>
      </c>
      <c r="M62" s="15">
        <v>12</v>
      </c>
      <c r="N62" s="15">
        <v>6</v>
      </c>
      <c r="O62" s="15">
        <v>0</v>
      </c>
      <c r="P62" s="15">
        <v>0</v>
      </c>
      <c r="Q62" s="15">
        <v>0</v>
      </c>
      <c r="R62" s="14">
        <v>42.5</v>
      </c>
    </row>
    <row r="63" spans="1:18" x14ac:dyDescent="0.2">
      <c r="A63" s="14" t="s">
        <v>223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4">
        <v>0</v>
      </c>
    </row>
    <row r="64" spans="1:18" x14ac:dyDescent="0.2">
      <c r="A64" s="14" t="s">
        <v>224</v>
      </c>
      <c r="B64" s="15">
        <v>276</v>
      </c>
      <c r="C64" s="15">
        <v>0</v>
      </c>
      <c r="D64" s="15">
        <v>0</v>
      </c>
      <c r="E64" s="15">
        <v>0</v>
      </c>
      <c r="F64" s="15">
        <v>6</v>
      </c>
      <c r="G64" s="15">
        <v>18</v>
      </c>
      <c r="H64" s="15">
        <v>18</v>
      </c>
      <c r="I64" s="15">
        <v>12</v>
      </c>
      <c r="J64" s="15">
        <v>60</v>
      </c>
      <c r="K64" s="15">
        <v>36</v>
      </c>
      <c r="L64" s="15">
        <v>6</v>
      </c>
      <c r="M64" s="15">
        <v>42</v>
      </c>
      <c r="N64" s="15">
        <v>42</v>
      </c>
      <c r="O64" s="15">
        <v>18</v>
      </c>
      <c r="P64" s="15">
        <v>12</v>
      </c>
      <c r="Q64" s="15">
        <v>6</v>
      </c>
      <c r="R64" s="14">
        <v>43.3</v>
      </c>
    </row>
    <row r="65" spans="1:18" x14ac:dyDescent="0.2">
      <c r="A65" s="14" t="s">
        <v>225</v>
      </c>
      <c r="B65" s="15">
        <v>36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6</v>
      </c>
      <c r="L65" s="15">
        <v>12</v>
      </c>
      <c r="M65" s="15">
        <v>12</v>
      </c>
      <c r="N65" s="15">
        <v>6</v>
      </c>
      <c r="O65" s="15">
        <v>0</v>
      </c>
      <c r="P65" s="15">
        <v>0</v>
      </c>
      <c r="Q65" s="15">
        <v>0</v>
      </c>
      <c r="R65" s="14">
        <v>50</v>
      </c>
    </row>
    <row r="66" spans="1:18" x14ac:dyDescent="0.2">
      <c r="A66" s="14" t="s">
        <v>226</v>
      </c>
      <c r="B66" s="15">
        <v>84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6</v>
      </c>
      <c r="I66" s="15">
        <v>18</v>
      </c>
      <c r="J66" s="15">
        <v>6</v>
      </c>
      <c r="K66" s="15">
        <v>24</v>
      </c>
      <c r="L66" s="15">
        <v>6</v>
      </c>
      <c r="M66" s="15">
        <v>24</v>
      </c>
      <c r="N66" s="15">
        <v>0</v>
      </c>
      <c r="O66" s="15">
        <v>0</v>
      </c>
      <c r="P66" s="15">
        <v>0</v>
      </c>
      <c r="Q66" s="15">
        <v>0</v>
      </c>
      <c r="R66" s="14">
        <v>42.5</v>
      </c>
    </row>
    <row r="67" spans="1:18" x14ac:dyDescent="0.2">
      <c r="A67" s="14" t="s">
        <v>227</v>
      </c>
      <c r="B67" s="15">
        <v>300</v>
      </c>
      <c r="C67" s="15">
        <v>0</v>
      </c>
      <c r="D67" s="15">
        <v>0</v>
      </c>
      <c r="E67" s="15">
        <v>0</v>
      </c>
      <c r="F67" s="15">
        <v>6</v>
      </c>
      <c r="G67" s="15">
        <v>30</v>
      </c>
      <c r="H67" s="15">
        <v>30</v>
      </c>
      <c r="I67" s="15">
        <v>36</v>
      </c>
      <c r="J67" s="15">
        <v>24</v>
      </c>
      <c r="K67" s="15">
        <v>90</v>
      </c>
      <c r="L67" s="15">
        <v>30</v>
      </c>
      <c r="M67" s="15">
        <v>12</v>
      </c>
      <c r="N67" s="15">
        <v>24</v>
      </c>
      <c r="O67" s="15">
        <v>12</v>
      </c>
      <c r="P67" s="15">
        <v>6</v>
      </c>
      <c r="Q67" s="15">
        <v>0</v>
      </c>
      <c r="R67" s="14">
        <v>41.3</v>
      </c>
    </row>
    <row r="68" spans="1:18" x14ac:dyDescent="0.2">
      <c r="A68" s="14" t="s">
        <v>228</v>
      </c>
      <c r="B68" s="15">
        <v>6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6</v>
      </c>
      <c r="N68" s="15">
        <v>0</v>
      </c>
      <c r="O68" s="15">
        <v>0</v>
      </c>
      <c r="P68" s="15">
        <v>0</v>
      </c>
      <c r="Q68" s="15">
        <v>0</v>
      </c>
      <c r="R68" s="14">
        <v>52.5</v>
      </c>
    </row>
    <row r="69" spans="1:18" x14ac:dyDescent="0.2">
      <c r="A69" s="14" t="s">
        <v>229</v>
      </c>
      <c r="B69" s="15">
        <v>18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6</v>
      </c>
      <c r="M69" s="15">
        <v>6</v>
      </c>
      <c r="N69" s="15">
        <v>0</v>
      </c>
      <c r="O69" s="15">
        <v>0</v>
      </c>
      <c r="P69" s="15">
        <v>6</v>
      </c>
      <c r="Q69" s="15">
        <v>0</v>
      </c>
      <c r="R69" s="14">
        <v>52.5</v>
      </c>
    </row>
    <row r="70" spans="1:18" x14ac:dyDescent="0.2">
      <c r="A70" s="14" t="s">
        <v>230</v>
      </c>
      <c r="B70" s="15">
        <v>3976</v>
      </c>
      <c r="C70" s="15">
        <v>0</v>
      </c>
      <c r="D70" s="15">
        <v>0</v>
      </c>
      <c r="E70" s="15">
        <v>0</v>
      </c>
      <c r="F70" s="15">
        <v>60</v>
      </c>
      <c r="G70" s="15">
        <v>408</v>
      </c>
      <c r="H70" s="15">
        <v>432</v>
      </c>
      <c r="I70" s="15">
        <v>450</v>
      </c>
      <c r="J70" s="15">
        <v>642</v>
      </c>
      <c r="K70" s="15">
        <v>450</v>
      </c>
      <c r="L70" s="15">
        <v>510</v>
      </c>
      <c r="M70" s="15">
        <v>402</v>
      </c>
      <c r="N70" s="15">
        <v>324</v>
      </c>
      <c r="O70" s="15">
        <v>192</v>
      </c>
      <c r="P70" s="15">
        <v>102</v>
      </c>
      <c r="Q70" s="15">
        <v>6</v>
      </c>
      <c r="R70" s="14">
        <v>40</v>
      </c>
    </row>
    <row r="71" spans="1:18" x14ac:dyDescent="0.2">
      <c r="A71" s="14" t="s">
        <v>231</v>
      </c>
      <c r="B71" s="15">
        <v>24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6</v>
      </c>
      <c r="K71" s="15">
        <v>0</v>
      </c>
      <c r="L71" s="15">
        <v>0</v>
      </c>
      <c r="M71" s="15">
        <v>6</v>
      </c>
      <c r="N71" s="15">
        <v>0</v>
      </c>
      <c r="O71" s="15">
        <v>6</v>
      </c>
      <c r="P71" s="15">
        <v>0</v>
      </c>
      <c r="Q71" s="15">
        <v>6</v>
      </c>
      <c r="R71" s="14">
        <v>57.5</v>
      </c>
    </row>
    <row r="72" spans="1:18" x14ac:dyDescent="0.2">
      <c r="A72" s="14" t="s">
        <v>232</v>
      </c>
      <c r="B72" s="15">
        <v>6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6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4">
        <v>32.5</v>
      </c>
    </row>
    <row r="73" spans="1:18" x14ac:dyDescent="0.2">
      <c r="A73" s="14" t="s">
        <v>233</v>
      </c>
      <c r="B73" s="15">
        <v>66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6</v>
      </c>
      <c r="I73" s="15">
        <v>6</v>
      </c>
      <c r="J73" s="15">
        <v>6</v>
      </c>
      <c r="K73" s="15">
        <v>0</v>
      </c>
      <c r="L73" s="15">
        <v>24</v>
      </c>
      <c r="M73" s="15">
        <v>6</v>
      </c>
      <c r="N73" s="15">
        <v>0</v>
      </c>
      <c r="O73" s="15">
        <v>12</v>
      </c>
      <c r="P73" s="15">
        <v>6</v>
      </c>
      <c r="Q73" s="15">
        <v>0</v>
      </c>
      <c r="R73" s="14">
        <v>48.1</v>
      </c>
    </row>
    <row r="74" spans="1:18" x14ac:dyDescent="0.2">
      <c r="A74" s="14" t="s">
        <v>234</v>
      </c>
      <c r="B74" s="15">
        <v>30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6</v>
      </c>
      <c r="J74" s="15">
        <v>12</v>
      </c>
      <c r="K74" s="15">
        <v>0</v>
      </c>
      <c r="L74" s="15">
        <v>12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4">
        <v>38.799999999999997</v>
      </c>
    </row>
    <row r="75" spans="1:18" x14ac:dyDescent="0.2">
      <c r="A75" s="14" t="s">
        <v>235</v>
      </c>
      <c r="B75" s="15">
        <v>48</v>
      </c>
      <c r="C75" s="15">
        <v>0</v>
      </c>
      <c r="D75" s="15">
        <v>0</v>
      </c>
      <c r="E75" s="15">
        <v>0</v>
      </c>
      <c r="F75" s="15">
        <v>6</v>
      </c>
      <c r="G75" s="15">
        <v>0</v>
      </c>
      <c r="H75" s="15">
        <v>0</v>
      </c>
      <c r="I75" s="15">
        <v>12</v>
      </c>
      <c r="J75" s="15">
        <v>12</v>
      </c>
      <c r="K75" s="15">
        <v>0</v>
      </c>
      <c r="L75" s="15">
        <v>12</v>
      </c>
      <c r="M75" s="15">
        <v>0</v>
      </c>
      <c r="N75" s="15">
        <v>0</v>
      </c>
      <c r="O75" s="15">
        <v>6</v>
      </c>
      <c r="P75" s="15">
        <v>0</v>
      </c>
      <c r="Q75" s="15">
        <v>0</v>
      </c>
      <c r="R75" s="14">
        <v>37.5</v>
      </c>
    </row>
    <row r="76" spans="1:18" x14ac:dyDescent="0.2">
      <c r="A76" s="14" t="s">
        <v>236</v>
      </c>
      <c r="B76" s="15">
        <v>6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6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4">
        <v>42.5</v>
      </c>
    </row>
    <row r="77" spans="1:18" x14ac:dyDescent="0.2">
      <c r="A77" s="14" t="s">
        <v>237</v>
      </c>
      <c r="B77" s="15">
        <v>6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6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4">
        <v>42.5</v>
      </c>
    </row>
    <row r="78" spans="1:18" x14ac:dyDescent="0.2">
      <c r="A78" s="14" t="s">
        <v>238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4">
        <v>0</v>
      </c>
    </row>
    <row r="79" spans="1:18" x14ac:dyDescent="0.2">
      <c r="A79" s="14" t="s">
        <v>239</v>
      </c>
      <c r="B79" s="15">
        <v>24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6</v>
      </c>
      <c r="K79" s="15">
        <v>6</v>
      </c>
      <c r="L79" s="15">
        <v>6</v>
      </c>
      <c r="M79" s="15">
        <v>6</v>
      </c>
      <c r="N79" s="15">
        <v>0</v>
      </c>
      <c r="O79" s="15">
        <v>0</v>
      </c>
      <c r="P79" s="15">
        <v>0</v>
      </c>
      <c r="Q79" s="15">
        <v>0</v>
      </c>
      <c r="R79" s="14">
        <v>45</v>
      </c>
    </row>
    <row r="80" spans="1:18" x14ac:dyDescent="0.2">
      <c r="A80" s="14" t="s">
        <v>240</v>
      </c>
      <c r="B80" s="15">
        <v>18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6</v>
      </c>
      <c r="K80" s="15">
        <v>0</v>
      </c>
      <c r="L80" s="15">
        <v>0</v>
      </c>
      <c r="M80" s="15">
        <v>0</v>
      </c>
      <c r="N80" s="15">
        <v>6</v>
      </c>
      <c r="O80" s="15">
        <v>6</v>
      </c>
      <c r="P80" s="15">
        <v>0</v>
      </c>
      <c r="Q80" s="15">
        <v>0</v>
      </c>
      <c r="R80" s="14">
        <v>57.5</v>
      </c>
    </row>
    <row r="81" spans="1:18" x14ac:dyDescent="0.2">
      <c r="A81" s="14" t="s">
        <v>241</v>
      </c>
      <c r="B81" s="15">
        <v>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4">
        <v>0</v>
      </c>
    </row>
    <row r="82" spans="1:18" x14ac:dyDescent="0.2">
      <c r="A82" s="14" t="s">
        <v>242</v>
      </c>
      <c r="B82" s="15">
        <v>0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4">
        <v>0</v>
      </c>
    </row>
    <row r="83" spans="1:18" x14ac:dyDescent="0.2">
      <c r="A83" s="14" t="s">
        <v>243</v>
      </c>
      <c r="B83" s="15">
        <v>0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4">
        <v>0</v>
      </c>
    </row>
    <row r="84" spans="1:18" x14ac:dyDescent="0.2">
      <c r="A84" s="14" t="s">
        <v>244</v>
      </c>
      <c r="B84" s="15">
        <v>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4">
        <v>0</v>
      </c>
    </row>
    <row r="85" spans="1:18" x14ac:dyDescent="0.2">
      <c r="A85" s="14" t="s">
        <v>245</v>
      </c>
      <c r="B85" s="15">
        <v>0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4">
        <v>0</v>
      </c>
    </row>
    <row r="86" spans="1:18" x14ac:dyDescent="0.2">
      <c r="A86" s="14" t="s">
        <v>246</v>
      </c>
      <c r="B86" s="15">
        <v>0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4">
        <v>0</v>
      </c>
    </row>
    <row r="87" spans="1:18" x14ac:dyDescent="0.2">
      <c r="A87" s="14" t="s">
        <v>247</v>
      </c>
      <c r="B87" s="15">
        <v>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4">
        <v>0</v>
      </c>
    </row>
    <row r="88" spans="1:18" x14ac:dyDescent="0.2">
      <c r="A88" s="14" t="s">
        <v>248</v>
      </c>
      <c r="B88" s="15">
        <v>0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4">
        <v>0</v>
      </c>
    </row>
    <row r="89" spans="1:18" x14ac:dyDescent="0.2">
      <c r="A89" s="14" t="s">
        <v>249</v>
      </c>
      <c r="B89" s="15">
        <v>0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4">
        <v>0</v>
      </c>
    </row>
    <row r="90" spans="1:18" x14ac:dyDescent="0.2">
      <c r="A90" s="14" t="s">
        <v>250</v>
      </c>
      <c r="B90" s="15">
        <v>30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12</v>
      </c>
      <c r="I90" s="15">
        <v>0</v>
      </c>
      <c r="J90" s="15">
        <v>0</v>
      </c>
      <c r="K90" s="15">
        <v>6</v>
      </c>
      <c r="L90" s="15">
        <v>6</v>
      </c>
      <c r="M90" s="15">
        <v>0</v>
      </c>
      <c r="N90" s="15">
        <v>0</v>
      </c>
      <c r="O90" s="15">
        <v>0</v>
      </c>
      <c r="P90" s="15">
        <v>6</v>
      </c>
      <c r="Q90" s="15">
        <v>0</v>
      </c>
      <c r="R90" s="14">
        <v>42.5</v>
      </c>
    </row>
    <row r="91" spans="1:18" x14ac:dyDescent="0.2">
      <c r="A91" s="14" t="s">
        <v>251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4">
        <v>0</v>
      </c>
    </row>
    <row r="92" spans="1:18" x14ac:dyDescent="0.2">
      <c r="A92" s="14" t="s">
        <v>252</v>
      </c>
      <c r="B92" s="15">
        <v>0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4">
        <v>0</v>
      </c>
    </row>
    <row r="93" spans="1:18" x14ac:dyDescent="0.2">
      <c r="A93" s="14" t="s">
        <v>253</v>
      </c>
      <c r="B93" s="15">
        <v>18</v>
      </c>
      <c r="C93" s="15">
        <v>0</v>
      </c>
      <c r="D93" s="15">
        <v>0</v>
      </c>
      <c r="E93" s="15">
        <v>0</v>
      </c>
      <c r="F93" s="15">
        <v>6</v>
      </c>
      <c r="G93" s="15">
        <v>6</v>
      </c>
      <c r="H93" s="15">
        <v>0</v>
      </c>
      <c r="I93" s="15">
        <v>0</v>
      </c>
      <c r="J93" s="15">
        <v>0</v>
      </c>
      <c r="K93" s="15">
        <v>0</v>
      </c>
      <c r="L93" s="15">
        <v>6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4">
        <v>22.5</v>
      </c>
    </row>
    <row r="94" spans="1:18" x14ac:dyDescent="0.2">
      <c r="A94" s="14" t="s">
        <v>254</v>
      </c>
      <c r="B94" s="15">
        <v>0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4">
        <v>0</v>
      </c>
    </row>
    <row r="95" spans="1:18" x14ac:dyDescent="0.2">
      <c r="A95" s="14" t="s">
        <v>255</v>
      </c>
      <c r="B95" s="15">
        <v>0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4">
        <v>0</v>
      </c>
    </row>
    <row r="96" spans="1:18" x14ac:dyDescent="0.2">
      <c r="A96" s="14" t="s">
        <v>256</v>
      </c>
      <c r="B96" s="15">
        <v>0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4">
        <v>0</v>
      </c>
    </row>
    <row r="97" spans="1:18" x14ac:dyDescent="0.2">
      <c r="A97" s="14" t="s">
        <v>257</v>
      </c>
      <c r="B97" s="15">
        <v>0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4">
        <v>0</v>
      </c>
    </row>
    <row r="98" spans="1:18" x14ac:dyDescent="0.2">
      <c r="A98" s="14" t="s">
        <v>258</v>
      </c>
      <c r="B98" s="15">
        <v>0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4">
        <v>0</v>
      </c>
    </row>
    <row r="99" spans="1:18" x14ac:dyDescent="0.2">
      <c r="A99" s="14" t="s">
        <v>259</v>
      </c>
      <c r="B99" s="15">
        <v>0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4">
        <v>0</v>
      </c>
    </row>
    <row r="100" spans="1:18" x14ac:dyDescent="0.2">
      <c r="A100" s="14" t="s">
        <v>260</v>
      </c>
      <c r="B100" s="15">
        <v>0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4">
        <v>0</v>
      </c>
    </row>
    <row r="101" spans="1:18" x14ac:dyDescent="0.2">
      <c r="A101" s="14" t="s">
        <v>261</v>
      </c>
      <c r="B101" s="15">
        <v>0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4">
        <v>0</v>
      </c>
    </row>
    <row r="102" spans="1:18" x14ac:dyDescent="0.2">
      <c r="A102" s="14" t="s">
        <v>262</v>
      </c>
      <c r="B102" s="15">
        <v>0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4">
        <v>0</v>
      </c>
    </row>
    <row r="103" spans="1:18" x14ac:dyDescent="0.2">
      <c r="A103" s="14" t="s">
        <v>263</v>
      </c>
      <c r="B103" s="15">
        <v>0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4">
        <v>0</v>
      </c>
    </row>
    <row r="104" spans="1:18" x14ac:dyDescent="0.2">
      <c r="A104" s="14" t="s">
        <v>264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4">
        <v>0</v>
      </c>
    </row>
    <row r="105" spans="1:18" x14ac:dyDescent="0.2">
      <c r="A105" s="14" t="s">
        <v>265</v>
      </c>
      <c r="B105" s="15">
        <v>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4">
        <v>0</v>
      </c>
    </row>
    <row r="106" spans="1:18" x14ac:dyDescent="0.2">
      <c r="A106" s="14" t="s">
        <v>266</v>
      </c>
      <c r="B106" s="15">
        <v>0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4">
        <v>0</v>
      </c>
    </row>
    <row r="107" spans="1:18" x14ac:dyDescent="0.2">
      <c r="A107" s="14" t="s">
        <v>267</v>
      </c>
      <c r="B107" s="15">
        <v>0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4">
        <v>0</v>
      </c>
    </row>
    <row r="108" spans="1:18" x14ac:dyDescent="0.2">
      <c r="A108" s="14" t="s">
        <v>268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4">
        <v>0</v>
      </c>
    </row>
    <row r="109" spans="1:18" x14ac:dyDescent="0.2">
      <c r="A109" s="14" t="s">
        <v>269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4">
        <v>0</v>
      </c>
    </row>
    <row r="110" spans="1:18" x14ac:dyDescent="0.2">
      <c r="A110" s="14" t="s">
        <v>270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4">
        <v>0</v>
      </c>
    </row>
    <row r="111" spans="1:18" x14ac:dyDescent="0.2">
      <c r="A111" s="14" t="s">
        <v>271</v>
      </c>
      <c r="B111" s="15">
        <v>0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4">
        <v>0</v>
      </c>
    </row>
    <row r="112" spans="1:18" x14ac:dyDescent="0.2">
      <c r="A112" s="14" t="s">
        <v>272</v>
      </c>
      <c r="B112" s="15">
        <v>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4">
        <v>0</v>
      </c>
    </row>
    <row r="113" spans="1:18" x14ac:dyDescent="0.2">
      <c r="A113" s="14" t="s">
        <v>273</v>
      </c>
      <c r="B113" s="15">
        <v>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4">
        <v>0</v>
      </c>
    </row>
    <row r="114" spans="1:18" x14ac:dyDescent="0.2">
      <c r="A114" s="14" t="s">
        <v>274</v>
      </c>
      <c r="B114" s="15">
        <v>0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4">
        <v>0</v>
      </c>
    </row>
    <row r="115" spans="1:18" x14ac:dyDescent="0.2">
      <c r="A115" s="14" t="s">
        <v>275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4">
        <v>0</v>
      </c>
    </row>
    <row r="116" spans="1:18" x14ac:dyDescent="0.2">
      <c r="A116" s="14" t="s">
        <v>276</v>
      </c>
      <c r="B116" s="15">
        <v>0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4">
        <v>0</v>
      </c>
    </row>
    <row r="117" spans="1:18" x14ac:dyDescent="0.2">
      <c r="A117" s="14" t="s">
        <v>277</v>
      </c>
      <c r="B117" s="15">
        <v>0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4">
        <v>0</v>
      </c>
    </row>
    <row r="118" spans="1:18" x14ac:dyDescent="0.2">
      <c r="A118" s="14" t="s">
        <v>278</v>
      </c>
      <c r="B118" s="15">
        <v>0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4">
        <v>0</v>
      </c>
    </row>
    <row r="119" spans="1:18" x14ac:dyDescent="0.2">
      <c r="A119" s="14" t="s">
        <v>279</v>
      </c>
      <c r="B119" s="15">
        <v>0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4">
        <v>0</v>
      </c>
    </row>
    <row r="120" spans="1:18" x14ac:dyDescent="0.2">
      <c r="A120" s="14" t="s">
        <v>280</v>
      </c>
      <c r="B120" s="15">
        <v>0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4">
        <v>0</v>
      </c>
    </row>
    <row r="121" spans="1:18" x14ac:dyDescent="0.2">
      <c r="A121" s="14" t="s">
        <v>281</v>
      </c>
      <c r="B121" s="15">
        <v>0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4">
        <v>0</v>
      </c>
    </row>
    <row r="122" spans="1:18" x14ac:dyDescent="0.2">
      <c r="A122" s="14" t="s">
        <v>282</v>
      </c>
      <c r="B122" s="15">
        <v>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4">
        <v>0</v>
      </c>
    </row>
    <row r="123" spans="1:18" x14ac:dyDescent="0.2">
      <c r="A123" s="14" t="s">
        <v>283</v>
      </c>
      <c r="B123" s="15">
        <v>0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4">
        <v>0</v>
      </c>
    </row>
    <row r="124" spans="1:18" x14ac:dyDescent="0.2">
      <c r="A124" s="14" t="s">
        <v>284</v>
      </c>
      <c r="B124" s="15">
        <v>0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4">
        <v>0</v>
      </c>
    </row>
    <row r="125" spans="1:18" x14ac:dyDescent="0.2">
      <c r="A125" s="14" t="s">
        <v>285</v>
      </c>
      <c r="B125" s="15">
        <v>0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4">
        <v>0</v>
      </c>
    </row>
    <row r="126" spans="1:18" x14ac:dyDescent="0.2">
      <c r="A126" s="14" t="s">
        <v>286</v>
      </c>
      <c r="B126" s="15">
        <v>0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4">
        <v>0</v>
      </c>
    </row>
    <row r="127" spans="1:18" x14ac:dyDescent="0.2">
      <c r="A127" s="14" t="s">
        <v>287</v>
      </c>
      <c r="B127" s="15">
        <v>0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4">
        <v>0</v>
      </c>
    </row>
    <row r="128" spans="1:18" x14ac:dyDescent="0.2">
      <c r="A128" s="14" t="s">
        <v>288</v>
      </c>
      <c r="B128" s="15">
        <v>0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4">
        <v>0</v>
      </c>
    </row>
    <row r="129" spans="1:18" x14ac:dyDescent="0.2">
      <c r="A129" s="14" t="s">
        <v>289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4">
        <v>0</v>
      </c>
    </row>
    <row r="130" spans="1:18" x14ac:dyDescent="0.2">
      <c r="A130" s="14" t="s">
        <v>290</v>
      </c>
      <c r="B130" s="15">
        <v>0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4">
        <v>0</v>
      </c>
    </row>
    <row r="131" spans="1:18" x14ac:dyDescent="0.2">
      <c r="A131" s="14" t="s">
        <v>291</v>
      </c>
      <c r="B131" s="15">
        <v>0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4">
        <v>0</v>
      </c>
    </row>
    <row r="132" spans="1:18" x14ac:dyDescent="0.2">
      <c r="A132" s="14" t="s">
        <v>292</v>
      </c>
      <c r="B132" s="15">
        <v>0</v>
      </c>
      <c r="C132" s="15">
        <v>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4">
        <v>0</v>
      </c>
    </row>
    <row r="133" spans="1:18" x14ac:dyDescent="0.2">
      <c r="A133" s="14" t="s">
        <v>293</v>
      </c>
      <c r="B133" s="15">
        <v>0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4">
        <v>0</v>
      </c>
    </row>
    <row r="134" spans="1:18" x14ac:dyDescent="0.2">
      <c r="A134" s="14" t="s">
        <v>294</v>
      </c>
      <c r="B134" s="15">
        <v>0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4">
        <v>0</v>
      </c>
    </row>
    <row r="135" spans="1:18" x14ac:dyDescent="0.2">
      <c r="A135" s="14" t="s">
        <v>295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4">
        <v>0</v>
      </c>
    </row>
    <row r="136" spans="1:18" x14ac:dyDescent="0.2">
      <c r="A136" s="14" t="s">
        <v>296</v>
      </c>
      <c r="B136" s="15">
        <v>0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4">
        <v>0</v>
      </c>
    </row>
    <row r="137" spans="1:18" x14ac:dyDescent="0.2">
      <c r="A137" s="14" t="s">
        <v>297</v>
      </c>
      <c r="B137" s="15">
        <v>0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4">
        <v>0</v>
      </c>
    </row>
    <row r="138" spans="1:18" x14ac:dyDescent="0.2">
      <c r="A138" s="14" t="s">
        <v>298</v>
      </c>
      <c r="B138" s="15">
        <v>0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4">
        <v>0</v>
      </c>
    </row>
    <row r="139" spans="1:18" x14ac:dyDescent="0.2">
      <c r="A139" s="14" t="s">
        <v>299</v>
      </c>
      <c r="B139" s="15">
        <v>6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6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4">
        <v>37.5</v>
      </c>
    </row>
    <row r="140" spans="1:18" x14ac:dyDescent="0.2">
      <c r="A140" s="14" t="s">
        <v>300</v>
      </c>
      <c r="B140" s="15">
        <v>0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4">
        <v>0</v>
      </c>
    </row>
    <row r="141" spans="1:18" x14ac:dyDescent="0.2">
      <c r="A141" s="14" t="s">
        <v>301</v>
      </c>
      <c r="B141" s="15">
        <v>0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4">
        <v>0</v>
      </c>
    </row>
    <row r="142" spans="1:18" x14ac:dyDescent="0.2">
      <c r="A142" s="14" t="s">
        <v>302</v>
      </c>
      <c r="B142" s="15">
        <v>0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4">
        <v>0</v>
      </c>
    </row>
    <row r="143" spans="1:18" x14ac:dyDescent="0.2">
      <c r="A143" s="14" t="s">
        <v>303</v>
      </c>
      <c r="B143" s="15">
        <v>0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4">
        <v>0</v>
      </c>
    </row>
    <row r="144" spans="1:18" x14ac:dyDescent="0.2">
      <c r="A144" s="14" t="s">
        <v>304</v>
      </c>
      <c r="B144" s="15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4">
        <v>0</v>
      </c>
    </row>
    <row r="145" spans="1:18" x14ac:dyDescent="0.2">
      <c r="A145" s="14" t="s">
        <v>305</v>
      </c>
      <c r="B145" s="15">
        <v>0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4">
        <v>0</v>
      </c>
    </row>
    <row r="146" spans="1:18" x14ac:dyDescent="0.2">
      <c r="A146" s="14" t="s">
        <v>306</v>
      </c>
      <c r="B146" s="15">
        <v>0</v>
      </c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4">
        <v>0</v>
      </c>
    </row>
    <row r="147" spans="1:18" x14ac:dyDescent="0.2">
      <c r="A147" s="14" t="s">
        <v>307</v>
      </c>
      <c r="B147" s="15">
        <v>0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4">
        <v>0</v>
      </c>
    </row>
    <row r="148" spans="1:18" x14ac:dyDescent="0.2">
      <c r="A148" s="14" t="s">
        <v>308</v>
      </c>
      <c r="B148" s="15">
        <v>0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4">
        <v>0</v>
      </c>
    </row>
    <row r="149" spans="1:18" x14ac:dyDescent="0.2">
      <c r="A149" s="14" t="s">
        <v>309</v>
      </c>
      <c r="B149" s="15">
        <v>0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  <c r="R149" s="14">
        <v>0</v>
      </c>
    </row>
    <row r="150" spans="1:18" x14ac:dyDescent="0.2">
      <c r="A150" s="14" t="s">
        <v>310</v>
      </c>
      <c r="B150" s="15">
        <v>0</v>
      </c>
      <c r="C150" s="15">
        <v>0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4">
        <v>0</v>
      </c>
    </row>
    <row r="151" spans="1:18" x14ac:dyDescent="0.2">
      <c r="A151" s="14" t="s">
        <v>311</v>
      </c>
      <c r="B151" s="15">
        <v>0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4">
        <v>0</v>
      </c>
    </row>
    <row r="152" spans="1:18" x14ac:dyDescent="0.2">
      <c r="A152" s="14" t="s">
        <v>312</v>
      </c>
      <c r="B152" s="15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4">
        <v>0</v>
      </c>
    </row>
    <row r="153" spans="1:18" x14ac:dyDescent="0.2">
      <c r="A153" s="14" t="s">
        <v>313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4">
        <v>0</v>
      </c>
    </row>
    <row r="154" spans="1:18" x14ac:dyDescent="0.2">
      <c r="A154" s="14" t="s">
        <v>314</v>
      </c>
      <c r="B154" s="15"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4">
        <v>0</v>
      </c>
    </row>
    <row r="155" spans="1:18" x14ac:dyDescent="0.2">
      <c r="A155" s="14" t="s">
        <v>315</v>
      </c>
      <c r="B155" s="15">
        <v>0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4">
        <v>0</v>
      </c>
    </row>
    <row r="156" spans="1:18" x14ac:dyDescent="0.2">
      <c r="A156" s="14" t="s">
        <v>316</v>
      </c>
      <c r="B156" s="15">
        <v>0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4">
        <v>0</v>
      </c>
    </row>
    <row r="157" spans="1:18" x14ac:dyDescent="0.2">
      <c r="A157" s="14" t="s">
        <v>317</v>
      </c>
      <c r="B157" s="15">
        <v>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4">
        <v>0</v>
      </c>
    </row>
    <row r="158" spans="1:18" x14ac:dyDescent="0.2">
      <c r="A158" s="14" t="s">
        <v>318</v>
      </c>
      <c r="B158" s="15">
        <v>0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4">
        <v>0</v>
      </c>
    </row>
    <row r="159" spans="1:18" x14ac:dyDescent="0.2">
      <c r="A159" s="14" t="s">
        <v>319</v>
      </c>
      <c r="B159" s="15">
        <v>0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4">
        <v>0</v>
      </c>
    </row>
    <row r="160" spans="1:18" x14ac:dyDescent="0.2">
      <c r="A160" s="14" t="s">
        <v>320</v>
      </c>
      <c r="B160" s="15">
        <v>0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4">
        <v>0</v>
      </c>
    </row>
    <row r="161" spans="1:18" x14ac:dyDescent="0.2">
      <c r="A161" s="14" t="s">
        <v>321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4">
        <v>0</v>
      </c>
    </row>
    <row r="162" spans="1:18" x14ac:dyDescent="0.2">
      <c r="A162" s="14" t="s">
        <v>322</v>
      </c>
      <c r="B162" s="15">
        <v>0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4">
        <v>0</v>
      </c>
    </row>
    <row r="163" spans="1:18" x14ac:dyDescent="0.2">
      <c r="A163" s="14" t="s">
        <v>323</v>
      </c>
      <c r="B163" s="15">
        <v>12</v>
      </c>
      <c r="C163" s="15">
        <v>0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6</v>
      </c>
      <c r="N163" s="15">
        <v>0</v>
      </c>
      <c r="O163" s="15">
        <v>6</v>
      </c>
      <c r="P163" s="15">
        <v>0</v>
      </c>
      <c r="Q163" s="15">
        <v>0</v>
      </c>
      <c r="R163" s="14">
        <v>57.5</v>
      </c>
    </row>
    <row r="164" spans="1:18" x14ac:dyDescent="0.2">
      <c r="A164" s="14" t="s">
        <v>81</v>
      </c>
      <c r="B164" s="15">
        <v>941</v>
      </c>
      <c r="C164" s="15">
        <v>0</v>
      </c>
      <c r="D164" s="15">
        <v>0</v>
      </c>
      <c r="E164" s="15">
        <v>0</v>
      </c>
      <c r="F164" s="15">
        <v>6</v>
      </c>
      <c r="G164" s="15">
        <v>96</v>
      </c>
      <c r="H164" s="15">
        <v>108</v>
      </c>
      <c r="I164" s="15">
        <v>96</v>
      </c>
      <c r="J164" s="15">
        <v>102</v>
      </c>
      <c r="K164" s="15">
        <v>138</v>
      </c>
      <c r="L164" s="15">
        <v>108</v>
      </c>
      <c r="M164" s="15">
        <v>102</v>
      </c>
      <c r="N164" s="15">
        <v>60</v>
      </c>
      <c r="O164" s="15">
        <v>54</v>
      </c>
      <c r="P164" s="15">
        <v>54</v>
      </c>
      <c r="Q164" s="15">
        <v>18</v>
      </c>
      <c r="R164" s="14">
        <v>42.3</v>
      </c>
    </row>
    <row r="165" spans="1:18" x14ac:dyDescent="0.2">
      <c r="A165" s="14" t="s">
        <v>82</v>
      </c>
      <c r="B165" s="15">
        <v>40879</v>
      </c>
      <c r="C165" s="15">
        <v>5781</v>
      </c>
      <c r="D165" s="15">
        <v>6093</v>
      </c>
      <c r="E165" s="15">
        <v>6560</v>
      </c>
      <c r="F165" s="15">
        <v>5697</v>
      </c>
      <c r="G165" s="15">
        <v>2441</v>
      </c>
      <c r="H165" s="15">
        <v>1643</v>
      </c>
      <c r="I165" s="15">
        <v>1127</v>
      </c>
      <c r="J165" s="15">
        <v>1337</v>
      </c>
      <c r="K165" s="15">
        <v>1295</v>
      </c>
      <c r="L165" s="15">
        <v>1559</v>
      </c>
      <c r="M165" s="15">
        <v>1457</v>
      </c>
      <c r="N165" s="15">
        <v>1661</v>
      </c>
      <c r="O165" s="15">
        <v>1391</v>
      </c>
      <c r="P165" s="15">
        <v>1835</v>
      </c>
      <c r="Q165" s="15">
        <v>1001</v>
      </c>
      <c r="R165" s="14">
        <v>16.8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37D24-420A-4F35-BD3D-E6653E52DD96}">
  <dimension ref="A1:O54"/>
  <sheetViews>
    <sheetView view="pageBreakPreview" topLeftCell="A27" zoomScaleNormal="150" zoomScaleSheetLayoutView="100" workbookViewId="0">
      <selection activeCell="D25" sqref="D25:E25"/>
    </sheetView>
  </sheetViews>
  <sheetFormatPr defaultRowHeight="10.199999999999999" x14ac:dyDescent="0.2"/>
  <cols>
    <col min="1" max="1" width="20.6640625" style="14" customWidth="1"/>
    <col min="2" max="14" width="4.44140625" style="15" customWidth="1"/>
    <col min="15" max="15" width="5.33203125" style="14" customWidth="1"/>
    <col min="16" max="16384" width="8.88671875" style="14"/>
  </cols>
  <sheetData>
    <row r="1" spans="1:15" x14ac:dyDescent="0.2">
      <c r="A1" s="14" t="s">
        <v>491</v>
      </c>
    </row>
    <row r="2" spans="1:15" x14ac:dyDescent="0.2">
      <c r="A2" s="16"/>
      <c r="B2" s="17"/>
      <c r="C2" s="18" t="s">
        <v>4</v>
      </c>
      <c r="D2" s="18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18" t="s">
        <v>10</v>
      </c>
      <c r="J2" s="18" t="s">
        <v>11</v>
      </c>
      <c r="K2" s="18" t="s">
        <v>12</v>
      </c>
      <c r="L2" s="18" t="s">
        <v>13</v>
      </c>
      <c r="M2" s="18" t="s">
        <v>14</v>
      </c>
      <c r="N2" s="18"/>
      <c r="O2" s="19"/>
    </row>
    <row r="3" spans="1:15" s="23" customFormat="1" x14ac:dyDescent="0.2">
      <c r="A3" s="20" t="s">
        <v>17</v>
      </c>
      <c r="B3" s="21" t="s">
        <v>18</v>
      </c>
      <c r="C3" s="21">
        <v>19</v>
      </c>
      <c r="D3" s="21">
        <v>24</v>
      </c>
      <c r="E3" s="21">
        <v>29</v>
      </c>
      <c r="F3" s="21">
        <v>34</v>
      </c>
      <c r="G3" s="21">
        <v>39</v>
      </c>
      <c r="H3" s="21">
        <v>44</v>
      </c>
      <c r="I3" s="21">
        <v>49</v>
      </c>
      <c r="J3" s="21">
        <v>54</v>
      </c>
      <c r="K3" s="21">
        <v>59</v>
      </c>
      <c r="L3" s="21">
        <v>64</v>
      </c>
      <c r="M3" s="21">
        <v>74</v>
      </c>
      <c r="N3" s="21" t="s">
        <v>20</v>
      </c>
      <c r="O3" s="22" t="s">
        <v>21</v>
      </c>
    </row>
    <row r="4" spans="1:15" x14ac:dyDescent="0.2">
      <c r="A4" s="14" t="s">
        <v>492</v>
      </c>
      <c r="B4" s="15">
        <v>16557</v>
      </c>
      <c r="C4" s="15">
        <v>294</v>
      </c>
      <c r="D4" s="15">
        <v>1655</v>
      </c>
      <c r="E4" s="15">
        <v>1895</v>
      </c>
      <c r="F4" s="15">
        <v>1883</v>
      </c>
      <c r="G4" s="15">
        <v>2291</v>
      </c>
      <c r="H4" s="15">
        <v>2105</v>
      </c>
      <c r="I4" s="15">
        <v>2111</v>
      </c>
      <c r="J4" s="15">
        <v>1817</v>
      </c>
      <c r="K4" s="15">
        <v>1169</v>
      </c>
      <c r="L4" s="15">
        <v>732</v>
      </c>
      <c r="M4" s="15">
        <v>516</v>
      </c>
      <c r="N4" s="15">
        <v>90</v>
      </c>
      <c r="O4" s="23" t="s">
        <v>438</v>
      </c>
    </row>
    <row r="5" spans="1:15" x14ac:dyDescent="0.2">
      <c r="A5" s="14" t="s">
        <v>493</v>
      </c>
      <c r="B5" s="15">
        <v>168</v>
      </c>
      <c r="C5" s="15">
        <v>0</v>
      </c>
      <c r="D5" s="15">
        <v>24</v>
      </c>
      <c r="E5" s="15">
        <v>6</v>
      </c>
      <c r="F5" s="15">
        <v>18</v>
      </c>
      <c r="G5" s="15">
        <v>42</v>
      </c>
      <c r="H5" s="15">
        <v>24</v>
      </c>
      <c r="I5" s="15">
        <v>12</v>
      </c>
      <c r="J5" s="15">
        <v>18</v>
      </c>
      <c r="K5" s="15">
        <v>6</v>
      </c>
      <c r="L5" s="15">
        <v>18</v>
      </c>
      <c r="M5" s="15">
        <v>0</v>
      </c>
      <c r="N5" s="15">
        <v>0</v>
      </c>
      <c r="O5" s="14">
        <v>39.299999999999997</v>
      </c>
    </row>
    <row r="6" spans="1:15" x14ac:dyDescent="0.2">
      <c r="A6" s="14" t="s">
        <v>494</v>
      </c>
      <c r="B6" s="15">
        <v>12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6</v>
      </c>
      <c r="I6" s="15">
        <v>0</v>
      </c>
      <c r="J6" s="15">
        <v>6</v>
      </c>
      <c r="K6" s="15">
        <v>0</v>
      </c>
      <c r="L6" s="15">
        <v>0</v>
      </c>
      <c r="M6" s="15">
        <v>0</v>
      </c>
      <c r="N6" s="15">
        <v>0</v>
      </c>
      <c r="O6" s="14">
        <v>47.5</v>
      </c>
    </row>
    <row r="7" spans="1:15" x14ac:dyDescent="0.2">
      <c r="A7" s="14" t="s">
        <v>495</v>
      </c>
      <c r="B7" s="15">
        <v>582</v>
      </c>
      <c r="C7" s="15">
        <v>6</v>
      </c>
      <c r="D7" s="15">
        <v>30</v>
      </c>
      <c r="E7" s="15">
        <v>30</v>
      </c>
      <c r="F7" s="15">
        <v>120</v>
      </c>
      <c r="G7" s="15">
        <v>84</v>
      </c>
      <c r="H7" s="15">
        <v>114</v>
      </c>
      <c r="I7" s="15">
        <v>84</v>
      </c>
      <c r="J7" s="15">
        <v>48</v>
      </c>
      <c r="K7" s="15">
        <v>36</v>
      </c>
      <c r="L7" s="15">
        <v>24</v>
      </c>
      <c r="M7" s="15">
        <v>6</v>
      </c>
      <c r="N7" s="15">
        <v>0</v>
      </c>
      <c r="O7" s="14">
        <v>40.9</v>
      </c>
    </row>
    <row r="8" spans="1:15" x14ac:dyDescent="0.2">
      <c r="A8" s="14" t="s">
        <v>496</v>
      </c>
      <c r="B8" s="15">
        <v>1013</v>
      </c>
      <c r="C8" s="15">
        <v>12</v>
      </c>
      <c r="D8" s="15">
        <v>42</v>
      </c>
      <c r="E8" s="15">
        <v>108</v>
      </c>
      <c r="F8" s="15">
        <v>114</v>
      </c>
      <c r="G8" s="15">
        <v>174</v>
      </c>
      <c r="H8" s="15">
        <v>126</v>
      </c>
      <c r="I8" s="15">
        <v>162</v>
      </c>
      <c r="J8" s="15">
        <v>114</v>
      </c>
      <c r="K8" s="15">
        <v>78</v>
      </c>
      <c r="L8" s="15">
        <v>24</v>
      </c>
      <c r="M8" s="15">
        <v>54</v>
      </c>
      <c r="N8" s="15">
        <v>6</v>
      </c>
      <c r="O8" s="14">
        <v>42.3</v>
      </c>
    </row>
    <row r="9" spans="1:15" x14ac:dyDescent="0.2">
      <c r="A9" s="14" t="s">
        <v>497</v>
      </c>
      <c r="B9" s="15">
        <v>2992</v>
      </c>
      <c r="C9" s="15">
        <v>96</v>
      </c>
      <c r="D9" s="15">
        <v>294</v>
      </c>
      <c r="E9" s="15">
        <v>252</v>
      </c>
      <c r="F9" s="15">
        <v>234</v>
      </c>
      <c r="G9" s="15">
        <v>426</v>
      </c>
      <c r="H9" s="15">
        <v>390</v>
      </c>
      <c r="I9" s="15">
        <v>534</v>
      </c>
      <c r="J9" s="15">
        <v>432</v>
      </c>
      <c r="K9" s="15">
        <v>186</v>
      </c>
      <c r="L9" s="15">
        <v>108</v>
      </c>
      <c r="M9" s="15">
        <v>24</v>
      </c>
      <c r="N9" s="15">
        <v>18</v>
      </c>
      <c r="O9" s="14">
        <v>42.5</v>
      </c>
    </row>
    <row r="10" spans="1:15" x14ac:dyDescent="0.2">
      <c r="A10" s="14" t="s">
        <v>498</v>
      </c>
      <c r="B10" s="15">
        <v>252</v>
      </c>
      <c r="C10" s="15">
        <v>0</v>
      </c>
      <c r="D10" s="15">
        <v>48</v>
      </c>
      <c r="E10" s="15">
        <v>18</v>
      </c>
      <c r="F10" s="15">
        <v>36</v>
      </c>
      <c r="G10" s="15">
        <v>30</v>
      </c>
      <c r="H10" s="15">
        <v>24</v>
      </c>
      <c r="I10" s="15">
        <v>24</v>
      </c>
      <c r="J10" s="15">
        <v>42</v>
      </c>
      <c r="K10" s="15">
        <v>18</v>
      </c>
      <c r="L10" s="15">
        <v>6</v>
      </c>
      <c r="M10" s="15">
        <v>6</v>
      </c>
      <c r="N10" s="15">
        <v>0</v>
      </c>
      <c r="O10" s="14">
        <v>39</v>
      </c>
    </row>
    <row r="11" spans="1:15" x14ac:dyDescent="0.2">
      <c r="A11" s="14" t="s">
        <v>499</v>
      </c>
      <c r="B11" s="15">
        <v>1319</v>
      </c>
      <c r="C11" s="15">
        <v>30</v>
      </c>
      <c r="D11" s="15">
        <v>156</v>
      </c>
      <c r="E11" s="15">
        <v>204</v>
      </c>
      <c r="F11" s="15">
        <v>138</v>
      </c>
      <c r="G11" s="15">
        <v>198</v>
      </c>
      <c r="H11" s="15">
        <v>216</v>
      </c>
      <c r="I11" s="15">
        <v>126</v>
      </c>
      <c r="J11" s="15">
        <v>126</v>
      </c>
      <c r="K11" s="15">
        <v>78</v>
      </c>
      <c r="L11" s="15">
        <v>30</v>
      </c>
      <c r="M11" s="15">
        <v>18</v>
      </c>
      <c r="N11" s="15">
        <v>0</v>
      </c>
      <c r="O11" s="14">
        <v>38.299999999999997</v>
      </c>
    </row>
    <row r="12" spans="1:15" x14ac:dyDescent="0.2">
      <c r="A12" s="14" t="s">
        <v>500</v>
      </c>
      <c r="B12" s="15">
        <v>630</v>
      </c>
      <c r="C12" s="15">
        <v>12</v>
      </c>
      <c r="D12" s="15">
        <v>54</v>
      </c>
      <c r="E12" s="15">
        <v>84</v>
      </c>
      <c r="F12" s="15">
        <v>54</v>
      </c>
      <c r="G12" s="15">
        <v>108</v>
      </c>
      <c r="H12" s="15">
        <v>96</v>
      </c>
      <c r="I12" s="15">
        <v>96</v>
      </c>
      <c r="J12" s="15">
        <v>54</v>
      </c>
      <c r="K12" s="15">
        <v>36</v>
      </c>
      <c r="L12" s="15">
        <v>30</v>
      </c>
      <c r="M12" s="15">
        <v>6</v>
      </c>
      <c r="N12" s="15">
        <v>0</v>
      </c>
      <c r="O12" s="14">
        <v>40.200000000000003</v>
      </c>
    </row>
    <row r="13" spans="1:15" x14ac:dyDescent="0.2">
      <c r="A13" s="14" t="s">
        <v>501</v>
      </c>
      <c r="B13" s="15">
        <v>522</v>
      </c>
      <c r="C13" s="15">
        <v>0</v>
      </c>
      <c r="D13" s="15">
        <v>84</v>
      </c>
      <c r="E13" s="15">
        <v>102</v>
      </c>
      <c r="F13" s="15">
        <v>48</v>
      </c>
      <c r="G13" s="15">
        <v>114</v>
      </c>
      <c r="H13" s="15">
        <v>42</v>
      </c>
      <c r="I13" s="15">
        <v>48</v>
      </c>
      <c r="J13" s="15">
        <v>36</v>
      </c>
      <c r="K13" s="15">
        <v>24</v>
      </c>
      <c r="L13" s="15">
        <v>18</v>
      </c>
      <c r="M13" s="15">
        <v>6</v>
      </c>
      <c r="N13" s="15">
        <v>0</v>
      </c>
      <c r="O13" s="14">
        <v>36.200000000000003</v>
      </c>
    </row>
    <row r="14" spans="1:15" x14ac:dyDescent="0.2">
      <c r="A14" s="14" t="s">
        <v>502</v>
      </c>
      <c r="B14" s="15">
        <v>222</v>
      </c>
      <c r="C14" s="15">
        <v>0</v>
      </c>
      <c r="D14" s="15">
        <v>24</v>
      </c>
      <c r="E14" s="15">
        <v>18</v>
      </c>
      <c r="F14" s="15">
        <v>66</v>
      </c>
      <c r="G14" s="15">
        <v>24</v>
      </c>
      <c r="H14" s="15">
        <v>18</v>
      </c>
      <c r="I14" s="15">
        <v>18</v>
      </c>
      <c r="J14" s="15">
        <v>12</v>
      </c>
      <c r="K14" s="15">
        <v>12</v>
      </c>
      <c r="L14" s="15">
        <v>18</v>
      </c>
      <c r="M14" s="15">
        <v>6</v>
      </c>
      <c r="N14" s="15">
        <v>6</v>
      </c>
      <c r="O14" s="14">
        <v>35.6</v>
      </c>
    </row>
    <row r="15" spans="1:15" x14ac:dyDescent="0.2">
      <c r="A15" s="14" t="s">
        <v>503</v>
      </c>
      <c r="B15" s="15">
        <v>174</v>
      </c>
      <c r="C15" s="15">
        <v>12</v>
      </c>
      <c r="D15" s="15">
        <v>24</v>
      </c>
      <c r="E15" s="15">
        <v>0</v>
      </c>
      <c r="F15" s="15">
        <v>24</v>
      </c>
      <c r="G15" s="15">
        <v>6</v>
      </c>
      <c r="H15" s="15">
        <v>24</v>
      </c>
      <c r="I15" s="15">
        <v>54</v>
      </c>
      <c r="J15" s="15">
        <v>18</v>
      </c>
      <c r="K15" s="15">
        <v>6</v>
      </c>
      <c r="L15" s="15">
        <v>0</v>
      </c>
      <c r="M15" s="15">
        <v>0</v>
      </c>
      <c r="N15" s="15">
        <v>6</v>
      </c>
      <c r="O15" s="14">
        <v>44.4</v>
      </c>
    </row>
    <row r="16" spans="1:15" x14ac:dyDescent="0.2">
      <c r="A16" s="14" t="s">
        <v>504</v>
      </c>
      <c r="B16" s="15">
        <v>174</v>
      </c>
      <c r="C16" s="15">
        <v>0</v>
      </c>
      <c r="D16" s="15">
        <v>18</v>
      </c>
      <c r="E16" s="15">
        <v>24</v>
      </c>
      <c r="F16" s="15">
        <v>48</v>
      </c>
      <c r="G16" s="15">
        <v>12</v>
      </c>
      <c r="H16" s="15">
        <v>12</v>
      </c>
      <c r="I16" s="15">
        <v>18</v>
      </c>
      <c r="J16" s="15">
        <v>12</v>
      </c>
      <c r="K16" s="15">
        <v>12</v>
      </c>
      <c r="L16" s="15">
        <v>6</v>
      </c>
      <c r="M16" s="15">
        <v>6</v>
      </c>
      <c r="N16" s="15">
        <v>6</v>
      </c>
      <c r="O16" s="14">
        <v>34.700000000000003</v>
      </c>
    </row>
    <row r="17" spans="1:15" x14ac:dyDescent="0.2">
      <c r="A17" s="14" t="s">
        <v>505</v>
      </c>
      <c r="B17" s="15">
        <v>114</v>
      </c>
      <c r="C17" s="15">
        <v>6</v>
      </c>
      <c r="D17" s="15">
        <v>6</v>
      </c>
      <c r="E17" s="15">
        <v>18</v>
      </c>
      <c r="F17" s="15">
        <v>18</v>
      </c>
      <c r="G17" s="15">
        <v>6</v>
      </c>
      <c r="H17" s="15">
        <v>18</v>
      </c>
      <c r="I17" s="15">
        <v>0</v>
      </c>
      <c r="J17" s="15">
        <v>18</v>
      </c>
      <c r="K17" s="15">
        <v>12</v>
      </c>
      <c r="L17" s="15">
        <v>6</v>
      </c>
      <c r="M17" s="15">
        <v>6</v>
      </c>
      <c r="N17" s="15">
        <v>0</v>
      </c>
      <c r="O17" s="14">
        <v>40.799999999999997</v>
      </c>
    </row>
    <row r="18" spans="1:15" x14ac:dyDescent="0.2">
      <c r="A18" s="14" t="s">
        <v>506</v>
      </c>
      <c r="B18" s="15">
        <v>2818</v>
      </c>
      <c r="C18" s="15">
        <v>12</v>
      </c>
      <c r="D18" s="15">
        <v>180</v>
      </c>
      <c r="E18" s="15">
        <v>396</v>
      </c>
      <c r="F18" s="15">
        <v>330</v>
      </c>
      <c r="G18" s="15">
        <v>366</v>
      </c>
      <c r="H18" s="15">
        <v>420</v>
      </c>
      <c r="I18" s="15">
        <v>294</v>
      </c>
      <c r="J18" s="15">
        <v>354</v>
      </c>
      <c r="K18" s="15">
        <v>300</v>
      </c>
      <c r="L18" s="15">
        <v>84</v>
      </c>
      <c r="M18" s="15">
        <v>72</v>
      </c>
      <c r="N18" s="15">
        <v>12</v>
      </c>
      <c r="O18" s="14">
        <v>41.5</v>
      </c>
    </row>
    <row r="19" spans="1:15" x14ac:dyDescent="0.2">
      <c r="A19" s="14" t="s">
        <v>507</v>
      </c>
      <c r="B19" s="15">
        <v>1151</v>
      </c>
      <c r="C19" s="15">
        <v>24</v>
      </c>
      <c r="D19" s="15">
        <v>144</v>
      </c>
      <c r="E19" s="15">
        <v>156</v>
      </c>
      <c r="F19" s="15">
        <v>96</v>
      </c>
      <c r="G19" s="15">
        <v>150</v>
      </c>
      <c r="H19" s="15">
        <v>114</v>
      </c>
      <c r="I19" s="15">
        <v>132</v>
      </c>
      <c r="J19" s="15">
        <v>96</v>
      </c>
      <c r="K19" s="15">
        <v>54</v>
      </c>
      <c r="L19" s="15">
        <v>66</v>
      </c>
      <c r="M19" s="15">
        <v>102</v>
      </c>
      <c r="N19" s="15">
        <v>18</v>
      </c>
      <c r="O19" s="14">
        <v>40.299999999999997</v>
      </c>
    </row>
    <row r="20" spans="1:15" x14ac:dyDescent="0.2">
      <c r="A20" s="14" t="s">
        <v>508</v>
      </c>
      <c r="B20" s="15">
        <v>180</v>
      </c>
      <c r="C20" s="15">
        <v>6</v>
      </c>
      <c r="D20" s="15">
        <v>30</v>
      </c>
      <c r="E20" s="15">
        <v>30</v>
      </c>
      <c r="F20" s="15">
        <v>18</v>
      </c>
      <c r="G20" s="15">
        <v>12</v>
      </c>
      <c r="H20" s="15">
        <v>12</v>
      </c>
      <c r="I20" s="15">
        <v>30</v>
      </c>
      <c r="J20" s="15">
        <v>18</v>
      </c>
      <c r="K20" s="15">
        <v>12</v>
      </c>
      <c r="L20" s="15">
        <v>6</v>
      </c>
      <c r="M20" s="15">
        <v>6</v>
      </c>
      <c r="N20" s="15">
        <v>0</v>
      </c>
      <c r="O20" s="14">
        <v>37.5</v>
      </c>
    </row>
    <row r="21" spans="1:15" x14ac:dyDescent="0.2">
      <c r="A21" s="14" t="s">
        <v>509</v>
      </c>
      <c r="B21" s="15">
        <v>606</v>
      </c>
      <c r="C21" s="15">
        <v>48</v>
      </c>
      <c r="D21" s="15">
        <v>138</v>
      </c>
      <c r="E21" s="15">
        <v>84</v>
      </c>
      <c r="F21" s="15">
        <v>78</v>
      </c>
      <c r="G21" s="15">
        <v>66</v>
      </c>
      <c r="H21" s="15">
        <v>42</v>
      </c>
      <c r="I21" s="15">
        <v>54</v>
      </c>
      <c r="J21" s="15">
        <v>60</v>
      </c>
      <c r="K21" s="15">
        <v>30</v>
      </c>
      <c r="L21" s="15">
        <v>0</v>
      </c>
      <c r="M21" s="15">
        <v>6</v>
      </c>
      <c r="N21" s="15">
        <v>0</v>
      </c>
      <c r="O21" s="14">
        <v>32.1</v>
      </c>
    </row>
    <row r="22" spans="1:15" x14ac:dyDescent="0.2">
      <c r="A22" s="14" t="s">
        <v>510</v>
      </c>
      <c r="B22" s="15">
        <v>648</v>
      </c>
      <c r="C22" s="15">
        <v>0</v>
      </c>
      <c r="D22" s="15">
        <v>24</v>
      </c>
      <c r="E22" s="15">
        <v>48</v>
      </c>
      <c r="F22" s="15">
        <v>78</v>
      </c>
      <c r="G22" s="15">
        <v>108</v>
      </c>
      <c r="H22" s="15">
        <v>72</v>
      </c>
      <c r="I22" s="15">
        <v>102</v>
      </c>
      <c r="J22" s="15">
        <v>102</v>
      </c>
      <c r="K22" s="15">
        <v>36</v>
      </c>
      <c r="L22" s="15">
        <v>54</v>
      </c>
      <c r="M22" s="15">
        <v>18</v>
      </c>
      <c r="N22" s="15">
        <v>6</v>
      </c>
      <c r="O22" s="14">
        <v>44.6</v>
      </c>
    </row>
    <row r="23" spans="1:15" x14ac:dyDescent="0.2">
      <c r="A23" s="14" t="s">
        <v>511</v>
      </c>
      <c r="B23" s="15">
        <v>2950</v>
      </c>
      <c r="C23" s="15">
        <v>30</v>
      </c>
      <c r="D23" s="15">
        <v>330</v>
      </c>
      <c r="E23" s="15">
        <v>318</v>
      </c>
      <c r="F23" s="15">
        <v>360</v>
      </c>
      <c r="G23" s="15">
        <v>366</v>
      </c>
      <c r="H23" s="15">
        <v>324</v>
      </c>
      <c r="I23" s="15">
        <v>318</v>
      </c>
      <c r="J23" s="15">
        <v>252</v>
      </c>
      <c r="K23" s="15">
        <v>234</v>
      </c>
      <c r="L23" s="15">
        <v>234</v>
      </c>
      <c r="M23" s="15">
        <v>174</v>
      </c>
      <c r="N23" s="15">
        <v>12</v>
      </c>
      <c r="O23" s="14">
        <v>41.1</v>
      </c>
    </row>
    <row r="24" spans="1:15" x14ac:dyDescent="0.2">
      <c r="A24" s="14" t="s">
        <v>512</v>
      </c>
      <c r="B24" s="15">
        <v>30</v>
      </c>
      <c r="C24" s="15">
        <v>0</v>
      </c>
      <c r="D24" s="15">
        <v>6</v>
      </c>
      <c r="E24" s="15">
        <v>0</v>
      </c>
      <c r="F24" s="15">
        <v>6</v>
      </c>
      <c r="G24" s="15">
        <v>0</v>
      </c>
      <c r="H24" s="15">
        <v>12</v>
      </c>
      <c r="I24" s="15">
        <v>6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4">
        <v>41.3</v>
      </c>
    </row>
    <row r="25" spans="1:15" x14ac:dyDescent="0.2">
      <c r="A25" s="65" t="s">
        <v>42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5"/>
    </row>
    <row r="27" spans="1:15" x14ac:dyDescent="0.2">
      <c r="A27" s="14" t="s">
        <v>513</v>
      </c>
    </row>
    <row r="28" spans="1:15" x14ac:dyDescent="0.2">
      <c r="A28" s="16"/>
      <c r="B28" s="17"/>
      <c r="C28" s="18" t="s">
        <v>4</v>
      </c>
      <c r="D28" s="18" t="s">
        <v>5</v>
      </c>
      <c r="E28" s="18" t="s">
        <v>6</v>
      </c>
      <c r="F28" s="18" t="s">
        <v>7</v>
      </c>
      <c r="G28" s="18" t="s">
        <v>8</v>
      </c>
      <c r="H28" s="18" t="s">
        <v>9</v>
      </c>
      <c r="I28" s="18" t="s">
        <v>10</v>
      </c>
      <c r="J28" s="18" t="s">
        <v>11</v>
      </c>
      <c r="K28" s="18" t="s">
        <v>12</v>
      </c>
      <c r="L28" s="18" t="s">
        <v>13</v>
      </c>
      <c r="M28" s="18" t="s">
        <v>14</v>
      </c>
      <c r="N28" s="18"/>
      <c r="O28" s="19"/>
    </row>
    <row r="29" spans="1:15" x14ac:dyDescent="0.2">
      <c r="A29" s="20" t="s">
        <v>17</v>
      </c>
      <c r="B29" s="21" t="s">
        <v>18</v>
      </c>
      <c r="C29" s="21">
        <v>19</v>
      </c>
      <c r="D29" s="21">
        <v>24</v>
      </c>
      <c r="E29" s="21">
        <v>29</v>
      </c>
      <c r="F29" s="21">
        <v>34</v>
      </c>
      <c r="G29" s="21">
        <v>39</v>
      </c>
      <c r="H29" s="21">
        <v>44</v>
      </c>
      <c r="I29" s="21">
        <v>49</v>
      </c>
      <c r="J29" s="21">
        <v>54</v>
      </c>
      <c r="K29" s="21">
        <v>59</v>
      </c>
      <c r="L29" s="21">
        <v>64</v>
      </c>
      <c r="M29" s="21">
        <v>74</v>
      </c>
      <c r="N29" s="21" t="s">
        <v>20</v>
      </c>
      <c r="O29" s="22" t="s">
        <v>21</v>
      </c>
    </row>
    <row r="30" spans="1:15" x14ac:dyDescent="0.2">
      <c r="A30" s="14" t="s">
        <v>114</v>
      </c>
      <c r="B30" s="15">
        <v>16557</v>
      </c>
      <c r="C30" s="15">
        <v>294</v>
      </c>
      <c r="D30" s="15">
        <v>1655</v>
      </c>
      <c r="E30" s="15">
        <v>1895</v>
      </c>
      <c r="F30" s="15">
        <v>1883</v>
      </c>
      <c r="G30" s="15">
        <v>2291</v>
      </c>
      <c r="H30" s="15">
        <v>2105</v>
      </c>
      <c r="I30" s="15">
        <v>2111</v>
      </c>
      <c r="J30" s="15">
        <v>1817</v>
      </c>
      <c r="K30" s="15">
        <v>1169</v>
      </c>
      <c r="L30" s="15">
        <v>732</v>
      </c>
      <c r="M30" s="15">
        <v>516</v>
      </c>
      <c r="N30" s="15">
        <v>90</v>
      </c>
      <c r="O30" s="23" t="s">
        <v>438</v>
      </c>
    </row>
    <row r="31" spans="1:15" x14ac:dyDescent="0.2">
      <c r="A31" s="14" t="s">
        <v>505</v>
      </c>
      <c r="B31" s="15">
        <v>1013</v>
      </c>
      <c r="C31" s="15">
        <v>12</v>
      </c>
      <c r="D31" s="15">
        <v>48</v>
      </c>
      <c r="E31" s="15">
        <v>60</v>
      </c>
      <c r="F31" s="15">
        <v>54</v>
      </c>
      <c r="G31" s="15">
        <v>126</v>
      </c>
      <c r="H31" s="15">
        <v>102</v>
      </c>
      <c r="I31" s="15">
        <v>138</v>
      </c>
      <c r="J31" s="15">
        <v>102</v>
      </c>
      <c r="K31" s="15">
        <v>132</v>
      </c>
      <c r="L31" s="15">
        <v>126</v>
      </c>
      <c r="M31" s="15">
        <v>102</v>
      </c>
      <c r="N31" s="15">
        <v>12</v>
      </c>
      <c r="O31" s="49">
        <v>48.8</v>
      </c>
    </row>
    <row r="32" spans="1:15" x14ac:dyDescent="0.2">
      <c r="A32" s="14" t="s">
        <v>514</v>
      </c>
      <c r="B32" s="15">
        <v>540</v>
      </c>
      <c r="C32" s="15">
        <v>6</v>
      </c>
      <c r="D32" s="15">
        <v>36</v>
      </c>
      <c r="E32" s="15">
        <v>6</v>
      </c>
      <c r="F32" s="15">
        <v>120</v>
      </c>
      <c r="G32" s="15">
        <v>78</v>
      </c>
      <c r="H32" s="15">
        <v>72</v>
      </c>
      <c r="I32" s="15">
        <v>48</v>
      </c>
      <c r="J32" s="15">
        <v>48</v>
      </c>
      <c r="K32" s="15">
        <v>72</v>
      </c>
      <c r="L32" s="15">
        <v>18</v>
      </c>
      <c r="M32" s="15">
        <v>30</v>
      </c>
      <c r="N32" s="15">
        <v>6</v>
      </c>
      <c r="O32" s="49">
        <v>41.7</v>
      </c>
    </row>
    <row r="33" spans="1:15" x14ac:dyDescent="0.2">
      <c r="A33" s="14" t="s">
        <v>515</v>
      </c>
      <c r="B33" s="15">
        <v>96</v>
      </c>
      <c r="C33" s="15">
        <v>0</v>
      </c>
      <c r="D33" s="15">
        <v>6</v>
      </c>
      <c r="E33" s="15">
        <v>30</v>
      </c>
      <c r="F33" s="15">
        <v>12</v>
      </c>
      <c r="G33" s="15">
        <v>0</v>
      </c>
      <c r="H33" s="15">
        <v>6</v>
      </c>
      <c r="I33" s="15">
        <v>12</v>
      </c>
      <c r="J33" s="15">
        <v>6</v>
      </c>
      <c r="K33" s="15">
        <v>18</v>
      </c>
      <c r="L33" s="15">
        <v>6</v>
      </c>
      <c r="M33" s="15">
        <v>0</v>
      </c>
      <c r="N33" s="15">
        <v>0</v>
      </c>
      <c r="O33" s="49">
        <v>40</v>
      </c>
    </row>
    <row r="34" spans="1:15" x14ac:dyDescent="0.2">
      <c r="A34" s="14" t="s">
        <v>516</v>
      </c>
      <c r="B34" s="15">
        <v>348</v>
      </c>
      <c r="C34" s="15">
        <v>12</v>
      </c>
      <c r="D34" s="15">
        <v>30</v>
      </c>
      <c r="E34" s="15">
        <v>12</v>
      </c>
      <c r="F34" s="15">
        <v>78</v>
      </c>
      <c r="G34" s="15">
        <v>78</v>
      </c>
      <c r="H34" s="15">
        <v>60</v>
      </c>
      <c r="I34" s="15">
        <v>0</v>
      </c>
      <c r="J34" s="15">
        <v>18</v>
      </c>
      <c r="K34" s="15">
        <v>24</v>
      </c>
      <c r="L34" s="15">
        <v>36</v>
      </c>
      <c r="M34" s="15">
        <v>0</v>
      </c>
      <c r="N34" s="15">
        <v>0</v>
      </c>
      <c r="O34" s="49">
        <v>37.700000000000003</v>
      </c>
    </row>
    <row r="35" spans="1:15" x14ac:dyDescent="0.2">
      <c r="A35" s="14" t="s">
        <v>517</v>
      </c>
      <c r="B35" s="15">
        <v>120</v>
      </c>
      <c r="C35" s="15">
        <v>0</v>
      </c>
      <c r="D35" s="15">
        <v>12</v>
      </c>
      <c r="E35" s="15">
        <v>12</v>
      </c>
      <c r="F35" s="15">
        <v>30</v>
      </c>
      <c r="G35" s="15">
        <v>6</v>
      </c>
      <c r="H35" s="15">
        <v>12</v>
      </c>
      <c r="I35" s="15">
        <v>12</v>
      </c>
      <c r="J35" s="15">
        <v>18</v>
      </c>
      <c r="K35" s="15">
        <v>6</v>
      </c>
      <c r="L35" s="15">
        <v>0</v>
      </c>
      <c r="M35" s="15">
        <v>12</v>
      </c>
      <c r="N35" s="15">
        <v>0</v>
      </c>
      <c r="O35" s="49">
        <v>40</v>
      </c>
    </row>
    <row r="36" spans="1:15" x14ac:dyDescent="0.2">
      <c r="A36" s="14" t="s">
        <v>518</v>
      </c>
      <c r="B36" s="15">
        <v>360</v>
      </c>
      <c r="C36" s="15">
        <v>0</v>
      </c>
      <c r="D36" s="15">
        <v>12</v>
      </c>
      <c r="E36" s="15">
        <v>6</v>
      </c>
      <c r="F36" s="15">
        <v>48</v>
      </c>
      <c r="G36" s="15">
        <v>36</v>
      </c>
      <c r="H36" s="15">
        <v>72</v>
      </c>
      <c r="I36" s="15">
        <v>66</v>
      </c>
      <c r="J36" s="15">
        <v>48</v>
      </c>
      <c r="K36" s="15">
        <v>30</v>
      </c>
      <c r="L36" s="15">
        <v>24</v>
      </c>
      <c r="M36" s="15">
        <v>18</v>
      </c>
      <c r="N36" s="15">
        <v>0</v>
      </c>
      <c r="O36" s="49">
        <v>45.5</v>
      </c>
    </row>
    <row r="37" spans="1:15" x14ac:dyDescent="0.2">
      <c r="A37" s="14" t="s">
        <v>519</v>
      </c>
      <c r="B37" s="15">
        <v>48</v>
      </c>
      <c r="C37" s="15">
        <v>0</v>
      </c>
      <c r="D37" s="15">
        <v>0</v>
      </c>
      <c r="E37" s="15">
        <v>0</v>
      </c>
      <c r="F37" s="15">
        <v>6</v>
      </c>
      <c r="G37" s="15">
        <v>0</v>
      </c>
      <c r="H37" s="15">
        <v>6</v>
      </c>
      <c r="I37" s="15">
        <v>0</v>
      </c>
      <c r="J37" s="15">
        <v>6</v>
      </c>
      <c r="K37" s="15">
        <v>0</v>
      </c>
      <c r="L37" s="15">
        <v>0</v>
      </c>
      <c r="M37" s="15">
        <v>30</v>
      </c>
      <c r="N37" s="15">
        <v>0</v>
      </c>
      <c r="O37" s="49">
        <v>67</v>
      </c>
    </row>
    <row r="38" spans="1:15" x14ac:dyDescent="0.2">
      <c r="A38" s="14" t="s">
        <v>520</v>
      </c>
      <c r="B38" s="15">
        <v>1859</v>
      </c>
      <c r="C38" s="15">
        <v>6</v>
      </c>
      <c r="D38" s="15">
        <v>156</v>
      </c>
      <c r="E38" s="15">
        <v>324</v>
      </c>
      <c r="F38" s="15">
        <v>264</v>
      </c>
      <c r="G38" s="15">
        <v>246</v>
      </c>
      <c r="H38" s="15">
        <v>288</v>
      </c>
      <c r="I38" s="15">
        <v>186</v>
      </c>
      <c r="J38" s="15">
        <v>180</v>
      </c>
      <c r="K38" s="15">
        <v>126</v>
      </c>
      <c r="L38" s="15">
        <v>54</v>
      </c>
      <c r="M38" s="15">
        <v>24</v>
      </c>
      <c r="N38" s="15">
        <v>6</v>
      </c>
      <c r="O38" s="49">
        <v>38.700000000000003</v>
      </c>
    </row>
    <row r="39" spans="1:15" x14ac:dyDescent="0.2">
      <c r="A39" s="14" t="s">
        <v>521</v>
      </c>
      <c r="B39" s="15">
        <v>198</v>
      </c>
      <c r="C39" s="15">
        <v>0</v>
      </c>
      <c r="D39" s="15">
        <v>18</v>
      </c>
      <c r="E39" s="15">
        <v>24</v>
      </c>
      <c r="F39" s="15">
        <v>24</v>
      </c>
      <c r="G39" s="15">
        <v>18</v>
      </c>
      <c r="H39" s="15">
        <v>30</v>
      </c>
      <c r="I39" s="15">
        <v>30</v>
      </c>
      <c r="J39" s="15">
        <v>24</v>
      </c>
      <c r="K39" s="15">
        <v>18</v>
      </c>
      <c r="L39" s="15">
        <v>6</v>
      </c>
      <c r="M39" s="15">
        <v>0</v>
      </c>
      <c r="N39" s="15">
        <v>6</v>
      </c>
      <c r="O39" s="49">
        <v>42.5</v>
      </c>
    </row>
    <row r="40" spans="1:15" x14ac:dyDescent="0.2">
      <c r="A40" s="14" t="s">
        <v>522</v>
      </c>
      <c r="B40" s="15">
        <v>438</v>
      </c>
      <c r="C40" s="15">
        <v>6</v>
      </c>
      <c r="D40" s="15">
        <v>66</v>
      </c>
      <c r="E40" s="15">
        <v>66</v>
      </c>
      <c r="F40" s="15">
        <v>54</v>
      </c>
      <c r="G40" s="15">
        <v>66</v>
      </c>
      <c r="H40" s="15">
        <v>36</v>
      </c>
      <c r="I40" s="15">
        <v>54</v>
      </c>
      <c r="J40" s="15">
        <v>48</v>
      </c>
      <c r="K40" s="15">
        <v>24</v>
      </c>
      <c r="L40" s="15">
        <v>6</v>
      </c>
      <c r="M40" s="15">
        <v>12</v>
      </c>
      <c r="N40" s="15">
        <v>0</v>
      </c>
      <c r="O40" s="49">
        <v>37</v>
      </c>
    </row>
    <row r="41" spans="1:15" x14ac:dyDescent="0.2">
      <c r="A41" s="14" t="s">
        <v>523</v>
      </c>
      <c r="B41" s="15">
        <v>114</v>
      </c>
      <c r="C41" s="15">
        <v>6</v>
      </c>
      <c r="D41" s="15">
        <v>24</v>
      </c>
      <c r="E41" s="15">
        <v>18</v>
      </c>
      <c r="F41" s="15">
        <v>12</v>
      </c>
      <c r="G41" s="15">
        <v>24</v>
      </c>
      <c r="H41" s="15">
        <v>6</v>
      </c>
      <c r="I41" s="15">
        <v>0</v>
      </c>
      <c r="J41" s="15">
        <v>6</v>
      </c>
      <c r="K41" s="15">
        <v>6</v>
      </c>
      <c r="L41" s="15">
        <v>6</v>
      </c>
      <c r="M41" s="15">
        <v>6</v>
      </c>
      <c r="N41" s="15">
        <v>0</v>
      </c>
      <c r="O41" s="49">
        <v>33.799999999999997</v>
      </c>
    </row>
    <row r="42" spans="1:15" x14ac:dyDescent="0.2">
      <c r="A42" s="14" t="s">
        <v>524</v>
      </c>
      <c r="B42" s="15">
        <v>870</v>
      </c>
      <c r="C42" s="15">
        <v>12</v>
      </c>
      <c r="D42" s="15">
        <v>84</v>
      </c>
      <c r="E42" s="15">
        <v>126</v>
      </c>
      <c r="F42" s="15">
        <v>102</v>
      </c>
      <c r="G42" s="15">
        <v>120</v>
      </c>
      <c r="H42" s="15">
        <v>96</v>
      </c>
      <c r="I42" s="15">
        <v>66</v>
      </c>
      <c r="J42" s="15">
        <v>120</v>
      </c>
      <c r="K42" s="15">
        <v>78</v>
      </c>
      <c r="L42" s="15">
        <v>36</v>
      </c>
      <c r="M42" s="15">
        <v>30</v>
      </c>
      <c r="N42" s="15">
        <v>0</v>
      </c>
      <c r="O42" s="49">
        <v>39.6</v>
      </c>
    </row>
    <row r="43" spans="1:15" x14ac:dyDescent="0.2">
      <c r="A43" s="14" t="s">
        <v>525</v>
      </c>
      <c r="B43" s="15">
        <v>690</v>
      </c>
      <c r="C43" s="15">
        <v>30</v>
      </c>
      <c r="D43" s="15">
        <v>108</v>
      </c>
      <c r="E43" s="15">
        <v>72</v>
      </c>
      <c r="F43" s="15">
        <v>72</v>
      </c>
      <c r="G43" s="15">
        <v>54</v>
      </c>
      <c r="H43" s="15">
        <v>78</v>
      </c>
      <c r="I43" s="15">
        <v>72</v>
      </c>
      <c r="J43" s="15">
        <v>126</v>
      </c>
      <c r="K43" s="15">
        <v>36</v>
      </c>
      <c r="L43" s="15">
        <v>18</v>
      </c>
      <c r="M43" s="15">
        <v>18</v>
      </c>
      <c r="N43" s="15">
        <v>6</v>
      </c>
      <c r="O43" s="49">
        <v>40.6</v>
      </c>
    </row>
    <row r="44" spans="1:15" x14ac:dyDescent="0.2">
      <c r="A44" s="14" t="s">
        <v>526</v>
      </c>
      <c r="B44" s="15">
        <v>941</v>
      </c>
      <c r="C44" s="15">
        <v>18</v>
      </c>
      <c r="D44" s="15">
        <v>48</v>
      </c>
      <c r="E44" s="15">
        <v>102</v>
      </c>
      <c r="F44" s="15">
        <v>78</v>
      </c>
      <c r="G44" s="15">
        <v>114</v>
      </c>
      <c r="H44" s="15">
        <v>156</v>
      </c>
      <c r="I44" s="15">
        <v>168</v>
      </c>
      <c r="J44" s="15">
        <v>150</v>
      </c>
      <c r="K44" s="15">
        <v>60</v>
      </c>
      <c r="L44" s="15">
        <v>24</v>
      </c>
      <c r="M44" s="15">
        <v>12</v>
      </c>
      <c r="N44" s="15">
        <v>12</v>
      </c>
      <c r="O44" s="49">
        <v>43.6</v>
      </c>
    </row>
    <row r="45" spans="1:15" x14ac:dyDescent="0.2">
      <c r="A45" s="14" t="s">
        <v>527</v>
      </c>
      <c r="B45" s="15">
        <v>264</v>
      </c>
      <c r="C45" s="15">
        <v>6</v>
      </c>
      <c r="D45" s="15">
        <v>30</v>
      </c>
      <c r="E45" s="15">
        <v>36</v>
      </c>
      <c r="F45" s="15">
        <v>36</v>
      </c>
      <c r="G45" s="15">
        <v>24</v>
      </c>
      <c r="H45" s="15">
        <v>24</v>
      </c>
      <c r="I45" s="15">
        <v>42</v>
      </c>
      <c r="J45" s="15">
        <v>30</v>
      </c>
      <c r="K45" s="15">
        <v>30</v>
      </c>
      <c r="L45" s="15">
        <v>0</v>
      </c>
      <c r="M45" s="15">
        <v>6</v>
      </c>
      <c r="N45" s="15">
        <v>0</v>
      </c>
      <c r="O45" s="49">
        <v>40</v>
      </c>
    </row>
    <row r="46" spans="1:15" x14ac:dyDescent="0.2">
      <c r="A46" s="14" t="s">
        <v>528</v>
      </c>
      <c r="B46" s="15">
        <v>1121</v>
      </c>
      <c r="C46" s="15">
        <v>36</v>
      </c>
      <c r="D46" s="15">
        <v>210</v>
      </c>
      <c r="E46" s="15">
        <v>150</v>
      </c>
      <c r="F46" s="15">
        <v>114</v>
      </c>
      <c r="G46" s="15">
        <v>138</v>
      </c>
      <c r="H46" s="15">
        <v>150</v>
      </c>
      <c r="I46" s="15">
        <v>138</v>
      </c>
      <c r="J46" s="15">
        <v>66</v>
      </c>
      <c r="K46" s="15">
        <v>48</v>
      </c>
      <c r="L46" s="15">
        <v>48</v>
      </c>
      <c r="M46" s="15">
        <v>18</v>
      </c>
      <c r="N46" s="15">
        <v>6</v>
      </c>
      <c r="O46" s="49">
        <v>36.799999999999997</v>
      </c>
    </row>
    <row r="47" spans="1:15" x14ac:dyDescent="0.2">
      <c r="A47" s="14" t="s">
        <v>529</v>
      </c>
      <c r="B47" s="15">
        <v>2183</v>
      </c>
      <c r="C47" s="15">
        <v>30</v>
      </c>
      <c r="D47" s="15">
        <v>282</v>
      </c>
      <c r="E47" s="15">
        <v>336</v>
      </c>
      <c r="F47" s="15">
        <v>258</v>
      </c>
      <c r="G47" s="15">
        <v>348</v>
      </c>
      <c r="H47" s="15">
        <v>270</v>
      </c>
      <c r="I47" s="15">
        <v>246</v>
      </c>
      <c r="J47" s="15">
        <v>150</v>
      </c>
      <c r="K47" s="15">
        <v>102</v>
      </c>
      <c r="L47" s="15">
        <v>102</v>
      </c>
      <c r="M47" s="15">
        <v>54</v>
      </c>
      <c r="N47" s="15">
        <v>6</v>
      </c>
      <c r="O47" s="49">
        <v>37.700000000000003</v>
      </c>
    </row>
    <row r="48" spans="1:15" x14ac:dyDescent="0.2">
      <c r="A48" s="14" t="s">
        <v>530</v>
      </c>
      <c r="B48" s="15">
        <v>120</v>
      </c>
      <c r="C48" s="15">
        <v>0</v>
      </c>
      <c r="D48" s="15">
        <v>24</v>
      </c>
      <c r="E48" s="15">
        <v>6</v>
      </c>
      <c r="F48" s="15">
        <v>6</v>
      </c>
      <c r="G48" s="15">
        <v>36</v>
      </c>
      <c r="H48" s="15">
        <v>12</v>
      </c>
      <c r="I48" s="15">
        <v>0</v>
      </c>
      <c r="J48" s="15">
        <v>6</v>
      </c>
      <c r="K48" s="15">
        <v>6</v>
      </c>
      <c r="L48" s="15">
        <v>24</v>
      </c>
      <c r="M48" s="15">
        <v>0</v>
      </c>
      <c r="N48" s="15">
        <v>0</v>
      </c>
      <c r="O48" s="49">
        <v>38.299999999999997</v>
      </c>
    </row>
    <row r="49" spans="1:15" x14ac:dyDescent="0.2">
      <c r="A49" s="14" t="s">
        <v>531</v>
      </c>
      <c r="B49" s="15">
        <v>846</v>
      </c>
      <c r="C49" s="15">
        <v>0</v>
      </c>
      <c r="D49" s="15">
        <v>54</v>
      </c>
      <c r="E49" s="15">
        <v>60</v>
      </c>
      <c r="F49" s="15">
        <v>96</v>
      </c>
      <c r="G49" s="15">
        <v>132</v>
      </c>
      <c r="H49" s="15">
        <v>132</v>
      </c>
      <c r="I49" s="15">
        <v>138</v>
      </c>
      <c r="J49" s="15">
        <v>108</v>
      </c>
      <c r="K49" s="15">
        <v>54</v>
      </c>
      <c r="L49" s="15">
        <v>24</v>
      </c>
      <c r="M49" s="15">
        <v>42</v>
      </c>
      <c r="N49" s="15">
        <v>6</v>
      </c>
      <c r="O49" s="49">
        <v>43.1</v>
      </c>
    </row>
    <row r="50" spans="1:15" x14ac:dyDescent="0.2">
      <c r="A50" s="14" t="s">
        <v>532</v>
      </c>
      <c r="B50" s="15">
        <v>582</v>
      </c>
      <c r="C50" s="15">
        <v>12</v>
      </c>
      <c r="D50" s="15">
        <v>42</v>
      </c>
      <c r="E50" s="15">
        <v>84</v>
      </c>
      <c r="F50" s="15">
        <v>66</v>
      </c>
      <c r="G50" s="15">
        <v>108</v>
      </c>
      <c r="H50" s="15">
        <v>54</v>
      </c>
      <c r="I50" s="15">
        <v>84</v>
      </c>
      <c r="J50" s="15">
        <v>60</v>
      </c>
      <c r="K50" s="15">
        <v>30</v>
      </c>
      <c r="L50" s="15">
        <v>36</v>
      </c>
      <c r="M50" s="15">
        <v>6</v>
      </c>
      <c r="N50" s="15">
        <v>0</v>
      </c>
      <c r="O50" s="49">
        <v>39</v>
      </c>
    </row>
    <row r="51" spans="1:15" x14ac:dyDescent="0.2">
      <c r="A51" s="14" t="s">
        <v>533</v>
      </c>
      <c r="B51" s="15">
        <v>2615</v>
      </c>
      <c r="C51" s="15">
        <v>78</v>
      </c>
      <c r="D51" s="15">
        <v>258</v>
      </c>
      <c r="E51" s="15">
        <v>228</v>
      </c>
      <c r="F51" s="15">
        <v>240</v>
      </c>
      <c r="G51" s="15">
        <v>348</v>
      </c>
      <c r="H51" s="15">
        <v>300</v>
      </c>
      <c r="I51" s="15">
        <v>420</v>
      </c>
      <c r="J51" s="15">
        <v>366</v>
      </c>
      <c r="K51" s="15">
        <v>210</v>
      </c>
      <c r="L51" s="15">
        <v>90</v>
      </c>
      <c r="M51" s="15">
        <v>60</v>
      </c>
      <c r="N51" s="15">
        <v>18</v>
      </c>
      <c r="O51" s="49">
        <v>42.6</v>
      </c>
    </row>
    <row r="52" spans="1:15" x14ac:dyDescent="0.2">
      <c r="A52" s="14" t="s">
        <v>534</v>
      </c>
      <c r="B52" s="15">
        <v>1175</v>
      </c>
      <c r="C52" s="15">
        <v>24</v>
      </c>
      <c r="D52" s="15">
        <v>108</v>
      </c>
      <c r="E52" s="15">
        <v>138</v>
      </c>
      <c r="F52" s="15">
        <v>114</v>
      </c>
      <c r="G52" s="15">
        <v>192</v>
      </c>
      <c r="H52" s="15">
        <v>138</v>
      </c>
      <c r="I52" s="15">
        <v>186</v>
      </c>
      <c r="J52" s="15">
        <v>132</v>
      </c>
      <c r="K52" s="15">
        <v>60</v>
      </c>
      <c r="L52" s="15">
        <v>48</v>
      </c>
      <c r="M52" s="15">
        <v>30</v>
      </c>
      <c r="N52" s="15">
        <v>6</v>
      </c>
      <c r="O52" s="49">
        <v>40.4</v>
      </c>
    </row>
    <row r="53" spans="1:15" x14ac:dyDescent="0.2">
      <c r="A53" s="14" t="s">
        <v>512</v>
      </c>
      <c r="B53" s="15">
        <v>18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6</v>
      </c>
      <c r="I53" s="15">
        <v>6</v>
      </c>
      <c r="J53" s="15">
        <v>0</v>
      </c>
      <c r="K53" s="15">
        <v>0</v>
      </c>
      <c r="L53" s="15">
        <v>0</v>
      </c>
      <c r="M53" s="15">
        <v>6</v>
      </c>
      <c r="N53" s="15">
        <v>0</v>
      </c>
      <c r="O53" s="49">
        <v>47.5</v>
      </c>
    </row>
    <row r="54" spans="1:15" x14ac:dyDescent="0.2">
      <c r="A54" s="65" t="s">
        <v>42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65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F4A7B-BCDA-4227-ABB2-A8CBBAA3374A}">
  <dimension ref="A1:O47"/>
  <sheetViews>
    <sheetView view="pageBreakPreview" zoomScaleNormal="150" zoomScaleSheetLayoutView="100" workbookViewId="0"/>
  </sheetViews>
  <sheetFormatPr defaultRowHeight="10.199999999999999" x14ac:dyDescent="0.2"/>
  <cols>
    <col min="1" max="1" width="17.21875" style="14" customWidth="1"/>
    <col min="2" max="11" width="5.33203125" style="15" customWidth="1"/>
    <col min="12" max="15" width="5.33203125" style="14" customWidth="1"/>
    <col min="16" max="16384" width="8.88671875" style="14"/>
  </cols>
  <sheetData>
    <row r="1" spans="1:15" x14ac:dyDescent="0.2">
      <c r="A1" s="14" t="s">
        <v>535</v>
      </c>
    </row>
    <row r="2" spans="1:15" x14ac:dyDescent="0.2">
      <c r="A2" s="16"/>
      <c r="B2" s="17"/>
      <c r="C2" s="18" t="s">
        <v>4</v>
      </c>
      <c r="D2" s="18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18" t="s">
        <v>10</v>
      </c>
      <c r="J2" s="18" t="s">
        <v>11</v>
      </c>
      <c r="K2" s="18" t="s">
        <v>12</v>
      </c>
      <c r="L2" s="18" t="s">
        <v>13</v>
      </c>
      <c r="M2" s="18" t="s">
        <v>14</v>
      </c>
      <c r="N2" s="18"/>
      <c r="O2" s="19"/>
    </row>
    <row r="3" spans="1:15" s="23" customFormat="1" x14ac:dyDescent="0.2">
      <c r="A3" s="20" t="s">
        <v>17</v>
      </c>
      <c r="B3" s="21" t="s">
        <v>18</v>
      </c>
      <c r="C3" s="21">
        <v>19</v>
      </c>
      <c r="D3" s="21">
        <v>24</v>
      </c>
      <c r="E3" s="21">
        <v>29</v>
      </c>
      <c r="F3" s="21">
        <v>34</v>
      </c>
      <c r="G3" s="21">
        <v>39</v>
      </c>
      <c r="H3" s="21">
        <v>44</v>
      </c>
      <c r="I3" s="21">
        <v>49</v>
      </c>
      <c r="J3" s="21">
        <v>54</v>
      </c>
      <c r="K3" s="21">
        <v>59</v>
      </c>
      <c r="L3" s="21">
        <v>64</v>
      </c>
      <c r="M3" s="21">
        <v>74</v>
      </c>
      <c r="N3" s="21" t="s">
        <v>20</v>
      </c>
      <c r="O3" s="22" t="s">
        <v>21</v>
      </c>
    </row>
    <row r="4" spans="1:15" x14ac:dyDescent="0.2">
      <c r="A4" s="14" t="s">
        <v>536</v>
      </c>
    </row>
    <row r="5" spans="1:15" x14ac:dyDescent="0.2">
      <c r="A5" s="14" t="s">
        <v>18</v>
      </c>
      <c r="B5" s="15">
        <v>57436</v>
      </c>
      <c r="C5" s="15">
        <v>5991</v>
      </c>
      <c r="D5" s="15">
        <v>4096</v>
      </c>
      <c r="E5" s="15">
        <v>3538</v>
      </c>
      <c r="F5" s="15">
        <v>3010</v>
      </c>
      <c r="G5" s="15">
        <v>3628</v>
      </c>
      <c r="H5" s="15">
        <v>3400</v>
      </c>
      <c r="I5" s="15">
        <v>3670</v>
      </c>
      <c r="J5" s="15">
        <v>3274</v>
      </c>
      <c r="K5" s="15">
        <v>2830</v>
      </c>
      <c r="L5" s="14">
        <v>2123</v>
      </c>
      <c r="M5" s="14">
        <v>2351</v>
      </c>
      <c r="N5" s="14">
        <v>1091</v>
      </c>
      <c r="O5" s="14">
        <v>25.3</v>
      </c>
    </row>
    <row r="6" spans="1:15" x14ac:dyDescent="0.2">
      <c r="A6" s="14" t="s">
        <v>537</v>
      </c>
      <c r="B6" s="15">
        <v>8335</v>
      </c>
      <c r="C6" s="15">
        <v>228</v>
      </c>
      <c r="D6" s="15">
        <v>905</v>
      </c>
      <c r="E6" s="15">
        <v>995</v>
      </c>
      <c r="F6" s="15">
        <v>947</v>
      </c>
      <c r="G6" s="15">
        <v>1211</v>
      </c>
      <c r="H6" s="15">
        <v>1049</v>
      </c>
      <c r="I6" s="15">
        <v>1151</v>
      </c>
      <c r="J6" s="15">
        <v>846</v>
      </c>
      <c r="K6" s="15">
        <v>546</v>
      </c>
      <c r="L6" s="14">
        <v>318</v>
      </c>
      <c r="M6" s="14">
        <v>102</v>
      </c>
      <c r="N6" s="14">
        <v>36</v>
      </c>
      <c r="O6" s="14">
        <v>39.5</v>
      </c>
    </row>
    <row r="7" spans="1:15" x14ac:dyDescent="0.2">
      <c r="A7" s="14" t="s">
        <v>538</v>
      </c>
      <c r="B7" s="15">
        <v>7460</v>
      </c>
      <c r="C7" s="15">
        <v>42</v>
      </c>
      <c r="D7" s="15">
        <v>696</v>
      </c>
      <c r="E7" s="15">
        <v>810</v>
      </c>
      <c r="F7" s="15">
        <v>870</v>
      </c>
      <c r="G7" s="15">
        <v>983</v>
      </c>
      <c r="H7" s="15">
        <v>959</v>
      </c>
      <c r="I7" s="15">
        <v>876</v>
      </c>
      <c r="J7" s="15">
        <v>888</v>
      </c>
      <c r="K7" s="15">
        <v>558</v>
      </c>
      <c r="L7" s="14">
        <v>372</v>
      </c>
      <c r="M7" s="14">
        <v>354</v>
      </c>
      <c r="N7" s="14">
        <v>54</v>
      </c>
      <c r="O7" s="14">
        <v>41.7</v>
      </c>
    </row>
    <row r="8" spans="1:15" x14ac:dyDescent="0.2">
      <c r="A8" s="14" t="s">
        <v>539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4">
        <v>0</v>
      </c>
      <c r="M8" s="14">
        <v>0</v>
      </c>
      <c r="N8" s="14">
        <v>0</v>
      </c>
      <c r="O8" s="14">
        <v>0</v>
      </c>
    </row>
    <row r="9" spans="1:15" x14ac:dyDescent="0.2">
      <c r="A9" s="14" t="s">
        <v>540</v>
      </c>
      <c r="B9" s="15">
        <v>312</v>
      </c>
      <c r="C9" s="15">
        <v>24</v>
      </c>
      <c r="D9" s="15">
        <v>48</v>
      </c>
      <c r="E9" s="15">
        <v>72</v>
      </c>
      <c r="F9" s="15">
        <v>24</v>
      </c>
      <c r="G9" s="15">
        <v>36</v>
      </c>
      <c r="H9" s="15">
        <v>42</v>
      </c>
      <c r="I9" s="15">
        <v>12</v>
      </c>
      <c r="J9" s="15">
        <v>12</v>
      </c>
      <c r="K9" s="15">
        <v>18</v>
      </c>
      <c r="L9" s="14">
        <v>6</v>
      </c>
      <c r="M9" s="14">
        <v>18</v>
      </c>
      <c r="N9" s="14">
        <v>0</v>
      </c>
      <c r="O9" s="14">
        <v>32.5</v>
      </c>
    </row>
    <row r="10" spans="1:15" x14ac:dyDescent="0.2">
      <c r="A10" s="14" t="s">
        <v>541</v>
      </c>
      <c r="B10" s="15">
        <v>432</v>
      </c>
      <c r="C10" s="15">
        <v>0</v>
      </c>
      <c r="D10" s="15">
        <v>6</v>
      </c>
      <c r="E10" s="15">
        <v>12</v>
      </c>
      <c r="F10" s="15">
        <v>42</v>
      </c>
      <c r="G10" s="15">
        <v>60</v>
      </c>
      <c r="H10" s="15">
        <v>48</v>
      </c>
      <c r="I10" s="15">
        <v>66</v>
      </c>
      <c r="J10" s="15">
        <v>72</v>
      </c>
      <c r="K10" s="15">
        <v>48</v>
      </c>
      <c r="L10" s="14">
        <v>36</v>
      </c>
      <c r="M10" s="14">
        <v>42</v>
      </c>
      <c r="N10" s="14">
        <v>0</v>
      </c>
      <c r="O10" s="14">
        <v>48.6</v>
      </c>
    </row>
    <row r="12" spans="1:15" x14ac:dyDescent="0.2">
      <c r="A12" s="16" t="s">
        <v>542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9"/>
    </row>
    <row r="13" spans="1:15" s="23" customFormat="1" x14ac:dyDescent="0.2">
      <c r="A13" s="20" t="s">
        <v>18</v>
      </c>
      <c r="B13" s="21">
        <v>57436</v>
      </c>
      <c r="C13" s="21">
        <v>5991</v>
      </c>
      <c r="D13" s="21">
        <v>4096</v>
      </c>
      <c r="E13" s="21">
        <v>3538</v>
      </c>
      <c r="F13" s="21">
        <v>3010</v>
      </c>
      <c r="G13" s="21">
        <v>3628</v>
      </c>
      <c r="H13" s="21">
        <v>3400</v>
      </c>
      <c r="I13" s="21">
        <v>3670</v>
      </c>
      <c r="J13" s="21">
        <v>3274</v>
      </c>
      <c r="K13" s="21">
        <v>2830</v>
      </c>
      <c r="L13" s="22">
        <v>2123</v>
      </c>
      <c r="M13" s="23">
        <v>2351</v>
      </c>
      <c r="N13" s="23">
        <v>1091</v>
      </c>
      <c r="O13" s="23">
        <v>25.3</v>
      </c>
    </row>
    <row r="14" spans="1:15" s="23" customFormat="1" x14ac:dyDescent="0.2">
      <c r="A14" s="48" t="s">
        <v>439</v>
      </c>
      <c r="B14" s="37">
        <v>15789</v>
      </c>
      <c r="C14" s="37">
        <v>300</v>
      </c>
      <c r="D14" s="37">
        <v>1523</v>
      </c>
      <c r="E14" s="37">
        <v>1787</v>
      </c>
      <c r="F14" s="37">
        <v>1733</v>
      </c>
      <c r="G14" s="37">
        <v>2123</v>
      </c>
      <c r="H14" s="37">
        <v>2021</v>
      </c>
      <c r="I14" s="37">
        <v>2039</v>
      </c>
      <c r="J14" s="37">
        <v>1733</v>
      </c>
      <c r="K14" s="37">
        <v>1187</v>
      </c>
      <c r="L14" s="23">
        <v>738</v>
      </c>
      <c r="M14" s="23">
        <v>498</v>
      </c>
      <c r="N14" s="23">
        <v>108</v>
      </c>
      <c r="O14" s="23">
        <v>41.1</v>
      </c>
    </row>
    <row r="15" spans="1:15" s="23" customFormat="1" x14ac:dyDescent="0.2">
      <c r="A15" s="48" t="s">
        <v>440</v>
      </c>
      <c r="B15" s="37">
        <v>24257</v>
      </c>
      <c r="C15" s="37">
        <v>5691</v>
      </c>
      <c r="D15" s="37">
        <v>2573</v>
      </c>
      <c r="E15" s="37">
        <v>1751</v>
      </c>
      <c r="F15" s="37">
        <v>1277</v>
      </c>
      <c r="G15" s="37">
        <v>1505</v>
      </c>
      <c r="H15" s="37">
        <v>1379</v>
      </c>
      <c r="I15" s="37">
        <v>1631</v>
      </c>
      <c r="J15" s="37">
        <v>1541</v>
      </c>
      <c r="K15" s="37">
        <v>1643</v>
      </c>
      <c r="L15" s="23">
        <v>1385</v>
      </c>
      <c r="M15" s="23">
        <v>1853</v>
      </c>
      <c r="N15" s="23">
        <v>983</v>
      </c>
      <c r="O15" s="23">
        <v>34.200000000000003</v>
      </c>
    </row>
    <row r="16" spans="1:15" s="23" customFormat="1" x14ac:dyDescent="0.2">
      <c r="A16" s="48" t="s">
        <v>82</v>
      </c>
      <c r="B16" s="37">
        <v>17390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23">
        <v>0</v>
      </c>
      <c r="M16" s="23">
        <v>0</v>
      </c>
      <c r="N16" s="23">
        <v>0</v>
      </c>
      <c r="O16" s="23">
        <v>7.4</v>
      </c>
    </row>
    <row r="17" spans="1:15" x14ac:dyDescent="0.2">
      <c r="A17" s="14" t="s">
        <v>543</v>
      </c>
    </row>
    <row r="18" spans="1:15" x14ac:dyDescent="0.2">
      <c r="A18" s="14" t="s">
        <v>18</v>
      </c>
      <c r="B18" s="15">
        <v>57436</v>
      </c>
      <c r="C18" s="15">
        <v>5991</v>
      </c>
      <c r="D18" s="15">
        <v>4096</v>
      </c>
      <c r="E18" s="15">
        <v>3538</v>
      </c>
      <c r="F18" s="15">
        <v>3010</v>
      </c>
      <c r="G18" s="15">
        <v>3628</v>
      </c>
      <c r="H18" s="15">
        <v>3400</v>
      </c>
      <c r="I18" s="15">
        <v>3670</v>
      </c>
      <c r="J18" s="15">
        <v>3274</v>
      </c>
      <c r="K18" s="15">
        <v>2830</v>
      </c>
      <c r="L18" s="14">
        <v>2123</v>
      </c>
      <c r="M18" s="14">
        <v>2351</v>
      </c>
      <c r="N18" s="14">
        <v>1091</v>
      </c>
      <c r="O18" s="14">
        <v>25.3</v>
      </c>
    </row>
    <row r="19" spans="1:15" x14ac:dyDescent="0.2">
      <c r="A19" s="14" t="s">
        <v>544</v>
      </c>
      <c r="B19" s="15">
        <v>258</v>
      </c>
      <c r="C19" s="15">
        <v>24</v>
      </c>
      <c r="D19" s="15">
        <v>48</v>
      </c>
      <c r="E19" s="15">
        <v>48</v>
      </c>
      <c r="F19" s="15">
        <v>6</v>
      </c>
      <c r="G19" s="15">
        <v>12</v>
      </c>
      <c r="H19" s="15">
        <v>30</v>
      </c>
      <c r="I19" s="15">
        <v>42</v>
      </c>
      <c r="J19" s="15">
        <v>12</v>
      </c>
      <c r="K19" s="15">
        <v>6</v>
      </c>
      <c r="L19" s="14">
        <v>6</v>
      </c>
      <c r="M19" s="14">
        <v>18</v>
      </c>
      <c r="N19" s="14">
        <v>6</v>
      </c>
      <c r="O19" s="14">
        <v>36.200000000000003</v>
      </c>
    </row>
    <row r="20" spans="1:15" x14ac:dyDescent="0.2">
      <c r="A20" s="14" t="s">
        <v>545</v>
      </c>
      <c r="B20" s="15">
        <v>426</v>
      </c>
      <c r="C20" s="15">
        <v>36</v>
      </c>
      <c r="D20" s="15">
        <v>48</v>
      </c>
      <c r="E20" s="15">
        <v>54</v>
      </c>
      <c r="F20" s="15">
        <v>24</v>
      </c>
      <c r="G20" s="15">
        <v>54</v>
      </c>
      <c r="H20" s="15">
        <v>60</v>
      </c>
      <c r="I20" s="15">
        <v>72</v>
      </c>
      <c r="J20" s="15">
        <v>24</v>
      </c>
      <c r="K20" s="15">
        <v>24</v>
      </c>
      <c r="L20" s="14">
        <v>6</v>
      </c>
      <c r="M20" s="14">
        <v>6</v>
      </c>
      <c r="N20" s="14">
        <v>18</v>
      </c>
      <c r="O20" s="14">
        <v>39.700000000000003</v>
      </c>
    </row>
    <row r="21" spans="1:15" x14ac:dyDescent="0.2">
      <c r="A21" s="26" t="s">
        <v>546</v>
      </c>
      <c r="B21" s="26">
        <v>654</v>
      </c>
      <c r="C21" s="26">
        <v>18</v>
      </c>
      <c r="D21" s="26">
        <v>90</v>
      </c>
      <c r="E21" s="26">
        <v>84</v>
      </c>
      <c r="F21" s="26">
        <v>42</v>
      </c>
      <c r="G21" s="26">
        <v>84</v>
      </c>
      <c r="H21" s="26">
        <v>96</v>
      </c>
      <c r="I21" s="26">
        <v>78</v>
      </c>
      <c r="J21" s="26">
        <v>78</v>
      </c>
      <c r="K21" s="26">
        <v>24</v>
      </c>
      <c r="L21" s="26">
        <v>54</v>
      </c>
      <c r="M21" s="14">
        <v>6</v>
      </c>
      <c r="N21" s="14">
        <v>0</v>
      </c>
      <c r="O21" s="14">
        <v>40.5</v>
      </c>
    </row>
    <row r="22" spans="1:15" x14ac:dyDescent="0.2">
      <c r="A22" s="14" t="s">
        <v>547</v>
      </c>
      <c r="B22" s="15">
        <v>1577</v>
      </c>
      <c r="C22" s="15">
        <v>12</v>
      </c>
      <c r="D22" s="15">
        <v>84</v>
      </c>
      <c r="E22" s="15">
        <v>270</v>
      </c>
      <c r="F22" s="15">
        <v>156</v>
      </c>
      <c r="G22" s="15">
        <v>246</v>
      </c>
      <c r="H22" s="15">
        <v>180</v>
      </c>
      <c r="I22" s="15">
        <v>198</v>
      </c>
      <c r="J22" s="15">
        <v>222</v>
      </c>
      <c r="K22" s="15">
        <v>84</v>
      </c>
      <c r="L22" s="14">
        <v>102</v>
      </c>
      <c r="M22" s="14">
        <v>24</v>
      </c>
      <c r="N22" s="14">
        <v>0</v>
      </c>
      <c r="O22" s="14">
        <v>40.6</v>
      </c>
    </row>
    <row r="23" spans="1:15" x14ac:dyDescent="0.2">
      <c r="A23" s="14" t="s">
        <v>548</v>
      </c>
      <c r="B23" s="15">
        <v>12875</v>
      </c>
      <c r="C23" s="15">
        <v>210</v>
      </c>
      <c r="D23" s="15">
        <v>1253</v>
      </c>
      <c r="E23" s="15">
        <v>1331</v>
      </c>
      <c r="F23" s="15">
        <v>1505</v>
      </c>
      <c r="G23" s="15">
        <v>1727</v>
      </c>
      <c r="H23" s="15">
        <v>1655</v>
      </c>
      <c r="I23" s="15">
        <v>1649</v>
      </c>
      <c r="J23" s="15">
        <v>1397</v>
      </c>
      <c r="K23" s="15">
        <v>1049</v>
      </c>
      <c r="L23" s="14">
        <v>570</v>
      </c>
      <c r="M23" s="14">
        <v>444</v>
      </c>
      <c r="N23" s="14">
        <v>84</v>
      </c>
      <c r="O23" s="14">
        <v>41.2</v>
      </c>
    </row>
    <row r="24" spans="1:15" x14ac:dyDescent="0.2">
      <c r="A24" s="16" t="s">
        <v>45</v>
      </c>
      <c r="B24" s="17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9">
        <v>0</v>
      </c>
      <c r="M24" s="14">
        <v>0</v>
      </c>
      <c r="N24" s="14">
        <v>0</v>
      </c>
      <c r="O24" s="14">
        <v>0</v>
      </c>
    </row>
    <row r="25" spans="1:15" s="23" customFormat="1" x14ac:dyDescent="0.2">
      <c r="A25" s="20" t="s">
        <v>82</v>
      </c>
      <c r="B25" s="21">
        <v>41647</v>
      </c>
      <c r="C25" s="21">
        <v>5691</v>
      </c>
      <c r="D25" s="21">
        <v>2573</v>
      </c>
      <c r="E25" s="21">
        <v>1751</v>
      </c>
      <c r="F25" s="21">
        <v>1277</v>
      </c>
      <c r="G25" s="21">
        <v>1505</v>
      </c>
      <c r="H25" s="21">
        <v>1379</v>
      </c>
      <c r="I25" s="21">
        <v>1631</v>
      </c>
      <c r="J25" s="21">
        <v>1541</v>
      </c>
      <c r="K25" s="21">
        <v>1643</v>
      </c>
      <c r="L25" s="22">
        <v>1385</v>
      </c>
      <c r="M25" s="23">
        <v>1853</v>
      </c>
      <c r="N25" s="23">
        <v>983</v>
      </c>
      <c r="O25" s="23">
        <v>17.100000000000001</v>
      </c>
    </row>
    <row r="26" spans="1:15" x14ac:dyDescent="0.2">
      <c r="A26" s="14" t="s">
        <v>549</v>
      </c>
    </row>
    <row r="27" spans="1:15" x14ac:dyDescent="0.2">
      <c r="A27" s="14" t="s">
        <v>18</v>
      </c>
      <c r="B27" s="15">
        <v>57436</v>
      </c>
      <c r="C27" s="15">
        <v>5991</v>
      </c>
      <c r="D27" s="15">
        <v>4096</v>
      </c>
      <c r="E27" s="15">
        <v>3538</v>
      </c>
      <c r="F27" s="15">
        <v>3010</v>
      </c>
      <c r="G27" s="15">
        <v>3628</v>
      </c>
      <c r="H27" s="15">
        <v>3400</v>
      </c>
      <c r="I27" s="15">
        <v>3670</v>
      </c>
      <c r="J27" s="15">
        <v>3274</v>
      </c>
      <c r="K27" s="15">
        <v>2830</v>
      </c>
      <c r="L27" s="14">
        <v>2123</v>
      </c>
      <c r="M27" s="14">
        <v>2351</v>
      </c>
      <c r="N27" s="14">
        <v>1091</v>
      </c>
      <c r="O27" s="14">
        <v>25.3</v>
      </c>
    </row>
    <row r="28" spans="1:15" x14ac:dyDescent="0.2">
      <c r="A28" s="14" t="s">
        <v>409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x14ac:dyDescent="0.2">
      <c r="A29" s="14" t="s">
        <v>468</v>
      </c>
      <c r="B29" s="15">
        <v>192</v>
      </c>
      <c r="C29" s="15">
        <v>0</v>
      </c>
      <c r="D29" s="15">
        <v>12</v>
      </c>
      <c r="E29" s="15">
        <v>42</v>
      </c>
      <c r="F29" s="15">
        <v>18</v>
      </c>
      <c r="G29" s="15">
        <v>18</v>
      </c>
      <c r="H29" s="15">
        <v>24</v>
      </c>
      <c r="I29" s="15">
        <v>42</v>
      </c>
      <c r="J29" s="15">
        <v>24</v>
      </c>
      <c r="K29" s="15">
        <v>0</v>
      </c>
      <c r="L29" s="14">
        <v>6</v>
      </c>
      <c r="M29" s="14">
        <v>6</v>
      </c>
      <c r="N29" s="14">
        <v>0</v>
      </c>
      <c r="O29" s="14">
        <v>41.3</v>
      </c>
    </row>
    <row r="30" spans="1:15" x14ac:dyDescent="0.2">
      <c r="A30" s="14" t="s">
        <v>550</v>
      </c>
      <c r="B30" s="15">
        <v>696</v>
      </c>
      <c r="C30" s="15">
        <v>72</v>
      </c>
      <c r="D30" s="15">
        <v>54</v>
      </c>
      <c r="E30" s="15">
        <v>72</v>
      </c>
      <c r="F30" s="15">
        <v>24</v>
      </c>
      <c r="G30" s="15">
        <v>60</v>
      </c>
      <c r="H30" s="15">
        <v>66</v>
      </c>
      <c r="I30" s="15">
        <v>102</v>
      </c>
      <c r="J30" s="15">
        <v>54</v>
      </c>
      <c r="K30" s="15">
        <v>72</v>
      </c>
      <c r="L30" s="14">
        <v>30</v>
      </c>
      <c r="M30" s="14">
        <v>72</v>
      </c>
      <c r="N30" s="14">
        <v>18</v>
      </c>
      <c r="O30" s="14">
        <v>45</v>
      </c>
    </row>
    <row r="31" spans="1:15" x14ac:dyDescent="0.2">
      <c r="A31" s="14" t="s">
        <v>470</v>
      </c>
      <c r="B31" s="15">
        <v>14086</v>
      </c>
      <c r="C31" s="15">
        <v>216</v>
      </c>
      <c r="D31" s="15">
        <v>1367</v>
      </c>
      <c r="E31" s="15">
        <v>1607</v>
      </c>
      <c r="F31" s="15">
        <v>1601</v>
      </c>
      <c r="G31" s="15">
        <v>1943</v>
      </c>
      <c r="H31" s="15">
        <v>1823</v>
      </c>
      <c r="I31" s="15">
        <v>1805</v>
      </c>
      <c r="J31" s="15">
        <v>1577</v>
      </c>
      <c r="K31" s="15">
        <v>1031</v>
      </c>
      <c r="L31" s="14">
        <v>630</v>
      </c>
      <c r="M31" s="14">
        <v>402</v>
      </c>
      <c r="N31" s="14">
        <v>84</v>
      </c>
      <c r="O31" s="14">
        <v>40.799999999999997</v>
      </c>
    </row>
    <row r="32" spans="1:15" x14ac:dyDescent="0.2">
      <c r="A32" s="14" t="s">
        <v>551</v>
      </c>
      <c r="B32" s="15">
        <v>816</v>
      </c>
      <c r="C32" s="15">
        <v>12</v>
      </c>
      <c r="D32" s="15">
        <v>90</v>
      </c>
      <c r="E32" s="15">
        <v>66</v>
      </c>
      <c r="F32" s="15">
        <v>90</v>
      </c>
      <c r="G32" s="15">
        <v>102</v>
      </c>
      <c r="H32" s="15">
        <v>108</v>
      </c>
      <c r="I32" s="15">
        <v>90</v>
      </c>
      <c r="J32" s="15">
        <v>78</v>
      </c>
      <c r="K32" s="15">
        <v>84</v>
      </c>
      <c r="L32" s="14">
        <v>72</v>
      </c>
      <c r="M32" s="14">
        <v>18</v>
      </c>
      <c r="N32" s="14">
        <v>6</v>
      </c>
      <c r="O32" s="14">
        <v>42.2</v>
      </c>
    </row>
    <row r="33" spans="1:15" x14ac:dyDescent="0.2">
      <c r="A33" s="14" t="s">
        <v>45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x14ac:dyDescent="0.2">
      <c r="A34" s="26" t="s">
        <v>82</v>
      </c>
      <c r="B34" s="26">
        <v>41647</v>
      </c>
      <c r="C34" s="26">
        <v>5691</v>
      </c>
      <c r="D34" s="26">
        <v>2573</v>
      </c>
      <c r="E34" s="26">
        <v>1751</v>
      </c>
      <c r="F34" s="26">
        <v>1277</v>
      </c>
      <c r="G34" s="26">
        <v>1505</v>
      </c>
      <c r="H34" s="26">
        <v>1379</v>
      </c>
      <c r="I34" s="26">
        <v>1631</v>
      </c>
      <c r="J34" s="26">
        <v>1541</v>
      </c>
      <c r="K34" s="26">
        <v>1643</v>
      </c>
      <c r="L34" s="26">
        <v>1385</v>
      </c>
      <c r="M34" s="14">
        <v>1853</v>
      </c>
      <c r="N34" s="14">
        <v>983</v>
      </c>
      <c r="O34" s="14">
        <v>17.100000000000001</v>
      </c>
    </row>
    <row r="37" spans="1:15" x14ac:dyDescent="0.2">
      <c r="A37" s="14" t="s">
        <v>552</v>
      </c>
    </row>
    <row r="38" spans="1:15" x14ac:dyDescent="0.2">
      <c r="A38" s="16" t="s">
        <v>553</v>
      </c>
      <c r="B38" s="17"/>
      <c r="C38" s="18" t="s">
        <v>7</v>
      </c>
      <c r="D38" s="18" t="s">
        <v>8</v>
      </c>
      <c r="E38" s="18" t="s">
        <v>9</v>
      </c>
      <c r="F38" s="18" t="s">
        <v>10</v>
      </c>
      <c r="G38" s="18" t="s">
        <v>11</v>
      </c>
      <c r="H38" s="18" t="s">
        <v>12</v>
      </c>
      <c r="I38" s="18" t="s">
        <v>13</v>
      </c>
      <c r="J38" s="18" t="s">
        <v>14</v>
      </c>
      <c r="K38" s="18"/>
      <c r="L38" s="19"/>
    </row>
    <row r="39" spans="1:15" s="23" customFormat="1" x14ac:dyDescent="0.2">
      <c r="A39" s="20" t="s">
        <v>554</v>
      </c>
      <c r="B39" s="21" t="s">
        <v>18</v>
      </c>
      <c r="C39" s="21">
        <v>34</v>
      </c>
      <c r="D39" s="21">
        <v>39</v>
      </c>
      <c r="E39" s="21">
        <v>44</v>
      </c>
      <c r="F39" s="21">
        <v>49</v>
      </c>
      <c r="G39" s="21">
        <v>54</v>
      </c>
      <c r="H39" s="21">
        <v>59</v>
      </c>
      <c r="I39" s="21">
        <v>64</v>
      </c>
      <c r="J39" s="21">
        <v>74</v>
      </c>
      <c r="K39" s="21" t="s">
        <v>20</v>
      </c>
      <c r="L39" s="22" t="s">
        <v>21</v>
      </c>
    </row>
    <row r="40" spans="1:15" x14ac:dyDescent="0.2">
      <c r="A40" s="14" t="s">
        <v>22</v>
      </c>
      <c r="B40" s="15">
        <v>57436</v>
      </c>
      <c r="C40" s="15">
        <v>3010</v>
      </c>
      <c r="D40" s="15">
        <v>3628</v>
      </c>
      <c r="E40" s="15">
        <v>3400</v>
      </c>
      <c r="F40" s="15">
        <v>3670</v>
      </c>
      <c r="G40" s="15">
        <v>3274</v>
      </c>
      <c r="H40" s="15">
        <v>2830</v>
      </c>
      <c r="I40" s="15">
        <v>2123</v>
      </c>
      <c r="J40" s="15">
        <v>2351</v>
      </c>
      <c r="K40" s="14">
        <v>1091</v>
      </c>
      <c r="L40" s="14">
        <v>25.3</v>
      </c>
    </row>
    <row r="41" spans="1:15" x14ac:dyDescent="0.2">
      <c r="A41" s="14" t="s">
        <v>468</v>
      </c>
      <c r="B41" s="15">
        <v>192</v>
      </c>
      <c r="C41" s="15">
        <v>18</v>
      </c>
      <c r="D41" s="15">
        <v>18</v>
      </c>
      <c r="E41" s="15">
        <v>24</v>
      </c>
      <c r="F41" s="15">
        <v>42</v>
      </c>
      <c r="G41" s="15">
        <v>24</v>
      </c>
      <c r="H41" s="15">
        <v>0</v>
      </c>
      <c r="I41" s="15">
        <v>6</v>
      </c>
      <c r="J41" s="15">
        <v>6</v>
      </c>
      <c r="K41" s="14">
        <v>0</v>
      </c>
      <c r="L41" s="14">
        <v>41.3</v>
      </c>
    </row>
    <row r="42" spans="1:15" x14ac:dyDescent="0.2">
      <c r="A42" s="14" t="s">
        <v>469</v>
      </c>
      <c r="B42" s="15">
        <v>696</v>
      </c>
      <c r="C42" s="15">
        <v>24</v>
      </c>
      <c r="D42" s="15">
        <v>60</v>
      </c>
      <c r="E42" s="15">
        <v>66</v>
      </c>
      <c r="F42" s="15">
        <v>102</v>
      </c>
      <c r="G42" s="15">
        <v>54</v>
      </c>
      <c r="H42" s="15">
        <v>72</v>
      </c>
      <c r="I42" s="15">
        <v>30</v>
      </c>
      <c r="J42" s="15">
        <v>72</v>
      </c>
      <c r="K42" s="14">
        <v>18</v>
      </c>
      <c r="L42" s="14">
        <v>45</v>
      </c>
    </row>
    <row r="43" spans="1:15" x14ac:dyDescent="0.2">
      <c r="A43" s="14" t="s">
        <v>470</v>
      </c>
      <c r="B43" s="15">
        <v>14086</v>
      </c>
      <c r="C43" s="15">
        <v>1601</v>
      </c>
      <c r="D43" s="15">
        <v>1943</v>
      </c>
      <c r="E43" s="15">
        <v>1823</v>
      </c>
      <c r="F43" s="15">
        <v>1805</v>
      </c>
      <c r="G43" s="15">
        <v>1577</v>
      </c>
      <c r="H43" s="15">
        <v>1031</v>
      </c>
      <c r="I43" s="15">
        <v>630</v>
      </c>
      <c r="J43" s="15">
        <v>402</v>
      </c>
      <c r="K43" s="14">
        <v>84</v>
      </c>
      <c r="L43" s="14">
        <v>40.799999999999997</v>
      </c>
    </row>
    <row r="44" spans="1:15" x14ac:dyDescent="0.2">
      <c r="A44" s="14" t="s">
        <v>471</v>
      </c>
      <c r="B44" s="15">
        <v>816</v>
      </c>
      <c r="C44" s="15">
        <v>90</v>
      </c>
      <c r="D44" s="15">
        <v>102</v>
      </c>
      <c r="E44" s="15">
        <v>108</v>
      </c>
      <c r="F44" s="15">
        <v>90</v>
      </c>
      <c r="G44" s="15">
        <v>78</v>
      </c>
      <c r="H44" s="15">
        <v>84</v>
      </c>
      <c r="I44" s="15">
        <v>72</v>
      </c>
      <c r="J44" s="15">
        <v>18</v>
      </c>
      <c r="K44" s="14">
        <v>6</v>
      </c>
      <c r="L44" s="14">
        <v>42.2</v>
      </c>
    </row>
    <row r="45" spans="1:15" x14ac:dyDescent="0.2">
      <c r="A45" s="14" t="s">
        <v>45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4">
        <v>0</v>
      </c>
      <c r="L45" s="14">
        <v>0</v>
      </c>
    </row>
    <row r="46" spans="1:15" x14ac:dyDescent="0.2">
      <c r="A46" s="14" t="s">
        <v>82</v>
      </c>
      <c r="B46" s="15">
        <v>41647</v>
      </c>
      <c r="C46" s="15">
        <v>1277</v>
      </c>
      <c r="D46" s="15">
        <v>1505</v>
      </c>
      <c r="E46" s="15">
        <v>1379</v>
      </c>
      <c r="F46" s="15">
        <v>1631</v>
      </c>
      <c r="G46" s="15">
        <v>1541</v>
      </c>
      <c r="H46" s="15">
        <v>1643</v>
      </c>
      <c r="I46" s="15">
        <v>1385</v>
      </c>
      <c r="J46" s="15">
        <v>1853</v>
      </c>
      <c r="K46" s="14">
        <v>983</v>
      </c>
      <c r="L46" s="14">
        <v>17.100000000000001</v>
      </c>
    </row>
    <row r="47" spans="1:15" x14ac:dyDescent="0.2">
      <c r="A47" s="69" t="s">
        <v>42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</row>
  </sheetData>
  <mergeCells count="1">
    <mergeCell ref="A47:L47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7EFAD-8121-4063-B1CC-1573B54E34BD}">
  <dimension ref="A1:O28"/>
  <sheetViews>
    <sheetView workbookViewId="0">
      <selection activeCell="D25" sqref="D25:E25"/>
    </sheetView>
  </sheetViews>
  <sheetFormatPr defaultRowHeight="10.050000000000001" customHeight="1" x14ac:dyDescent="0.3"/>
  <cols>
    <col min="1" max="1" width="18.21875" customWidth="1"/>
    <col min="2" max="2" width="5.5546875" customWidth="1"/>
    <col min="3" max="15" width="4.77734375" customWidth="1"/>
  </cols>
  <sheetData>
    <row r="1" spans="1:15" ht="10.050000000000001" customHeight="1" x14ac:dyDescent="0.3">
      <c r="A1" s="15" t="s">
        <v>555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0.050000000000001" customHeight="1" x14ac:dyDescent="0.3">
      <c r="A2" s="16"/>
      <c r="B2" s="17"/>
      <c r="C2" s="18" t="s">
        <v>4</v>
      </c>
      <c r="D2" s="18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18" t="s">
        <v>10</v>
      </c>
      <c r="J2" s="18" t="s">
        <v>11</v>
      </c>
      <c r="K2" s="18" t="s">
        <v>12</v>
      </c>
      <c r="L2" s="18" t="s">
        <v>13</v>
      </c>
      <c r="M2" s="18" t="s">
        <v>14</v>
      </c>
      <c r="N2" s="18"/>
      <c r="O2" s="19"/>
    </row>
    <row r="3" spans="1:15" ht="10.050000000000001" customHeight="1" x14ac:dyDescent="0.3">
      <c r="A3" s="20" t="s">
        <v>556</v>
      </c>
      <c r="B3" s="21" t="s">
        <v>18</v>
      </c>
      <c r="C3" s="21">
        <v>19</v>
      </c>
      <c r="D3" s="21">
        <v>24</v>
      </c>
      <c r="E3" s="21">
        <v>29</v>
      </c>
      <c r="F3" s="21">
        <v>34</v>
      </c>
      <c r="G3" s="21">
        <v>39</v>
      </c>
      <c r="H3" s="21">
        <v>44</v>
      </c>
      <c r="I3" s="21">
        <v>49</v>
      </c>
      <c r="J3" s="21">
        <v>54</v>
      </c>
      <c r="K3" s="21">
        <v>59</v>
      </c>
      <c r="L3" s="21">
        <v>64</v>
      </c>
      <c r="M3" s="21">
        <v>74</v>
      </c>
      <c r="N3" s="21" t="s">
        <v>20</v>
      </c>
      <c r="O3" s="22" t="s">
        <v>21</v>
      </c>
    </row>
    <row r="4" spans="1:15" ht="10.050000000000001" customHeight="1" x14ac:dyDescent="0.3">
      <c r="A4" s="15" t="s">
        <v>114</v>
      </c>
      <c r="B4" s="15">
        <v>16557</v>
      </c>
      <c r="C4" s="15">
        <v>294</v>
      </c>
      <c r="D4" s="15">
        <v>1655</v>
      </c>
      <c r="E4" s="15">
        <v>1895</v>
      </c>
      <c r="F4" s="15">
        <v>1883</v>
      </c>
      <c r="G4" s="15">
        <v>2291</v>
      </c>
      <c r="H4" s="15">
        <v>2105</v>
      </c>
      <c r="I4" s="15">
        <v>2111</v>
      </c>
      <c r="J4" s="15">
        <v>1817</v>
      </c>
      <c r="K4" s="15">
        <v>1169</v>
      </c>
      <c r="L4" s="15">
        <v>732</v>
      </c>
      <c r="M4" s="15">
        <v>516</v>
      </c>
      <c r="N4" s="15">
        <v>90</v>
      </c>
      <c r="O4" s="66" t="s">
        <v>438</v>
      </c>
    </row>
    <row r="5" spans="1:15" ht="10.050000000000001" customHeight="1" x14ac:dyDescent="0.3">
      <c r="A5" s="15" t="s">
        <v>537</v>
      </c>
      <c r="B5" s="15">
        <v>8335</v>
      </c>
      <c r="C5" s="15">
        <v>228</v>
      </c>
      <c r="D5" s="15">
        <v>905</v>
      </c>
      <c r="E5" s="15">
        <v>995</v>
      </c>
      <c r="F5" s="15">
        <v>947</v>
      </c>
      <c r="G5" s="15">
        <v>1211</v>
      </c>
      <c r="H5" s="15">
        <v>1049</v>
      </c>
      <c r="I5" s="15">
        <v>1151</v>
      </c>
      <c r="J5" s="15">
        <v>846</v>
      </c>
      <c r="K5" s="15">
        <v>546</v>
      </c>
      <c r="L5" s="15">
        <v>318</v>
      </c>
      <c r="M5" s="15">
        <v>102</v>
      </c>
      <c r="N5" s="15">
        <v>36</v>
      </c>
      <c r="O5" s="38">
        <v>39.5</v>
      </c>
    </row>
    <row r="6" spans="1:15" ht="10.050000000000001" customHeight="1" x14ac:dyDescent="0.3">
      <c r="A6" s="15" t="s">
        <v>538</v>
      </c>
      <c r="B6" s="15">
        <v>7460</v>
      </c>
      <c r="C6" s="15">
        <v>42</v>
      </c>
      <c r="D6" s="15">
        <v>696</v>
      </c>
      <c r="E6" s="15">
        <v>810</v>
      </c>
      <c r="F6" s="15">
        <v>870</v>
      </c>
      <c r="G6" s="15">
        <v>983</v>
      </c>
      <c r="H6" s="15">
        <v>959</v>
      </c>
      <c r="I6" s="15">
        <v>876</v>
      </c>
      <c r="J6" s="15">
        <v>888</v>
      </c>
      <c r="K6" s="15">
        <v>558</v>
      </c>
      <c r="L6" s="15">
        <v>372</v>
      </c>
      <c r="M6" s="15">
        <v>354</v>
      </c>
      <c r="N6" s="15">
        <v>54</v>
      </c>
      <c r="O6" s="38">
        <v>41.7</v>
      </c>
    </row>
    <row r="7" spans="1:15" ht="10.050000000000001" customHeight="1" x14ac:dyDescent="0.3">
      <c r="A7" s="15" t="s">
        <v>540</v>
      </c>
      <c r="B7" s="15">
        <v>312</v>
      </c>
      <c r="C7" s="15">
        <v>24</v>
      </c>
      <c r="D7" s="15">
        <v>48</v>
      </c>
      <c r="E7" s="15">
        <v>72</v>
      </c>
      <c r="F7" s="15">
        <v>24</v>
      </c>
      <c r="G7" s="15">
        <v>36</v>
      </c>
      <c r="H7" s="15">
        <v>42</v>
      </c>
      <c r="I7" s="15">
        <v>12</v>
      </c>
      <c r="J7" s="15">
        <v>12</v>
      </c>
      <c r="K7" s="15">
        <v>18</v>
      </c>
      <c r="L7" s="15">
        <v>6</v>
      </c>
      <c r="M7" s="15">
        <v>18</v>
      </c>
      <c r="N7" s="15">
        <v>0</v>
      </c>
      <c r="O7" s="38">
        <v>32.5</v>
      </c>
    </row>
    <row r="8" spans="1:15" ht="10.050000000000001" customHeight="1" x14ac:dyDescent="0.3">
      <c r="A8" s="15" t="s">
        <v>541</v>
      </c>
      <c r="B8" s="15">
        <v>432</v>
      </c>
      <c r="C8" s="15">
        <v>0</v>
      </c>
      <c r="D8" s="15">
        <v>6</v>
      </c>
      <c r="E8" s="15">
        <v>12</v>
      </c>
      <c r="F8" s="15">
        <v>42</v>
      </c>
      <c r="G8" s="15">
        <v>60</v>
      </c>
      <c r="H8" s="15">
        <v>48</v>
      </c>
      <c r="I8" s="15">
        <v>66</v>
      </c>
      <c r="J8" s="15">
        <v>72</v>
      </c>
      <c r="K8" s="15">
        <v>48</v>
      </c>
      <c r="L8" s="15">
        <v>36</v>
      </c>
      <c r="M8" s="15">
        <v>42</v>
      </c>
      <c r="N8" s="15">
        <v>0</v>
      </c>
      <c r="O8" s="38">
        <v>48.6</v>
      </c>
    </row>
    <row r="9" spans="1:15" ht="10.050000000000001" customHeight="1" x14ac:dyDescent="0.3">
      <c r="A9" s="15" t="s">
        <v>557</v>
      </c>
      <c r="B9" s="15">
        <v>18</v>
      </c>
      <c r="C9" s="15">
        <v>0</v>
      </c>
      <c r="D9" s="15">
        <v>0</v>
      </c>
      <c r="E9" s="15">
        <v>6</v>
      </c>
      <c r="F9" s="15">
        <v>0</v>
      </c>
      <c r="G9" s="15">
        <v>0</v>
      </c>
      <c r="H9" s="15">
        <v>6</v>
      </c>
      <c r="I9" s="15">
        <v>6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38">
        <v>42.5</v>
      </c>
    </row>
    <row r="10" spans="1:15" ht="10.050000000000001" customHeight="1" x14ac:dyDescent="0.3">
      <c r="A10" s="44" t="s">
        <v>42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67"/>
    </row>
    <row r="11" spans="1:15" ht="10.050000000000001" customHeight="1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38"/>
    </row>
    <row r="12" spans="1:15" ht="10.050000000000001" customHeight="1" x14ac:dyDescent="0.3">
      <c r="A12" s="15" t="s">
        <v>558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ht="10.050000000000001" customHeight="1" x14ac:dyDescent="0.3">
      <c r="A13" s="16"/>
      <c r="B13" s="17"/>
      <c r="C13" s="18" t="s">
        <v>4</v>
      </c>
      <c r="D13" s="18" t="s">
        <v>5</v>
      </c>
      <c r="E13" s="18" t="s">
        <v>6</v>
      </c>
      <c r="F13" s="18" t="s">
        <v>7</v>
      </c>
      <c r="G13" s="18" t="s">
        <v>8</v>
      </c>
      <c r="H13" s="18" t="s">
        <v>9</v>
      </c>
      <c r="I13" s="18" t="s">
        <v>10</v>
      </c>
      <c r="J13" s="18" t="s">
        <v>11</v>
      </c>
      <c r="K13" s="18" t="s">
        <v>12</v>
      </c>
      <c r="L13" s="18" t="s">
        <v>13</v>
      </c>
      <c r="M13" s="18" t="s">
        <v>14</v>
      </c>
      <c r="N13" s="18"/>
      <c r="O13" s="19"/>
    </row>
    <row r="14" spans="1:15" ht="10.050000000000001" customHeight="1" x14ac:dyDescent="0.3">
      <c r="A14" s="20" t="s">
        <v>559</v>
      </c>
      <c r="B14" s="21" t="s">
        <v>18</v>
      </c>
      <c r="C14" s="21">
        <v>19</v>
      </c>
      <c r="D14" s="21">
        <v>24</v>
      </c>
      <c r="E14" s="21">
        <v>29</v>
      </c>
      <c r="F14" s="21">
        <v>34</v>
      </c>
      <c r="G14" s="21">
        <v>39</v>
      </c>
      <c r="H14" s="21">
        <v>44</v>
      </c>
      <c r="I14" s="21">
        <v>49</v>
      </c>
      <c r="J14" s="21">
        <v>54</v>
      </c>
      <c r="K14" s="21">
        <v>59</v>
      </c>
      <c r="L14" s="21">
        <v>64</v>
      </c>
      <c r="M14" s="21">
        <v>74</v>
      </c>
      <c r="N14" s="21" t="s">
        <v>20</v>
      </c>
      <c r="O14" s="22" t="s">
        <v>21</v>
      </c>
    </row>
    <row r="15" spans="1:15" ht="10.050000000000001" customHeight="1" x14ac:dyDescent="0.3">
      <c r="A15" s="48" t="s">
        <v>114</v>
      </c>
      <c r="B15" s="37">
        <v>40046</v>
      </c>
      <c r="C15" s="37">
        <v>5991</v>
      </c>
      <c r="D15" s="37">
        <v>4096</v>
      </c>
      <c r="E15" s="37">
        <v>3538</v>
      </c>
      <c r="F15" s="37">
        <v>3010</v>
      </c>
      <c r="G15" s="37">
        <v>3628</v>
      </c>
      <c r="H15" s="37">
        <v>3400</v>
      </c>
      <c r="I15" s="37">
        <v>3670</v>
      </c>
      <c r="J15" s="37">
        <v>3274</v>
      </c>
      <c r="K15" s="37">
        <v>2830</v>
      </c>
      <c r="L15" s="37">
        <v>2123</v>
      </c>
      <c r="M15" s="37">
        <v>2351</v>
      </c>
      <c r="N15" s="37">
        <v>1091</v>
      </c>
      <c r="O15" s="23" t="s">
        <v>438</v>
      </c>
    </row>
    <row r="16" spans="1:15" ht="10.050000000000001" customHeight="1" x14ac:dyDescent="0.3">
      <c r="A16" s="15" t="s">
        <v>560</v>
      </c>
      <c r="B16" s="15">
        <v>24257</v>
      </c>
      <c r="C16" s="15">
        <v>5691</v>
      </c>
      <c r="D16" s="15">
        <v>2573</v>
      </c>
      <c r="E16" s="15">
        <v>1751</v>
      </c>
      <c r="F16" s="15">
        <v>1277</v>
      </c>
      <c r="G16" s="15">
        <v>1505</v>
      </c>
      <c r="H16" s="15">
        <v>1379</v>
      </c>
      <c r="I16" s="15">
        <v>1631</v>
      </c>
      <c r="J16" s="15">
        <v>1541</v>
      </c>
      <c r="K16" s="15">
        <v>1643</v>
      </c>
      <c r="L16" s="15">
        <v>1385</v>
      </c>
      <c r="M16" s="15">
        <v>1853</v>
      </c>
      <c r="N16" s="15">
        <v>983</v>
      </c>
      <c r="O16" s="38">
        <v>34.200000000000003</v>
      </c>
    </row>
    <row r="17" spans="1:15" ht="10.050000000000001" customHeight="1" x14ac:dyDescent="0.3">
      <c r="A17" s="15" t="s">
        <v>561</v>
      </c>
      <c r="B17" s="15">
        <v>15789</v>
      </c>
      <c r="C17" s="15">
        <v>300</v>
      </c>
      <c r="D17" s="15">
        <v>1523</v>
      </c>
      <c r="E17" s="15">
        <v>1787</v>
      </c>
      <c r="F17" s="15">
        <v>1733</v>
      </c>
      <c r="G17" s="15">
        <v>2123</v>
      </c>
      <c r="H17" s="15">
        <v>2021</v>
      </c>
      <c r="I17" s="15">
        <v>2039</v>
      </c>
      <c r="J17" s="15">
        <v>1733</v>
      </c>
      <c r="K17" s="15">
        <v>1187</v>
      </c>
      <c r="L17" s="15">
        <v>738</v>
      </c>
      <c r="M17" s="15">
        <v>498</v>
      </c>
      <c r="N17" s="15">
        <v>108</v>
      </c>
      <c r="O17" s="38">
        <v>41.1</v>
      </c>
    </row>
    <row r="18" spans="1:15" ht="10.050000000000001" customHeight="1" x14ac:dyDescent="0.3">
      <c r="A18" s="15" t="s">
        <v>562</v>
      </c>
      <c r="B18" s="15">
        <v>258</v>
      </c>
      <c r="C18" s="15">
        <v>24</v>
      </c>
      <c r="D18" s="15">
        <v>48</v>
      </c>
      <c r="E18" s="15">
        <v>48</v>
      </c>
      <c r="F18" s="15">
        <v>6</v>
      </c>
      <c r="G18" s="15">
        <v>12</v>
      </c>
      <c r="H18" s="15">
        <v>30</v>
      </c>
      <c r="I18" s="15">
        <v>42</v>
      </c>
      <c r="J18" s="15">
        <v>12</v>
      </c>
      <c r="K18" s="15">
        <v>6</v>
      </c>
      <c r="L18" s="15">
        <v>6</v>
      </c>
      <c r="M18" s="15">
        <v>18</v>
      </c>
      <c r="N18" s="15">
        <v>6</v>
      </c>
      <c r="O18" s="38">
        <v>36.200000000000003</v>
      </c>
    </row>
    <row r="19" spans="1:15" ht="10.050000000000001" customHeight="1" x14ac:dyDescent="0.3">
      <c r="A19" s="15" t="s">
        <v>563</v>
      </c>
      <c r="B19" s="15">
        <v>426</v>
      </c>
      <c r="C19" s="15">
        <v>36</v>
      </c>
      <c r="D19" s="15">
        <v>48</v>
      </c>
      <c r="E19" s="15">
        <v>54</v>
      </c>
      <c r="F19" s="15">
        <v>24</v>
      </c>
      <c r="G19" s="15">
        <v>54</v>
      </c>
      <c r="H19" s="15">
        <v>60</v>
      </c>
      <c r="I19" s="15">
        <v>72</v>
      </c>
      <c r="J19" s="15">
        <v>24</v>
      </c>
      <c r="K19" s="15">
        <v>24</v>
      </c>
      <c r="L19" s="15">
        <v>6</v>
      </c>
      <c r="M19" s="15">
        <v>6</v>
      </c>
      <c r="N19" s="15">
        <v>18</v>
      </c>
      <c r="O19" s="38">
        <v>39.700000000000003</v>
      </c>
    </row>
    <row r="20" spans="1:15" ht="10.050000000000001" customHeight="1" x14ac:dyDescent="0.3">
      <c r="A20" s="15" t="s">
        <v>564</v>
      </c>
      <c r="B20" s="15">
        <v>654</v>
      </c>
      <c r="C20" s="15">
        <v>18</v>
      </c>
      <c r="D20" s="15">
        <v>90</v>
      </c>
      <c r="E20" s="15">
        <v>84</v>
      </c>
      <c r="F20" s="15">
        <v>42</v>
      </c>
      <c r="G20" s="15">
        <v>84</v>
      </c>
      <c r="H20" s="15">
        <v>96</v>
      </c>
      <c r="I20" s="15">
        <v>78</v>
      </c>
      <c r="J20" s="15">
        <v>78</v>
      </c>
      <c r="K20" s="15">
        <v>24</v>
      </c>
      <c r="L20" s="15">
        <v>54</v>
      </c>
      <c r="M20" s="15">
        <v>6</v>
      </c>
      <c r="N20" s="15">
        <v>0</v>
      </c>
      <c r="O20" s="38">
        <v>40.5</v>
      </c>
    </row>
    <row r="21" spans="1:15" ht="10.050000000000001" customHeight="1" x14ac:dyDescent="0.3">
      <c r="A21" s="15" t="s">
        <v>565</v>
      </c>
      <c r="B21" s="15">
        <v>1577</v>
      </c>
      <c r="C21" s="15">
        <v>12</v>
      </c>
      <c r="D21" s="15">
        <v>84</v>
      </c>
      <c r="E21" s="15">
        <v>270</v>
      </c>
      <c r="F21" s="15">
        <v>156</v>
      </c>
      <c r="G21" s="15">
        <v>246</v>
      </c>
      <c r="H21" s="15">
        <v>180</v>
      </c>
      <c r="I21" s="15">
        <v>198</v>
      </c>
      <c r="J21" s="15">
        <v>222</v>
      </c>
      <c r="K21" s="15">
        <v>84</v>
      </c>
      <c r="L21" s="15">
        <v>102</v>
      </c>
      <c r="M21" s="15">
        <v>24</v>
      </c>
      <c r="N21" s="15">
        <v>0</v>
      </c>
      <c r="O21" s="38">
        <v>40.6</v>
      </c>
    </row>
    <row r="22" spans="1:15" ht="10.050000000000001" customHeight="1" x14ac:dyDescent="0.3">
      <c r="A22" s="15" t="s">
        <v>566</v>
      </c>
      <c r="B22" s="15">
        <v>12875</v>
      </c>
      <c r="C22" s="15">
        <v>210</v>
      </c>
      <c r="D22" s="15">
        <v>1253</v>
      </c>
      <c r="E22" s="15">
        <v>1331</v>
      </c>
      <c r="F22" s="15">
        <v>1505</v>
      </c>
      <c r="G22" s="15">
        <v>1727</v>
      </c>
      <c r="H22" s="15">
        <v>1655</v>
      </c>
      <c r="I22" s="15">
        <v>1649</v>
      </c>
      <c r="J22" s="15">
        <v>1397</v>
      </c>
      <c r="K22" s="15">
        <v>1049</v>
      </c>
      <c r="L22" s="15">
        <v>570</v>
      </c>
      <c r="M22" s="15">
        <v>444</v>
      </c>
      <c r="N22" s="15">
        <v>84</v>
      </c>
      <c r="O22" s="38">
        <v>41.2</v>
      </c>
    </row>
    <row r="23" spans="1:15" ht="10.050000000000001" customHeight="1" x14ac:dyDescent="0.3">
      <c r="A23" s="15" t="s">
        <v>567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38"/>
    </row>
    <row r="24" spans="1:15" ht="10.050000000000001" customHeight="1" x14ac:dyDescent="0.3">
      <c r="A24" s="15" t="s">
        <v>468</v>
      </c>
      <c r="B24" s="15">
        <v>192</v>
      </c>
      <c r="C24" s="15">
        <v>0</v>
      </c>
      <c r="D24" s="15">
        <v>12</v>
      </c>
      <c r="E24" s="15">
        <v>42</v>
      </c>
      <c r="F24" s="15">
        <v>18</v>
      </c>
      <c r="G24" s="15">
        <v>18</v>
      </c>
      <c r="H24" s="15">
        <v>24</v>
      </c>
      <c r="I24" s="15">
        <v>42</v>
      </c>
      <c r="J24" s="15">
        <v>24</v>
      </c>
      <c r="K24" s="15">
        <v>0</v>
      </c>
      <c r="L24" s="15">
        <v>6</v>
      </c>
      <c r="M24" s="15">
        <v>6</v>
      </c>
      <c r="N24" s="15">
        <v>0</v>
      </c>
      <c r="O24" s="38">
        <v>41.3</v>
      </c>
    </row>
    <row r="25" spans="1:15" ht="10.050000000000001" customHeight="1" x14ac:dyDescent="0.3">
      <c r="A25" s="15" t="s">
        <v>550</v>
      </c>
      <c r="B25" s="15">
        <v>696</v>
      </c>
      <c r="C25" s="15">
        <v>72</v>
      </c>
      <c r="D25" s="15">
        <v>54</v>
      </c>
      <c r="E25" s="15">
        <v>72</v>
      </c>
      <c r="F25" s="15">
        <v>24</v>
      </c>
      <c r="G25" s="15">
        <v>60</v>
      </c>
      <c r="H25" s="15">
        <v>66</v>
      </c>
      <c r="I25" s="15">
        <v>102</v>
      </c>
      <c r="J25" s="15">
        <v>54</v>
      </c>
      <c r="K25" s="15">
        <v>72</v>
      </c>
      <c r="L25" s="15">
        <v>30</v>
      </c>
      <c r="M25" s="15">
        <v>72</v>
      </c>
      <c r="N25" s="15">
        <v>18</v>
      </c>
      <c r="O25" s="38">
        <v>45</v>
      </c>
    </row>
    <row r="26" spans="1:15" ht="10.050000000000001" customHeight="1" x14ac:dyDescent="0.3">
      <c r="A26" s="15" t="s">
        <v>470</v>
      </c>
      <c r="B26" s="15">
        <v>14086</v>
      </c>
      <c r="C26" s="15">
        <v>216</v>
      </c>
      <c r="D26" s="15">
        <v>1367</v>
      </c>
      <c r="E26" s="15">
        <v>1607</v>
      </c>
      <c r="F26" s="15">
        <v>1601</v>
      </c>
      <c r="G26" s="15">
        <v>1943</v>
      </c>
      <c r="H26" s="15">
        <v>1823</v>
      </c>
      <c r="I26" s="15">
        <v>1805</v>
      </c>
      <c r="J26" s="15">
        <v>1577</v>
      </c>
      <c r="K26" s="15">
        <v>1031</v>
      </c>
      <c r="L26" s="15">
        <v>630</v>
      </c>
      <c r="M26" s="15">
        <v>402</v>
      </c>
      <c r="N26" s="15">
        <v>84</v>
      </c>
      <c r="O26" s="38">
        <v>40.799999999999997</v>
      </c>
    </row>
    <row r="27" spans="1:15" ht="10.050000000000001" customHeight="1" x14ac:dyDescent="0.3">
      <c r="A27" s="15" t="s">
        <v>551</v>
      </c>
      <c r="B27" s="15">
        <v>816</v>
      </c>
      <c r="C27" s="15">
        <v>12</v>
      </c>
      <c r="D27" s="15">
        <v>90</v>
      </c>
      <c r="E27" s="15">
        <v>66</v>
      </c>
      <c r="F27" s="15">
        <v>90</v>
      </c>
      <c r="G27" s="15">
        <v>102</v>
      </c>
      <c r="H27" s="15">
        <v>108</v>
      </c>
      <c r="I27" s="15">
        <v>90</v>
      </c>
      <c r="J27" s="15">
        <v>78</v>
      </c>
      <c r="K27" s="15">
        <v>84</v>
      </c>
      <c r="L27" s="15">
        <v>72</v>
      </c>
      <c r="M27" s="15">
        <v>18</v>
      </c>
      <c r="N27" s="15">
        <v>6</v>
      </c>
      <c r="O27" s="38">
        <v>42.2</v>
      </c>
    </row>
    <row r="28" spans="1:15" ht="10.050000000000001" customHeight="1" x14ac:dyDescent="0.3">
      <c r="A28" s="44" t="s">
        <v>42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4CB33-4F5F-45A1-B268-9EE9DA1D44D7}">
  <dimension ref="A1:AG72"/>
  <sheetViews>
    <sheetView view="pageBreakPreview" topLeftCell="B1" zoomScale="150" zoomScaleNormal="150" zoomScaleSheetLayoutView="150" workbookViewId="0">
      <selection activeCell="D25" sqref="D25"/>
    </sheetView>
  </sheetViews>
  <sheetFormatPr defaultColWidth="4.44140625" defaultRowHeight="9.6" x14ac:dyDescent="0.2"/>
  <cols>
    <col min="1" max="1" width="9.6640625" style="3" customWidth="1"/>
    <col min="2" max="17" width="4.33203125" style="13" customWidth="1"/>
    <col min="18" max="18" width="4.33203125" style="3" customWidth="1"/>
    <col min="19" max="19" width="4.44140625" style="3"/>
    <col min="20" max="20" width="9.6640625" style="3" customWidth="1"/>
    <col min="21" max="32" width="4.33203125" style="13" customWidth="1"/>
    <col min="33" max="33" width="4.33203125" style="3" customWidth="1"/>
    <col min="34" max="16384" width="4.44140625" style="3"/>
  </cols>
  <sheetData>
    <row r="1" spans="1:33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T1" s="1" t="s">
        <v>0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"/>
    </row>
    <row r="2" spans="1:33" x14ac:dyDescent="0.2">
      <c r="A2" s="4"/>
      <c r="B2" s="5"/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/>
      <c r="R2" s="7"/>
      <c r="T2" s="4"/>
      <c r="U2" s="5"/>
      <c r="V2" s="6" t="s">
        <v>1</v>
      </c>
      <c r="W2" s="6" t="s">
        <v>2</v>
      </c>
      <c r="X2" s="6" t="s">
        <v>3</v>
      </c>
      <c r="Y2" s="6" t="s">
        <v>4</v>
      </c>
      <c r="Z2" s="6" t="s">
        <v>5</v>
      </c>
      <c r="AA2" s="6" t="s">
        <v>6</v>
      </c>
      <c r="AB2" s="6" t="s">
        <v>15</v>
      </c>
      <c r="AC2" s="6" t="s">
        <v>16</v>
      </c>
      <c r="AD2" s="6" t="s">
        <v>12</v>
      </c>
      <c r="AE2" s="6" t="s">
        <v>14</v>
      </c>
      <c r="AF2" s="6"/>
      <c r="AG2" s="7"/>
    </row>
    <row r="3" spans="1:33" s="11" customFormat="1" x14ac:dyDescent="0.2">
      <c r="A3" s="8" t="s">
        <v>17</v>
      </c>
      <c r="B3" s="9" t="s">
        <v>18</v>
      </c>
      <c r="C3" s="9" t="s">
        <v>19</v>
      </c>
      <c r="D3" s="9">
        <v>9</v>
      </c>
      <c r="E3" s="9">
        <v>14</v>
      </c>
      <c r="F3" s="9">
        <v>19</v>
      </c>
      <c r="G3" s="9">
        <v>24</v>
      </c>
      <c r="H3" s="9">
        <v>29</v>
      </c>
      <c r="I3" s="9">
        <v>34</v>
      </c>
      <c r="J3" s="9">
        <v>39</v>
      </c>
      <c r="K3" s="9">
        <v>44</v>
      </c>
      <c r="L3" s="9">
        <v>49</v>
      </c>
      <c r="M3" s="9">
        <v>54</v>
      </c>
      <c r="N3" s="9">
        <v>59</v>
      </c>
      <c r="O3" s="9">
        <v>64</v>
      </c>
      <c r="P3" s="9">
        <v>74</v>
      </c>
      <c r="Q3" s="9" t="s">
        <v>20</v>
      </c>
      <c r="R3" s="10" t="s">
        <v>21</v>
      </c>
      <c r="T3" s="8" t="s">
        <v>17</v>
      </c>
      <c r="U3" s="9" t="s">
        <v>18</v>
      </c>
      <c r="V3" s="9" t="s">
        <v>19</v>
      </c>
      <c r="W3" s="9">
        <v>9</v>
      </c>
      <c r="X3" s="9">
        <v>14</v>
      </c>
      <c r="Y3" s="9">
        <v>19</v>
      </c>
      <c r="Z3" s="9">
        <v>24</v>
      </c>
      <c r="AA3" s="9">
        <v>34</v>
      </c>
      <c r="AB3" s="9">
        <v>44</v>
      </c>
      <c r="AC3" s="9">
        <v>54</v>
      </c>
      <c r="AD3" s="9">
        <v>64</v>
      </c>
      <c r="AE3" s="9">
        <v>74</v>
      </c>
      <c r="AF3" s="9" t="s">
        <v>20</v>
      </c>
      <c r="AG3" s="10" t="s">
        <v>21</v>
      </c>
    </row>
    <row r="4" spans="1:33" x14ac:dyDescent="0.2">
      <c r="A4" s="1" t="s">
        <v>22</v>
      </c>
      <c r="B4" s="2">
        <v>57436</v>
      </c>
      <c r="C4" s="2">
        <v>5781</v>
      </c>
      <c r="D4" s="2">
        <v>6093</v>
      </c>
      <c r="E4" s="2">
        <v>6560</v>
      </c>
      <c r="F4" s="2">
        <v>5991</v>
      </c>
      <c r="G4" s="2">
        <v>4096</v>
      </c>
      <c r="H4" s="2">
        <v>3538</v>
      </c>
      <c r="I4" s="2">
        <v>3010</v>
      </c>
      <c r="J4" s="2">
        <v>3628</v>
      </c>
      <c r="K4" s="2">
        <v>3400</v>
      </c>
      <c r="L4" s="2">
        <v>3670</v>
      </c>
      <c r="M4" s="2">
        <v>3274</v>
      </c>
      <c r="N4" s="2">
        <v>2830</v>
      </c>
      <c r="O4" s="2">
        <v>2123</v>
      </c>
      <c r="P4" s="2">
        <v>2351</v>
      </c>
      <c r="Q4" s="2">
        <v>1091</v>
      </c>
      <c r="R4" s="12">
        <v>25.3</v>
      </c>
      <c r="T4" s="1" t="s">
        <v>22</v>
      </c>
      <c r="U4" s="2">
        <v>57436</v>
      </c>
      <c r="V4" s="2">
        <v>5781</v>
      </c>
      <c r="W4" s="2">
        <v>6093</v>
      </c>
      <c r="X4" s="2">
        <v>6560</v>
      </c>
      <c r="Y4" s="2">
        <v>5991</v>
      </c>
      <c r="Z4" s="2">
        <v>4096</v>
      </c>
      <c r="AA4" s="2">
        <v>6548</v>
      </c>
      <c r="AB4" s="2">
        <v>7028</v>
      </c>
      <c r="AC4" s="2">
        <v>6944</v>
      </c>
      <c r="AD4" s="2">
        <v>4953</v>
      </c>
      <c r="AE4" s="2">
        <v>2351</v>
      </c>
      <c r="AF4" s="2">
        <v>1091</v>
      </c>
      <c r="AG4" s="12">
        <v>25.3</v>
      </c>
    </row>
    <row r="5" spans="1:33" x14ac:dyDescent="0.2">
      <c r="A5" s="1" t="s">
        <v>23</v>
      </c>
      <c r="B5" s="2">
        <v>11034</v>
      </c>
      <c r="C5" s="2">
        <v>0</v>
      </c>
      <c r="D5" s="2">
        <v>0</v>
      </c>
      <c r="E5" s="2">
        <v>0</v>
      </c>
      <c r="F5" s="2">
        <v>0</v>
      </c>
      <c r="G5" s="2">
        <v>132</v>
      </c>
      <c r="H5" s="2">
        <v>348</v>
      </c>
      <c r="I5" s="2">
        <v>504</v>
      </c>
      <c r="J5" s="2">
        <v>965</v>
      </c>
      <c r="K5" s="2">
        <v>1151</v>
      </c>
      <c r="L5" s="2">
        <v>1553</v>
      </c>
      <c r="M5" s="2">
        <v>1511</v>
      </c>
      <c r="N5" s="2">
        <v>1547</v>
      </c>
      <c r="O5" s="2">
        <v>1259</v>
      </c>
      <c r="P5" s="2">
        <v>1409</v>
      </c>
      <c r="Q5" s="2">
        <v>654</v>
      </c>
      <c r="R5" s="12">
        <v>52.9</v>
      </c>
      <c r="T5" s="1" t="s">
        <v>23</v>
      </c>
      <c r="U5" s="2">
        <v>11034</v>
      </c>
      <c r="V5" s="2">
        <v>0</v>
      </c>
      <c r="W5" s="2">
        <v>0</v>
      </c>
      <c r="X5" s="2">
        <v>0</v>
      </c>
      <c r="Y5" s="2">
        <v>0</v>
      </c>
      <c r="Z5" s="2">
        <v>132</v>
      </c>
      <c r="AA5" s="2">
        <v>852</v>
      </c>
      <c r="AB5" s="2">
        <v>2116</v>
      </c>
      <c r="AC5" s="2">
        <v>3064</v>
      </c>
      <c r="AD5" s="2">
        <v>2806</v>
      </c>
      <c r="AE5" s="2">
        <v>1409</v>
      </c>
      <c r="AF5" s="2">
        <v>654</v>
      </c>
      <c r="AG5" s="12">
        <v>52.9</v>
      </c>
    </row>
    <row r="6" spans="1:33" x14ac:dyDescent="0.2">
      <c r="A6" s="1" t="s">
        <v>24</v>
      </c>
      <c r="B6" s="2">
        <v>7160</v>
      </c>
      <c r="C6" s="2">
        <v>0</v>
      </c>
      <c r="D6" s="2">
        <v>0</v>
      </c>
      <c r="E6" s="2">
        <v>0</v>
      </c>
      <c r="F6" s="2">
        <v>18</v>
      </c>
      <c r="G6" s="2">
        <v>102</v>
      </c>
      <c r="H6" s="2">
        <v>312</v>
      </c>
      <c r="I6" s="2">
        <v>444</v>
      </c>
      <c r="J6" s="2">
        <v>894</v>
      </c>
      <c r="K6" s="2">
        <v>1181</v>
      </c>
      <c r="L6" s="2">
        <v>1115</v>
      </c>
      <c r="M6" s="2">
        <v>1121</v>
      </c>
      <c r="N6" s="2">
        <v>786</v>
      </c>
      <c r="O6" s="2">
        <v>540</v>
      </c>
      <c r="P6" s="2">
        <v>540</v>
      </c>
      <c r="Q6" s="2">
        <v>108</v>
      </c>
      <c r="R6" s="12">
        <v>47.8</v>
      </c>
      <c r="T6" s="1" t="s">
        <v>24</v>
      </c>
      <c r="U6" s="2">
        <v>7160</v>
      </c>
      <c r="V6" s="2">
        <v>0</v>
      </c>
      <c r="W6" s="2">
        <v>0</v>
      </c>
      <c r="X6" s="2">
        <v>0</v>
      </c>
      <c r="Y6" s="2">
        <v>18</v>
      </c>
      <c r="Z6" s="2">
        <v>102</v>
      </c>
      <c r="AA6" s="2">
        <v>756</v>
      </c>
      <c r="AB6" s="2">
        <v>2075</v>
      </c>
      <c r="AC6" s="2">
        <v>2236</v>
      </c>
      <c r="AD6" s="2">
        <v>1326</v>
      </c>
      <c r="AE6" s="2">
        <v>540</v>
      </c>
      <c r="AF6" s="2">
        <v>108</v>
      </c>
      <c r="AG6" s="12">
        <v>47.8</v>
      </c>
    </row>
    <row r="7" spans="1:33" x14ac:dyDescent="0.2">
      <c r="A7" s="1" t="s">
        <v>25</v>
      </c>
      <c r="B7" s="2">
        <v>21870</v>
      </c>
      <c r="C7" s="2">
        <v>2525</v>
      </c>
      <c r="D7" s="2">
        <v>3712</v>
      </c>
      <c r="E7" s="2">
        <v>4372</v>
      </c>
      <c r="F7" s="2">
        <v>4120</v>
      </c>
      <c r="G7" s="2">
        <v>2537</v>
      </c>
      <c r="H7" s="2">
        <v>1745</v>
      </c>
      <c r="I7" s="2">
        <v>1127</v>
      </c>
      <c r="J7" s="2">
        <v>834</v>
      </c>
      <c r="K7" s="2">
        <v>420</v>
      </c>
      <c r="L7" s="2">
        <v>306</v>
      </c>
      <c r="M7" s="2">
        <v>174</v>
      </c>
      <c r="N7" s="2">
        <v>0</v>
      </c>
      <c r="O7" s="2">
        <v>0</v>
      </c>
      <c r="P7" s="2">
        <v>0</v>
      </c>
      <c r="Q7" s="2">
        <v>0</v>
      </c>
      <c r="R7" s="12">
        <v>15.4</v>
      </c>
      <c r="T7" s="1" t="s">
        <v>25</v>
      </c>
      <c r="U7" s="2">
        <v>21870</v>
      </c>
      <c r="V7" s="2">
        <v>2525</v>
      </c>
      <c r="W7" s="2">
        <v>3712</v>
      </c>
      <c r="X7" s="2">
        <v>4372</v>
      </c>
      <c r="Y7" s="2">
        <v>4120</v>
      </c>
      <c r="Z7" s="2">
        <v>2537</v>
      </c>
      <c r="AA7" s="2">
        <v>2872</v>
      </c>
      <c r="AB7" s="2">
        <v>1254</v>
      </c>
      <c r="AC7" s="2">
        <v>480</v>
      </c>
      <c r="AD7" s="2">
        <v>0</v>
      </c>
      <c r="AE7" s="2">
        <v>0</v>
      </c>
      <c r="AF7" s="2">
        <v>0</v>
      </c>
      <c r="AG7" s="12">
        <v>15.4</v>
      </c>
    </row>
    <row r="8" spans="1:33" x14ac:dyDescent="0.2">
      <c r="A8" s="1" t="s">
        <v>26</v>
      </c>
      <c r="B8" s="2">
        <v>444</v>
      </c>
      <c r="C8" s="2">
        <v>36</v>
      </c>
      <c r="D8" s="2">
        <v>54</v>
      </c>
      <c r="E8" s="2">
        <v>114</v>
      </c>
      <c r="F8" s="2">
        <v>96</v>
      </c>
      <c r="G8" s="2">
        <v>54</v>
      </c>
      <c r="H8" s="2">
        <v>36</v>
      </c>
      <c r="I8" s="2">
        <v>24</v>
      </c>
      <c r="J8" s="2">
        <v>18</v>
      </c>
      <c r="K8" s="2">
        <v>6</v>
      </c>
      <c r="L8" s="2">
        <v>0</v>
      </c>
      <c r="M8" s="2">
        <v>6</v>
      </c>
      <c r="N8" s="2">
        <v>0</v>
      </c>
      <c r="O8" s="2">
        <v>0</v>
      </c>
      <c r="P8" s="2">
        <v>0</v>
      </c>
      <c r="Q8" s="2">
        <v>0</v>
      </c>
      <c r="R8" s="12">
        <v>15.9</v>
      </c>
      <c r="T8" s="1" t="s">
        <v>26</v>
      </c>
      <c r="U8" s="2">
        <v>444</v>
      </c>
      <c r="V8" s="2">
        <v>36</v>
      </c>
      <c r="W8" s="2">
        <v>54</v>
      </c>
      <c r="X8" s="2">
        <v>114</v>
      </c>
      <c r="Y8" s="2">
        <v>96</v>
      </c>
      <c r="Z8" s="2">
        <v>54</v>
      </c>
      <c r="AA8" s="2">
        <v>60</v>
      </c>
      <c r="AB8" s="2">
        <v>24</v>
      </c>
      <c r="AC8" s="2">
        <v>6</v>
      </c>
      <c r="AD8" s="2">
        <v>0</v>
      </c>
      <c r="AE8" s="2">
        <v>0</v>
      </c>
      <c r="AF8" s="2">
        <v>0</v>
      </c>
      <c r="AG8" s="12">
        <v>15.9</v>
      </c>
    </row>
    <row r="9" spans="1:33" x14ac:dyDescent="0.2">
      <c r="A9" s="1" t="s">
        <v>27</v>
      </c>
      <c r="B9" s="2">
        <v>1163</v>
      </c>
      <c r="C9" s="2">
        <v>12</v>
      </c>
      <c r="D9" s="2">
        <v>0</v>
      </c>
      <c r="E9" s="2">
        <v>36</v>
      </c>
      <c r="F9" s="2">
        <v>138</v>
      </c>
      <c r="G9" s="2">
        <v>132</v>
      </c>
      <c r="H9" s="2">
        <v>66</v>
      </c>
      <c r="I9" s="2">
        <v>114</v>
      </c>
      <c r="J9" s="2">
        <v>150</v>
      </c>
      <c r="K9" s="2">
        <v>108</v>
      </c>
      <c r="L9" s="2">
        <v>108</v>
      </c>
      <c r="M9" s="2">
        <v>96</v>
      </c>
      <c r="N9" s="2">
        <v>96</v>
      </c>
      <c r="O9" s="2">
        <v>54</v>
      </c>
      <c r="P9" s="2">
        <v>54</v>
      </c>
      <c r="Q9" s="2">
        <v>0</v>
      </c>
      <c r="R9" s="12">
        <v>37.799999999999997</v>
      </c>
      <c r="T9" s="1" t="s">
        <v>27</v>
      </c>
      <c r="U9" s="2">
        <v>1163</v>
      </c>
      <c r="V9" s="2">
        <v>12</v>
      </c>
      <c r="W9" s="2">
        <v>0</v>
      </c>
      <c r="X9" s="2">
        <v>36</v>
      </c>
      <c r="Y9" s="2">
        <v>138</v>
      </c>
      <c r="Z9" s="2">
        <v>132</v>
      </c>
      <c r="AA9" s="2">
        <v>180</v>
      </c>
      <c r="AB9" s="2">
        <v>258</v>
      </c>
      <c r="AC9" s="2">
        <v>204</v>
      </c>
      <c r="AD9" s="2">
        <v>150</v>
      </c>
      <c r="AE9" s="2">
        <v>54</v>
      </c>
      <c r="AF9" s="2">
        <v>0</v>
      </c>
      <c r="AG9" s="12">
        <v>37.799999999999997</v>
      </c>
    </row>
    <row r="10" spans="1:33" x14ac:dyDescent="0.2">
      <c r="A10" s="1" t="s">
        <v>28</v>
      </c>
      <c r="B10" s="2">
        <v>522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18</v>
      </c>
      <c r="L10" s="2">
        <v>12</v>
      </c>
      <c r="M10" s="2">
        <v>24</v>
      </c>
      <c r="N10" s="2">
        <v>66</v>
      </c>
      <c r="O10" s="2">
        <v>42</v>
      </c>
      <c r="P10" s="2">
        <v>162</v>
      </c>
      <c r="Q10" s="2">
        <v>198</v>
      </c>
      <c r="R10" s="12">
        <v>71.099999999999994</v>
      </c>
      <c r="T10" s="1" t="s">
        <v>28</v>
      </c>
      <c r="U10" s="2">
        <v>522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18</v>
      </c>
      <c r="AC10" s="2">
        <v>36</v>
      </c>
      <c r="AD10" s="2">
        <v>108</v>
      </c>
      <c r="AE10" s="2">
        <v>162</v>
      </c>
      <c r="AF10" s="2">
        <v>198</v>
      </c>
      <c r="AG10" s="12">
        <v>71.099999999999994</v>
      </c>
    </row>
    <row r="11" spans="1:33" x14ac:dyDescent="0.2">
      <c r="A11" s="1" t="s">
        <v>29</v>
      </c>
      <c r="B11" s="2">
        <v>6920</v>
      </c>
      <c r="C11" s="2">
        <v>2591</v>
      </c>
      <c r="D11" s="2">
        <v>1835</v>
      </c>
      <c r="E11" s="2">
        <v>1325</v>
      </c>
      <c r="F11" s="2">
        <v>834</v>
      </c>
      <c r="G11" s="2">
        <v>204</v>
      </c>
      <c r="H11" s="2">
        <v>114</v>
      </c>
      <c r="I11" s="2">
        <v>18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12">
        <v>7.4</v>
      </c>
      <c r="T11" s="1" t="s">
        <v>29</v>
      </c>
      <c r="U11" s="2">
        <v>6920</v>
      </c>
      <c r="V11" s="2">
        <v>2591</v>
      </c>
      <c r="W11" s="2">
        <v>1835</v>
      </c>
      <c r="X11" s="2">
        <v>1325</v>
      </c>
      <c r="Y11" s="2">
        <v>834</v>
      </c>
      <c r="Z11" s="2">
        <v>204</v>
      </c>
      <c r="AA11" s="2">
        <v>132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12">
        <v>7.4</v>
      </c>
    </row>
    <row r="12" spans="1:33" x14ac:dyDescent="0.2">
      <c r="A12" s="1" t="s">
        <v>30</v>
      </c>
      <c r="B12" s="2">
        <v>2159</v>
      </c>
      <c r="C12" s="2">
        <v>222</v>
      </c>
      <c r="D12" s="2">
        <v>174</v>
      </c>
      <c r="E12" s="2">
        <v>300</v>
      </c>
      <c r="F12" s="2">
        <v>186</v>
      </c>
      <c r="G12" s="2">
        <v>210</v>
      </c>
      <c r="H12" s="2">
        <v>138</v>
      </c>
      <c r="I12" s="2">
        <v>174</v>
      </c>
      <c r="J12" s="2">
        <v>150</v>
      </c>
      <c r="K12" s="2">
        <v>108</v>
      </c>
      <c r="L12" s="2">
        <v>126</v>
      </c>
      <c r="M12" s="2">
        <v>66</v>
      </c>
      <c r="N12" s="2">
        <v>162</v>
      </c>
      <c r="O12" s="2">
        <v>72</v>
      </c>
      <c r="P12" s="2">
        <v>48</v>
      </c>
      <c r="Q12" s="2">
        <v>24</v>
      </c>
      <c r="R12" s="12">
        <v>24.7</v>
      </c>
      <c r="T12" s="1" t="s">
        <v>30</v>
      </c>
      <c r="U12" s="2">
        <v>2159</v>
      </c>
      <c r="V12" s="2">
        <v>222</v>
      </c>
      <c r="W12" s="2">
        <v>174</v>
      </c>
      <c r="X12" s="2">
        <v>300</v>
      </c>
      <c r="Y12" s="2">
        <v>186</v>
      </c>
      <c r="Z12" s="2">
        <v>210</v>
      </c>
      <c r="AA12" s="2">
        <v>312</v>
      </c>
      <c r="AB12" s="2">
        <v>258</v>
      </c>
      <c r="AC12" s="2">
        <v>192</v>
      </c>
      <c r="AD12" s="2">
        <v>234</v>
      </c>
      <c r="AE12" s="2">
        <v>48</v>
      </c>
      <c r="AF12" s="2">
        <v>24</v>
      </c>
      <c r="AG12" s="12">
        <v>24.7</v>
      </c>
    </row>
    <row r="13" spans="1:33" x14ac:dyDescent="0.2">
      <c r="A13" s="1" t="s">
        <v>31</v>
      </c>
      <c r="B13" s="2">
        <v>180</v>
      </c>
      <c r="C13" s="2">
        <v>6</v>
      </c>
      <c r="D13" s="2">
        <v>6</v>
      </c>
      <c r="E13" s="2">
        <v>0</v>
      </c>
      <c r="F13" s="2">
        <v>24</v>
      </c>
      <c r="G13" s="2">
        <v>36</v>
      </c>
      <c r="H13" s="2">
        <v>30</v>
      </c>
      <c r="I13" s="2">
        <v>6</v>
      </c>
      <c r="J13" s="2">
        <v>18</v>
      </c>
      <c r="K13" s="2">
        <v>12</v>
      </c>
      <c r="L13" s="2">
        <v>24</v>
      </c>
      <c r="M13" s="2">
        <v>6</v>
      </c>
      <c r="N13" s="2">
        <v>12</v>
      </c>
      <c r="O13" s="2">
        <v>0</v>
      </c>
      <c r="P13" s="2">
        <v>0</v>
      </c>
      <c r="Q13" s="2">
        <v>0</v>
      </c>
      <c r="R13" s="12">
        <v>28</v>
      </c>
      <c r="T13" s="1" t="s">
        <v>31</v>
      </c>
      <c r="U13" s="2">
        <v>180</v>
      </c>
      <c r="V13" s="2">
        <v>6</v>
      </c>
      <c r="W13" s="2">
        <v>6</v>
      </c>
      <c r="X13" s="2">
        <v>0</v>
      </c>
      <c r="Y13" s="2">
        <v>24</v>
      </c>
      <c r="Z13" s="2">
        <v>36</v>
      </c>
      <c r="AA13" s="2">
        <v>36</v>
      </c>
      <c r="AB13" s="2">
        <v>30</v>
      </c>
      <c r="AC13" s="2">
        <v>30</v>
      </c>
      <c r="AD13" s="2">
        <v>12</v>
      </c>
      <c r="AE13" s="2">
        <v>0</v>
      </c>
      <c r="AF13" s="2">
        <v>0</v>
      </c>
      <c r="AG13" s="12">
        <v>28</v>
      </c>
    </row>
    <row r="14" spans="1:33" x14ac:dyDescent="0.2">
      <c r="A14" s="1" t="s">
        <v>32</v>
      </c>
      <c r="B14" s="2">
        <v>210</v>
      </c>
      <c r="C14" s="2">
        <v>0</v>
      </c>
      <c r="D14" s="2">
        <v>18</v>
      </c>
      <c r="E14" s="2">
        <v>6</v>
      </c>
      <c r="F14" s="2">
        <v>6</v>
      </c>
      <c r="G14" s="2">
        <v>18</v>
      </c>
      <c r="H14" s="2">
        <v>30</v>
      </c>
      <c r="I14" s="2">
        <v>12</v>
      </c>
      <c r="J14" s="2">
        <v>6</v>
      </c>
      <c r="K14" s="2">
        <v>24</v>
      </c>
      <c r="L14" s="2">
        <v>30</v>
      </c>
      <c r="M14" s="2">
        <v>24</v>
      </c>
      <c r="N14" s="2">
        <v>6</v>
      </c>
      <c r="O14" s="2">
        <v>24</v>
      </c>
      <c r="P14" s="2">
        <v>6</v>
      </c>
      <c r="Q14" s="2">
        <v>0</v>
      </c>
      <c r="R14" s="12">
        <v>41.9</v>
      </c>
      <c r="T14" s="1" t="s">
        <v>32</v>
      </c>
      <c r="U14" s="2">
        <v>210</v>
      </c>
      <c r="V14" s="2">
        <v>0</v>
      </c>
      <c r="W14" s="2">
        <v>18</v>
      </c>
      <c r="X14" s="2">
        <v>6</v>
      </c>
      <c r="Y14" s="2">
        <v>6</v>
      </c>
      <c r="Z14" s="2">
        <v>18</v>
      </c>
      <c r="AA14" s="2">
        <v>42</v>
      </c>
      <c r="AB14" s="2">
        <v>30</v>
      </c>
      <c r="AC14" s="2">
        <v>54</v>
      </c>
      <c r="AD14" s="2">
        <v>30</v>
      </c>
      <c r="AE14" s="2">
        <v>6</v>
      </c>
      <c r="AF14" s="2">
        <v>0</v>
      </c>
      <c r="AG14" s="12">
        <v>41.9</v>
      </c>
    </row>
    <row r="15" spans="1:33" x14ac:dyDescent="0.2">
      <c r="A15" s="1" t="s">
        <v>33</v>
      </c>
      <c r="B15" s="2">
        <v>198</v>
      </c>
      <c r="C15" s="2">
        <v>12</v>
      </c>
      <c r="D15" s="2">
        <v>0</v>
      </c>
      <c r="E15" s="2">
        <v>6</v>
      </c>
      <c r="F15" s="2">
        <v>0</v>
      </c>
      <c r="G15" s="2">
        <v>6</v>
      </c>
      <c r="H15" s="2">
        <v>12</v>
      </c>
      <c r="I15" s="2">
        <v>48</v>
      </c>
      <c r="J15" s="2">
        <v>30</v>
      </c>
      <c r="K15" s="2">
        <v>24</v>
      </c>
      <c r="L15" s="2">
        <v>36</v>
      </c>
      <c r="M15" s="2">
        <v>6</v>
      </c>
      <c r="N15" s="2">
        <v>6</v>
      </c>
      <c r="O15" s="2">
        <v>6</v>
      </c>
      <c r="P15" s="2">
        <v>6</v>
      </c>
      <c r="Q15" s="2">
        <v>0</v>
      </c>
      <c r="R15" s="12">
        <v>37.5</v>
      </c>
      <c r="T15" s="1" t="s">
        <v>33</v>
      </c>
      <c r="U15" s="2">
        <v>198</v>
      </c>
      <c r="V15" s="2">
        <v>12</v>
      </c>
      <c r="W15" s="2">
        <v>0</v>
      </c>
      <c r="X15" s="2">
        <v>6</v>
      </c>
      <c r="Y15" s="2">
        <v>0</v>
      </c>
      <c r="Z15" s="2">
        <v>6</v>
      </c>
      <c r="AA15" s="2">
        <v>60</v>
      </c>
      <c r="AB15" s="2">
        <v>54</v>
      </c>
      <c r="AC15" s="2">
        <v>42</v>
      </c>
      <c r="AD15" s="2">
        <v>12</v>
      </c>
      <c r="AE15" s="2">
        <v>6</v>
      </c>
      <c r="AF15" s="2">
        <v>0</v>
      </c>
      <c r="AG15" s="12">
        <v>37.5</v>
      </c>
    </row>
    <row r="16" spans="1:33" x14ac:dyDescent="0.2">
      <c r="A16" s="1" t="s">
        <v>34</v>
      </c>
      <c r="B16" s="2">
        <v>648</v>
      </c>
      <c r="C16" s="2">
        <v>54</v>
      </c>
      <c r="D16" s="2">
        <v>36</v>
      </c>
      <c r="E16" s="2">
        <v>54</v>
      </c>
      <c r="F16" s="2">
        <v>30</v>
      </c>
      <c r="G16" s="2">
        <v>66</v>
      </c>
      <c r="H16" s="2">
        <v>102</v>
      </c>
      <c r="I16" s="2">
        <v>66</v>
      </c>
      <c r="J16" s="2">
        <v>36</v>
      </c>
      <c r="K16" s="2">
        <v>66</v>
      </c>
      <c r="L16" s="2">
        <v>42</v>
      </c>
      <c r="M16" s="2">
        <v>48</v>
      </c>
      <c r="N16" s="2">
        <v>30</v>
      </c>
      <c r="O16" s="2">
        <v>18</v>
      </c>
      <c r="P16" s="2">
        <v>0</v>
      </c>
      <c r="Q16" s="2">
        <v>0</v>
      </c>
      <c r="R16" s="12">
        <v>29.1</v>
      </c>
      <c r="T16" s="1" t="s">
        <v>34</v>
      </c>
      <c r="U16" s="2">
        <v>648</v>
      </c>
      <c r="V16" s="2">
        <v>54</v>
      </c>
      <c r="W16" s="2">
        <v>36</v>
      </c>
      <c r="X16" s="2">
        <v>54</v>
      </c>
      <c r="Y16" s="2">
        <v>30</v>
      </c>
      <c r="Z16" s="2">
        <v>66</v>
      </c>
      <c r="AA16" s="2">
        <v>168</v>
      </c>
      <c r="AB16" s="2">
        <v>102</v>
      </c>
      <c r="AC16" s="2">
        <v>90</v>
      </c>
      <c r="AD16" s="2">
        <v>48</v>
      </c>
      <c r="AE16" s="2">
        <v>0</v>
      </c>
      <c r="AF16" s="2">
        <v>0</v>
      </c>
      <c r="AG16" s="12">
        <v>29.1</v>
      </c>
    </row>
    <row r="17" spans="1:33" x14ac:dyDescent="0.2">
      <c r="A17" s="1" t="s">
        <v>35</v>
      </c>
      <c r="B17" s="2">
        <v>1895</v>
      </c>
      <c r="C17" s="2">
        <v>276</v>
      </c>
      <c r="D17" s="2">
        <v>234</v>
      </c>
      <c r="E17" s="2">
        <v>300</v>
      </c>
      <c r="F17" s="2">
        <v>420</v>
      </c>
      <c r="G17" s="2">
        <v>258</v>
      </c>
      <c r="H17" s="2">
        <v>132</v>
      </c>
      <c r="I17" s="2">
        <v>120</v>
      </c>
      <c r="J17" s="2">
        <v>42</v>
      </c>
      <c r="K17" s="2">
        <v>42</v>
      </c>
      <c r="L17" s="2">
        <v>36</v>
      </c>
      <c r="M17" s="2">
        <v>18</v>
      </c>
      <c r="N17" s="2">
        <v>12</v>
      </c>
      <c r="O17" s="2">
        <v>6</v>
      </c>
      <c r="P17" s="2">
        <v>0</v>
      </c>
      <c r="Q17" s="2">
        <v>0</v>
      </c>
      <c r="R17" s="12">
        <v>16.600000000000001</v>
      </c>
      <c r="T17" s="1" t="s">
        <v>35</v>
      </c>
      <c r="U17" s="2">
        <v>1895</v>
      </c>
      <c r="V17" s="2">
        <v>276</v>
      </c>
      <c r="W17" s="2">
        <v>234</v>
      </c>
      <c r="X17" s="2">
        <v>300</v>
      </c>
      <c r="Y17" s="2">
        <v>420</v>
      </c>
      <c r="Z17" s="2">
        <v>258</v>
      </c>
      <c r="AA17" s="2">
        <v>252</v>
      </c>
      <c r="AB17" s="2">
        <v>84</v>
      </c>
      <c r="AC17" s="2">
        <v>54</v>
      </c>
      <c r="AD17" s="2">
        <v>18</v>
      </c>
      <c r="AE17" s="2">
        <v>0</v>
      </c>
      <c r="AF17" s="2">
        <v>0</v>
      </c>
      <c r="AG17" s="12">
        <v>16.600000000000001</v>
      </c>
    </row>
    <row r="18" spans="1:33" x14ac:dyDescent="0.2">
      <c r="A18" s="1" t="s">
        <v>36</v>
      </c>
      <c r="B18" s="2">
        <v>414</v>
      </c>
      <c r="C18" s="2">
        <v>0</v>
      </c>
      <c r="D18" s="2">
        <v>18</v>
      </c>
      <c r="E18" s="2">
        <v>18</v>
      </c>
      <c r="F18" s="2">
        <v>60</v>
      </c>
      <c r="G18" s="2">
        <v>66</v>
      </c>
      <c r="H18" s="2">
        <v>36</v>
      </c>
      <c r="I18" s="2">
        <v>48</v>
      </c>
      <c r="J18" s="2">
        <v>30</v>
      </c>
      <c r="K18" s="2">
        <v>30</v>
      </c>
      <c r="L18" s="2">
        <v>30</v>
      </c>
      <c r="M18" s="2">
        <v>42</v>
      </c>
      <c r="N18" s="2">
        <v>24</v>
      </c>
      <c r="O18" s="2">
        <v>6</v>
      </c>
      <c r="P18" s="2">
        <v>6</v>
      </c>
      <c r="Q18" s="2">
        <v>0</v>
      </c>
      <c r="R18" s="12">
        <v>30.9</v>
      </c>
      <c r="T18" s="1" t="s">
        <v>36</v>
      </c>
      <c r="U18" s="2">
        <v>414</v>
      </c>
      <c r="V18" s="2">
        <v>0</v>
      </c>
      <c r="W18" s="2">
        <v>18</v>
      </c>
      <c r="X18" s="2">
        <v>18</v>
      </c>
      <c r="Y18" s="2">
        <v>60</v>
      </c>
      <c r="Z18" s="2">
        <v>66</v>
      </c>
      <c r="AA18" s="2">
        <v>84</v>
      </c>
      <c r="AB18" s="2">
        <v>60</v>
      </c>
      <c r="AC18" s="2">
        <v>72</v>
      </c>
      <c r="AD18" s="2">
        <v>30</v>
      </c>
      <c r="AE18" s="2">
        <v>6</v>
      </c>
      <c r="AF18" s="2">
        <v>0</v>
      </c>
      <c r="AG18" s="12">
        <v>30.9</v>
      </c>
    </row>
    <row r="19" spans="1:33" x14ac:dyDescent="0.2">
      <c r="A19" s="1" t="s">
        <v>37</v>
      </c>
      <c r="B19" s="2">
        <v>180</v>
      </c>
      <c r="C19" s="2">
        <v>6</v>
      </c>
      <c r="D19" s="2">
        <v>0</v>
      </c>
      <c r="E19" s="2">
        <v>6</v>
      </c>
      <c r="F19" s="2">
        <v>0</v>
      </c>
      <c r="G19" s="2">
        <v>0</v>
      </c>
      <c r="H19" s="2">
        <v>6</v>
      </c>
      <c r="I19" s="2">
        <v>12</v>
      </c>
      <c r="J19" s="2">
        <v>6</v>
      </c>
      <c r="K19" s="2">
        <v>12</v>
      </c>
      <c r="L19" s="2">
        <v>24</v>
      </c>
      <c r="M19" s="2">
        <v>12</v>
      </c>
      <c r="N19" s="2">
        <v>24</v>
      </c>
      <c r="O19" s="2">
        <v>18</v>
      </c>
      <c r="P19" s="2">
        <v>36</v>
      </c>
      <c r="Q19" s="2">
        <v>18</v>
      </c>
      <c r="R19" s="12">
        <v>56.3</v>
      </c>
      <c r="T19" s="1" t="s">
        <v>37</v>
      </c>
      <c r="U19" s="2">
        <v>180</v>
      </c>
      <c r="V19" s="2">
        <v>6</v>
      </c>
      <c r="W19" s="2">
        <v>0</v>
      </c>
      <c r="X19" s="2">
        <v>6</v>
      </c>
      <c r="Y19" s="2">
        <v>0</v>
      </c>
      <c r="Z19" s="2">
        <v>0</v>
      </c>
      <c r="AA19" s="2">
        <v>18</v>
      </c>
      <c r="AB19" s="2">
        <v>18</v>
      </c>
      <c r="AC19" s="2">
        <v>36</v>
      </c>
      <c r="AD19" s="2">
        <v>42</v>
      </c>
      <c r="AE19" s="2">
        <v>36</v>
      </c>
      <c r="AF19" s="2">
        <v>18</v>
      </c>
      <c r="AG19" s="12">
        <v>56.3</v>
      </c>
    </row>
    <row r="20" spans="1:33" x14ac:dyDescent="0.2">
      <c r="A20" s="1" t="s">
        <v>38</v>
      </c>
      <c r="B20" s="2">
        <v>1535</v>
      </c>
      <c r="C20" s="2">
        <v>0</v>
      </c>
      <c r="D20" s="2">
        <v>0</v>
      </c>
      <c r="E20" s="2">
        <v>0</v>
      </c>
      <c r="F20" s="2">
        <v>18</v>
      </c>
      <c r="G20" s="2">
        <v>210</v>
      </c>
      <c r="H20" s="2">
        <v>360</v>
      </c>
      <c r="I20" s="2">
        <v>198</v>
      </c>
      <c r="J20" s="2">
        <v>366</v>
      </c>
      <c r="K20" s="2">
        <v>126</v>
      </c>
      <c r="L20" s="2">
        <v>156</v>
      </c>
      <c r="M20" s="2">
        <v>54</v>
      </c>
      <c r="N20" s="2">
        <v>6</v>
      </c>
      <c r="O20" s="2">
        <v>18</v>
      </c>
      <c r="P20" s="2">
        <v>6</v>
      </c>
      <c r="Q20" s="2">
        <v>18</v>
      </c>
      <c r="R20" s="12">
        <v>34.5</v>
      </c>
      <c r="T20" s="1" t="s">
        <v>38</v>
      </c>
      <c r="U20" s="2">
        <v>1535</v>
      </c>
      <c r="V20" s="2">
        <v>0</v>
      </c>
      <c r="W20" s="2">
        <v>0</v>
      </c>
      <c r="X20" s="2">
        <v>0</v>
      </c>
      <c r="Y20" s="2">
        <v>18</v>
      </c>
      <c r="Z20" s="2">
        <v>210</v>
      </c>
      <c r="AA20" s="2">
        <v>558</v>
      </c>
      <c r="AB20" s="2">
        <v>492</v>
      </c>
      <c r="AC20" s="2">
        <v>210</v>
      </c>
      <c r="AD20" s="2">
        <v>24</v>
      </c>
      <c r="AE20" s="2">
        <v>6</v>
      </c>
      <c r="AF20" s="2">
        <v>18</v>
      </c>
      <c r="AG20" s="12">
        <v>34.5</v>
      </c>
    </row>
    <row r="21" spans="1:33" x14ac:dyDescent="0.2">
      <c r="A21" s="1" t="s">
        <v>39</v>
      </c>
      <c r="B21" s="2">
        <v>138</v>
      </c>
      <c r="C21" s="2">
        <v>6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</v>
      </c>
      <c r="K21" s="2">
        <v>0</v>
      </c>
      <c r="L21" s="2">
        <v>0</v>
      </c>
      <c r="M21" s="2">
        <v>0</v>
      </c>
      <c r="N21" s="2">
        <v>18</v>
      </c>
      <c r="O21" s="2">
        <v>12</v>
      </c>
      <c r="P21" s="2">
        <v>48</v>
      </c>
      <c r="Q21" s="2">
        <v>48</v>
      </c>
      <c r="R21" s="12">
        <v>70.599999999999994</v>
      </c>
      <c r="T21" s="1" t="s">
        <v>39</v>
      </c>
      <c r="U21" s="2">
        <v>138</v>
      </c>
      <c r="V21" s="2">
        <v>6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6</v>
      </c>
      <c r="AC21" s="2">
        <v>0</v>
      </c>
      <c r="AD21" s="2">
        <v>30</v>
      </c>
      <c r="AE21" s="2">
        <v>48</v>
      </c>
      <c r="AF21" s="2">
        <v>48</v>
      </c>
      <c r="AG21" s="12">
        <v>70.599999999999994</v>
      </c>
    </row>
    <row r="22" spans="1:33" x14ac:dyDescent="0.2">
      <c r="A22" s="1" t="s">
        <v>40</v>
      </c>
      <c r="B22" s="2">
        <v>702</v>
      </c>
      <c r="C22" s="2">
        <v>24</v>
      </c>
      <c r="D22" s="2">
        <v>0</v>
      </c>
      <c r="E22" s="2">
        <v>18</v>
      </c>
      <c r="F22" s="2">
        <v>42</v>
      </c>
      <c r="G22" s="2">
        <v>66</v>
      </c>
      <c r="H22" s="2">
        <v>72</v>
      </c>
      <c r="I22" s="2">
        <v>96</v>
      </c>
      <c r="J22" s="2">
        <v>78</v>
      </c>
      <c r="K22" s="2">
        <v>72</v>
      </c>
      <c r="L22" s="2">
        <v>66</v>
      </c>
      <c r="M22" s="2">
        <v>48</v>
      </c>
      <c r="N22" s="2">
        <v>30</v>
      </c>
      <c r="O22" s="2">
        <v>42</v>
      </c>
      <c r="P22" s="2">
        <v>30</v>
      </c>
      <c r="Q22" s="2">
        <v>18</v>
      </c>
      <c r="R22" s="12">
        <v>37.1</v>
      </c>
      <c r="T22" s="1" t="s">
        <v>40</v>
      </c>
      <c r="U22" s="2">
        <v>702</v>
      </c>
      <c r="V22" s="2">
        <v>24</v>
      </c>
      <c r="W22" s="2">
        <v>0</v>
      </c>
      <c r="X22" s="2">
        <v>18</v>
      </c>
      <c r="Y22" s="2">
        <v>42</v>
      </c>
      <c r="Z22" s="2">
        <v>66</v>
      </c>
      <c r="AA22" s="2">
        <v>168</v>
      </c>
      <c r="AB22" s="2">
        <v>150</v>
      </c>
      <c r="AC22" s="2">
        <v>114</v>
      </c>
      <c r="AD22" s="2">
        <v>72</v>
      </c>
      <c r="AE22" s="2">
        <v>30</v>
      </c>
      <c r="AF22" s="2">
        <v>18</v>
      </c>
      <c r="AG22" s="12">
        <v>37.1</v>
      </c>
    </row>
    <row r="23" spans="1:33" x14ac:dyDescent="0.2">
      <c r="A23" s="1" t="s">
        <v>41</v>
      </c>
      <c r="B23" s="2">
        <v>66</v>
      </c>
      <c r="C23" s="2">
        <v>12</v>
      </c>
      <c r="D23" s="2">
        <v>6</v>
      </c>
      <c r="E23" s="2">
        <v>6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6</v>
      </c>
      <c r="M23" s="2">
        <v>18</v>
      </c>
      <c r="N23" s="2">
        <v>6</v>
      </c>
      <c r="O23" s="2">
        <v>6</v>
      </c>
      <c r="P23" s="2">
        <v>0</v>
      </c>
      <c r="Q23" s="2">
        <v>6</v>
      </c>
      <c r="R23" s="12">
        <v>50.8</v>
      </c>
      <c r="T23" s="1" t="s">
        <v>41</v>
      </c>
      <c r="U23" s="2">
        <v>66</v>
      </c>
      <c r="V23" s="2">
        <v>12</v>
      </c>
      <c r="W23" s="2">
        <v>6</v>
      </c>
      <c r="X23" s="2">
        <v>6</v>
      </c>
      <c r="Y23" s="2">
        <v>0</v>
      </c>
      <c r="Z23" s="2">
        <v>0</v>
      </c>
      <c r="AA23" s="2">
        <v>0</v>
      </c>
      <c r="AB23" s="2">
        <v>0</v>
      </c>
      <c r="AC23" s="2">
        <v>24</v>
      </c>
      <c r="AD23" s="2">
        <v>12</v>
      </c>
      <c r="AE23" s="2">
        <v>0</v>
      </c>
      <c r="AF23" s="2">
        <v>6</v>
      </c>
      <c r="AG23" s="12">
        <v>50.8</v>
      </c>
    </row>
    <row r="24" spans="1:33" x14ac:dyDescent="0.2">
      <c r="A24" s="68" t="s">
        <v>42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T24" s="68" t="s">
        <v>42</v>
      </c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</row>
    <row r="27" spans="1:33" x14ac:dyDescent="0.2">
      <c r="A27" s="3" t="s">
        <v>43</v>
      </c>
      <c r="T27" s="3" t="s">
        <v>43</v>
      </c>
    </row>
    <row r="28" spans="1:33" x14ac:dyDescent="0.2">
      <c r="A28" s="3" t="s">
        <v>44</v>
      </c>
      <c r="C28" s="13">
        <f>B29*100/B52</f>
        <v>96.712103568737589</v>
      </c>
      <c r="T28" s="3" t="s">
        <v>44</v>
      </c>
      <c r="V28" s="13">
        <f>U29*100/U52</f>
        <v>96.712103568737589</v>
      </c>
    </row>
    <row r="29" spans="1:33" x14ac:dyDescent="0.2">
      <c r="A29" s="3" t="s">
        <v>18</v>
      </c>
      <c r="B29" s="13">
        <v>28238</v>
      </c>
      <c r="C29" s="13">
        <v>3112</v>
      </c>
      <c r="D29" s="13">
        <v>3040</v>
      </c>
      <c r="E29" s="13">
        <v>3520</v>
      </c>
      <c r="F29" s="13">
        <v>2992</v>
      </c>
      <c r="G29" s="13">
        <v>1973</v>
      </c>
      <c r="H29" s="13">
        <v>1637</v>
      </c>
      <c r="I29" s="13">
        <v>1421</v>
      </c>
      <c r="J29" s="13">
        <v>1739</v>
      </c>
      <c r="K29" s="13">
        <v>1553</v>
      </c>
      <c r="L29" s="13">
        <v>1757</v>
      </c>
      <c r="M29" s="13">
        <v>1481</v>
      </c>
      <c r="N29" s="13">
        <v>1385</v>
      </c>
      <c r="O29" s="13">
        <v>1097</v>
      </c>
      <c r="P29" s="13">
        <v>1115</v>
      </c>
      <c r="Q29" s="13">
        <v>414</v>
      </c>
      <c r="R29" s="3">
        <v>23.7</v>
      </c>
      <c r="T29" s="3" t="s">
        <v>18</v>
      </c>
      <c r="U29" s="13">
        <v>28238</v>
      </c>
      <c r="V29" s="13">
        <v>3112</v>
      </c>
      <c r="W29" s="13">
        <v>3040</v>
      </c>
      <c r="X29" s="13">
        <v>3520</v>
      </c>
      <c r="Y29" s="13">
        <v>2992</v>
      </c>
      <c r="Z29" s="13">
        <v>1973</v>
      </c>
      <c r="AA29" s="2">
        <v>3058</v>
      </c>
      <c r="AB29" s="2">
        <v>3292</v>
      </c>
      <c r="AC29" s="2">
        <v>3238</v>
      </c>
      <c r="AD29" s="2">
        <v>2482</v>
      </c>
      <c r="AE29" s="13">
        <v>1115</v>
      </c>
      <c r="AF29" s="13">
        <v>414</v>
      </c>
      <c r="AG29" s="3">
        <v>23.7</v>
      </c>
    </row>
    <row r="30" spans="1:33" x14ac:dyDescent="0.2">
      <c r="A30" s="3" t="s">
        <v>23</v>
      </c>
      <c r="B30" s="13">
        <v>7712</v>
      </c>
      <c r="C30" s="13">
        <v>0</v>
      </c>
      <c r="D30" s="13">
        <v>0</v>
      </c>
      <c r="E30" s="13">
        <v>0</v>
      </c>
      <c r="F30" s="13">
        <v>0</v>
      </c>
      <c r="G30" s="13">
        <v>90</v>
      </c>
      <c r="H30" s="13">
        <v>210</v>
      </c>
      <c r="I30" s="13">
        <v>378</v>
      </c>
      <c r="J30" s="13">
        <v>750</v>
      </c>
      <c r="K30" s="13">
        <v>852</v>
      </c>
      <c r="L30" s="13">
        <v>1115</v>
      </c>
      <c r="M30" s="13">
        <v>1085</v>
      </c>
      <c r="N30" s="13">
        <v>1061</v>
      </c>
      <c r="O30" s="13">
        <v>911</v>
      </c>
      <c r="P30" s="13">
        <v>929</v>
      </c>
      <c r="Q30" s="13">
        <v>330</v>
      </c>
      <c r="R30" s="3">
        <v>52.1</v>
      </c>
      <c r="T30" s="3" t="s">
        <v>23</v>
      </c>
      <c r="U30" s="13">
        <v>7712</v>
      </c>
      <c r="V30" s="13">
        <v>0</v>
      </c>
      <c r="W30" s="13">
        <v>0</v>
      </c>
      <c r="X30" s="13">
        <v>0</v>
      </c>
      <c r="Y30" s="13">
        <v>0</v>
      </c>
      <c r="Z30" s="13">
        <v>90</v>
      </c>
      <c r="AA30" s="2">
        <v>588</v>
      </c>
      <c r="AB30" s="2">
        <v>1602</v>
      </c>
      <c r="AC30" s="2">
        <v>2200</v>
      </c>
      <c r="AD30" s="2">
        <v>1972</v>
      </c>
      <c r="AE30" s="13">
        <v>929</v>
      </c>
      <c r="AF30" s="13">
        <v>330</v>
      </c>
      <c r="AG30" s="3">
        <v>52.1</v>
      </c>
    </row>
    <row r="31" spans="1:33" x14ac:dyDescent="0.2">
      <c r="A31" s="3" t="s">
        <v>24</v>
      </c>
      <c r="B31" s="13">
        <v>941</v>
      </c>
      <c r="C31" s="13">
        <v>0</v>
      </c>
      <c r="D31" s="13">
        <v>0</v>
      </c>
      <c r="E31" s="13">
        <v>0</v>
      </c>
      <c r="F31" s="13">
        <v>0</v>
      </c>
      <c r="G31" s="13">
        <v>30</v>
      </c>
      <c r="H31" s="13">
        <v>18</v>
      </c>
      <c r="I31" s="13">
        <v>66</v>
      </c>
      <c r="J31" s="13">
        <v>126</v>
      </c>
      <c r="K31" s="13">
        <v>168</v>
      </c>
      <c r="L31" s="13">
        <v>174</v>
      </c>
      <c r="M31" s="13">
        <v>126</v>
      </c>
      <c r="N31" s="13">
        <v>120</v>
      </c>
      <c r="O31" s="13">
        <v>42</v>
      </c>
      <c r="P31" s="13">
        <v>72</v>
      </c>
      <c r="Q31" s="13">
        <v>0</v>
      </c>
      <c r="R31" s="3">
        <v>46.8</v>
      </c>
      <c r="T31" s="3" t="s">
        <v>24</v>
      </c>
      <c r="U31" s="13">
        <v>941</v>
      </c>
      <c r="V31" s="13">
        <v>0</v>
      </c>
      <c r="W31" s="13">
        <v>0</v>
      </c>
      <c r="X31" s="13">
        <v>0</v>
      </c>
      <c r="Y31" s="13">
        <v>0</v>
      </c>
      <c r="Z31" s="13">
        <v>30</v>
      </c>
      <c r="AA31" s="2">
        <v>84</v>
      </c>
      <c r="AB31" s="2">
        <v>294</v>
      </c>
      <c r="AC31" s="2">
        <v>300</v>
      </c>
      <c r="AD31" s="2">
        <v>162</v>
      </c>
      <c r="AE31" s="13">
        <v>72</v>
      </c>
      <c r="AF31" s="13">
        <v>0</v>
      </c>
      <c r="AG31" s="3">
        <v>46.8</v>
      </c>
    </row>
    <row r="32" spans="1:33" x14ac:dyDescent="0.2">
      <c r="A32" s="3" t="s">
        <v>25</v>
      </c>
      <c r="B32" s="13">
        <v>10794</v>
      </c>
      <c r="C32" s="13">
        <v>1379</v>
      </c>
      <c r="D32" s="13">
        <v>1883</v>
      </c>
      <c r="E32" s="13">
        <v>2393</v>
      </c>
      <c r="F32" s="13">
        <v>2057</v>
      </c>
      <c r="G32" s="13">
        <v>1163</v>
      </c>
      <c r="H32" s="13">
        <v>786</v>
      </c>
      <c r="I32" s="13">
        <v>474</v>
      </c>
      <c r="J32" s="13">
        <v>324</v>
      </c>
      <c r="K32" s="13">
        <v>174</v>
      </c>
      <c r="L32" s="13">
        <v>108</v>
      </c>
      <c r="M32" s="13">
        <v>54</v>
      </c>
      <c r="N32" s="13">
        <v>0</v>
      </c>
      <c r="O32" s="13">
        <v>0</v>
      </c>
      <c r="P32" s="13">
        <v>0</v>
      </c>
      <c r="Q32" s="13">
        <v>0</v>
      </c>
      <c r="R32" s="3">
        <v>14.5</v>
      </c>
      <c r="T32" s="3" t="s">
        <v>25</v>
      </c>
      <c r="U32" s="13">
        <v>10794</v>
      </c>
      <c r="V32" s="13">
        <v>1379</v>
      </c>
      <c r="W32" s="13">
        <v>1883</v>
      </c>
      <c r="X32" s="13">
        <v>2393</v>
      </c>
      <c r="Y32" s="13">
        <v>2057</v>
      </c>
      <c r="Z32" s="13">
        <v>1163</v>
      </c>
      <c r="AA32" s="2">
        <v>1260</v>
      </c>
      <c r="AB32" s="2">
        <v>498</v>
      </c>
      <c r="AC32" s="2">
        <v>162</v>
      </c>
      <c r="AD32" s="2">
        <v>0</v>
      </c>
      <c r="AE32" s="13">
        <v>0</v>
      </c>
      <c r="AF32" s="13">
        <v>0</v>
      </c>
      <c r="AG32" s="3">
        <v>14.5</v>
      </c>
    </row>
    <row r="33" spans="1:33" x14ac:dyDescent="0.2">
      <c r="A33" s="3" t="s">
        <v>26</v>
      </c>
      <c r="B33" s="13">
        <v>228</v>
      </c>
      <c r="C33" s="13">
        <v>30</v>
      </c>
      <c r="D33" s="13">
        <v>24</v>
      </c>
      <c r="E33" s="13">
        <v>48</v>
      </c>
      <c r="F33" s="13">
        <v>42</v>
      </c>
      <c r="G33" s="13">
        <v>36</v>
      </c>
      <c r="H33" s="13">
        <v>18</v>
      </c>
      <c r="I33" s="13">
        <v>18</v>
      </c>
      <c r="J33" s="13">
        <v>6</v>
      </c>
      <c r="K33" s="13">
        <v>0</v>
      </c>
      <c r="L33" s="13">
        <v>0</v>
      </c>
      <c r="M33" s="13">
        <v>6</v>
      </c>
      <c r="N33" s="13">
        <v>0</v>
      </c>
      <c r="O33" s="13">
        <v>0</v>
      </c>
      <c r="P33" s="13">
        <v>0</v>
      </c>
      <c r="Q33" s="13">
        <v>0</v>
      </c>
      <c r="R33" s="3">
        <v>16.399999999999999</v>
      </c>
      <c r="T33" s="3" t="s">
        <v>26</v>
      </c>
      <c r="U33" s="13">
        <v>228</v>
      </c>
      <c r="V33" s="13">
        <v>30</v>
      </c>
      <c r="W33" s="13">
        <v>24</v>
      </c>
      <c r="X33" s="13">
        <v>48</v>
      </c>
      <c r="Y33" s="13">
        <v>42</v>
      </c>
      <c r="Z33" s="13">
        <v>36</v>
      </c>
      <c r="AA33" s="2">
        <v>36</v>
      </c>
      <c r="AB33" s="2">
        <v>6</v>
      </c>
      <c r="AC33" s="2">
        <v>6</v>
      </c>
      <c r="AD33" s="2">
        <v>0</v>
      </c>
      <c r="AE33" s="13">
        <v>0</v>
      </c>
      <c r="AF33" s="13">
        <v>0</v>
      </c>
      <c r="AG33" s="3">
        <v>16.399999999999999</v>
      </c>
    </row>
    <row r="34" spans="1:33" x14ac:dyDescent="0.2">
      <c r="A34" s="3" t="s">
        <v>27</v>
      </c>
      <c r="B34" s="13">
        <v>588</v>
      </c>
      <c r="C34" s="13">
        <v>6</v>
      </c>
      <c r="D34" s="13">
        <v>0</v>
      </c>
      <c r="E34" s="13">
        <v>18</v>
      </c>
      <c r="F34" s="13">
        <v>78</v>
      </c>
      <c r="G34" s="13">
        <v>78</v>
      </c>
      <c r="H34" s="13">
        <v>48</v>
      </c>
      <c r="I34" s="13">
        <v>66</v>
      </c>
      <c r="J34" s="13">
        <v>48</v>
      </c>
      <c r="K34" s="13">
        <v>54</v>
      </c>
      <c r="L34" s="13">
        <v>48</v>
      </c>
      <c r="M34" s="13">
        <v>42</v>
      </c>
      <c r="N34" s="13">
        <v>48</v>
      </c>
      <c r="O34" s="13">
        <v>24</v>
      </c>
      <c r="P34" s="13">
        <v>30</v>
      </c>
      <c r="Q34" s="13">
        <v>0</v>
      </c>
      <c r="R34" s="3">
        <v>35</v>
      </c>
      <c r="T34" s="3" t="s">
        <v>27</v>
      </c>
      <c r="U34" s="13">
        <v>588</v>
      </c>
      <c r="V34" s="13">
        <v>6</v>
      </c>
      <c r="W34" s="13">
        <v>0</v>
      </c>
      <c r="X34" s="13">
        <v>18</v>
      </c>
      <c r="Y34" s="13">
        <v>78</v>
      </c>
      <c r="Z34" s="13">
        <v>78</v>
      </c>
      <c r="AA34" s="2">
        <v>114</v>
      </c>
      <c r="AB34" s="2">
        <v>102</v>
      </c>
      <c r="AC34" s="2">
        <v>90</v>
      </c>
      <c r="AD34" s="2">
        <v>72</v>
      </c>
      <c r="AE34" s="13">
        <v>30</v>
      </c>
      <c r="AF34" s="13">
        <v>0</v>
      </c>
      <c r="AG34" s="3">
        <v>35</v>
      </c>
    </row>
    <row r="35" spans="1:33" x14ac:dyDescent="0.2">
      <c r="A35" s="3" t="s">
        <v>28</v>
      </c>
      <c r="B35" s="13">
        <v>96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12</v>
      </c>
      <c r="L35" s="13">
        <v>0</v>
      </c>
      <c r="M35" s="13">
        <v>0</v>
      </c>
      <c r="N35" s="13">
        <v>6</v>
      </c>
      <c r="O35" s="13">
        <v>6</v>
      </c>
      <c r="P35" s="13">
        <v>36</v>
      </c>
      <c r="Q35" s="13">
        <v>36</v>
      </c>
      <c r="R35" s="3">
        <v>71.7</v>
      </c>
      <c r="T35" s="3" t="s">
        <v>28</v>
      </c>
      <c r="U35" s="13">
        <v>96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2">
        <v>0</v>
      </c>
      <c r="AB35" s="2">
        <v>12</v>
      </c>
      <c r="AC35" s="2">
        <v>0</v>
      </c>
      <c r="AD35" s="2">
        <v>12</v>
      </c>
      <c r="AE35" s="13">
        <v>36</v>
      </c>
      <c r="AF35" s="13">
        <v>36</v>
      </c>
      <c r="AG35" s="3">
        <v>71.7</v>
      </c>
    </row>
    <row r="36" spans="1:33" x14ac:dyDescent="0.2">
      <c r="A36" s="3" t="s">
        <v>29</v>
      </c>
      <c r="B36" s="13">
        <v>3496</v>
      </c>
      <c r="C36" s="13">
        <v>1427</v>
      </c>
      <c r="D36" s="13">
        <v>852</v>
      </c>
      <c r="E36" s="13">
        <v>702</v>
      </c>
      <c r="F36" s="13">
        <v>390</v>
      </c>
      <c r="G36" s="13">
        <v>78</v>
      </c>
      <c r="H36" s="13">
        <v>42</v>
      </c>
      <c r="I36" s="13">
        <v>6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3">
        <v>6.9</v>
      </c>
      <c r="T36" s="3" t="s">
        <v>29</v>
      </c>
      <c r="U36" s="13">
        <v>3496</v>
      </c>
      <c r="V36" s="13">
        <v>1427</v>
      </c>
      <c r="W36" s="13">
        <v>852</v>
      </c>
      <c r="X36" s="13">
        <v>702</v>
      </c>
      <c r="Y36" s="13">
        <v>390</v>
      </c>
      <c r="Z36" s="13">
        <v>78</v>
      </c>
      <c r="AA36" s="2">
        <v>48</v>
      </c>
      <c r="AB36" s="2">
        <v>0</v>
      </c>
      <c r="AC36" s="2">
        <v>0</v>
      </c>
      <c r="AD36" s="2">
        <v>0</v>
      </c>
      <c r="AE36" s="13">
        <v>0</v>
      </c>
      <c r="AF36" s="13">
        <v>0</v>
      </c>
      <c r="AG36" s="3">
        <v>6.9</v>
      </c>
    </row>
    <row r="37" spans="1:33" x14ac:dyDescent="0.2">
      <c r="A37" s="3" t="s">
        <v>30</v>
      </c>
      <c r="B37" s="13">
        <v>1013</v>
      </c>
      <c r="C37" s="13">
        <v>84</v>
      </c>
      <c r="D37" s="13">
        <v>108</v>
      </c>
      <c r="E37" s="13">
        <v>114</v>
      </c>
      <c r="F37" s="13">
        <v>102</v>
      </c>
      <c r="G37" s="13">
        <v>126</v>
      </c>
      <c r="H37" s="13">
        <v>66</v>
      </c>
      <c r="I37" s="13">
        <v>96</v>
      </c>
      <c r="J37" s="13">
        <v>96</v>
      </c>
      <c r="K37" s="13">
        <v>54</v>
      </c>
      <c r="L37" s="13">
        <v>48</v>
      </c>
      <c r="M37" s="13">
        <v>18</v>
      </c>
      <c r="N37" s="13">
        <v>60</v>
      </c>
      <c r="O37" s="13">
        <v>36</v>
      </c>
      <c r="P37" s="13">
        <v>0</v>
      </c>
      <c r="Q37" s="13">
        <v>6</v>
      </c>
      <c r="R37" s="3">
        <v>23.9</v>
      </c>
      <c r="T37" s="3" t="s">
        <v>30</v>
      </c>
      <c r="U37" s="13">
        <v>1013</v>
      </c>
      <c r="V37" s="13">
        <v>84</v>
      </c>
      <c r="W37" s="13">
        <v>108</v>
      </c>
      <c r="X37" s="13">
        <v>114</v>
      </c>
      <c r="Y37" s="13">
        <v>102</v>
      </c>
      <c r="Z37" s="13">
        <v>126</v>
      </c>
      <c r="AA37" s="2">
        <v>162</v>
      </c>
      <c r="AB37" s="2">
        <v>150</v>
      </c>
      <c r="AC37" s="2">
        <v>66</v>
      </c>
      <c r="AD37" s="2">
        <v>96</v>
      </c>
      <c r="AE37" s="13">
        <v>0</v>
      </c>
      <c r="AF37" s="13">
        <v>6</v>
      </c>
      <c r="AG37" s="3">
        <v>23.9</v>
      </c>
    </row>
    <row r="38" spans="1:33" x14ac:dyDescent="0.2">
      <c r="A38" s="3" t="s">
        <v>31</v>
      </c>
      <c r="B38" s="13">
        <v>96</v>
      </c>
      <c r="C38" s="13">
        <v>0</v>
      </c>
      <c r="D38" s="13">
        <v>6</v>
      </c>
      <c r="E38" s="13">
        <v>0</v>
      </c>
      <c r="F38" s="13">
        <v>12</v>
      </c>
      <c r="G38" s="13">
        <v>18</v>
      </c>
      <c r="H38" s="13">
        <v>18</v>
      </c>
      <c r="I38" s="13">
        <v>0</v>
      </c>
      <c r="J38" s="13">
        <v>12</v>
      </c>
      <c r="K38" s="13">
        <v>0</v>
      </c>
      <c r="L38" s="13">
        <v>18</v>
      </c>
      <c r="M38" s="13">
        <v>6</v>
      </c>
      <c r="N38" s="13">
        <v>6</v>
      </c>
      <c r="O38" s="13">
        <v>0</v>
      </c>
      <c r="P38" s="13">
        <v>0</v>
      </c>
      <c r="Q38" s="13">
        <v>0</v>
      </c>
      <c r="R38" s="3">
        <v>28.3</v>
      </c>
      <c r="T38" s="3" t="s">
        <v>31</v>
      </c>
      <c r="U38" s="13">
        <v>96</v>
      </c>
      <c r="V38" s="13">
        <v>0</v>
      </c>
      <c r="W38" s="13">
        <v>6</v>
      </c>
      <c r="X38" s="13">
        <v>0</v>
      </c>
      <c r="Y38" s="13">
        <v>12</v>
      </c>
      <c r="Z38" s="13">
        <v>18</v>
      </c>
      <c r="AA38" s="2">
        <v>18</v>
      </c>
      <c r="AB38" s="2">
        <v>12</v>
      </c>
      <c r="AC38" s="2">
        <v>24</v>
      </c>
      <c r="AD38" s="2">
        <v>6</v>
      </c>
      <c r="AE38" s="13">
        <v>0</v>
      </c>
      <c r="AF38" s="13">
        <v>0</v>
      </c>
      <c r="AG38" s="3">
        <v>28.3</v>
      </c>
    </row>
    <row r="39" spans="1:33" x14ac:dyDescent="0.2">
      <c r="A39" s="3" t="s">
        <v>32</v>
      </c>
      <c r="B39" s="13">
        <v>114</v>
      </c>
      <c r="C39" s="13">
        <v>0</v>
      </c>
      <c r="D39" s="13">
        <v>6</v>
      </c>
      <c r="E39" s="13">
        <v>6</v>
      </c>
      <c r="F39" s="13">
        <v>6</v>
      </c>
      <c r="G39" s="13">
        <v>18</v>
      </c>
      <c r="H39" s="13">
        <v>24</v>
      </c>
      <c r="I39" s="13">
        <v>6</v>
      </c>
      <c r="J39" s="13">
        <v>0</v>
      </c>
      <c r="K39" s="13">
        <v>6</v>
      </c>
      <c r="L39" s="13">
        <v>18</v>
      </c>
      <c r="M39" s="13">
        <v>6</v>
      </c>
      <c r="N39" s="13">
        <v>0</v>
      </c>
      <c r="O39" s="13">
        <v>12</v>
      </c>
      <c r="P39" s="13">
        <v>6</v>
      </c>
      <c r="Q39" s="13">
        <v>0</v>
      </c>
      <c r="R39" s="3">
        <v>29.4</v>
      </c>
      <c r="T39" s="3" t="s">
        <v>32</v>
      </c>
      <c r="U39" s="13">
        <v>114</v>
      </c>
      <c r="V39" s="13">
        <v>0</v>
      </c>
      <c r="W39" s="13">
        <v>6</v>
      </c>
      <c r="X39" s="13">
        <v>6</v>
      </c>
      <c r="Y39" s="13">
        <v>6</v>
      </c>
      <c r="Z39" s="13">
        <v>18</v>
      </c>
      <c r="AA39" s="2">
        <v>30</v>
      </c>
      <c r="AB39" s="2">
        <v>6</v>
      </c>
      <c r="AC39" s="2">
        <v>24</v>
      </c>
      <c r="AD39" s="2">
        <v>12</v>
      </c>
      <c r="AE39" s="13">
        <v>6</v>
      </c>
      <c r="AF39" s="13">
        <v>0</v>
      </c>
      <c r="AG39" s="3">
        <v>29.4</v>
      </c>
    </row>
    <row r="40" spans="1:33" x14ac:dyDescent="0.2">
      <c r="A40" s="3" t="s">
        <v>33</v>
      </c>
      <c r="B40" s="13">
        <v>60</v>
      </c>
      <c r="C40" s="13">
        <v>6</v>
      </c>
      <c r="D40" s="13">
        <v>0</v>
      </c>
      <c r="E40" s="13">
        <v>6</v>
      </c>
      <c r="F40" s="13">
        <v>0</v>
      </c>
      <c r="G40" s="13">
        <v>0</v>
      </c>
      <c r="H40" s="13">
        <v>0</v>
      </c>
      <c r="I40" s="13">
        <v>12</v>
      </c>
      <c r="J40" s="13">
        <v>12</v>
      </c>
      <c r="K40" s="13">
        <v>12</v>
      </c>
      <c r="L40" s="13">
        <v>6</v>
      </c>
      <c r="M40" s="13">
        <v>0</v>
      </c>
      <c r="N40" s="13">
        <v>0</v>
      </c>
      <c r="O40" s="13">
        <v>6</v>
      </c>
      <c r="P40" s="13">
        <v>0</v>
      </c>
      <c r="Q40" s="13">
        <v>0</v>
      </c>
      <c r="R40" s="3">
        <v>37.5</v>
      </c>
      <c r="T40" s="3" t="s">
        <v>33</v>
      </c>
      <c r="U40" s="13">
        <v>60</v>
      </c>
      <c r="V40" s="13">
        <v>6</v>
      </c>
      <c r="W40" s="13">
        <v>0</v>
      </c>
      <c r="X40" s="13">
        <v>6</v>
      </c>
      <c r="Y40" s="13">
        <v>0</v>
      </c>
      <c r="Z40" s="13">
        <v>0</v>
      </c>
      <c r="AA40" s="2">
        <v>12</v>
      </c>
      <c r="AB40" s="2">
        <v>24</v>
      </c>
      <c r="AC40" s="2">
        <v>6</v>
      </c>
      <c r="AD40" s="2">
        <v>6</v>
      </c>
      <c r="AE40" s="13">
        <v>0</v>
      </c>
      <c r="AF40" s="13">
        <v>0</v>
      </c>
      <c r="AG40" s="3">
        <v>37.5</v>
      </c>
    </row>
    <row r="41" spans="1:33" x14ac:dyDescent="0.2">
      <c r="A41" s="3" t="s">
        <v>34</v>
      </c>
      <c r="B41" s="13">
        <v>360</v>
      </c>
      <c r="C41" s="13">
        <v>30</v>
      </c>
      <c r="D41" s="13">
        <v>24</v>
      </c>
      <c r="E41" s="13">
        <v>18</v>
      </c>
      <c r="F41" s="13">
        <v>30</v>
      </c>
      <c r="G41" s="13">
        <v>36</v>
      </c>
      <c r="H41" s="13">
        <v>60</v>
      </c>
      <c r="I41" s="13">
        <v>48</v>
      </c>
      <c r="J41" s="13">
        <v>12</v>
      </c>
      <c r="K41" s="13">
        <v>36</v>
      </c>
      <c r="L41" s="13">
        <v>18</v>
      </c>
      <c r="M41" s="13">
        <v>24</v>
      </c>
      <c r="N41" s="13">
        <v>24</v>
      </c>
      <c r="O41" s="13">
        <v>0</v>
      </c>
      <c r="P41" s="13">
        <v>0</v>
      </c>
      <c r="Q41" s="13">
        <v>0</v>
      </c>
      <c r="R41" s="3">
        <v>28.5</v>
      </c>
      <c r="T41" s="3" t="s">
        <v>34</v>
      </c>
      <c r="U41" s="13">
        <v>360</v>
      </c>
      <c r="V41" s="13">
        <v>30</v>
      </c>
      <c r="W41" s="13">
        <v>24</v>
      </c>
      <c r="X41" s="13">
        <v>18</v>
      </c>
      <c r="Y41" s="13">
        <v>30</v>
      </c>
      <c r="Z41" s="13">
        <v>36</v>
      </c>
      <c r="AA41" s="2">
        <v>108</v>
      </c>
      <c r="AB41" s="2">
        <v>48</v>
      </c>
      <c r="AC41" s="2">
        <v>42</v>
      </c>
      <c r="AD41" s="2">
        <v>24</v>
      </c>
      <c r="AE41" s="13">
        <v>0</v>
      </c>
      <c r="AF41" s="13">
        <v>0</v>
      </c>
      <c r="AG41" s="3">
        <v>28.5</v>
      </c>
    </row>
    <row r="42" spans="1:33" x14ac:dyDescent="0.2">
      <c r="A42" s="3" t="s">
        <v>35</v>
      </c>
      <c r="B42" s="13">
        <v>1007</v>
      </c>
      <c r="C42" s="13">
        <v>120</v>
      </c>
      <c r="D42" s="13">
        <v>126</v>
      </c>
      <c r="E42" s="13">
        <v>198</v>
      </c>
      <c r="F42" s="13">
        <v>198</v>
      </c>
      <c r="G42" s="13">
        <v>138</v>
      </c>
      <c r="H42" s="13">
        <v>78</v>
      </c>
      <c r="I42" s="13">
        <v>54</v>
      </c>
      <c r="J42" s="13">
        <v>36</v>
      </c>
      <c r="K42" s="13">
        <v>30</v>
      </c>
      <c r="L42" s="13">
        <v>12</v>
      </c>
      <c r="M42" s="13">
        <v>6</v>
      </c>
      <c r="N42" s="13">
        <v>6</v>
      </c>
      <c r="O42" s="13">
        <v>6</v>
      </c>
      <c r="P42" s="13">
        <v>0</v>
      </c>
      <c r="Q42" s="13">
        <v>0</v>
      </c>
      <c r="R42" s="3">
        <v>16.5</v>
      </c>
      <c r="T42" s="3" t="s">
        <v>35</v>
      </c>
      <c r="U42" s="13">
        <v>1007</v>
      </c>
      <c r="V42" s="13">
        <v>120</v>
      </c>
      <c r="W42" s="13">
        <v>126</v>
      </c>
      <c r="X42" s="13">
        <v>198</v>
      </c>
      <c r="Y42" s="13">
        <v>198</v>
      </c>
      <c r="Z42" s="13">
        <v>138</v>
      </c>
      <c r="AA42" s="2">
        <v>132</v>
      </c>
      <c r="AB42" s="2">
        <v>66</v>
      </c>
      <c r="AC42" s="2">
        <v>18</v>
      </c>
      <c r="AD42" s="2">
        <v>12</v>
      </c>
      <c r="AE42" s="13">
        <v>0</v>
      </c>
      <c r="AF42" s="13">
        <v>0</v>
      </c>
      <c r="AG42" s="3">
        <v>16.5</v>
      </c>
    </row>
    <row r="43" spans="1:33" x14ac:dyDescent="0.2">
      <c r="A43" s="3" t="s">
        <v>36</v>
      </c>
      <c r="B43" s="13">
        <v>294</v>
      </c>
      <c r="C43" s="13">
        <v>0</v>
      </c>
      <c r="D43" s="13">
        <v>6</v>
      </c>
      <c r="E43" s="13">
        <v>12</v>
      </c>
      <c r="F43" s="13">
        <v>48</v>
      </c>
      <c r="G43" s="13">
        <v>48</v>
      </c>
      <c r="H43" s="13">
        <v>30</v>
      </c>
      <c r="I43" s="13">
        <v>42</v>
      </c>
      <c r="J43" s="13">
        <v>30</v>
      </c>
      <c r="K43" s="13">
        <v>24</v>
      </c>
      <c r="L43" s="13">
        <v>18</v>
      </c>
      <c r="M43" s="13">
        <v>24</v>
      </c>
      <c r="N43" s="13">
        <v>12</v>
      </c>
      <c r="O43" s="13">
        <v>0</v>
      </c>
      <c r="P43" s="13">
        <v>0</v>
      </c>
      <c r="Q43" s="13">
        <v>0</v>
      </c>
      <c r="R43" s="3">
        <v>30.4</v>
      </c>
      <c r="T43" s="3" t="s">
        <v>36</v>
      </c>
      <c r="U43" s="13">
        <v>294</v>
      </c>
      <c r="V43" s="13">
        <v>0</v>
      </c>
      <c r="W43" s="13">
        <v>6</v>
      </c>
      <c r="X43" s="13">
        <v>12</v>
      </c>
      <c r="Y43" s="13">
        <v>48</v>
      </c>
      <c r="Z43" s="13">
        <v>48</v>
      </c>
      <c r="AA43" s="2">
        <v>72</v>
      </c>
      <c r="AB43" s="2">
        <v>54</v>
      </c>
      <c r="AC43" s="2">
        <v>42</v>
      </c>
      <c r="AD43" s="2">
        <v>12</v>
      </c>
      <c r="AE43" s="13">
        <v>0</v>
      </c>
      <c r="AF43" s="13">
        <v>0</v>
      </c>
      <c r="AG43" s="3">
        <v>30.4</v>
      </c>
    </row>
    <row r="44" spans="1:33" x14ac:dyDescent="0.2">
      <c r="A44" s="3" t="s">
        <v>37</v>
      </c>
      <c r="B44" s="13">
        <v>84</v>
      </c>
      <c r="C44" s="13">
        <v>0</v>
      </c>
      <c r="D44" s="13">
        <v>0</v>
      </c>
      <c r="E44" s="13">
        <v>6</v>
      </c>
      <c r="F44" s="13">
        <v>0</v>
      </c>
      <c r="G44" s="13">
        <v>0</v>
      </c>
      <c r="H44" s="13">
        <v>6</v>
      </c>
      <c r="I44" s="13">
        <v>0</v>
      </c>
      <c r="J44" s="13">
        <v>6</v>
      </c>
      <c r="K44" s="13">
        <v>12</v>
      </c>
      <c r="L44" s="13">
        <v>6</v>
      </c>
      <c r="M44" s="13">
        <v>6</v>
      </c>
      <c r="N44" s="13">
        <v>18</v>
      </c>
      <c r="O44" s="13">
        <v>0</v>
      </c>
      <c r="P44" s="13">
        <v>18</v>
      </c>
      <c r="Q44" s="13">
        <v>6</v>
      </c>
      <c r="R44" s="3">
        <v>55</v>
      </c>
      <c r="T44" s="3" t="s">
        <v>37</v>
      </c>
      <c r="U44" s="13">
        <v>84</v>
      </c>
      <c r="V44" s="13">
        <v>0</v>
      </c>
      <c r="W44" s="13">
        <v>0</v>
      </c>
      <c r="X44" s="13">
        <v>6</v>
      </c>
      <c r="Y44" s="13">
        <v>0</v>
      </c>
      <c r="Z44" s="13">
        <v>0</v>
      </c>
      <c r="AA44" s="2">
        <v>6</v>
      </c>
      <c r="AB44" s="2">
        <v>18</v>
      </c>
      <c r="AC44" s="2">
        <v>12</v>
      </c>
      <c r="AD44" s="2">
        <v>18</v>
      </c>
      <c r="AE44" s="13">
        <v>18</v>
      </c>
      <c r="AF44" s="13">
        <v>6</v>
      </c>
      <c r="AG44" s="3">
        <v>55</v>
      </c>
    </row>
    <row r="45" spans="1:33" x14ac:dyDescent="0.2">
      <c r="A45" s="3" t="s">
        <v>38</v>
      </c>
      <c r="B45" s="13">
        <v>911</v>
      </c>
      <c r="C45" s="13">
        <v>0</v>
      </c>
      <c r="D45" s="13">
        <v>0</v>
      </c>
      <c r="E45" s="13">
        <v>0</v>
      </c>
      <c r="F45" s="13">
        <v>12</v>
      </c>
      <c r="G45" s="13">
        <v>84</v>
      </c>
      <c r="H45" s="13">
        <v>198</v>
      </c>
      <c r="I45" s="13">
        <v>102</v>
      </c>
      <c r="J45" s="13">
        <v>246</v>
      </c>
      <c r="K45" s="13">
        <v>78</v>
      </c>
      <c r="L45" s="13">
        <v>114</v>
      </c>
      <c r="M45" s="13">
        <v>42</v>
      </c>
      <c r="N45" s="13">
        <v>6</v>
      </c>
      <c r="O45" s="13">
        <v>12</v>
      </c>
      <c r="P45" s="13">
        <v>0</v>
      </c>
      <c r="Q45" s="13">
        <v>18</v>
      </c>
      <c r="R45" s="3">
        <v>36.200000000000003</v>
      </c>
      <c r="T45" s="3" t="s">
        <v>38</v>
      </c>
      <c r="U45" s="13">
        <v>911</v>
      </c>
      <c r="V45" s="13">
        <v>0</v>
      </c>
      <c r="W45" s="13">
        <v>0</v>
      </c>
      <c r="X45" s="13">
        <v>0</v>
      </c>
      <c r="Y45" s="13">
        <v>12</v>
      </c>
      <c r="Z45" s="13">
        <v>84</v>
      </c>
      <c r="AA45" s="2">
        <v>300</v>
      </c>
      <c r="AB45" s="2">
        <v>324</v>
      </c>
      <c r="AC45" s="2">
        <v>156</v>
      </c>
      <c r="AD45" s="2">
        <v>18</v>
      </c>
      <c r="AE45" s="13">
        <v>0</v>
      </c>
      <c r="AF45" s="13">
        <v>18</v>
      </c>
      <c r="AG45" s="3">
        <v>36.200000000000003</v>
      </c>
    </row>
    <row r="46" spans="1:33" x14ac:dyDescent="0.2">
      <c r="A46" s="3" t="s">
        <v>39</v>
      </c>
      <c r="B46" s="13">
        <v>48</v>
      </c>
      <c r="C46" s="13">
        <v>6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6</v>
      </c>
      <c r="P46" s="13">
        <v>18</v>
      </c>
      <c r="Q46" s="13">
        <v>18</v>
      </c>
      <c r="R46" s="3">
        <v>71.7</v>
      </c>
      <c r="T46" s="3" t="s">
        <v>39</v>
      </c>
      <c r="U46" s="13">
        <v>48</v>
      </c>
      <c r="V46" s="13">
        <v>6</v>
      </c>
      <c r="W46" s="13">
        <v>0</v>
      </c>
      <c r="X46" s="13">
        <v>0</v>
      </c>
      <c r="Y46" s="13">
        <v>0</v>
      </c>
      <c r="Z46" s="13">
        <v>0</v>
      </c>
      <c r="AA46" s="2">
        <v>0</v>
      </c>
      <c r="AB46" s="2">
        <v>0</v>
      </c>
      <c r="AC46" s="2">
        <v>0</v>
      </c>
      <c r="AD46" s="2">
        <v>6</v>
      </c>
      <c r="AE46" s="13">
        <v>18</v>
      </c>
      <c r="AF46" s="13">
        <v>18</v>
      </c>
      <c r="AG46" s="3">
        <v>71.7</v>
      </c>
    </row>
    <row r="47" spans="1:33" x14ac:dyDescent="0.2">
      <c r="A47" s="3" t="s">
        <v>40</v>
      </c>
      <c r="B47" s="13">
        <v>354</v>
      </c>
      <c r="C47" s="13">
        <v>12</v>
      </c>
      <c r="D47" s="13">
        <v>0</v>
      </c>
      <c r="E47" s="13">
        <v>0</v>
      </c>
      <c r="F47" s="13">
        <v>18</v>
      </c>
      <c r="G47" s="13">
        <v>30</v>
      </c>
      <c r="H47" s="13">
        <v>36</v>
      </c>
      <c r="I47" s="13">
        <v>54</v>
      </c>
      <c r="J47" s="13">
        <v>36</v>
      </c>
      <c r="K47" s="13">
        <v>42</v>
      </c>
      <c r="L47" s="13">
        <v>48</v>
      </c>
      <c r="M47" s="13">
        <v>24</v>
      </c>
      <c r="N47" s="13">
        <v>12</v>
      </c>
      <c r="O47" s="13">
        <v>36</v>
      </c>
      <c r="P47" s="13">
        <v>6</v>
      </c>
      <c r="Q47" s="13">
        <v>0</v>
      </c>
      <c r="R47" s="3">
        <v>38.799999999999997</v>
      </c>
      <c r="T47" s="3" t="s">
        <v>40</v>
      </c>
      <c r="U47" s="13">
        <v>354</v>
      </c>
      <c r="V47" s="13">
        <v>12</v>
      </c>
      <c r="W47" s="13">
        <v>0</v>
      </c>
      <c r="X47" s="13">
        <v>0</v>
      </c>
      <c r="Y47" s="13">
        <v>18</v>
      </c>
      <c r="Z47" s="13">
        <v>30</v>
      </c>
      <c r="AA47" s="2">
        <v>90</v>
      </c>
      <c r="AB47" s="2">
        <v>78</v>
      </c>
      <c r="AC47" s="2">
        <v>72</v>
      </c>
      <c r="AD47" s="2">
        <v>48</v>
      </c>
      <c r="AE47" s="13">
        <v>6</v>
      </c>
      <c r="AF47" s="13">
        <v>0</v>
      </c>
      <c r="AG47" s="3">
        <v>38.799999999999997</v>
      </c>
    </row>
    <row r="48" spans="1:33" x14ac:dyDescent="0.2">
      <c r="A48" s="3" t="s">
        <v>41</v>
      </c>
      <c r="B48" s="13">
        <v>42</v>
      </c>
      <c r="C48" s="13">
        <v>12</v>
      </c>
      <c r="D48" s="13">
        <v>6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6</v>
      </c>
      <c r="M48" s="13">
        <v>12</v>
      </c>
      <c r="N48" s="13">
        <v>6</v>
      </c>
      <c r="O48" s="13">
        <v>0</v>
      </c>
      <c r="P48" s="13">
        <v>0</v>
      </c>
      <c r="Q48" s="13">
        <v>0</v>
      </c>
      <c r="R48" s="3">
        <v>47.5</v>
      </c>
      <c r="T48" s="3" t="s">
        <v>41</v>
      </c>
      <c r="U48" s="13">
        <v>42</v>
      </c>
      <c r="V48" s="13">
        <v>12</v>
      </c>
      <c r="W48" s="13">
        <v>6</v>
      </c>
      <c r="X48" s="13">
        <v>0</v>
      </c>
      <c r="Y48" s="13">
        <v>0</v>
      </c>
      <c r="Z48" s="13">
        <v>0</v>
      </c>
      <c r="AA48" s="2">
        <v>0</v>
      </c>
      <c r="AB48" s="2">
        <v>0</v>
      </c>
      <c r="AC48" s="2">
        <v>18</v>
      </c>
      <c r="AD48" s="2">
        <v>6</v>
      </c>
      <c r="AE48" s="13">
        <v>0</v>
      </c>
      <c r="AF48" s="13">
        <v>0</v>
      </c>
      <c r="AG48" s="3">
        <v>47.5</v>
      </c>
    </row>
    <row r="49" spans="1:33" x14ac:dyDescent="0.2">
      <c r="A49" s="3" t="s">
        <v>45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3">
        <v>0</v>
      </c>
      <c r="T49" s="3" t="s">
        <v>45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E49" s="13">
        <v>0</v>
      </c>
      <c r="AF49" s="13">
        <v>0</v>
      </c>
      <c r="AG49" s="3">
        <v>0</v>
      </c>
    </row>
    <row r="50" spans="1:33" x14ac:dyDescent="0.2">
      <c r="A50" s="3" t="s">
        <v>46</v>
      </c>
      <c r="T50" s="3" t="s">
        <v>46</v>
      </c>
    </row>
    <row r="51" spans="1:33" x14ac:dyDescent="0.2">
      <c r="A51" s="3" t="s">
        <v>44</v>
      </c>
      <c r="T51" s="3" t="s">
        <v>44</v>
      </c>
    </row>
    <row r="52" spans="1:33" x14ac:dyDescent="0.2">
      <c r="A52" s="3" t="s">
        <v>18</v>
      </c>
      <c r="B52" s="13">
        <v>29198</v>
      </c>
      <c r="C52" s="13">
        <v>2669</v>
      </c>
      <c r="D52" s="13">
        <v>3052</v>
      </c>
      <c r="E52" s="13">
        <v>3040</v>
      </c>
      <c r="F52" s="13">
        <v>2998</v>
      </c>
      <c r="G52" s="13">
        <v>2123</v>
      </c>
      <c r="H52" s="13">
        <v>1901</v>
      </c>
      <c r="I52" s="13">
        <v>1589</v>
      </c>
      <c r="J52" s="13">
        <v>1889</v>
      </c>
      <c r="K52" s="13">
        <v>1847</v>
      </c>
      <c r="L52" s="13">
        <v>1913</v>
      </c>
      <c r="M52" s="13">
        <v>1793</v>
      </c>
      <c r="N52" s="13">
        <v>1445</v>
      </c>
      <c r="O52" s="13">
        <v>1025</v>
      </c>
      <c r="P52" s="13">
        <v>1235</v>
      </c>
      <c r="Q52" s="13">
        <v>678</v>
      </c>
      <c r="R52" s="3">
        <v>26.9</v>
      </c>
      <c r="T52" s="3" t="s">
        <v>18</v>
      </c>
      <c r="U52" s="13">
        <v>29198</v>
      </c>
      <c r="V52" s="13">
        <v>2669</v>
      </c>
      <c r="W52" s="13">
        <v>3052</v>
      </c>
      <c r="X52" s="13">
        <v>3040</v>
      </c>
      <c r="Y52" s="13">
        <v>2998</v>
      </c>
      <c r="Z52" s="13">
        <v>2123</v>
      </c>
      <c r="AA52" s="2">
        <v>3490</v>
      </c>
      <c r="AB52" s="2">
        <v>3736</v>
      </c>
      <c r="AC52" s="2">
        <v>3706</v>
      </c>
      <c r="AD52" s="2">
        <v>2470</v>
      </c>
      <c r="AE52" s="13">
        <v>1235</v>
      </c>
      <c r="AF52" s="13">
        <v>678</v>
      </c>
      <c r="AG52" s="3">
        <v>26.9</v>
      </c>
    </row>
    <row r="53" spans="1:33" x14ac:dyDescent="0.2">
      <c r="A53" s="3" t="s">
        <v>23</v>
      </c>
      <c r="B53" s="13">
        <v>3322</v>
      </c>
      <c r="C53" s="13">
        <v>0</v>
      </c>
      <c r="D53" s="13">
        <v>0</v>
      </c>
      <c r="E53" s="13">
        <v>0</v>
      </c>
      <c r="F53" s="13">
        <v>0</v>
      </c>
      <c r="G53" s="13">
        <v>42</v>
      </c>
      <c r="H53" s="13">
        <v>138</v>
      </c>
      <c r="I53" s="13">
        <v>126</v>
      </c>
      <c r="J53" s="13">
        <v>216</v>
      </c>
      <c r="K53" s="13">
        <v>300</v>
      </c>
      <c r="L53" s="13">
        <v>438</v>
      </c>
      <c r="M53" s="13">
        <v>426</v>
      </c>
      <c r="N53" s="13">
        <v>486</v>
      </c>
      <c r="O53" s="13">
        <v>348</v>
      </c>
      <c r="P53" s="13">
        <v>480</v>
      </c>
      <c r="Q53" s="13">
        <v>324</v>
      </c>
      <c r="R53" s="3">
        <v>54.7</v>
      </c>
      <c r="T53" s="3" t="s">
        <v>23</v>
      </c>
      <c r="U53" s="13">
        <v>3322</v>
      </c>
      <c r="V53" s="13">
        <v>0</v>
      </c>
      <c r="W53" s="13">
        <v>0</v>
      </c>
      <c r="X53" s="13">
        <v>0</v>
      </c>
      <c r="Y53" s="13">
        <v>0</v>
      </c>
      <c r="Z53" s="13">
        <v>42</v>
      </c>
      <c r="AA53" s="2">
        <v>264</v>
      </c>
      <c r="AB53" s="2">
        <v>516</v>
      </c>
      <c r="AC53" s="2">
        <v>864</v>
      </c>
      <c r="AD53" s="2">
        <v>834</v>
      </c>
      <c r="AE53" s="13">
        <v>480</v>
      </c>
      <c r="AF53" s="13">
        <v>324</v>
      </c>
      <c r="AG53" s="3">
        <v>54.7</v>
      </c>
    </row>
    <row r="54" spans="1:33" x14ac:dyDescent="0.2">
      <c r="A54" s="3" t="s">
        <v>24</v>
      </c>
      <c r="B54" s="13">
        <v>6219</v>
      </c>
      <c r="C54" s="13">
        <v>0</v>
      </c>
      <c r="D54" s="13">
        <v>0</v>
      </c>
      <c r="E54" s="13">
        <v>0</v>
      </c>
      <c r="F54" s="13">
        <v>18</v>
      </c>
      <c r="G54" s="13">
        <v>72</v>
      </c>
      <c r="H54" s="13">
        <v>294</v>
      </c>
      <c r="I54" s="13">
        <v>378</v>
      </c>
      <c r="J54" s="13">
        <v>768</v>
      </c>
      <c r="K54" s="13">
        <v>1013</v>
      </c>
      <c r="L54" s="13">
        <v>941</v>
      </c>
      <c r="M54" s="13">
        <v>995</v>
      </c>
      <c r="N54" s="13">
        <v>666</v>
      </c>
      <c r="O54" s="13">
        <v>498</v>
      </c>
      <c r="P54" s="13">
        <v>468</v>
      </c>
      <c r="Q54" s="13">
        <v>108</v>
      </c>
      <c r="R54" s="3">
        <v>48</v>
      </c>
      <c r="T54" s="3" t="s">
        <v>24</v>
      </c>
      <c r="U54" s="13">
        <v>6219</v>
      </c>
      <c r="V54" s="13">
        <v>0</v>
      </c>
      <c r="W54" s="13">
        <v>0</v>
      </c>
      <c r="X54" s="13">
        <v>0</v>
      </c>
      <c r="Y54" s="13">
        <v>18</v>
      </c>
      <c r="Z54" s="13">
        <v>72</v>
      </c>
      <c r="AA54" s="2">
        <v>672</v>
      </c>
      <c r="AB54" s="2">
        <v>1781</v>
      </c>
      <c r="AC54" s="2">
        <v>1936</v>
      </c>
      <c r="AD54" s="2">
        <v>1164</v>
      </c>
      <c r="AE54" s="13">
        <v>468</v>
      </c>
      <c r="AF54" s="13">
        <v>108</v>
      </c>
      <c r="AG54" s="3">
        <v>48</v>
      </c>
    </row>
    <row r="55" spans="1:33" x14ac:dyDescent="0.2">
      <c r="A55" s="3" t="s">
        <v>25</v>
      </c>
      <c r="B55" s="13">
        <v>11076</v>
      </c>
      <c r="C55" s="13">
        <v>1145</v>
      </c>
      <c r="D55" s="13">
        <v>1829</v>
      </c>
      <c r="E55" s="13">
        <v>1979</v>
      </c>
      <c r="F55" s="13">
        <v>2063</v>
      </c>
      <c r="G55" s="13">
        <v>1373</v>
      </c>
      <c r="H55" s="13">
        <v>959</v>
      </c>
      <c r="I55" s="13">
        <v>654</v>
      </c>
      <c r="J55" s="13">
        <v>510</v>
      </c>
      <c r="K55" s="13">
        <v>246</v>
      </c>
      <c r="L55" s="13">
        <v>198</v>
      </c>
      <c r="M55" s="13">
        <v>120</v>
      </c>
      <c r="N55" s="13">
        <v>0</v>
      </c>
      <c r="O55" s="13">
        <v>0</v>
      </c>
      <c r="P55" s="13">
        <v>0</v>
      </c>
      <c r="Q55" s="13">
        <v>0</v>
      </c>
      <c r="R55" s="3">
        <v>16.399999999999999</v>
      </c>
      <c r="T55" s="3" t="s">
        <v>25</v>
      </c>
      <c r="U55" s="13">
        <v>11076</v>
      </c>
      <c r="V55" s="13">
        <v>1145</v>
      </c>
      <c r="W55" s="13">
        <v>1829</v>
      </c>
      <c r="X55" s="13">
        <v>1979</v>
      </c>
      <c r="Y55" s="13">
        <v>2063</v>
      </c>
      <c r="Z55" s="13">
        <v>1373</v>
      </c>
      <c r="AA55" s="2">
        <v>1613</v>
      </c>
      <c r="AB55" s="2">
        <v>756</v>
      </c>
      <c r="AC55" s="2">
        <v>318</v>
      </c>
      <c r="AD55" s="2">
        <v>0</v>
      </c>
      <c r="AE55" s="13">
        <v>0</v>
      </c>
      <c r="AF55" s="13">
        <v>0</v>
      </c>
      <c r="AG55" s="3">
        <v>16.399999999999999</v>
      </c>
    </row>
    <row r="56" spans="1:33" x14ac:dyDescent="0.2">
      <c r="A56" s="3" t="s">
        <v>26</v>
      </c>
      <c r="B56" s="13">
        <v>216</v>
      </c>
      <c r="C56" s="13">
        <v>6</v>
      </c>
      <c r="D56" s="13">
        <v>30</v>
      </c>
      <c r="E56" s="13">
        <v>66</v>
      </c>
      <c r="F56" s="13">
        <v>54</v>
      </c>
      <c r="G56" s="13">
        <v>18</v>
      </c>
      <c r="H56" s="13">
        <v>18</v>
      </c>
      <c r="I56" s="13">
        <v>6</v>
      </c>
      <c r="J56" s="13">
        <v>12</v>
      </c>
      <c r="K56" s="13">
        <v>6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3">
        <v>15.6</v>
      </c>
      <c r="T56" s="3" t="s">
        <v>26</v>
      </c>
      <c r="U56" s="13">
        <v>216</v>
      </c>
      <c r="V56" s="13">
        <v>6</v>
      </c>
      <c r="W56" s="13">
        <v>30</v>
      </c>
      <c r="X56" s="13">
        <v>66</v>
      </c>
      <c r="Y56" s="13">
        <v>54</v>
      </c>
      <c r="Z56" s="13">
        <v>18</v>
      </c>
      <c r="AA56" s="2">
        <v>24</v>
      </c>
      <c r="AB56" s="2">
        <v>18</v>
      </c>
      <c r="AC56" s="2">
        <v>0</v>
      </c>
      <c r="AD56" s="2">
        <v>0</v>
      </c>
      <c r="AE56" s="13">
        <v>0</v>
      </c>
      <c r="AF56" s="13">
        <v>0</v>
      </c>
      <c r="AG56" s="3">
        <v>15.6</v>
      </c>
    </row>
    <row r="57" spans="1:33" x14ac:dyDescent="0.2">
      <c r="A57" s="3" t="s">
        <v>27</v>
      </c>
      <c r="B57" s="13">
        <v>576</v>
      </c>
      <c r="C57" s="13">
        <v>6</v>
      </c>
      <c r="D57" s="13">
        <v>0</v>
      </c>
      <c r="E57" s="13">
        <v>18</v>
      </c>
      <c r="F57" s="13">
        <v>60</v>
      </c>
      <c r="G57" s="13">
        <v>54</v>
      </c>
      <c r="H57" s="13">
        <v>18</v>
      </c>
      <c r="I57" s="13">
        <v>48</v>
      </c>
      <c r="J57" s="13">
        <v>102</v>
      </c>
      <c r="K57" s="13">
        <v>54</v>
      </c>
      <c r="L57" s="13">
        <v>60</v>
      </c>
      <c r="M57" s="13">
        <v>54</v>
      </c>
      <c r="N57" s="13">
        <v>48</v>
      </c>
      <c r="O57" s="13">
        <v>30</v>
      </c>
      <c r="P57" s="13">
        <v>24</v>
      </c>
      <c r="Q57" s="13">
        <v>0</v>
      </c>
      <c r="R57" s="3">
        <v>39.1</v>
      </c>
      <c r="T57" s="3" t="s">
        <v>27</v>
      </c>
      <c r="U57" s="13">
        <v>576</v>
      </c>
      <c r="V57" s="13">
        <v>6</v>
      </c>
      <c r="W57" s="13">
        <v>0</v>
      </c>
      <c r="X57" s="13">
        <v>18</v>
      </c>
      <c r="Y57" s="13">
        <v>60</v>
      </c>
      <c r="Z57" s="13">
        <v>54</v>
      </c>
      <c r="AA57" s="2">
        <v>66</v>
      </c>
      <c r="AB57" s="2">
        <v>156</v>
      </c>
      <c r="AC57" s="2">
        <v>114</v>
      </c>
      <c r="AD57" s="2">
        <v>78</v>
      </c>
      <c r="AE57" s="13">
        <v>24</v>
      </c>
      <c r="AF57" s="13">
        <v>0</v>
      </c>
      <c r="AG57" s="3">
        <v>39.1</v>
      </c>
    </row>
    <row r="58" spans="1:33" x14ac:dyDescent="0.2">
      <c r="A58" s="3" t="s">
        <v>28</v>
      </c>
      <c r="B58" s="13">
        <v>426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6</v>
      </c>
      <c r="L58" s="13">
        <v>12</v>
      </c>
      <c r="M58" s="13">
        <v>24</v>
      </c>
      <c r="N58" s="13">
        <v>60</v>
      </c>
      <c r="O58" s="13">
        <v>36</v>
      </c>
      <c r="P58" s="13">
        <v>126</v>
      </c>
      <c r="Q58" s="13">
        <v>162</v>
      </c>
      <c r="R58" s="3">
        <v>71</v>
      </c>
      <c r="T58" s="3" t="s">
        <v>28</v>
      </c>
      <c r="U58" s="13">
        <v>426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2">
        <v>0</v>
      </c>
      <c r="AB58" s="2">
        <v>6</v>
      </c>
      <c r="AC58" s="2">
        <v>36</v>
      </c>
      <c r="AD58" s="2">
        <v>96</v>
      </c>
      <c r="AE58" s="13">
        <v>126</v>
      </c>
      <c r="AF58" s="13">
        <v>162</v>
      </c>
      <c r="AG58" s="3">
        <v>71</v>
      </c>
    </row>
    <row r="59" spans="1:33" x14ac:dyDescent="0.2">
      <c r="A59" s="3" t="s">
        <v>29</v>
      </c>
      <c r="B59" s="13">
        <v>3424</v>
      </c>
      <c r="C59" s="13">
        <v>1163</v>
      </c>
      <c r="D59" s="13">
        <v>983</v>
      </c>
      <c r="E59" s="13">
        <v>624</v>
      </c>
      <c r="F59" s="13">
        <v>444</v>
      </c>
      <c r="G59" s="13">
        <v>126</v>
      </c>
      <c r="H59" s="13">
        <v>72</v>
      </c>
      <c r="I59" s="13">
        <v>12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3">
        <v>7.8</v>
      </c>
      <c r="T59" s="3" t="s">
        <v>29</v>
      </c>
      <c r="U59" s="13">
        <v>3424</v>
      </c>
      <c r="V59" s="13">
        <v>1163</v>
      </c>
      <c r="W59" s="13">
        <v>983</v>
      </c>
      <c r="X59" s="13">
        <v>624</v>
      </c>
      <c r="Y59" s="13">
        <v>444</v>
      </c>
      <c r="Z59" s="13">
        <v>126</v>
      </c>
      <c r="AA59" s="2">
        <v>84</v>
      </c>
      <c r="AB59" s="2">
        <v>0</v>
      </c>
      <c r="AC59" s="2">
        <v>0</v>
      </c>
      <c r="AD59" s="2">
        <v>0</v>
      </c>
      <c r="AE59" s="13">
        <v>0</v>
      </c>
      <c r="AF59" s="13">
        <v>0</v>
      </c>
      <c r="AG59" s="3">
        <v>7.8</v>
      </c>
    </row>
    <row r="60" spans="1:33" x14ac:dyDescent="0.2">
      <c r="A60" s="3" t="s">
        <v>30</v>
      </c>
      <c r="B60" s="13">
        <v>1145</v>
      </c>
      <c r="C60" s="13">
        <v>138</v>
      </c>
      <c r="D60" s="13">
        <v>66</v>
      </c>
      <c r="E60" s="13">
        <v>186</v>
      </c>
      <c r="F60" s="13">
        <v>84</v>
      </c>
      <c r="G60" s="13">
        <v>84</v>
      </c>
      <c r="H60" s="13">
        <v>72</v>
      </c>
      <c r="I60" s="13">
        <v>78</v>
      </c>
      <c r="J60" s="13">
        <v>54</v>
      </c>
      <c r="K60" s="13">
        <v>54</v>
      </c>
      <c r="L60" s="13">
        <v>78</v>
      </c>
      <c r="M60" s="13">
        <v>48</v>
      </c>
      <c r="N60" s="13">
        <v>102</v>
      </c>
      <c r="O60" s="13">
        <v>36</v>
      </c>
      <c r="P60" s="13">
        <v>48</v>
      </c>
      <c r="Q60" s="13">
        <v>18</v>
      </c>
      <c r="R60" s="3">
        <v>26</v>
      </c>
      <c r="T60" s="3" t="s">
        <v>30</v>
      </c>
      <c r="U60" s="13">
        <v>1145</v>
      </c>
      <c r="V60" s="13">
        <v>138</v>
      </c>
      <c r="W60" s="13">
        <v>66</v>
      </c>
      <c r="X60" s="13">
        <v>186</v>
      </c>
      <c r="Y60" s="13">
        <v>84</v>
      </c>
      <c r="Z60" s="13">
        <v>84</v>
      </c>
      <c r="AA60" s="2">
        <v>150</v>
      </c>
      <c r="AB60" s="2">
        <v>108</v>
      </c>
      <c r="AC60" s="2">
        <v>126</v>
      </c>
      <c r="AD60" s="2">
        <v>138</v>
      </c>
      <c r="AE60" s="13">
        <v>48</v>
      </c>
      <c r="AF60" s="13">
        <v>18</v>
      </c>
      <c r="AG60" s="3">
        <v>26</v>
      </c>
    </row>
    <row r="61" spans="1:33" x14ac:dyDescent="0.2">
      <c r="A61" s="3" t="s">
        <v>31</v>
      </c>
      <c r="B61" s="13">
        <v>84</v>
      </c>
      <c r="C61" s="13">
        <v>6</v>
      </c>
      <c r="D61" s="13">
        <v>0</v>
      </c>
      <c r="E61" s="13">
        <v>0</v>
      </c>
      <c r="F61" s="13">
        <v>12</v>
      </c>
      <c r="G61" s="13">
        <v>18</v>
      </c>
      <c r="H61" s="13">
        <v>12</v>
      </c>
      <c r="I61" s="13">
        <v>6</v>
      </c>
      <c r="J61" s="13">
        <v>6</v>
      </c>
      <c r="K61" s="13">
        <v>12</v>
      </c>
      <c r="L61" s="13">
        <v>6</v>
      </c>
      <c r="M61" s="13">
        <v>0</v>
      </c>
      <c r="N61" s="13">
        <v>6</v>
      </c>
      <c r="O61" s="13">
        <v>0</v>
      </c>
      <c r="P61" s="13">
        <v>0</v>
      </c>
      <c r="Q61" s="13">
        <v>0</v>
      </c>
      <c r="R61" s="3">
        <v>27.5</v>
      </c>
      <c r="T61" s="3" t="s">
        <v>31</v>
      </c>
      <c r="U61" s="13">
        <v>84</v>
      </c>
      <c r="V61" s="13">
        <v>6</v>
      </c>
      <c r="W61" s="13">
        <v>0</v>
      </c>
      <c r="X61" s="13">
        <v>0</v>
      </c>
      <c r="Y61" s="13">
        <v>12</v>
      </c>
      <c r="Z61" s="13">
        <v>18</v>
      </c>
      <c r="AA61" s="2">
        <v>18</v>
      </c>
      <c r="AB61" s="2">
        <v>18</v>
      </c>
      <c r="AC61" s="2">
        <v>6</v>
      </c>
      <c r="AD61" s="2">
        <v>6</v>
      </c>
      <c r="AE61" s="13">
        <v>0</v>
      </c>
      <c r="AF61" s="13">
        <v>0</v>
      </c>
      <c r="AG61" s="3">
        <v>27.5</v>
      </c>
    </row>
    <row r="62" spans="1:33" x14ac:dyDescent="0.2">
      <c r="A62" s="3" t="s">
        <v>32</v>
      </c>
      <c r="B62" s="13">
        <v>96</v>
      </c>
      <c r="C62" s="13">
        <v>0</v>
      </c>
      <c r="D62" s="13">
        <v>12</v>
      </c>
      <c r="E62" s="13">
        <v>0</v>
      </c>
      <c r="F62" s="13">
        <v>0</v>
      </c>
      <c r="G62" s="13">
        <v>0</v>
      </c>
      <c r="H62" s="13">
        <v>6</v>
      </c>
      <c r="I62" s="13">
        <v>6</v>
      </c>
      <c r="J62" s="13">
        <v>6</v>
      </c>
      <c r="K62" s="13">
        <v>18</v>
      </c>
      <c r="L62" s="13">
        <v>12</v>
      </c>
      <c r="M62" s="13">
        <v>18</v>
      </c>
      <c r="N62" s="13">
        <v>6</v>
      </c>
      <c r="O62" s="13">
        <v>12</v>
      </c>
      <c r="P62" s="13">
        <v>0</v>
      </c>
      <c r="Q62" s="13">
        <v>0</v>
      </c>
      <c r="R62" s="3">
        <v>45</v>
      </c>
      <c r="T62" s="3" t="s">
        <v>32</v>
      </c>
      <c r="U62" s="13">
        <v>96</v>
      </c>
      <c r="V62" s="13">
        <v>0</v>
      </c>
      <c r="W62" s="13">
        <v>12</v>
      </c>
      <c r="X62" s="13">
        <v>0</v>
      </c>
      <c r="Y62" s="13">
        <v>0</v>
      </c>
      <c r="Z62" s="13">
        <v>0</v>
      </c>
      <c r="AA62" s="2">
        <v>12</v>
      </c>
      <c r="AB62" s="2">
        <v>24</v>
      </c>
      <c r="AC62" s="2">
        <v>30</v>
      </c>
      <c r="AD62" s="2">
        <v>18</v>
      </c>
      <c r="AE62" s="13">
        <v>0</v>
      </c>
      <c r="AF62" s="13">
        <v>0</v>
      </c>
      <c r="AG62" s="3">
        <v>45</v>
      </c>
    </row>
    <row r="63" spans="1:33" x14ac:dyDescent="0.2">
      <c r="A63" s="3" t="s">
        <v>33</v>
      </c>
      <c r="B63" s="13">
        <v>138</v>
      </c>
      <c r="C63" s="13">
        <v>6</v>
      </c>
      <c r="D63" s="13">
        <v>0</v>
      </c>
      <c r="E63" s="13">
        <v>0</v>
      </c>
      <c r="F63" s="13">
        <v>0</v>
      </c>
      <c r="G63" s="13">
        <v>6</v>
      </c>
      <c r="H63" s="13">
        <v>12</v>
      </c>
      <c r="I63" s="13">
        <v>36</v>
      </c>
      <c r="J63" s="13">
        <v>18</v>
      </c>
      <c r="K63" s="13">
        <v>12</v>
      </c>
      <c r="L63" s="13">
        <v>30</v>
      </c>
      <c r="M63" s="13">
        <v>6</v>
      </c>
      <c r="N63" s="13">
        <v>6</v>
      </c>
      <c r="O63" s="13">
        <v>0</v>
      </c>
      <c r="P63" s="13">
        <v>6</v>
      </c>
      <c r="Q63" s="13">
        <v>0</v>
      </c>
      <c r="R63" s="3">
        <v>37.5</v>
      </c>
      <c r="T63" s="3" t="s">
        <v>33</v>
      </c>
      <c r="U63" s="13">
        <v>138</v>
      </c>
      <c r="V63" s="13">
        <v>6</v>
      </c>
      <c r="W63" s="13">
        <v>0</v>
      </c>
      <c r="X63" s="13">
        <v>0</v>
      </c>
      <c r="Y63" s="13">
        <v>0</v>
      </c>
      <c r="Z63" s="13">
        <v>6</v>
      </c>
      <c r="AA63" s="2">
        <v>48</v>
      </c>
      <c r="AB63" s="2">
        <v>30</v>
      </c>
      <c r="AC63" s="2">
        <v>36</v>
      </c>
      <c r="AD63" s="2">
        <v>6</v>
      </c>
      <c r="AE63" s="13">
        <v>6</v>
      </c>
      <c r="AF63" s="13">
        <v>0</v>
      </c>
      <c r="AG63" s="3">
        <v>37.5</v>
      </c>
    </row>
    <row r="64" spans="1:33" x14ac:dyDescent="0.2">
      <c r="A64" s="3" t="s">
        <v>34</v>
      </c>
      <c r="B64" s="13">
        <v>288</v>
      </c>
      <c r="C64" s="13">
        <v>24</v>
      </c>
      <c r="D64" s="13">
        <v>12</v>
      </c>
      <c r="E64" s="13">
        <v>36</v>
      </c>
      <c r="F64" s="13">
        <v>0</v>
      </c>
      <c r="G64" s="13">
        <v>30</v>
      </c>
      <c r="H64" s="13">
        <v>42</v>
      </c>
      <c r="I64" s="13">
        <v>18</v>
      </c>
      <c r="J64" s="13">
        <v>24</v>
      </c>
      <c r="K64" s="13">
        <v>30</v>
      </c>
      <c r="L64" s="13">
        <v>24</v>
      </c>
      <c r="M64" s="13">
        <v>24</v>
      </c>
      <c r="N64" s="13">
        <v>6</v>
      </c>
      <c r="O64" s="13">
        <v>18</v>
      </c>
      <c r="P64" s="13">
        <v>0</v>
      </c>
      <c r="Q64" s="13">
        <v>0</v>
      </c>
      <c r="R64" s="3">
        <v>30</v>
      </c>
      <c r="T64" s="3" t="s">
        <v>34</v>
      </c>
      <c r="U64" s="13">
        <v>288</v>
      </c>
      <c r="V64" s="13">
        <v>24</v>
      </c>
      <c r="W64" s="13">
        <v>12</v>
      </c>
      <c r="X64" s="13">
        <v>36</v>
      </c>
      <c r="Y64" s="13">
        <v>0</v>
      </c>
      <c r="Z64" s="13">
        <v>30</v>
      </c>
      <c r="AA64" s="2">
        <v>60</v>
      </c>
      <c r="AB64" s="2">
        <v>54</v>
      </c>
      <c r="AC64" s="2">
        <v>48</v>
      </c>
      <c r="AD64" s="2">
        <v>24</v>
      </c>
      <c r="AE64" s="13">
        <v>0</v>
      </c>
      <c r="AF64" s="13">
        <v>0</v>
      </c>
      <c r="AG64" s="3">
        <v>30</v>
      </c>
    </row>
    <row r="65" spans="1:33" x14ac:dyDescent="0.2">
      <c r="A65" s="3" t="s">
        <v>35</v>
      </c>
      <c r="B65" s="13">
        <v>888</v>
      </c>
      <c r="C65" s="13">
        <v>156</v>
      </c>
      <c r="D65" s="13">
        <v>108</v>
      </c>
      <c r="E65" s="13">
        <v>102</v>
      </c>
      <c r="F65" s="13">
        <v>222</v>
      </c>
      <c r="G65" s="13">
        <v>120</v>
      </c>
      <c r="H65" s="13">
        <v>54</v>
      </c>
      <c r="I65" s="13">
        <v>66</v>
      </c>
      <c r="J65" s="13">
        <v>6</v>
      </c>
      <c r="K65" s="13">
        <v>12</v>
      </c>
      <c r="L65" s="13">
        <v>24</v>
      </c>
      <c r="M65" s="13">
        <v>12</v>
      </c>
      <c r="N65" s="13">
        <v>6</v>
      </c>
      <c r="O65" s="13">
        <v>0</v>
      </c>
      <c r="P65" s="13">
        <v>0</v>
      </c>
      <c r="Q65" s="13">
        <v>0</v>
      </c>
      <c r="R65" s="3">
        <v>16.8</v>
      </c>
      <c r="T65" s="3" t="s">
        <v>35</v>
      </c>
      <c r="U65" s="13">
        <v>888</v>
      </c>
      <c r="V65" s="13">
        <v>156</v>
      </c>
      <c r="W65" s="13">
        <v>108</v>
      </c>
      <c r="X65" s="13">
        <v>102</v>
      </c>
      <c r="Y65" s="13">
        <v>222</v>
      </c>
      <c r="Z65" s="13">
        <v>120</v>
      </c>
      <c r="AA65" s="2">
        <v>120</v>
      </c>
      <c r="AB65" s="2">
        <v>18</v>
      </c>
      <c r="AC65" s="2">
        <v>36</v>
      </c>
      <c r="AD65" s="2">
        <v>6</v>
      </c>
      <c r="AE65" s="13">
        <v>0</v>
      </c>
      <c r="AF65" s="13">
        <v>0</v>
      </c>
      <c r="AG65" s="3">
        <v>16.8</v>
      </c>
    </row>
    <row r="66" spans="1:33" x14ac:dyDescent="0.2">
      <c r="A66" s="3" t="s">
        <v>36</v>
      </c>
      <c r="B66" s="13">
        <v>120</v>
      </c>
      <c r="C66" s="13">
        <v>0</v>
      </c>
      <c r="D66" s="13">
        <v>12</v>
      </c>
      <c r="E66" s="13">
        <v>6</v>
      </c>
      <c r="F66" s="13">
        <v>12</v>
      </c>
      <c r="G66" s="13">
        <v>18</v>
      </c>
      <c r="H66" s="13">
        <v>6</v>
      </c>
      <c r="I66" s="13">
        <v>6</v>
      </c>
      <c r="J66" s="13">
        <v>0</v>
      </c>
      <c r="K66" s="13">
        <v>6</v>
      </c>
      <c r="L66" s="13">
        <v>12</v>
      </c>
      <c r="M66" s="13">
        <v>18</v>
      </c>
      <c r="N66" s="13">
        <v>12</v>
      </c>
      <c r="O66" s="13">
        <v>6</v>
      </c>
      <c r="P66" s="13">
        <v>6</v>
      </c>
      <c r="Q66" s="13">
        <v>0</v>
      </c>
      <c r="R66" s="3">
        <v>37.5</v>
      </c>
      <c r="T66" s="3" t="s">
        <v>36</v>
      </c>
      <c r="U66" s="13">
        <v>120</v>
      </c>
      <c r="V66" s="13">
        <v>0</v>
      </c>
      <c r="W66" s="13">
        <v>12</v>
      </c>
      <c r="X66" s="13">
        <v>6</v>
      </c>
      <c r="Y66" s="13">
        <v>12</v>
      </c>
      <c r="Z66" s="13">
        <v>18</v>
      </c>
      <c r="AA66" s="2">
        <v>12</v>
      </c>
      <c r="AB66" s="2">
        <v>6</v>
      </c>
      <c r="AC66" s="2">
        <v>30</v>
      </c>
      <c r="AD66" s="2">
        <v>18</v>
      </c>
      <c r="AE66" s="13">
        <v>6</v>
      </c>
      <c r="AF66" s="13">
        <v>0</v>
      </c>
      <c r="AG66" s="3">
        <v>37.5</v>
      </c>
    </row>
    <row r="67" spans="1:33" x14ac:dyDescent="0.2">
      <c r="A67" s="3" t="s">
        <v>37</v>
      </c>
      <c r="B67" s="13">
        <v>96</v>
      </c>
      <c r="C67" s="13">
        <v>6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12</v>
      </c>
      <c r="J67" s="13">
        <v>0</v>
      </c>
      <c r="K67" s="13">
        <v>0</v>
      </c>
      <c r="L67" s="13">
        <v>18</v>
      </c>
      <c r="M67" s="13">
        <v>6</v>
      </c>
      <c r="N67" s="13">
        <v>6</v>
      </c>
      <c r="O67" s="13">
        <v>18</v>
      </c>
      <c r="P67" s="13">
        <v>18</v>
      </c>
      <c r="Q67" s="13">
        <v>12</v>
      </c>
      <c r="R67" s="3">
        <v>60</v>
      </c>
      <c r="T67" s="3" t="s">
        <v>37</v>
      </c>
      <c r="U67" s="13">
        <v>96</v>
      </c>
      <c r="V67" s="13">
        <v>6</v>
      </c>
      <c r="W67" s="13">
        <v>0</v>
      </c>
      <c r="X67" s="13">
        <v>0</v>
      </c>
      <c r="Y67" s="13">
        <v>0</v>
      </c>
      <c r="Z67" s="13">
        <v>0</v>
      </c>
      <c r="AA67" s="2">
        <v>12</v>
      </c>
      <c r="AB67" s="2">
        <v>0</v>
      </c>
      <c r="AC67" s="2">
        <v>24</v>
      </c>
      <c r="AD67" s="2">
        <v>24</v>
      </c>
      <c r="AE67" s="13">
        <v>18</v>
      </c>
      <c r="AF67" s="13">
        <v>12</v>
      </c>
      <c r="AG67" s="3">
        <v>60</v>
      </c>
    </row>
    <row r="68" spans="1:33" x14ac:dyDescent="0.2">
      <c r="A68" s="3" t="s">
        <v>38</v>
      </c>
      <c r="B68" s="13">
        <v>624</v>
      </c>
      <c r="C68" s="13">
        <v>0</v>
      </c>
      <c r="D68" s="13">
        <v>0</v>
      </c>
      <c r="E68" s="13">
        <v>0</v>
      </c>
      <c r="F68" s="13">
        <v>6</v>
      </c>
      <c r="G68" s="13">
        <v>126</v>
      </c>
      <c r="H68" s="13">
        <v>162</v>
      </c>
      <c r="I68" s="13">
        <v>96</v>
      </c>
      <c r="J68" s="13">
        <v>120</v>
      </c>
      <c r="K68" s="13">
        <v>48</v>
      </c>
      <c r="L68" s="13">
        <v>42</v>
      </c>
      <c r="M68" s="13">
        <v>12</v>
      </c>
      <c r="N68" s="13">
        <v>0</v>
      </c>
      <c r="O68" s="13">
        <v>6</v>
      </c>
      <c r="P68" s="13">
        <v>6</v>
      </c>
      <c r="Q68" s="13">
        <v>0</v>
      </c>
      <c r="R68" s="3">
        <v>30.9</v>
      </c>
      <c r="T68" s="3" t="s">
        <v>38</v>
      </c>
      <c r="U68" s="13">
        <v>624</v>
      </c>
      <c r="V68" s="13">
        <v>0</v>
      </c>
      <c r="W68" s="13">
        <v>0</v>
      </c>
      <c r="X68" s="13">
        <v>0</v>
      </c>
      <c r="Y68" s="13">
        <v>6</v>
      </c>
      <c r="Z68" s="13">
        <v>126</v>
      </c>
      <c r="AA68" s="2">
        <v>258</v>
      </c>
      <c r="AB68" s="2">
        <v>168</v>
      </c>
      <c r="AC68" s="2">
        <v>54</v>
      </c>
      <c r="AD68" s="2">
        <v>6</v>
      </c>
      <c r="AE68" s="13">
        <v>6</v>
      </c>
      <c r="AF68" s="13">
        <v>0</v>
      </c>
      <c r="AG68" s="3">
        <v>30.9</v>
      </c>
    </row>
    <row r="69" spans="1:33" x14ac:dyDescent="0.2">
      <c r="A69" s="3" t="s">
        <v>39</v>
      </c>
      <c r="B69" s="13">
        <v>90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6</v>
      </c>
      <c r="K69" s="13">
        <v>0</v>
      </c>
      <c r="L69" s="13">
        <v>0</v>
      </c>
      <c r="M69" s="13">
        <v>0</v>
      </c>
      <c r="N69" s="13">
        <v>18</v>
      </c>
      <c r="O69" s="13">
        <v>6</v>
      </c>
      <c r="P69" s="13">
        <v>30</v>
      </c>
      <c r="Q69" s="13">
        <v>30</v>
      </c>
      <c r="R69" s="3">
        <v>70</v>
      </c>
      <c r="T69" s="3" t="s">
        <v>39</v>
      </c>
      <c r="U69" s="13">
        <v>90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2">
        <v>0</v>
      </c>
      <c r="AB69" s="2">
        <v>6</v>
      </c>
      <c r="AC69" s="2">
        <v>0</v>
      </c>
      <c r="AD69" s="2">
        <v>24</v>
      </c>
      <c r="AE69" s="13">
        <v>30</v>
      </c>
      <c r="AF69" s="13">
        <v>30</v>
      </c>
      <c r="AG69" s="3">
        <v>70</v>
      </c>
    </row>
    <row r="70" spans="1:33" x14ac:dyDescent="0.2">
      <c r="A70" s="3" t="s">
        <v>40</v>
      </c>
      <c r="B70" s="13">
        <v>348</v>
      </c>
      <c r="C70" s="13">
        <v>12</v>
      </c>
      <c r="D70" s="13">
        <v>0</v>
      </c>
      <c r="E70" s="13">
        <v>18</v>
      </c>
      <c r="F70" s="13">
        <v>24</v>
      </c>
      <c r="G70" s="13">
        <v>36</v>
      </c>
      <c r="H70" s="13">
        <v>36</v>
      </c>
      <c r="I70" s="13">
        <v>42</v>
      </c>
      <c r="J70" s="13">
        <v>42</v>
      </c>
      <c r="K70" s="13">
        <v>30</v>
      </c>
      <c r="L70" s="13">
        <v>18</v>
      </c>
      <c r="M70" s="13">
        <v>24</v>
      </c>
      <c r="N70" s="13">
        <v>18</v>
      </c>
      <c r="O70" s="13">
        <v>6</v>
      </c>
      <c r="P70" s="13">
        <v>24</v>
      </c>
      <c r="Q70" s="13">
        <v>18</v>
      </c>
      <c r="R70" s="3">
        <v>35.700000000000003</v>
      </c>
      <c r="T70" s="3" t="s">
        <v>40</v>
      </c>
      <c r="U70" s="13">
        <v>348</v>
      </c>
      <c r="V70" s="13">
        <v>12</v>
      </c>
      <c r="W70" s="13">
        <v>0</v>
      </c>
      <c r="X70" s="13">
        <v>18</v>
      </c>
      <c r="Y70" s="13">
        <v>24</v>
      </c>
      <c r="Z70" s="13">
        <v>36</v>
      </c>
      <c r="AA70" s="2">
        <v>78</v>
      </c>
      <c r="AB70" s="2">
        <v>72</v>
      </c>
      <c r="AC70" s="2">
        <v>42</v>
      </c>
      <c r="AD70" s="2">
        <v>24</v>
      </c>
      <c r="AE70" s="13">
        <v>24</v>
      </c>
      <c r="AF70" s="13">
        <v>18</v>
      </c>
      <c r="AG70" s="3">
        <v>35.700000000000003</v>
      </c>
    </row>
    <row r="71" spans="1:33" x14ac:dyDescent="0.2">
      <c r="A71" s="3" t="s">
        <v>41</v>
      </c>
      <c r="B71" s="13">
        <v>24</v>
      </c>
      <c r="C71" s="13">
        <v>0</v>
      </c>
      <c r="D71" s="13">
        <v>0</v>
      </c>
      <c r="E71" s="13">
        <v>6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6</v>
      </c>
      <c r="N71" s="13">
        <v>0</v>
      </c>
      <c r="O71" s="13">
        <v>6</v>
      </c>
      <c r="P71" s="13">
        <v>0</v>
      </c>
      <c r="Q71" s="13">
        <v>6</v>
      </c>
      <c r="R71" s="3">
        <v>57.5</v>
      </c>
      <c r="T71" s="3" t="s">
        <v>41</v>
      </c>
      <c r="U71" s="13">
        <v>24</v>
      </c>
      <c r="V71" s="13">
        <v>0</v>
      </c>
      <c r="W71" s="13">
        <v>0</v>
      </c>
      <c r="X71" s="13">
        <v>6</v>
      </c>
      <c r="Y71" s="13">
        <v>0</v>
      </c>
      <c r="Z71" s="13">
        <v>0</v>
      </c>
      <c r="AA71" s="2">
        <v>0</v>
      </c>
      <c r="AB71" s="2">
        <v>0</v>
      </c>
      <c r="AC71" s="2">
        <v>6</v>
      </c>
      <c r="AD71" s="2">
        <v>6</v>
      </c>
      <c r="AE71" s="13">
        <v>0</v>
      </c>
      <c r="AF71" s="13">
        <v>6</v>
      </c>
      <c r="AG71" s="3">
        <v>57.5</v>
      </c>
    </row>
    <row r="72" spans="1:33" x14ac:dyDescent="0.2">
      <c r="A72" s="3" t="s">
        <v>45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3">
        <v>0</v>
      </c>
      <c r="T72" s="3" t="s">
        <v>45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E72" s="13">
        <v>0</v>
      </c>
      <c r="AF72" s="13">
        <v>0</v>
      </c>
      <c r="AG72" s="3">
        <v>0</v>
      </c>
    </row>
  </sheetData>
  <mergeCells count="2">
    <mergeCell ref="A24:R24"/>
    <mergeCell ref="T24:AG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325C1-4E92-40BC-9D23-38F9C93AF1A8}">
  <dimension ref="A1:AG67"/>
  <sheetViews>
    <sheetView view="pageBreakPreview" topLeftCell="Q40" zoomScaleNormal="150" zoomScaleSheetLayoutView="100" workbookViewId="0">
      <selection activeCell="D25" sqref="D25:E25"/>
    </sheetView>
  </sheetViews>
  <sheetFormatPr defaultRowHeight="10.199999999999999" x14ac:dyDescent="0.2"/>
  <cols>
    <col min="1" max="1" width="13.44140625" style="14" customWidth="1"/>
    <col min="2" max="2" width="5.33203125" style="15" customWidth="1"/>
    <col min="3" max="17" width="4.21875" style="15" customWidth="1"/>
    <col min="18" max="18" width="4.5546875" style="14" customWidth="1"/>
    <col min="19" max="19" width="8.88671875" style="14"/>
    <col min="20" max="20" width="13.44140625" style="14" customWidth="1"/>
    <col min="21" max="21" width="5.33203125" style="15" customWidth="1"/>
    <col min="22" max="32" width="4.21875" style="15" customWidth="1"/>
    <col min="33" max="33" width="4.5546875" style="14" customWidth="1"/>
    <col min="34" max="16384" width="8.88671875" style="14"/>
  </cols>
  <sheetData>
    <row r="1" spans="1:33" x14ac:dyDescent="0.2">
      <c r="A1" s="14" t="s">
        <v>47</v>
      </c>
      <c r="T1" s="14" t="s">
        <v>47</v>
      </c>
    </row>
    <row r="2" spans="1:33" x14ac:dyDescent="0.2">
      <c r="A2" s="16"/>
      <c r="B2" s="17"/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18" t="s">
        <v>11</v>
      </c>
      <c r="N2" s="18" t="s">
        <v>12</v>
      </c>
      <c r="O2" s="18" t="s">
        <v>13</v>
      </c>
      <c r="P2" s="18" t="s">
        <v>14</v>
      </c>
      <c r="Q2" s="18"/>
      <c r="R2" s="19"/>
      <c r="T2" s="16"/>
      <c r="U2" s="17"/>
      <c r="V2" s="18" t="s">
        <v>1</v>
      </c>
      <c r="W2" s="18" t="s">
        <v>2</v>
      </c>
      <c r="X2" s="18" t="s">
        <v>3</v>
      </c>
      <c r="Y2" s="18" t="s">
        <v>4</v>
      </c>
      <c r="Z2" s="18" t="s">
        <v>5</v>
      </c>
      <c r="AA2" s="18" t="s">
        <v>6</v>
      </c>
      <c r="AB2" s="18" t="s">
        <v>8</v>
      </c>
      <c r="AC2" s="18" t="s">
        <v>10</v>
      </c>
      <c r="AD2" s="18" t="s">
        <v>12</v>
      </c>
      <c r="AE2" s="18" t="s">
        <v>14</v>
      </c>
      <c r="AF2" s="18"/>
      <c r="AG2" s="19"/>
    </row>
    <row r="3" spans="1:33" s="23" customFormat="1" x14ac:dyDescent="0.2">
      <c r="A3" s="20" t="s">
        <v>48</v>
      </c>
      <c r="B3" s="21" t="s">
        <v>18</v>
      </c>
      <c r="C3" s="21" t="s">
        <v>19</v>
      </c>
      <c r="D3" s="21">
        <v>9</v>
      </c>
      <c r="E3" s="21">
        <v>14</v>
      </c>
      <c r="F3" s="21">
        <v>19</v>
      </c>
      <c r="G3" s="21">
        <v>24</v>
      </c>
      <c r="H3" s="21">
        <v>29</v>
      </c>
      <c r="I3" s="21">
        <v>34</v>
      </c>
      <c r="J3" s="21">
        <v>39</v>
      </c>
      <c r="K3" s="21">
        <v>44</v>
      </c>
      <c r="L3" s="21">
        <v>49</v>
      </c>
      <c r="M3" s="21">
        <v>54</v>
      </c>
      <c r="N3" s="21">
        <v>59</v>
      </c>
      <c r="O3" s="21">
        <v>64</v>
      </c>
      <c r="P3" s="21">
        <v>74</v>
      </c>
      <c r="Q3" s="21" t="s">
        <v>20</v>
      </c>
      <c r="R3" s="22" t="s">
        <v>21</v>
      </c>
      <c r="T3" s="20" t="s">
        <v>48</v>
      </c>
      <c r="U3" s="21" t="s">
        <v>18</v>
      </c>
      <c r="V3" s="21" t="s">
        <v>19</v>
      </c>
      <c r="W3" s="21">
        <v>9</v>
      </c>
      <c r="X3" s="21">
        <v>14</v>
      </c>
      <c r="Y3" s="21">
        <v>19</v>
      </c>
      <c r="Z3" s="21">
        <v>24</v>
      </c>
      <c r="AA3" s="21">
        <v>34</v>
      </c>
      <c r="AB3" s="21">
        <v>44</v>
      </c>
      <c r="AC3" s="21">
        <v>54</v>
      </c>
      <c r="AD3" s="21">
        <v>64</v>
      </c>
      <c r="AE3" s="21">
        <v>74</v>
      </c>
      <c r="AF3" s="21" t="s">
        <v>20</v>
      </c>
      <c r="AG3" s="22" t="s">
        <v>21</v>
      </c>
    </row>
    <row r="4" spans="1:33" x14ac:dyDescent="0.2">
      <c r="A4" s="14" t="s">
        <v>22</v>
      </c>
      <c r="B4" s="15">
        <v>57436</v>
      </c>
      <c r="C4" s="15">
        <v>5781</v>
      </c>
      <c r="D4" s="15">
        <v>6093</v>
      </c>
      <c r="E4" s="15">
        <v>6560</v>
      </c>
      <c r="F4" s="15">
        <v>5991</v>
      </c>
      <c r="G4" s="15">
        <v>4096</v>
      </c>
      <c r="H4" s="15">
        <v>3538</v>
      </c>
      <c r="I4" s="15">
        <v>3010</v>
      </c>
      <c r="J4" s="15">
        <v>3628</v>
      </c>
      <c r="K4" s="15">
        <v>3400</v>
      </c>
      <c r="L4" s="15">
        <v>3670</v>
      </c>
      <c r="M4" s="15">
        <v>3274</v>
      </c>
      <c r="N4" s="15">
        <v>2830</v>
      </c>
      <c r="O4" s="15">
        <v>2123</v>
      </c>
      <c r="P4" s="15">
        <v>2351</v>
      </c>
      <c r="Q4" s="15">
        <v>1091</v>
      </c>
      <c r="R4" s="14">
        <v>25.3</v>
      </c>
      <c r="T4" s="14" t="s">
        <v>22</v>
      </c>
      <c r="U4" s="15">
        <v>57436</v>
      </c>
      <c r="V4" s="15">
        <v>5781</v>
      </c>
      <c r="W4" s="15">
        <v>6093</v>
      </c>
      <c r="X4" s="15">
        <v>6560</v>
      </c>
      <c r="Y4" s="15">
        <v>5991</v>
      </c>
      <c r="Z4" s="15">
        <v>4096</v>
      </c>
      <c r="AA4" s="15">
        <v>6548</v>
      </c>
      <c r="AB4" s="15">
        <v>7028</v>
      </c>
      <c r="AC4" s="15">
        <v>6944</v>
      </c>
      <c r="AD4" s="15">
        <v>4953</v>
      </c>
      <c r="AE4" s="15">
        <v>2351</v>
      </c>
      <c r="AF4" s="15">
        <v>1091</v>
      </c>
      <c r="AG4" s="14">
        <v>25.3</v>
      </c>
    </row>
    <row r="5" spans="1:33" x14ac:dyDescent="0.2">
      <c r="A5" s="14" t="s">
        <v>49</v>
      </c>
      <c r="B5" s="15">
        <v>53490</v>
      </c>
      <c r="C5" s="15">
        <v>5451</v>
      </c>
      <c r="D5" s="15">
        <v>5649</v>
      </c>
      <c r="E5" s="15">
        <v>6237</v>
      </c>
      <c r="F5" s="15">
        <v>5769</v>
      </c>
      <c r="G5" s="15">
        <v>3916</v>
      </c>
      <c r="H5" s="15">
        <v>3268</v>
      </c>
      <c r="I5" s="15">
        <v>2740</v>
      </c>
      <c r="J5" s="15">
        <v>3316</v>
      </c>
      <c r="K5" s="15">
        <v>3094</v>
      </c>
      <c r="L5" s="15">
        <v>3358</v>
      </c>
      <c r="M5" s="15">
        <v>2986</v>
      </c>
      <c r="N5" s="15">
        <v>2567</v>
      </c>
      <c r="O5" s="15">
        <v>1913</v>
      </c>
      <c r="P5" s="15">
        <v>2201</v>
      </c>
      <c r="Q5" s="15">
        <v>1025</v>
      </c>
      <c r="R5" s="14">
        <v>24.6</v>
      </c>
      <c r="T5" s="14" t="s">
        <v>49</v>
      </c>
      <c r="U5" s="15">
        <v>53490</v>
      </c>
      <c r="V5" s="15">
        <v>5451</v>
      </c>
      <c r="W5" s="15">
        <v>5649</v>
      </c>
      <c r="X5" s="15">
        <v>6237</v>
      </c>
      <c r="Y5" s="15">
        <v>5769</v>
      </c>
      <c r="Z5" s="15">
        <v>3916</v>
      </c>
      <c r="AA5" s="15">
        <v>6008</v>
      </c>
      <c r="AB5" s="15">
        <v>6410</v>
      </c>
      <c r="AC5" s="15">
        <v>6344</v>
      </c>
      <c r="AD5" s="15">
        <v>4480</v>
      </c>
      <c r="AE5" s="15">
        <v>2201</v>
      </c>
      <c r="AF5" s="15">
        <v>1025</v>
      </c>
      <c r="AG5" s="14">
        <v>24.6</v>
      </c>
    </row>
    <row r="6" spans="1:33" x14ac:dyDescent="0.2">
      <c r="A6" s="14" t="s">
        <v>50</v>
      </c>
      <c r="B6" s="15">
        <v>1607</v>
      </c>
      <c r="C6" s="15">
        <v>150</v>
      </c>
      <c r="D6" s="15">
        <v>240</v>
      </c>
      <c r="E6" s="15">
        <v>192</v>
      </c>
      <c r="F6" s="15">
        <v>162</v>
      </c>
      <c r="G6" s="15">
        <v>90</v>
      </c>
      <c r="H6" s="15">
        <v>54</v>
      </c>
      <c r="I6" s="15">
        <v>72</v>
      </c>
      <c r="J6" s="15">
        <v>96</v>
      </c>
      <c r="K6" s="15">
        <v>150</v>
      </c>
      <c r="L6" s="15">
        <v>138</v>
      </c>
      <c r="M6" s="15">
        <v>102</v>
      </c>
      <c r="N6" s="15">
        <v>54</v>
      </c>
      <c r="O6" s="15">
        <v>48</v>
      </c>
      <c r="P6" s="15">
        <v>30</v>
      </c>
      <c r="Q6" s="15">
        <v>30</v>
      </c>
      <c r="R6" s="14">
        <v>23.3</v>
      </c>
      <c r="T6" s="14" t="s">
        <v>50</v>
      </c>
      <c r="U6" s="15">
        <v>1607</v>
      </c>
      <c r="V6" s="15">
        <v>150</v>
      </c>
      <c r="W6" s="15">
        <v>240</v>
      </c>
      <c r="X6" s="15">
        <v>192</v>
      </c>
      <c r="Y6" s="15">
        <v>162</v>
      </c>
      <c r="Z6" s="15">
        <v>90</v>
      </c>
      <c r="AA6" s="15">
        <v>126</v>
      </c>
      <c r="AB6" s="15">
        <v>246</v>
      </c>
      <c r="AC6" s="15">
        <v>240</v>
      </c>
      <c r="AD6" s="15">
        <v>102</v>
      </c>
      <c r="AE6" s="15">
        <v>30</v>
      </c>
      <c r="AF6" s="15">
        <v>30</v>
      </c>
      <c r="AG6" s="14">
        <v>23.3</v>
      </c>
    </row>
    <row r="7" spans="1:33" x14ac:dyDescent="0.2">
      <c r="A7" s="14" t="s">
        <v>51</v>
      </c>
      <c r="B7" s="15">
        <v>2339</v>
      </c>
      <c r="C7" s="15">
        <v>180</v>
      </c>
      <c r="D7" s="15">
        <v>204</v>
      </c>
      <c r="E7" s="15">
        <v>132</v>
      </c>
      <c r="F7" s="15">
        <v>60</v>
      </c>
      <c r="G7" s="15">
        <v>90</v>
      </c>
      <c r="H7" s="15">
        <v>216</v>
      </c>
      <c r="I7" s="15">
        <v>198</v>
      </c>
      <c r="J7" s="15">
        <v>216</v>
      </c>
      <c r="K7" s="15">
        <v>156</v>
      </c>
      <c r="L7" s="15">
        <v>174</v>
      </c>
      <c r="M7" s="15">
        <v>186</v>
      </c>
      <c r="N7" s="15">
        <v>210</v>
      </c>
      <c r="O7" s="15">
        <v>162</v>
      </c>
      <c r="P7" s="15">
        <v>120</v>
      </c>
      <c r="Q7" s="15">
        <v>36</v>
      </c>
      <c r="R7" s="14">
        <v>37.1</v>
      </c>
      <c r="T7" s="14" t="s">
        <v>51</v>
      </c>
      <c r="U7" s="15">
        <v>2339</v>
      </c>
      <c r="V7" s="15">
        <v>180</v>
      </c>
      <c r="W7" s="15">
        <v>204</v>
      </c>
      <c r="X7" s="15">
        <v>132</v>
      </c>
      <c r="Y7" s="15">
        <v>60</v>
      </c>
      <c r="Z7" s="15">
        <v>90</v>
      </c>
      <c r="AA7" s="15">
        <v>414</v>
      </c>
      <c r="AB7" s="15">
        <v>372</v>
      </c>
      <c r="AC7" s="15">
        <v>360</v>
      </c>
      <c r="AD7" s="15">
        <v>372</v>
      </c>
      <c r="AE7" s="15">
        <v>120</v>
      </c>
      <c r="AF7" s="15">
        <v>36</v>
      </c>
      <c r="AG7" s="14">
        <v>37.1</v>
      </c>
    </row>
    <row r="8" spans="1:33" x14ac:dyDescent="0.2">
      <c r="A8" s="69" t="s">
        <v>42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T8" s="69" t="s">
        <v>42</v>
      </c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</row>
    <row r="11" spans="1:33" x14ac:dyDescent="0.2">
      <c r="A11" s="14" t="s">
        <v>52</v>
      </c>
      <c r="T11" s="14" t="s">
        <v>52</v>
      </c>
    </row>
    <row r="12" spans="1:33" x14ac:dyDescent="0.2">
      <c r="A12" s="14" t="s">
        <v>22</v>
      </c>
      <c r="B12" s="15">
        <v>57436</v>
      </c>
      <c r="C12" s="15">
        <v>5781</v>
      </c>
      <c r="D12" s="15">
        <v>6093</v>
      </c>
      <c r="E12" s="15">
        <v>6560</v>
      </c>
      <c r="F12" s="15">
        <v>5991</v>
      </c>
      <c r="G12" s="15">
        <v>4096</v>
      </c>
      <c r="H12" s="15">
        <v>3538</v>
      </c>
      <c r="I12" s="15">
        <v>3010</v>
      </c>
      <c r="J12" s="15">
        <v>3628</v>
      </c>
      <c r="K12" s="15">
        <v>3400</v>
      </c>
      <c r="L12" s="15">
        <v>3670</v>
      </c>
      <c r="M12" s="15">
        <v>3274</v>
      </c>
      <c r="N12" s="15">
        <v>2830</v>
      </c>
      <c r="O12" s="15">
        <v>2123</v>
      </c>
      <c r="P12" s="15">
        <v>2351</v>
      </c>
      <c r="Q12" s="15">
        <v>1091</v>
      </c>
      <c r="R12" s="14">
        <v>25.3</v>
      </c>
      <c r="T12" s="14" t="s">
        <v>22</v>
      </c>
      <c r="U12" s="15">
        <v>57436</v>
      </c>
      <c r="V12" s="15">
        <v>5781</v>
      </c>
      <c r="W12" s="15">
        <v>6093</v>
      </c>
      <c r="X12" s="15">
        <v>6560</v>
      </c>
      <c r="Y12" s="15">
        <v>5991</v>
      </c>
      <c r="Z12" s="15">
        <v>4096</v>
      </c>
      <c r="AE12" s="15">
        <v>2351</v>
      </c>
      <c r="AF12" s="15">
        <v>1091</v>
      </c>
      <c r="AG12" s="14">
        <v>25.3</v>
      </c>
    </row>
    <row r="13" spans="1:33" x14ac:dyDescent="0.2">
      <c r="A13" s="14" t="s">
        <v>53</v>
      </c>
      <c r="B13" s="15">
        <v>342</v>
      </c>
      <c r="C13" s="15">
        <v>42</v>
      </c>
      <c r="D13" s="15">
        <v>24</v>
      </c>
      <c r="E13" s="15">
        <v>12</v>
      </c>
      <c r="F13" s="15">
        <v>6</v>
      </c>
      <c r="G13" s="15">
        <v>0</v>
      </c>
      <c r="H13" s="15">
        <v>30</v>
      </c>
      <c r="I13" s="15">
        <v>24</v>
      </c>
      <c r="J13" s="15">
        <v>6</v>
      </c>
      <c r="K13" s="15">
        <v>6</v>
      </c>
      <c r="L13" s="15">
        <v>24</v>
      </c>
      <c r="M13" s="15">
        <v>24</v>
      </c>
      <c r="N13" s="15">
        <v>60</v>
      </c>
      <c r="O13" s="15">
        <v>36</v>
      </c>
      <c r="P13" s="15">
        <v>36</v>
      </c>
      <c r="Q13" s="15">
        <v>12</v>
      </c>
      <c r="R13" s="14">
        <v>49.4</v>
      </c>
      <c r="T13" s="14" t="s">
        <v>53</v>
      </c>
      <c r="U13" s="15">
        <v>342</v>
      </c>
      <c r="V13" s="15">
        <v>42</v>
      </c>
      <c r="W13" s="15">
        <v>24</v>
      </c>
      <c r="X13" s="15">
        <v>12</v>
      </c>
      <c r="Y13" s="15">
        <v>6</v>
      </c>
      <c r="Z13" s="15">
        <v>0</v>
      </c>
      <c r="AE13" s="15">
        <v>36</v>
      </c>
      <c r="AF13" s="15">
        <v>12</v>
      </c>
      <c r="AG13" s="14">
        <v>49.4</v>
      </c>
    </row>
    <row r="14" spans="1:33" x14ac:dyDescent="0.2">
      <c r="A14" s="14" t="s">
        <v>54</v>
      </c>
      <c r="B14" s="15">
        <v>42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24</v>
      </c>
      <c r="I14" s="15">
        <v>6</v>
      </c>
      <c r="J14" s="15">
        <v>0</v>
      </c>
      <c r="K14" s="15">
        <v>0</v>
      </c>
      <c r="L14" s="15">
        <v>0</v>
      </c>
      <c r="M14" s="15">
        <v>0</v>
      </c>
      <c r="N14" s="15">
        <v>6</v>
      </c>
      <c r="O14" s="15">
        <v>0</v>
      </c>
      <c r="P14" s="15">
        <v>6</v>
      </c>
      <c r="Q14" s="15">
        <v>0</v>
      </c>
      <c r="R14" s="14">
        <v>29.4</v>
      </c>
      <c r="T14" s="14" t="s">
        <v>54</v>
      </c>
      <c r="U14" s="15">
        <v>42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E14" s="15">
        <v>6</v>
      </c>
      <c r="AF14" s="15">
        <v>0</v>
      </c>
      <c r="AG14" s="14">
        <v>29.4</v>
      </c>
    </row>
    <row r="15" spans="1:33" x14ac:dyDescent="0.2">
      <c r="A15" s="14" t="s">
        <v>55</v>
      </c>
      <c r="B15" s="15">
        <v>42</v>
      </c>
      <c r="C15" s="15">
        <v>0</v>
      </c>
      <c r="D15" s="15">
        <v>6</v>
      </c>
      <c r="E15" s="15">
        <v>18</v>
      </c>
      <c r="F15" s="15">
        <v>6</v>
      </c>
      <c r="G15" s="15">
        <v>0</v>
      </c>
      <c r="H15" s="15">
        <v>0</v>
      </c>
      <c r="I15" s="15">
        <v>6</v>
      </c>
      <c r="J15" s="15">
        <v>6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4">
        <v>14.2</v>
      </c>
      <c r="T15" s="14" t="s">
        <v>55</v>
      </c>
      <c r="U15" s="15">
        <v>42</v>
      </c>
      <c r="V15" s="15">
        <v>0</v>
      </c>
      <c r="W15" s="15">
        <v>6</v>
      </c>
      <c r="X15" s="15">
        <v>18</v>
      </c>
      <c r="Y15" s="15">
        <v>6</v>
      </c>
      <c r="Z15" s="15">
        <v>0</v>
      </c>
      <c r="AE15" s="15">
        <v>0</v>
      </c>
      <c r="AF15" s="15">
        <v>0</v>
      </c>
      <c r="AG15" s="14">
        <v>14.2</v>
      </c>
    </row>
    <row r="16" spans="1:33" x14ac:dyDescent="0.2">
      <c r="A16" s="14" t="s">
        <v>56</v>
      </c>
      <c r="B16" s="15">
        <v>12</v>
      </c>
      <c r="C16" s="15">
        <v>6</v>
      </c>
      <c r="D16" s="15">
        <v>0</v>
      </c>
      <c r="E16" s="15">
        <v>0</v>
      </c>
      <c r="F16" s="15">
        <v>0</v>
      </c>
      <c r="G16" s="15">
        <v>6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4">
        <v>12.5</v>
      </c>
      <c r="T16" s="14" t="s">
        <v>56</v>
      </c>
      <c r="U16" s="15">
        <v>12</v>
      </c>
      <c r="V16" s="15">
        <v>6</v>
      </c>
      <c r="W16" s="15">
        <v>0</v>
      </c>
      <c r="X16" s="15">
        <v>0</v>
      </c>
      <c r="Y16" s="15">
        <v>0</v>
      </c>
      <c r="Z16" s="15">
        <v>6</v>
      </c>
      <c r="AE16" s="15">
        <v>0</v>
      </c>
      <c r="AF16" s="15">
        <v>0</v>
      </c>
      <c r="AG16" s="14">
        <v>12.5</v>
      </c>
    </row>
    <row r="17" spans="1:33" x14ac:dyDescent="0.2">
      <c r="A17" s="14" t="s">
        <v>49</v>
      </c>
      <c r="B17" s="15">
        <v>53227</v>
      </c>
      <c r="C17" s="15">
        <v>5421</v>
      </c>
      <c r="D17" s="15">
        <v>5577</v>
      </c>
      <c r="E17" s="15">
        <v>6183</v>
      </c>
      <c r="F17" s="15">
        <v>5733</v>
      </c>
      <c r="G17" s="15">
        <v>3904</v>
      </c>
      <c r="H17" s="15">
        <v>3262</v>
      </c>
      <c r="I17" s="15">
        <v>2728</v>
      </c>
      <c r="J17" s="15">
        <v>3310</v>
      </c>
      <c r="K17" s="15">
        <v>3088</v>
      </c>
      <c r="L17" s="15">
        <v>3346</v>
      </c>
      <c r="M17" s="15">
        <v>2974</v>
      </c>
      <c r="N17" s="15">
        <v>2567</v>
      </c>
      <c r="O17" s="15">
        <v>1913</v>
      </c>
      <c r="P17" s="15">
        <v>2195</v>
      </c>
      <c r="Q17" s="15">
        <v>1025</v>
      </c>
      <c r="R17" s="14">
        <v>24.7</v>
      </c>
      <c r="T17" s="14" t="s">
        <v>49</v>
      </c>
      <c r="U17" s="15">
        <v>53227</v>
      </c>
      <c r="V17" s="15">
        <v>5421</v>
      </c>
      <c r="W17" s="15">
        <v>5577</v>
      </c>
      <c r="X17" s="15">
        <v>6183</v>
      </c>
      <c r="Y17" s="15">
        <v>5733</v>
      </c>
      <c r="Z17" s="15">
        <v>3904</v>
      </c>
      <c r="AE17" s="15">
        <v>2195</v>
      </c>
      <c r="AF17" s="15">
        <v>1025</v>
      </c>
      <c r="AG17" s="14">
        <v>24.7</v>
      </c>
    </row>
    <row r="18" spans="1:33" x14ac:dyDescent="0.2">
      <c r="A18" s="14" t="s">
        <v>50</v>
      </c>
      <c r="B18" s="15">
        <v>1607</v>
      </c>
      <c r="C18" s="15">
        <v>150</v>
      </c>
      <c r="D18" s="15">
        <v>240</v>
      </c>
      <c r="E18" s="15">
        <v>192</v>
      </c>
      <c r="F18" s="15">
        <v>162</v>
      </c>
      <c r="G18" s="15">
        <v>90</v>
      </c>
      <c r="H18" s="15">
        <v>54</v>
      </c>
      <c r="I18" s="15">
        <v>72</v>
      </c>
      <c r="J18" s="15">
        <v>96</v>
      </c>
      <c r="K18" s="15">
        <v>150</v>
      </c>
      <c r="L18" s="15">
        <v>138</v>
      </c>
      <c r="M18" s="15">
        <v>102</v>
      </c>
      <c r="N18" s="15">
        <v>54</v>
      </c>
      <c r="O18" s="15">
        <v>48</v>
      </c>
      <c r="P18" s="15">
        <v>30</v>
      </c>
      <c r="Q18" s="15">
        <v>30</v>
      </c>
      <c r="R18" s="14">
        <v>23.3</v>
      </c>
      <c r="T18" s="14" t="s">
        <v>50</v>
      </c>
      <c r="U18" s="15">
        <v>1607</v>
      </c>
      <c r="V18" s="15">
        <v>150</v>
      </c>
      <c r="W18" s="15">
        <v>240</v>
      </c>
      <c r="X18" s="15">
        <v>192</v>
      </c>
      <c r="Y18" s="15">
        <v>162</v>
      </c>
      <c r="Z18" s="15">
        <v>90</v>
      </c>
      <c r="AE18" s="15">
        <v>30</v>
      </c>
      <c r="AF18" s="15">
        <v>30</v>
      </c>
      <c r="AG18" s="14">
        <v>23.3</v>
      </c>
    </row>
    <row r="19" spans="1:33" x14ac:dyDescent="0.2">
      <c r="A19" s="14" t="s">
        <v>57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4">
        <v>0</v>
      </c>
      <c r="T19" s="14" t="s">
        <v>57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E19" s="15">
        <v>0</v>
      </c>
      <c r="AF19" s="15">
        <v>0</v>
      </c>
      <c r="AG19" s="14">
        <v>0</v>
      </c>
    </row>
    <row r="20" spans="1:33" x14ac:dyDescent="0.2">
      <c r="A20" s="14" t="s">
        <v>58</v>
      </c>
      <c r="B20" s="15">
        <v>18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6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6</v>
      </c>
      <c r="Q20" s="15">
        <v>6</v>
      </c>
      <c r="R20" s="14">
        <v>70</v>
      </c>
      <c r="T20" s="14" t="s">
        <v>58</v>
      </c>
      <c r="U20" s="15">
        <v>18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E20" s="15">
        <v>6</v>
      </c>
      <c r="AF20" s="15">
        <v>6</v>
      </c>
      <c r="AG20" s="14">
        <v>70</v>
      </c>
    </row>
    <row r="21" spans="1:33" x14ac:dyDescent="0.2">
      <c r="A21" s="14" t="s">
        <v>59</v>
      </c>
      <c r="B21" s="15">
        <v>180</v>
      </c>
      <c r="C21" s="15">
        <v>18</v>
      </c>
      <c r="D21" s="15">
        <v>6</v>
      </c>
      <c r="E21" s="15">
        <v>6</v>
      </c>
      <c r="F21" s="15">
        <v>6</v>
      </c>
      <c r="G21" s="15">
        <v>12</v>
      </c>
      <c r="H21" s="15">
        <v>0</v>
      </c>
      <c r="I21" s="15">
        <v>24</v>
      </c>
      <c r="J21" s="15">
        <v>12</v>
      </c>
      <c r="K21" s="15">
        <v>18</v>
      </c>
      <c r="L21" s="15">
        <v>0</v>
      </c>
      <c r="M21" s="15">
        <v>30</v>
      </c>
      <c r="N21" s="15">
        <v>36</v>
      </c>
      <c r="O21" s="15">
        <v>12</v>
      </c>
      <c r="P21" s="15">
        <v>0</v>
      </c>
      <c r="Q21" s="15">
        <v>0</v>
      </c>
      <c r="R21" s="14">
        <v>41.7</v>
      </c>
      <c r="T21" s="14" t="s">
        <v>59</v>
      </c>
      <c r="U21" s="15">
        <v>180</v>
      </c>
      <c r="V21" s="15">
        <v>18</v>
      </c>
      <c r="W21" s="15">
        <v>6</v>
      </c>
      <c r="X21" s="15">
        <v>6</v>
      </c>
      <c r="Y21" s="15">
        <v>6</v>
      </c>
      <c r="Z21" s="15">
        <v>12</v>
      </c>
      <c r="AE21" s="15">
        <v>0</v>
      </c>
      <c r="AF21" s="15">
        <v>0</v>
      </c>
      <c r="AG21" s="14">
        <v>41.7</v>
      </c>
    </row>
    <row r="22" spans="1:33" x14ac:dyDescent="0.2">
      <c r="A22" s="14" t="s">
        <v>60</v>
      </c>
      <c r="B22" s="15">
        <v>6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6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4">
        <v>37.5</v>
      </c>
      <c r="T22" s="14" t="s">
        <v>60</v>
      </c>
      <c r="U22" s="15">
        <v>6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E22" s="15">
        <v>0</v>
      </c>
      <c r="AF22" s="15">
        <v>0</v>
      </c>
      <c r="AG22" s="14">
        <v>37.5</v>
      </c>
    </row>
    <row r="23" spans="1:33" x14ac:dyDescent="0.2">
      <c r="A23" s="14" t="s">
        <v>61</v>
      </c>
      <c r="B23" s="15">
        <v>48</v>
      </c>
      <c r="C23" s="15">
        <v>0</v>
      </c>
      <c r="D23" s="15">
        <v>6</v>
      </c>
      <c r="E23" s="15">
        <v>18</v>
      </c>
      <c r="F23" s="15">
        <v>0</v>
      </c>
      <c r="G23" s="15">
        <v>0</v>
      </c>
      <c r="H23" s="15">
        <v>0</v>
      </c>
      <c r="I23" s="15">
        <v>0</v>
      </c>
      <c r="J23" s="15">
        <v>12</v>
      </c>
      <c r="K23" s="15">
        <v>0</v>
      </c>
      <c r="L23" s="15">
        <v>6</v>
      </c>
      <c r="M23" s="15">
        <v>0</v>
      </c>
      <c r="N23" s="15">
        <v>0</v>
      </c>
      <c r="O23" s="15">
        <v>0</v>
      </c>
      <c r="P23" s="15">
        <v>0</v>
      </c>
      <c r="Q23" s="15">
        <v>6</v>
      </c>
      <c r="R23" s="14">
        <v>25</v>
      </c>
      <c r="T23" s="14" t="s">
        <v>61</v>
      </c>
      <c r="U23" s="15">
        <v>48</v>
      </c>
      <c r="V23" s="15">
        <v>0</v>
      </c>
      <c r="W23" s="15">
        <v>6</v>
      </c>
      <c r="X23" s="15">
        <v>18</v>
      </c>
      <c r="Y23" s="15">
        <v>0</v>
      </c>
      <c r="Z23" s="15">
        <v>0</v>
      </c>
      <c r="AE23" s="15">
        <v>0</v>
      </c>
      <c r="AF23" s="15">
        <v>6</v>
      </c>
      <c r="AG23" s="14">
        <v>25</v>
      </c>
    </row>
    <row r="24" spans="1:33" x14ac:dyDescent="0.2">
      <c r="A24" s="14" t="s">
        <v>62</v>
      </c>
      <c r="B24" s="15">
        <v>24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6</v>
      </c>
      <c r="M24" s="15">
        <v>12</v>
      </c>
      <c r="N24" s="15">
        <v>0</v>
      </c>
      <c r="O24" s="15">
        <v>0</v>
      </c>
      <c r="P24" s="15">
        <v>6</v>
      </c>
      <c r="Q24" s="15">
        <v>0</v>
      </c>
      <c r="R24" s="14">
        <v>52.5</v>
      </c>
      <c r="T24" s="14" t="s">
        <v>62</v>
      </c>
      <c r="U24" s="15">
        <v>24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E24" s="15">
        <v>6</v>
      </c>
      <c r="AF24" s="15">
        <v>0</v>
      </c>
      <c r="AG24" s="14">
        <v>52.5</v>
      </c>
    </row>
    <row r="25" spans="1:33" x14ac:dyDescent="0.2">
      <c r="A25" s="14" t="s">
        <v>63</v>
      </c>
      <c r="B25" s="15">
        <v>96</v>
      </c>
      <c r="C25" s="15">
        <v>6</v>
      </c>
      <c r="D25" s="15">
        <v>12</v>
      </c>
      <c r="E25" s="15">
        <v>6</v>
      </c>
      <c r="F25" s="15">
        <v>6</v>
      </c>
      <c r="G25" s="15">
        <v>12</v>
      </c>
      <c r="H25" s="15">
        <v>6</v>
      </c>
      <c r="I25" s="15">
        <v>6</v>
      </c>
      <c r="J25" s="15">
        <v>6</v>
      </c>
      <c r="K25" s="15">
        <v>6</v>
      </c>
      <c r="L25" s="15">
        <v>6</v>
      </c>
      <c r="M25" s="15">
        <v>6</v>
      </c>
      <c r="N25" s="15">
        <v>0</v>
      </c>
      <c r="O25" s="15">
        <v>0</v>
      </c>
      <c r="P25" s="15">
        <v>18</v>
      </c>
      <c r="Q25" s="15">
        <v>0</v>
      </c>
      <c r="R25" s="14">
        <v>30</v>
      </c>
      <c r="T25" s="14" t="s">
        <v>63</v>
      </c>
      <c r="U25" s="15">
        <v>96</v>
      </c>
      <c r="V25" s="15">
        <v>6</v>
      </c>
      <c r="W25" s="15">
        <v>12</v>
      </c>
      <c r="X25" s="15">
        <v>6</v>
      </c>
      <c r="Y25" s="15">
        <v>6</v>
      </c>
      <c r="Z25" s="15">
        <v>12</v>
      </c>
      <c r="AE25" s="15">
        <v>18</v>
      </c>
      <c r="AF25" s="15">
        <v>0</v>
      </c>
      <c r="AG25" s="14">
        <v>30</v>
      </c>
    </row>
    <row r="26" spans="1:33" x14ac:dyDescent="0.2">
      <c r="A26" s="14" t="s">
        <v>64</v>
      </c>
      <c r="B26" s="15">
        <v>1223</v>
      </c>
      <c r="C26" s="15">
        <v>90</v>
      </c>
      <c r="D26" s="15">
        <v>114</v>
      </c>
      <c r="E26" s="15">
        <v>42</v>
      </c>
      <c r="F26" s="15">
        <v>30</v>
      </c>
      <c r="G26" s="15">
        <v>42</v>
      </c>
      <c r="H26" s="15">
        <v>126</v>
      </c>
      <c r="I26" s="15">
        <v>120</v>
      </c>
      <c r="J26" s="15">
        <v>132</v>
      </c>
      <c r="K26" s="15">
        <v>96</v>
      </c>
      <c r="L26" s="15">
        <v>102</v>
      </c>
      <c r="M26" s="15">
        <v>96</v>
      </c>
      <c r="N26" s="15">
        <v>90</v>
      </c>
      <c r="O26" s="15">
        <v>102</v>
      </c>
      <c r="P26" s="15">
        <v>30</v>
      </c>
      <c r="Q26" s="15">
        <v>12</v>
      </c>
      <c r="R26" s="14">
        <v>36.799999999999997</v>
      </c>
      <c r="T26" s="14" t="s">
        <v>64</v>
      </c>
      <c r="U26" s="15">
        <v>1223</v>
      </c>
      <c r="V26" s="15">
        <v>90</v>
      </c>
      <c r="W26" s="15">
        <v>114</v>
      </c>
      <c r="X26" s="15">
        <v>42</v>
      </c>
      <c r="Y26" s="15">
        <v>30</v>
      </c>
      <c r="Z26" s="15">
        <v>42</v>
      </c>
      <c r="AE26" s="15">
        <v>30</v>
      </c>
      <c r="AF26" s="15">
        <v>12</v>
      </c>
      <c r="AG26" s="14">
        <v>36.799999999999997</v>
      </c>
    </row>
    <row r="27" spans="1:33" x14ac:dyDescent="0.2">
      <c r="A27" s="14" t="s">
        <v>65</v>
      </c>
      <c r="B27" s="15">
        <v>108</v>
      </c>
      <c r="C27" s="15">
        <v>0</v>
      </c>
      <c r="D27" s="15">
        <v>12</v>
      </c>
      <c r="E27" s="15">
        <v>6</v>
      </c>
      <c r="F27" s="15">
        <v>6</v>
      </c>
      <c r="G27" s="15">
        <v>6</v>
      </c>
      <c r="H27" s="15">
        <v>12</v>
      </c>
      <c r="I27" s="15">
        <v>0</v>
      </c>
      <c r="J27" s="15">
        <v>24</v>
      </c>
      <c r="K27" s="15">
        <v>12</v>
      </c>
      <c r="L27" s="15">
        <v>24</v>
      </c>
      <c r="M27" s="15">
        <v>6</v>
      </c>
      <c r="N27" s="15">
        <v>0</v>
      </c>
      <c r="O27" s="15">
        <v>0</v>
      </c>
      <c r="P27" s="15">
        <v>0</v>
      </c>
      <c r="Q27" s="15">
        <v>0</v>
      </c>
      <c r="R27" s="14">
        <v>37.5</v>
      </c>
      <c r="T27" s="14" t="s">
        <v>65</v>
      </c>
      <c r="U27" s="15">
        <v>108</v>
      </c>
      <c r="V27" s="15">
        <v>0</v>
      </c>
      <c r="W27" s="15">
        <v>12</v>
      </c>
      <c r="X27" s="15">
        <v>6</v>
      </c>
      <c r="Y27" s="15">
        <v>6</v>
      </c>
      <c r="Z27" s="15">
        <v>6</v>
      </c>
      <c r="AE27" s="15">
        <v>0</v>
      </c>
      <c r="AF27" s="15">
        <v>0</v>
      </c>
      <c r="AG27" s="14">
        <v>37.5</v>
      </c>
    </row>
    <row r="28" spans="1:33" x14ac:dyDescent="0.2">
      <c r="A28" s="14" t="s">
        <v>66</v>
      </c>
      <c r="B28" s="15">
        <v>42</v>
      </c>
      <c r="C28" s="15">
        <v>6</v>
      </c>
      <c r="D28" s="15">
        <v>0</v>
      </c>
      <c r="E28" s="15">
        <v>0</v>
      </c>
      <c r="F28" s="15">
        <v>0</v>
      </c>
      <c r="G28" s="15">
        <v>0</v>
      </c>
      <c r="H28" s="15">
        <v>6</v>
      </c>
      <c r="I28" s="15">
        <v>0</v>
      </c>
      <c r="J28" s="15">
        <v>0</v>
      </c>
      <c r="K28" s="15">
        <v>0</v>
      </c>
      <c r="L28" s="15">
        <v>0</v>
      </c>
      <c r="M28" s="15">
        <v>12</v>
      </c>
      <c r="N28" s="15">
        <v>6</v>
      </c>
      <c r="O28" s="15">
        <v>0</v>
      </c>
      <c r="P28" s="15">
        <v>12</v>
      </c>
      <c r="Q28" s="15">
        <v>0</v>
      </c>
      <c r="R28" s="14">
        <v>53.8</v>
      </c>
      <c r="T28" s="14" t="s">
        <v>66</v>
      </c>
      <c r="U28" s="15">
        <v>42</v>
      </c>
      <c r="V28" s="15">
        <v>6</v>
      </c>
      <c r="W28" s="15">
        <v>0</v>
      </c>
      <c r="X28" s="15">
        <v>0</v>
      </c>
      <c r="Y28" s="15">
        <v>0</v>
      </c>
      <c r="Z28" s="15">
        <v>0</v>
      </c>
      <c r="AE28" s="15">
        <v>12</v>
      </c>
      <c r="AF28" s="15">
        <v>0</v>
      </c>
      <c r="AG28" s="14">
        <v>53.8</v>
      </c>
    </row>
    <row r="29" spans="1:33" x14ac:dyDescent="0.2">
      <c r="A29" s="14" t="s">
        <v>67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4">
        <v>0</v>
      </c>
      <c r="T29" s="14" t="s">
        <v>67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E29" s="15">
        <v>0</v>
      </c>
      <c r="AF29" s="15">
        <v>0</v>
      </c>
      <c r="AG29" s="14">
        <v>0</v>
      </c>
    </row>
    <row r="30" spans="1:33" x14ac:dyDescent="0.2">
      <c r="A30" s="14" t="s">
        <v>68</v>
      </c>
      <c r="B30" s="15">
        <v>24</v>
      </c>
      <c r="C30" s="15">
        <v>6</v>
      </c>
      <c r="D30" s="15">
        <v>0</v>
      </c>
      <c r="E30" s="15">
        <v>6</v>
      </c>
      <c r="F30" s="15">
        <v>0</v>
      </c>
      <c r="G30" s="15">
        <v>6</v>
      </c>
      <c r="H30" s="15">
        <v>0</v>
      </c>
      <c r="I30" s="15">
        <v>0</v>
      </c>
      <c r="J30" s="15">
        <v>6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4">
        <v>17.5</v>
      </c>
      <c r="T30" s="14" t="s">
        <v>68</v>
      </c>
      <c r="U30" s="15">
        <v>24</v>
      </c>
      <c r="V30" s="15">
        <v>6</v>
      </c>
      <c r="W30" s="15">
        <v>0</v>
      </c>
      <c r="X30" s="15">
        <v>6</v>
      </c>
      <c r="Y30" s="15">
        <v>0</v>
      </c>
      <c r="Z30" s="15">
        <v>6</v>
      </c>
      <c r="AE30" s="15">
        <v>0</v>
      </c>
      <c r="AF30" s="15">
        <v>0</v>
      </c>
      <c r="AG30" s="14">
        <v>17.5</v>
      </c>
    </row>
    <row r="31" spans="1:33" x14ac:dyDescent="0.2">
      <c r="A31" s="14" t="s">
        <v>69</v>
      </c>
      <c r="B31" s="15">
        <v>12</v>
      </c>
      <c r="C31" s="15">
        <v>0</v>
      </c>
      <c r="D31" s="15">
        <v>6</v>
      </c>
      <c r="E31" s="15">
        <v>0</v>
      </c>
      <c r="F31" s="15">
        <v>0</v>
      </c>
      <c r="G31" s="15">
        <v>0</v>
      </c>
      <c r="H31" s="15">
        <v>6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4">
        <v>17.5</v>
      </c>
      <c r="T31" s="14" t="s">
        <v>69</v>
      </c>
      <c r="U31" s="15">
        <v>12</v>
      </c>
      <c r="V31" s="15">
        <v>0</v>
      </c>
      <c r="W31" s="15">
        <v>6</v>
      </c>
      <c r="X31" s="15">
        <v>0</v>
      </c>
      <c r="Y31" s="15">
        <v>0</v>
      </c>
      <c r="Z31" s="15">
        <v>0</v>
      </c>
      <c r="AE31" s="15">
        <v>0</v>
      </c>
      <c r="AF31" s="15">
        <v>0</v>
      </c>
      <c r="AG31" s="14">
        <v>17.5</v>
      </c>
    </row>
    <row r="32" spans="1:33" x14ac:dyDescent="0.2">
      <c r="A32" s="14" t="s">
        <v>70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4">
        <v>0</v>
      </c>
      <c r="T32" s="14" t="s">
        <v>70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E32" s="15">
        <v>0</v>
      </c>
      <c r="AF32" s="15">
        <v>0</v>
      </c>
      <c r="AG32" s="14">
        <v>0</v>
      </c>
    </row>
    <row r="33" spans="1:33" x14ac:dyDescent="0.2">
      <c r="A33" s="14" t="s">
        <v>71</v>
      </c>
      <c r="B33" s="15">
        <v>36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6</v>
      </c>
      <c r="I33" s="15">
        <v>6</v>
      </c>
      <c r="J33" s="15">
        <v>0</v>
      </c>
      <c r="K33" s="15">
        <v>0</v>
      </c>
      <c r="L33" s="15">
        <v>0</v>
      </c>
      <c r="M33" s="15">
        <v>0</v>
      </c>
      <c r="N33" s="15">
        <v>12</v>
      </c>
      <c r="O33" s="15">
        <v>6</v>
      </c>
      <c r="P33" s="15">
        <v>6</v>
      </c>
      <c r="Q33" s="15">
        <v>0</v>
      </c>
      <c r="R33" s="14">
        <v>57.5</v>
      </c>
      <c r="T33" s="14" t="s">
        <v>71</v>
      </c>
      <c r="U33" s="15">
        <v>36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E33" s="15">
        <v>6</v>
      </c>
      <c r="AF33" s="15">
        <v>0</v>
      </c>
      <c r="AG33" s="14">
        <v>57.5</v>
      </c>
    </row>
    <row r="34" spans="1:33" x14ac:dyDescent="0.2">
      <c r="A34" s="14" t="s">
        <v>72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4">
        <v>0</v>
      </c>
      <c r="T34" s="14" t="s">
        <v>72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E34" s="15">
        <v>0</v>
      </c>
      <c r="AF34" s="15">
        <v>0</v>
      </c>
      <c r="AG34" s="14">
        <v>0</v>
      </c>
    </row>
    <row r="35" spans="1:33" x14ac:dyDescent="0.2">
      <c r="A35" s="14" t="s">
        <v>73</v>
      </c>
      <c r="B35" s="15">
        <v>42</v>
      </c>
      <c r="C35" s="15">
        <v>12</v>
      </c>
      <c r="D35" s="15">
        <v>6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6</v>
      </c>
      <c r="L35" s="15">
        <v>6</v>
      </c>
      <c r="M35" s="15">
        <v>12</v>
      </c>
      <c r="N35" s="15">
        <v>0</v>
      </c>
      <c r="O35" s="15">
        <v>0</v>
      </c>
      <c r="P35" s="15">
        <v>0</v>
      </c>
      <c r="Q35" s="15">
        <v>0</v>
      </c>
      <c r="R35" s="14">
        <v>42.5</v>
      </c>
      <c r="T35" s="14" t="s">
        <v>73</v>
      </c>
      <c r="U35" s="15">
        <v>42</v>
      </c>
      <c r="V35" s="15">
        <v>12</v>
      </c>
      <c r="W35" s="15">
        <v>6</v>
      </c>
      <c r="X35" s="15">
        <v>0</v>
      </c>
      <c r="Y35" s="15">
        <v>0</v>
      </c>
      <c r="Z35" s="15">
        <v>0</v>
      </c>
      <c r="AE35" s="15">
        <v>0</v>
      </c>
      <c r="AF35" s="15">
        <v>0</v>
      </c>
      <c r="AG35" s="14">
        <v>42.5</v>
      </c>
    </row>
    <row r="36" spans="1:33" x14ac:dyDescent="0.2">
      <c r="A36" s="14" t="s">
        <v>74</v>
      </c>
      <c r="B36" s="15">
        <v>120</v>
      </c>
      <c r="C36" s="15">
        <v>12</v>
      </c>
      <c r="D36" s="15">
        <v>24</v>
      </c>
      <c r="E36" s="15">
        <v>36</v>
      </c>
      <c r="F36" s="15">
        <v>24</v>
      </c>
      <c r="G36" s="15">
        <v>0</v>
      </c>
      <c r="H36" s="15">
        <v>6</v>
      </c>
      <c r="I36" s="15">
        <v>12</v>
      </c>
      <c r="J36" s="15">
        <v>0</v>
      </c>
      <c r="K36" s="15">
        <v>0</v>
      </c>
      <c r="L36" s="15">
        <v>6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4">
        <v>13.3</v>
      </c>
      <c r="T36" s="14" t="s">
        <v>74</v>
      </c>
      <c r="U36" s="15">
        <v>120</v>
      </c>
      <c r="V36" s="15">
        <v>12</v>
      </c>
      <c r="W36" s="15">
        <v>24</v>
      </c>
      <c r="X36" s="15">
        <v>36</v>
      </c>
      <c r="Y36" s="15">
        <v>24</v>
      </c>
      <c r="Z36" s="15">
        <v>0</v>
      </c>
      <c r="AE36" s="15">
        <v>0</v>
      </c>
      <c r="AF36" s="15">
        <v>0</v>
      </c>
      <c r="AG36" s="14">
        <v>13.3</v>
      </c>
    </row>
    <row r="37" spans="1:33" x14ac:dyDescent="0.2">
      <c r="A37" s="14" t="s">
        <v>75</v>
      </c>
      <c r="B37" s="15">
        <v>102</v>
      </c>
      <c r="C37" s="15">
        <v>6</v>
      </c>
      <c r="D37" s="15">
        <v>42</v>
      </c>
      <c r="E37" s="15">
        <v>18</v>
      </c>
      <c r="F37" s="15">
        <v>12</v>
      </c>
      <c r="G37" s="15">
        <v>12</v>
      </c>
      <c r="H37" s="15">
        <v>0</v>
      </c>
      <c r="I37" s="15">
        <v>0</v>
      </c>
      <c r="J37" s="15">
        <v>6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6</v>
      </c>
      <c r="Q37" s="15">
        <v>0</v>
      </c>
      <c r="R37" s="14">
        <v>10.8</v>
      </c>
      <c r="T37" s="14" t="s">
        <v>75</v>
      </c>
      <c r="U37" s="15">
        <v>102</v>
      </c>
      <c r="V37" s="15">
        <v>6</v>
      </c>
      <c r="W37" s="15">
        <v>42</v>
      </c>
      <c r="X37" s="15">
        <v>18</v>
      </c>
      <c r="Y37" s="15">
        <v>12</v>
      </c>
      <c r="Z37" s="15">
        <v>12</v>
      </c>
      <c r="AE37" s="15">
        <v>6</v>
      </c>
      <c r="AF37" s="15">
        <v>0</v>
      </c>
      <c r="AG37" s="14">
        <v>10.8</v>
      </c>
    </row>
    <row r="38" spans="1:33" x14ac:dyDescent="0.2">
      <c r="A38" s="14" t="s">
        <v>76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4">
        <v>0</v>
      </c>
      <c r="T38" s="14" t="s">
        <v>76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E38" s="15">
        <v>0</v>
      </c>
      <c r="AF38" s="15">
        <v>0</v>
      </c>
      <c r="AG38" s="14">
        <v>0</v>
      </c>
    </row>
    <row r="39" spans="1:33" x14ac:dyDescent="0.2">
      <c r="A39" s="14" t="s">
        <v>77</v>
      </c>
      <c r="B39" s="15">
        <v>24</v>
      </c>
      <c r="C39" s="15">
        <v>6</v>
      </c>
      <c r="D39" s="15">
        <v>12</v>
      </c>
      <c r="E39" s="15">
        <v>6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4">
        <v>7.5</v>
      </c>
      <c r="T39" s="14" t="s">
        <v>77</v>
      </c>
      <c r="U39" s="15">
        <v>24</v>
      </c>
      <c r="V39" s="15">
        <v>6</v>
      </c>
      <c r="W39" s="15">
        <v>12</v>
      </c>
      <c r="X39" s="15">
        <v>6</v>
      </c>
      <c r="Y39" s="15">
        <v>0</v>
      </c>
      <c r="Z39" s="15">
        <v>0</v>
      </c>
      <c r="AE39" s="15">
        <v>0</v>
      </c>
      <c r="AF39" s="15">
        <v>0</v>
      </c>
      <c r="AG39" s="14">
        <v>7.5</v>
      </c>
    </row>
    <row r="40" spans="1:33" x14ac:dyDescent="0.2">
      <c r="A40" s="14" t="s">
        <v>78</v>
      </c>
      <c r="B40" s="15">
        <v>18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6</v>
      </c>
      <c r="J40" s="15">
        <v>0</v>
      </c>
      <c r="K40" s="15">
        <v>6</v>
      </c>
      <c r="L40" s="15">
        <v>6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4">
        <v>42.5</v>
      </c>
      <c r="T40" s="14" t="s">
        <v>78</v>
      </c>
      <c r="U40" s="15">
        <v>18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E40" s="15">
        <v>0</v>
      </c>
      <c r="AF40" s="15">
        <v>0</v>
      </c>
      <c r="AG40" s="14">
        <v>42.5</v>
      </c>
    </row>
    <row r="41" spans="1:33" x14ac:dyDescent="0.2">
      <c r="A41" s="14" t="s">
        <v>79</v>
      </c>
      <c r="B41" s="15">
        <v>42</v>
      </c>
      <c r="C41" s="15">
        <v>0</v>
      </c>
      <c r="D41" s="15">
        <v>6</v>
      </c>
      <c r="E41" s="15">
        <v>12</v>
      </c>
      <c r="F41" s="15">
        <v>0</v>
      </c>
      <c r="G41" s="15">
        <v>6</v>
      </c>
      <c r="H41" s="15">
        <v>0</v>
      </c>
      <c r="I41" s="15">
        <v>0</v>
      </c>
      <c r="J41" s="15">
        <v>0</v>
      </c>
      <c r="K41" s="15">
        <v>12</v>
      </c>
      <c r="L41" s="15">
        <v>0</v>
      </c>
      <c r="M41" s="15">
        <v>0</v>
      </c>
      <c r="N41" s="15">
        <v>0</v>
      </c>
      <c r="O41" s="15">
        <v>6</v>
      </c>
      <c r="P41" s="15">
        <v>0</v>
      </c>
      <c r="Q41" s="15">
        <v>0</v>
      </c>
      <c r="R41" s="14">
        <v>22.5</v>
      </c>
      <c r="T41" s="14" t="s">
        <v>79</v>
      </c>
      <c r="U41" s="15">
        <v>42</v>
      </c>
      <c r="V41" s="15">
        <v>0</v>
      </c>
      <c r="W41" s="15">
        <v>6</v>
      </c>
      <c r="X41" s="15">
        <v>12</v>
      </c>
      <c r="Y41" s="15">
        <v>0</v>
      </c>
      <c r="Z41" s="15">
        <v>6</v>
      </c>
      <c r="AE41" s="15">
        <v>0</v>
      </c>
      <c r="AF41" s="15">
        <v>0</v>
      </c>
      <c r="AG41" s="14">
        <v>22.5</v>
      </c>
    </row>
    <row r="42" spans="1:33" x14ac:dyDescent="0.2">
      <c r="A42" s="14" t="s">
        <v>80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4">
        <v>0</v>
      </c>
      <c r="T42" s="14" t="s">
        <v>80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E42" s="15">
        <v>0</v>
      </c>
      <c r="AF42" s="15">
        <v>0</v>
      </c>
      <c r="AG42" s="14">
        <v>0</v>
      </c>
    </row>
    <row r="43" spans="1:33" x14ac:dyDescent="0.2">
      <c r="A43" s="14" t="s">
        <v>81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4">
        <v>0</v>
      </c>
      <c r="T43" s="14" t="s">
        <v>81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E43" s="15">
        <v>0</v>
      </c>
      <c r="AF43" s="15">
        <v>0</v>
      </c>
      <c r="AG43" s="14">
        <v>0</v>
      </c>
    </row>
    <row r="44" spans="1:33" x14ac:dyDescent="0.2">
      <c r="A44" s="14" t="s">
        <v>82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4">
        <v>0</v>
      </c>
      <c r="T44" s="14" t="s">
        <v>82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E44" s="15">
        <v>0</v>
      </c>
      <c r="AF44" s="15">
        <v>0</v>
      </c>
      <c r="AG44" s="14">
        <v>0</v>
      </c>
    </row>
    <row r="47" spans="1:33" x14ac:dyDescent="0.2">
      <c r="A47" s="14" t="s">
        <v>83</v>
      </c>
      <c r="T47" s="14" t="s">
        <v>83</v>
      </c>
    </row>
    <row r="48" spans="1:33" x14ac:dyDescent="0.2">
      <c r="A48" s="16"/>
      <c r="B48" s="17"/>
      <c r="C48" s="18" t="s">
        <v>1</v>
      </c>
      <c r="D48" s="18" t="s">
        <v>2</v>
      </c>
      <c r="E48" s="18" t="s">
        <v>3</v>
      </c>
      <c r="F48" s="18" t="s">
        <v>4</v>
      </c>
      <c r="G48" s="18" t="s">
        <v>5</v>
      </c>
      <c r="H48" s="18" t="s">
        <v>6</v>
      </c>
      <c r="I48" s="18" t="s">
        <v>7</v>
      </c>
      <c r="J48" s="18" t="s">
        <v>8</v>
      </c>
      <c r="K48" s="18" t="s">
        <v>9</v>
      </c>
      <c r="L48" s="18" t="s">
        <v>10</v>
      </c>
      <c r="M48" s="18" t="s">
        <v>11</v>
      </c>
      <c r="N48" s="18" t="s">
        <v>12</v>
      </c>
      <c r="O48" s="18" t="s">
        <v>13</v>
      </c>
      <c r="P48" s="18" t="s">
        <v>14</v>
      </c>
      <c r="Q48" s="18"/>
      <c r="R48" s="19"/>
      <c r="T48" s="16"/>
      <c r="U48" s="17"/>
      <c r="V48" s="18" t="s">
        <v>1</v>
      </c>
      <c r="W48" s="18" t="s">
        <v>2</v>
      </c>
      <c r="X48" s="18" t="s">
        <v>3</v>
      </c>
      <c r="Y48" s="18" t="s">
        <v>4</v>
      </c>
      <c r="Z48" s="18" t="s">
        <v>5</v>
      </c>
      <c r="AA48" s="18" t="s">
        <v>6</v>
      </c>
      <c r="AB48" s="18" t="s">
        <v>8</v>
      </c>
      <c r="AC48" s="18" t="s">
        <v>10</v>
      </c>
      <c r="AD48" s="18" t="s">
        <v>12</v>
      </c>
      <c r="AE48" s="18" t="s">
        <v>14</v>
      </c>
      <c r="AF48" s="18"/>
      <c r="AG48" s="19"/>
    </row>
    <row r="49" spans="1:33" s="23" customFormat="1" x14ac:dyDescent="0.2">
      <c r="A49" s="20" t="s">
        <v>84</v>
      </c>
      <c r="B49" s="21" t="s">
        <v>18</v>
      </c>
      <c r="C49" s="21" t="s">
        <v>19</v>
      </c>
      <c r="D49" s="21">
        <v>9</v>
      </c>
      <c r="E49" s="21">
        <v>14</v>
      </c>
      <c r="F49" s="21">
        <v>19</v>
      </c>
      <c r="G49" s="21">
        <v>24</v>
      </c>
      <c r="H49" s="21">
        <v>29</v>
      </c>
      <c r="I49" s="21">
        <v>34</v>
      </c>
      <c r="J49" s="21">
        <v>39</v>
      </c>
      <c r="K49" s="21">
        <v>44</v>
      </c>
      <c r="L49" s="21">
        <v>49</v>
      </c>
      <c r="M49" s="21">
        <v>54</v>
      </c>
      <c r="N49" s="21">
        <v>59</v>
      </c>
      <c r="O49" s="21">
        <v>64</v>
      </c>
      <c r="P49" s="21">
        <v>74</v>
      </c>
      <c r="Q49" s="21" t="s">
        <v>20</v>
      </c>
      <c r="R49" s="22" t="s">
        <v>21</v>
      </c>
      <c r="T49" s="20" t="s">
        <v>84</v>
      </c>
      <c r="U49" s="21" t="s">
        <v>18</v>
      </c>
      <c r="V49" s="21" t="s">
        <v>19</v>
      </c>
      <c r="W49" s="21">
        <v>9</v>
      </c>
      <c r="X49" s="21">
        <v>14</v>
      </c>
      <c r="Y49" s="21">
        <v>19</v>
      </c>
      <c r="Z49" s="21">
        <v>24</v>
      </c>
      <c r="AA49" s="21">
        <v>34</v>
      </c>
      <c r="AB49" s="21">
        <v>44</v>
      </c>
      <c r="AC49" s="21">
        <v>54</v>
      </c>
      <c r="AD49" s="21">
        <v>64</v>
      </c>
      <c r="AE49" s="21">
        <v>74</v>
      </c>
      <c r="AF49" s="21" t="s">
        <v>20</v>
      </c>
      <c r="AG49" s="22" t="s">
        <v>21</v>
      </c>
    </row>
    <row r="50" spans="1:33" x14ac:dyDescent="0.2">
      <c r="A50" s="14" t="s">
        <v>22</v>
      </c>
      <c r="B50" s="15">
        <v>57436</v>
      </c>
      <c r="C50" s="15">
        <v>5781</v>
      </c>
      <c r="D50" s="15">
        <v>6093</v>
      </c>
      <c r="E50" s="15">
        <v>6560</v>
      </c>
      <c r="F50" s="15">
        <v>5991</v>
      </c>
      <c r="G50" s="15">
        <v>4096</v>
      </c>
      <c r="H50" s="15">
        <v>3538</v>
      </c>
      <c r="I50" s="15">
        <v>3010</v>
      </c>
      <c r="J50" s="15">
        <v>3628</v>
      </c>
      <c r="K50" s="15">
        <v>3400</v>
      </c>
      <c r="L50" s="15">
        <v>3670</v>
      </c>
      <c r="M50" s="15">
        <v>3274</v>
      </c>
      <c r="N50" s="15">
        <v>2830</v>
      </c>
      <c r="O50" s="15">
        <v>2123</v>
      </c>
      <c r="P50" s="15">
        <v>2351</v>
      </c>
      <c r="Q50" s="15">
        <v>1091</v>
      </c>
      <c r="R50" s="14">
        <v>25.3</v>
      </c>
      <c r="T50" s="14" t="s">
        <v>22</v>
      </c>
      <c r="U50" s="15">
        <v>57436</v>
      </c>
      <c r="V50" s="15">
        <v>5781</v>
      </c>
      <c r="W50" s="15">
        <v>6093</v>
      </c>
      <c r="X50" s="15">
        <v>6560</v>
      </c>
      <c r="Y50" s="15">
        <v>5991</v>
      </c>
      <c r="Z50" s="15">
        <v>4096</v>
      </c>
      <c r="AA50" s="15">
        <v>6548</v>
      </c>
      <c r="AB50" s="15">
        <v>7028</v>
      </c>
      <c r="AC50" s="15">
        <v>6944</v>
      </c>
      <c r="AD50" s="15">
        <v>4953</v>
      </c>
      <c r="AE50" s="15">
        <v>2351</v>
      </c>
      <c r="AF50" s="15">
        <v>1091</v>
      </c>
      <c r="AG50" s="14">
        <v>25.3</v>
      </c>
    </row>
    <row r="51" spans="1:33" x14ac:dyDescent="0.2">
      <c r="A51" s="14" t="s">
        <v>85</v>
      </c>
      <c r="B51" s="15">
        <v>19147</v>
      </c>
      <c r="C51" s="15">
        <v>1901</v>
      </c>
      <c r="D51" s="15">
        <v>1829</v>
      </c>
      <c r="E51" s="15">
        <v>2099</v>
      </c>
      <c r="F51" s="15">
        <v>1997</v>
      </c>
      <c r="G51" s="15">
        <v>1289</v>
      </c>
      <c r="H51" s="15">
        <v>1187</v>
      </c>
      <c r="I51" s="15">
        <v>965</v>
      </c>
      <c r="J51" s="15">
        <v>1229</v>
      </c>
      <c r="K51" s="15">
        <v>1115</v>
      </c>
      <c r="L51" s="15">
        <v>1181</v>
      </c>
      <c r="M51" s="15">
        <v>1121</v>
      </c>
      <c r="N51" s="15">
        <v>1013</v>
      </c>
      <c r="O51" s="15">
        <v>774</v>
      </c>
      <c r="P51" s="15">
        <v>959</v>
      </c>
      <c r="Q51" s="15">
        <v>486</v>
      </c>
      <c r="R51" s="14">
        <v>26.9</v>
      </c>
      <c r="T51" s="14" t="s">
        <v>85</v>
      </c>
      <c r="U51" s="15">
        <v>19147</v>
      </c>
      <c r="V51" s="15">
        <v>1901</v>
      </c>
      <c r="W51" s="15">
        <v>1829</v>
      </c>
      <c r="X51" s="15">
        <v>2099</v>
      </c>
      <c r="Y51" s="15">
        <v>1997</v>
      </c>
      <c r="Z51" s="15">
        <v>1289</v>
      </c>
      <c r="AA51" s="15">
        <v>2152</v>
      </c>
      <c r="AB51" s="15">
        <v>2344</v>
      </c>
      <c r="AC51" s="15">
        <v>2302</v>
      </c>
      <c r="AD51" s="15">
        <v>1787</v>
      </c>
      <c r="AE51" s="15">
        <v>959</v>
      </c>
      <c r="AF51" s="15">
        <v>486</v>
      </c>
      <c r="AG51" s="14">
        <v>26.9</v>
      </c>
    </row>
    <row r="52" spans="1:33" x14ac:dyDescent="0.2">
      <c r="A52" s="14" t="s">
        <v>86</v>
      </c>
      <c r="B52" s="15">
        <v>10410</v>
      </c>
      <c r="C52" s="15">
        <v>1019</v>
      </c>
      <c r="D52" s="15">
        <v>1031</v>
      </c>
      <c r="E52" s="15">
        <v>971</v>
      </c>
      <c r="F52" s="15">
        <v>995</v>
      </c>
      <c r="G52" s="15">
        <v>786</v>
      </c>
      <c r="H52" s="15">
        <v>768</v>
      </c>
      <c r="I52" s="15">
        <v>708</v>
      </c>
      <c r="J52" s="15">
        <v>690</v>
      </c>
      <c r="K52" s="15">
        <v>576</v>
      </c>
      <c r="L52" s="15">
        <v>576</v>
      </c>
      <c r="M52" s="15">
        <v>618</v>
      </c>
      <c r="N52" s="15">
        <v>582</v>
      </c>
      <c r="O52" s="15">
        <v>492</v>
      </c>
      <c r="P52" s="15">
        <v>432</v>
      </c>
      <c r="Q52" s="15">
        <v>168</v>
      </c>
      <c r="R52" s="14">
        <v>27.6</v>
      </c>
      <c r="T52" s="14" t="s">
        <v>86</v>
      </c>
      <c r="U52" s="15">
        <v>10410</v>
      </c>
      <c r="V52" s="15">
        <v>1019</v>
      </c>
      <c r="W52" s="15">
        <v>1031</v>
      </c>
      <c r="X52" s="15">
        <v>971</v>
      </c>
      <c r="Y52" s="15">
        <v>995</v>
      </c>
      <c r="Z52" s="15">
        <v>786</v>
      </c>
      <c r="AA52" s="15">
        <v>1476</v>
      </c>
      <c r="AB52" s="15">
        <v>1266</v>
      </c>
      <c r="AC52" s="15">
        <v>1194</v>
      </c>
      <c r="AD52" s="15">
        <v>1074</v>
      </c>
      <c r="AE52" s="15">
        <v>432</v>
      </c>
      <c r="AF52" s="15">
        <v>168</v>
      </c>
      <c r="AG52" s="14">
        <v>27.6</v>
      </c>
    </row>
    <row r="53" spans="1:33" x14ac:dyDescent="0.2">
      <c r="A53" s="14" t="s">
        <v>87</v>
      </c>
      <c r="B53" s="15">
        <v>4342</v>
      </c>
      <c r="C53" s="15">
        <v>324</v>
      </c>
      <c r="D53" s="15">
        <v>420</v>
      </c>
      <c r="E53" s="15">
        <v>576</v>
      </c>
      <c r="F53" s="15">
        <v>642</v>
      </c>
      <c r="G53" s="15">
        <v>342</v>
      </c>
      <c r="H53" s="15">
        <v>270</v>
      </c>
      <c r="I53" s="15">
        <v>114</v>
      </c>
      <c r="J53" s="15">
        <v>222</v>
      </c>
      <c r="K53" s="15">
        <v>216</v>
      </c>
      <c r="L53" s="15">
        <v>348</v>
      </c>
      <c r="M53" s="15">
        <v>264</v>
      </c>
      <c r="N53" s="15">
        <v>210</v>
      </c>
      <c r="O53" s="15">
        <v>156</v>
      </c>
      <c r="P53" s="15">
        <v>168</v>
      </c>
      <c r="Q53" s="15">
        <v>72</v>
      </c>
      <c r="R53" s="14">
        <v>23.1</v>
      </c>
      <c r="T53" s="14" t="s">
        <v>87</v>
      </c>
      <c r="U53" s="15">
        <v>4342</v>
      </c>
      <c r="V53" s="15">
        <v>324</v>
      </c>
      <c r="W53" s="15">
        <v>420</v>
      </c>
      <c r="X53" s="15">
        <v>576</v>
      </c>
      <c r="Y53" s="15">
        <v>642</v>
      </c>
      <c r="Z53" s="15">
        <v>342</v>
      </c>
      <c r="AA53" s="15">
        <v>384</v>
      </c>
      <c r="AB53" s="15">
        <v>438</v>
      </c>
      <c r="AC53" s="15">
        <v>612</v>
      </c>
      <c r="AD53" s="15">
        <v>366</v>
      </c>
      <c r="AE53" s="15">
        <v>168</v>
      </c>
      <c r="AF53" s="15">
        <v>72</v>
      </c>
      <c r="AG53" s="14">
        <v>23.1</v>
      </c>
    </row>
    <row r="54" spans="1:33" x14ac:dyDescent="0.2">
      <c r="A54" s="14" t="s">
        <v>88</v>
      </c>
      <c r="B54" s="15">
        <v>1661</v>
      </c>
      <c r="C54" s="15">
        <v>168</v>
      </c>
      <c r="D54" s="15">
        <v>198</v>
      </c>
      <c r="E54" s="15">
        <v>150</v>
      </c>
      <c r="F54" s="15">
        <v>138</v>
      </c>
      <c r="G54" s="15">
        <v>114</v>
      </c>
      <c r="H54" s="15">
        <v>84</v>
      </c>
      <c r="I54" s="15">
        <v>90</v>
      </c>
      <c r="J54" s="15">
        <v>126</v>
      </c>
      <c r="K54" s="15">
        <v>78</v>
      </c>
      <c r="L54" s="15">
        <v>90</v>
      </c>
      <c r="M54" s="15">
        <v>114</v>
      </c>
      <c r="N54" s="15">
        <v>84</v>
      </c>
      <c r="O54" s="15">
        <v>108</v>
      </c>
      <c r="P54" s="15">
        <v>66</v>
      </c>
      <c r="Q54" s="15">
        <v>54</v>
      </c>
      <c r="R54" s="14">
        <v>28.8</v>
      </c>
      <c r="T54" s="14" t="s">
        <v>88</v>
      </c>
      <c r="U54" s="15">
        <v>1661</v>
      </c>
      <c r="V54" s="15">
        <v>168</v>
      </c>
      <c r="W54" s="15">
        <v>198</v>
      </c>
      <c r="X54" s="15">
        <v>150</v>
      </c>
      <c r="Y54" s="15">
        <v>138</v>
      </c>
      <c r="Z54" s="15">
        <v>114</v>
      </c>
      <c r="AA54" s="15">
        <v>174</v>
      </c>
      <c r="AB54" s="15">
        <v>204</v>
      </c>
      <c r="AC54" s="15">
        <v>204</v>
      </c>
      <c r="AD54" s="15">
        <v>192</v>
      </c>
      <c r="AE54" s="15">
        <v>66</v>
      </c>
      <c r="AF54" s="15">
        <v>54</v>
      </c>
      <c r="AG54" s="14">
        <v>28.8</v>
      </c>
    </row>
    <row r="55" spans="1:33" x14ac:dyDescent="0.2">
      <c r="A55" s="14" t="s">
        <v>89</v>
      </c>
      <c r="B55" s="15">
        <v>9091</v>
      </c>
      <c r="C55" s="15">
        <v>959</v>
      </c>
      <c r="D55" s="15">
        <v>1097</v>
      </c>
      <c r="E55" s="15">
        <v>1115</v>
      </c>
      <c r="F55" s="15">
        <v>929</v>
      </c>
      <c r="G55" s="15">
        <v>648</v>
      </c>
      <c r="H55" s="15">
        <v>570</v>
      </c>
      <c r="I55" s="15">
        <v>480</v>
      </c>
      <c r="J55" s="15">
        <v>636</v>
      </c>
      <c r="K55" s="15">
        <v>492</v>
      </c>
      <c r="L55" s="15">
        <v>588</v>
      </c>
      <c r="M55" s="15">
        <v>456</v>
      </c>
      <c r="N55" s="15">
        <v>378</v>
      </c>
      <c r="O55" s="15">
        <v>264</v>
      </c>
      <c r="P55" s="15">
        <v>342</v>
      </c>
      <c r="Q55" s="15">
        <v>138</v>
      </c>
      <c r="R55" s="14">
        <v>23.4</v>
      </c>
      <c r="T55" s="14" t="s">
        <v>89</v>
      </c>
      <c r="U55" s="15">
        <v>9091</v>
      </c>
      <c r="V55" s="15">
        <v>959</v>
      </c>
      <c r="W55" s="15">
        <v>1097</v>
      </c>
      <c r="X55" s="15">
        <v>1115</v>
      </c>
      <c r="Y55" s="15">
        <v>929</v>
      </c>
      <c r="Z55" s="15">
        <v>648</v>
      </c>
      <c r="AA55" s="15">
        <v>1050</v>
      </c>
      <c r="AB55" s="15">
        <v>1128</v>
      </c>
      <c r="AC55" s="15">
        <v>1044</v>
      </c>
      <c r="AD55" s="15">
        <v>642</v>
      </c>
      <c r="AE55" s="15">
        <v>342</v>
      </c>
      <c r="AF55" s="15">
        <v>138</v>
      </c>
      <c r="AG55" s="14">
        <v>23.4</v>
      </c>
    </row>
    <row r="56" spans="1:33" x14ac:dyDescent="0.2">
      <c r="A56" s="14" t="s">
        <v>90</v>
      </c>
      <c r="B56" s="15">
        <v>5451</v>
      </c>
      <c r="C56" s="15">
        <v>600</v>
      </c>
      <c r="D56" s="15">
        <v>570</v>
      </c>
      <c r="E56" s="15">
        <v>786</v>
      </c>
      <c r="F56" s="15">
        <v>564</v>
      </c>
      <c r="G56" s="15">
        <v>480</v>
      </c>
      <c r="H56" s="15">
        <v>246</v>
      </c>
      <c r="I56" s="15">
        <v>276</v>
      </c>
      <c r="J56" s="15">
        <v>288</v>
      </c>
      <c r="K56" s="15">
        <v>366</v>
      </c>
      <c r="L56" s="15">
        <v>384</v>
      </c>
      <c r="M56" s="15">
        <v>312</v>
      </c>
      <c r="N56" s="15">
        <v>222</v>
      </c>
      <c r="O56" s="15">
        <v>132</v>
      </c>
      <c r="P56" s="15">
        <v>144</v>
      </c>
      <c r="Q56" s="15">
        <v>84</v>
      </c>
      <c r="R56" s="14">
        <v>22.2</v>
      </c>
      <c r="T56" s="14" t="s">
        <v>90</v>
      </c>
      <c r="U56" s="15">
        <v>5451</v>
      </c>
      <c r="V56" s="15">
        <v>600</v>
      </c>
      <c r="W56" s="15">
        <v>570</v>
      </c>
      <c r="X56" s="15">
        <v>786</v>
      </c>
      <c r="Y56" s="15">
        <v>564</v>
      </c>
      <c r="Z56" s="15">
        <v>480</v>
      </c>
      <c r="AA56" s="15">
        <v>522</v>
      </c>
      <c r="AB56" s="15">
        <v>654</v>
      </c>
      <c r="AC56" s="15">
        <v>696</v>
      </c>
      <c r="AD56" s="15">
        <v>354</v>
      </c>
      <c r="AE56" s="15">
        <v>144</v>
      </c>
      <c r="AF56" s="15">
        <v>84</v>
      </c>
      <c r="AG56" s="14">
        <v>22.2</v>
      </c>
    </row>
    <row r="57" spans="1:33" x14ac:dyDescent="0.2">
      <c r="A57" s="14" t="s">
        <v>91</v>
      </c>
      <c r="B57" s="15">
        <v>294</v>
      </c>
      <c r="C57" s="15">
        <v>42</v>
      </c>
      <c r="D57" s="15">
        <v>24</v>
      </c>
      <c r="E57" s="15">
        <v>54</v>
      </c>
      <c r="F57" s="15">
        <v>6</v>
      </c>
      <c r="G57" s="15">
        <v>24</v>
      </c>
      <c r="H57" s="15">
        <v>24</v>
      </c>
      <c r="I57" s="15">
        <v>18</v>
      </c>
      <c r="J57" s="15">
        <v>6</v>
      </c>
      <c r="K57" s="15">
        <v>24</v>
      </c>
      <c r="L57" s="15">
        <v>30</v>
      </c>
      <c r="M57" s="15">
        <v>18</v>
      </c>
      <c r="N57" s="15">
        <v>18</v>
      </c>
      <c r="O57" s="15">
        <v>0</v>
      </c>
      <c r="P57" s="15">
        <v>0</v>
      </c>
      <c r="Q57" s="15">
        <v>6</v>
      </c>
      <c r="R57" s="14">
        <v>24.4</v>
      </c>
      <c r="T57" s="14" t="s">
        <v>91</v>
      </c>
      <c r="U57" s="15">
        <v>294</v>
      </c>
      <c r="V57" s="15">
        <v>42</v>
      </c>
      <c r="W57" s="15">
        <v>24</v>
      </c>
      <c r="X57" s="15">
        <v>54</v>
      </c>
      <c r="Y57" s="15">
        <v>6</v>
      </c>
      <c r="Z57" s="15">
        <v>24</v>
      </c>
      <c r="AA57" s="15">
        <v>42</v>
      </c>
      <c r="AB57" s="15">
        <v>30</v>
      </c>
      <c r="AC57" s="15">
        <v>48</v>
      </c>
      <c r="AD57" s="15">
        <v>18</v>
      </c>
      <c r="AE57" s="15">
        <v>0</v>
      </c>
      <c r="AF57" s="15">
        <v>6</v>
      </c>
      <c r="AG57" s="14">
        <v>24.4</v>
      </c>
    </row>
    <row r="58" spans="1:33" x14ac:dyDescent="0.2">
      <c r="A58" s="14" t="s">
        <v>92</v>
      </c>
      <c r="B58" s="15">
        <v>762</v>
      </c>
      <c r="C58" s="15">
        <v>84</v>
      </c>
      <c r="D58" s="15">
        <v>72</v>
      </c>
      <c r="E58" s="15">
        <v>90</v>
      </c>
      <c r="F58" s="15">
        <v>90</v>
      </c>
      <c r="G58" s="15">
        <v>72</v>
      </c>
      <c r="H58" s="15">
        <v>48</v>
      </c>
      <c r="I58" s="15">
        <v>30</v>
      </c>
      <c r="J58" s="15">
        <v>48</v>
      </c>
      <c r="K58" s="15">
        <v>42</v>
      </c>
      <c r="L58" s="15">
        <v>48</v>
      </c>
      <c r="M58" s="15">
        <v>54</v>
      </c>
      <c r="N58" s="15">
        <v>48</v>
      </c>
      <c r="O58" s="15">
        <v>18</v>
      </c>
      <c r="P58" s="15">
        <v>12</v>
      </c>
      <c r="Q58" s="15">
        <v>6</v>
      </c>
      <c r="R58" s="14">
        <v>23.1</v>
      </c>
      <c r="T58" s="14" t="s">
        <v>92</v>
      </c>
      <c r="U58" s="15">
        <v>762</v>
      </c>
      <c r="V58" s="15">
        <v>84</v>
      </c>
      <c r="W58" s="15">
        <v>72</v>
      </c>
      <c r="X58" s="15">
        <v>90</v>
      </c>
      <c r="Y58" s="15">
        <v>90</v>
      </c>
      <c r="Z58" s="15">
        <v>72</v>
      </c>
      <c r="AA58" s="15">
        <v>78</v>
      </c>
      <c r="AB58" s="15">
        <v>90</v>
      </c>
      <c r="AC58" s="15">
        <v>102</v>
      </c>
      <c r="AD58" s="15">
        <v>66</v>
      </c>
      <c r="AE58" s="15">
        <v>12</v>
      </c>
      <c r="AF58" s="15">
        <v>6</v>
      </c>
      <c r="AG58" s="14">
        <v>23.1</v>
      </c>
    </row>
    <row r="59" spans="1:33" x14ac:dyDescent="0.2">
      <c r="A59" s="14" t="s">
        <v>93</v>
      </c>
      <c r="B59" s="15">
        <v>714</v>
      </c>
      <c r="C59" s="15">
        <v>66</v>
      </c>
      <c r="D59" s="15">
        <v>30</v>
      </c>
      <c r="E59" s="15">
        <v>108</v>
      </c>
      <c r="F59" s="15">
        <v>84</v>
      </c>
      <c r="G59" s="15">
        <v>84</v>
      </c>
      <c r="H59" s="15">
        <v>36</v>
      </c>
      <c r="I59" s="15">
        <v>48</v>
      </c>
      <c r="J59" s="15">
        <v>30</v>
      </c>
      <c r="K59" s="15">
        <v>78</v>
      </c>
      <c r="L59" s="15">
        <v>48</v>
      </c>
      <c r="M59" s="15">
        <v>30</v>
      </c>
      <c r="N59" s="15">
        <v>36</v>
      </c>
      <c r="O59" s="15">
        <v>6</v>
      </c>
      <c r="P59" s="15">
        <v>24</v>
      </c>
      <c r="Q59" s="15">
        <v>6</v>
      </c>
      <c r="R59" s="14">
        <v>24.1</v>
      </c>
      <c r="T59" s="14" t="s">
        <v>93</v>
      </c>
      <c r="U59" s="15">
        <v>714</v>
      </c>
      <c r="V59" s="15">
        <v>66</v>
      </c>
      <c r="W59" s="15">
        <v>30</v>
      </c>
      <c r="X59" s="15">
        <v>108</v>
      </c>
      <c r="Y59" s="15">
        <v>84</v>
      </c>
      <c r="Z59" s="15">
        <v>84</v>
      </c>
      <c r="AA59" s="15">
        <v>84</v>
      </c>
      <c r="AB59" s="15">
        <v>108</v>
      </c>
      <c r="AC59" s="15">
        <v>78</v>
      </c>
      <c r="AD59" s="15">
        <v>42</v>
      </c>
      <c r="AE59" s="15">
        <v>24</v>
      </c>
      <c r="AF59" s="15">
        <v>6</v>
      </c>
      <c r="AG59" s="14">
        <v>24.1</v>
      </c>
    </row>
    <row r="60" spans="1:33" x14ac:dyDescent="0.2">
      <c r="A60" s="14" t="s">
        <v>94</v>
      </c>
      <c r="B60" s="15">
        <v>24</v>
      </c>
      <c r="C60" s="15">
        <v>6</v>
      </c>
      <c r="D60" s="15">
        <v>6</v>
      </c>
      <c r="E60" s="15">
        <v>0</v>
      </c>
      <c r="F60" s="15">
        <v>0</v>
      </c>
      <c r="G60" s="15">
        <v>0</v>
      </c>
      <c r="H60" s="15">
        <v>6</v>
      </c>
      <c r="I60" s="15">
        <v>0</v>
      </c>
      <c r="J60" s="15">
        <v>6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4">
        <v>17.5</v>
      </c>
      <c r="T60" s="14" t="s">
        <v>94</v>
      </c>
      <c r="U60" s="15">
        <v>24</v>
      </c>
      <c r="V60" s="15">
        <v>6</v>
      </c>
      <c r="W60" s="15">
        <v>6</v>
      </c>
      <c r="X60" s="15">
        <v>0</v>
      </c>
      <c r="Y60" s="15">
        <v>0</v>
      </c>
      <c r="Z60" s="15">
        <v>0</v>
      </c>
      <c r="AA60" s="15">
        <v>6</v>
      </c>
      <c r="AB60" s="15">
        <v>6</v>
      </c>
      <c r="AC60" s="15">
        <v>0</v>
      </c>
      <c r="AD60" s="15">
        <v>0</v>
      </c>
      <c r="AE60" s="15">
        <v>0</v>
      </c>
      <c r="AF60" s="15">
        <v>0</v>
      </c>
      <c r="AG60" s="14">
        <v>17.5</v>
      </c>
    </row>
    <row r="61" spans="1:33" x14ac:dyDescent="0.2">
      <c r="A61" s="14" t="s">
        <v>95</v>
      </c>
      <c r="B61" s="15">
        <v>84</v>
      </c>
      <c r="C61" s="15">
        <v>6</v>
      </c>
      <c r="D61" s="15">
        <v>6</v>
      </c>
      <c r="E61" s="15">
        <v>12</v>
      </c>
      <c r="F61" s="15">
        <v>6</v>
      </c>
      <c r="G61" s="15">
        <v>6</v>
      </c>
      <c r="H61" s="15">
        <v>12</v>
      </c>
      <c r="I61" s="15">
        <v>6</v>
      </c>
      <c r="J61" s="15">
        <v>6</v>
      </c>
      <c r="K61" s="15">
        <v>6</v>
      </c>
      <c r="L61" s="15">
        <v>6</v>
      </c>
      <c r="M61" s="15">
        <v>0</v>
      </c>
      <c r="N61" s="15">
        <v>6</v>
      </c>
      <c r="O61" s="15">
        <v>0</v>
      </c>
      <c r="P61" s="15">
        <v>6</v>
      </c>
      <c r="Q61" s="15">
        <v>0</v>
      </c>
      <c r="R61" s="14">
        <v>27.5</v>
      </c>
      <c r="T61" s="14" t="s">
        <v>95</v>
      </c>
      <c r="U61" s="15">
        <v>84</v>
      </c>
      <c r="V61" s="15">
        <v>6</v>
      </c>
      <c r="W61" s="15">
        <v>6</v>
      </c>
      <c r="X61" s="15">
        <v>12</v>
      </c>
      <c r="Y61" s="15">
        <v>6</v>
      </c>
      <c r="Z61" s="15">
        <v>6</v>
      </c>
      <c r="AA61" s="15">
        <v>18</v>
      </c>
      <c r="AB61" s="15">
        <v>12</v>
      </c>
      <c r="AC61" s="15">
        <v>6</v>
      </c>
      <c r="AD61" s="15">
        <v>6</v>
      </c>
      <c r="AE61" s="15">
        <v>6</v>
      </c>
      <c r="AF61" s="15">
        <v>0</v>
      </c>
      <c r="AG61" s="14">
        <v>27.5</v>
      </c>
    </row>
    <row r="62" spans="1:33" x14ac:dyDescent="0.2">
      <c r="A62" s="14" t="s">
        <v>96</v>
      </c>
      <c r="B62" s="15">
        <v>558</v>
      </c>
      <c r="C62" s="15">
        <v>72</v>
      </c>
      <c r="D62" s="15">
        <v>54</v>
      </c>
      <c r="E62" s="15">
        <v>42</v>
      </c>
      <c r="F62" s="15">
        <v>48</v>
      </c>
      <c r="G62" s="15">
        <v>30</v>
      </c>
      <c r="H62" s="15">
        <v>36</v>
      </c>
      <c r="I62" s="15">
        <v>12</v>
      </c>
      <c r="J62" s="15">
        <v>24</v>
      </c>
      <c r="K62" s="15">
        <v>42</v>
      </c>
      <c r="L62" s="15">
        <v>48</v>
      </c>
      <c r="M62" s="15">
        <v>60</v>
      </c>
      <c r="N62" s="15">
        <v>36</v>
      </c>
      <c r="O62" s="15">
        <v>24</v>
      </c>
      <c r="P62" s="15">
        <v>24</v>
      </c>
      <c r="Q62" s="15">
        <v>6</v>
      </c>
      <c r="R62" s="14">
        <v>29.6</v>
      </c>
      <c r="T62" s="14" t="s">
        <v>96</v>
      </c>
      <c r="U62" s="15">
        <v>558</v>
      </c>
      <c r="V62" s="15">
        <v>72</v>
      </c>
      <c r="W62" s="15">
        <v>54</v>
      </c>
      <c r="X62" s="15">
        <v>42</v>
      </c>
      <c r="Y62" s="15">
        <v>48</v>
      </c>
      <c r="Z62" s="15">
        <v>30</v>
      </c>
      <c r="AA62" s="15">
        <v>48</v>
      </c>
      <c r="AB62" s="15">
        <v>66</v>
      </c>
      <c r="AC62" s="15">
        <v>108</v>
      </c>
      <c r="AD62" s="15">
        <v>60</v>
      </c>
      <c r="AE62" s="15">
        <v>24</v>
      </c>
      <c r="AF62" s="15">
        <v>6</v>
      </c>
      <c r="AG62" s="14">
        <v>29.6</v>
      </c>
    </row>
    <row r="63" spans="1:33" x14ac:dyDescent="0.2">
      <c r="A63" s="14" t="s">
        <v>97</v>
      </c>
      <c r="B63" s="15">
        <v>246</v>
      </c>
      <c r="C63" s="15">
        <v>54</v>
      </c>
      <c r="D63" s="15">
        <v>18</v>
      </c>
      <c r="E63" s="15">
        <v>30</v>
      </c>
      <c r="F63" s="15">
        <v>18</v>
      </c>
      <c r="G63" s="15">
        <v>42</v>
      </c>
      <c r="H63" s="15">
        <v>6</v>
      </c>
      <c r="I63" s="15">
        <v>12</v>
      </c>
      <c r="J63" s="15">
        <v>0</v>
      </c>
      <c r="K63" s="15">
        <v>36</v>
      </c>
      <c r="L63" s="15">
        <v>0</v>
      </c>
      <c r="M63" s="15">
        <v>18</v>
      </c>
      <c r="N63" s="15">
        <v>0</v>
      </c>
      <c r="O63" s="15">
        <v>6</v>
      </c>
      <c r="P63" s="15">
        <v>6</v>
      </c>
      <c r="Q63" s="15">
        <v>0</v>
      </c>
      <c r="R63" s="14">
        <v>20.399999999999999</v>
      </c>
      <c r="T63" s="14" t="s">
        <v>97</v>
      </c>
      <c r="U63" s="15">
        <v>246</v>
      </c>
      <c r="V63" s="15">
        <v>54</v>
      </c>
      <c r="W63" s="15">
        <v>18</v>
      </c>
      <c r="X63" s="15">
        <v>30</v>
      </c>
      <c r="Y63" s="15">
        <v>18</v>
      </c>
      <c r="Z63" s="15">
        <v>42</v>
      </c>
      <c r="AA63" s="15">
        <v>18</v>
      </c>
      <c r="AB63" s="15">
        <v>36</v>
      </c>
      <c r="AC63" s="15">
        <v>18</v>
      </c>
      <c r="AD63" s="15">
        <v>6</v>
      </c>
      <c r="AE63" s="15">
        <v>6</v>
      </c>
      <c r="AF63" s="15">
        <v>0</v>
      </c>
      <c r="AG63" s="14">
        <v>20.399999999999999</v>
      </c>
    </row>
    <row r="64" spans="1:33" x14ac:dyDescent="0.2">
      <c r="A64" s="14" t="s">
        <v>98</v>
      </c>
      <c r="B64" s="15">
        <v>774</v>
      </c>
      <c r="C64" s="15">
        <v>90</v>
      </c>
      <c r="D64" s="15">
        <v>138</v>
      </c>
      <c r="E64" s="15">
        <v>96</v>
      </c>
      <c r="F64" s="15">
        <v>96</v>
      </c>
      <c r="G64" s="15">
        <v>6</v>
      </c>
      <c r="H64" s="15">
        <v>48</v>
      </c>
      <c r="I64" s="15">
        <v>42</v>
      </c>
      <c r="J64" s="15">
        <v>48</v>
      </c>
      <c r="K64" s="15">
        <v>42</v>
      </c>
      <c r="L64" s="15">
        <v>60</v>
      </c>
      <c r="M64" s="15">
        <v>42</v>
      </c>
      <c r="N64" s="15">
        <v>30</v>
      </c>
      <c r="O64" s="15">
        <v>24</v>
      </c>
      <c r="P64" s="15">
        <v>6</v>
      </c>
      <c r="Q64" s="15">
        <v>6</v>
      </c>
      <c r="R64" s="14">
        <v>18.3</v>
      </c>
      <c r="T64" s="14" t="s">
        <v>98</v>
      </c>
      <c r="U64" s="15">
        <v>774</v>
      </c>
      <c r="V64" s="15">
        <v>90</v>
      </c>
      <c r="W64" s="15">
        <v>138</v>
      </c>
      <c r="X64" s="15">
        <v>96</v>
      </c>
      <c r="Y64" s="15">
        <v>96</v>
      </c>
      <c r="Z64" s="15">
        <v>6</v>
      </c>
      <c r="AA64" s="15">
        <v>90</v>
      </c>
      <c r="AB64" s="15">
        <v>90</v>
      </c>
      <c r="AC64" s="15">
        <v>102</v>
      </c>
      <c r="AD64" s="15">
        <v>54</v>
      </c>
      <c r="AE64" s="15">
        <v>6</v>
      </c>
      <c r="AF64" s="15">
        <v>6</v>
      </c>
      <c r="AG64" s="14">
        <v>18.3</v>
      </c>
    </row>
    <row r="65" spans="1:33" x14ac:dyDescent="0.2">
      <c r="A65" s="14" t="s">
        <v>99</v>
      </c>
      <c r="B65" s="15">
        <v>3178</v>
      </c>
      <c r="C65" s="15">
        <v>348</v>
      </c>
      <c r="D65" s="15">
        <v>498</v>
      </c>
      <c r="E65" s="15">
        <v>354</v>
      </c>
      <c r="F65" s="15">
        <v>336</v>
      </c>
      <c r="G65" s="15">
        <v>132</v>
      </c>
      <c r="H65" s="15">
        <v>156</v>
      </c>
      <c r="I65" s="15">
        <v>168</v>
      </c>
      <c r="J65" s="15">
        <v>228</v>
      </c>
      <c r="K65" s="15">
        <v>222</v>
      </c>
      <c r="L65" s="15">
        <v>216</v>
      </c>
      <c r="M65" s="15">
        <v>138</v>
      </c>
      <c r="N65" s="15">
        <v>144</v>
      </c>
      <c r="O65" s="15">
        <v>102</v>
      </c>
      <c r="P65" s="15">
        <v>96</v>
      </c>
      <c r="Q65" s="15">
        <v>42</v>
      </c>
      <c r="R65" s="14">
        <v>22</v>
      </c>
      <c r="T65" s="14" t="s">
        <v>99</v>
      </c>
      <c r="U65" s="15">
        <v>3178</v>
      </c>
      <c r="V65" s="15">
        <v>348</v>
      </c>
      <c r="W65" s="15">
        <v>498</v>
      </c>
      <c r="X65" s="15">
        <v>354</v>
      </c>
      <c r="Y65" s="15">
        <v>336</v>
      </c>
      <c r="Z65" s="15">
        <v>132</v>
      </c>
      <c r="AA65" s="15">
        <v>324</v>
      </c>
      <c r="AB65" s="15">
        <v>450</v>
      </c>
      <c r="AC65" s="15">
        <v>354</v>
      </c>
      <c r="AD65" s="15">
        <v>246</v>
      </c>
      <c r="AE65" s="15">
        <v>96</v>
      </c>
      <c r="AF65" s="15">
        <v>42</v>
      </c>
      <c r="AG65" s="14">
        <v>22</v>
      </c>
    </row>
    <row r="66" spans="1:33" x14ac:dyDescent="0.2">
      <c r="A66" s="14" t="s">
        <v>100</v>
      </c>
      <c r="B66" s="15">
        <v>702</v>
      </c>
      <c r="C66" s="15">
        <v>42</v>
      </c>
      <c r="D66" s="15">
        <v>102</v>
      </c>
      <c r="E66" s="15">
        <v>78</v>
      </c>
      <c r="F66" s="15">
        <v>42</v>
      </c>
      <c r="G66" s="15">
        <v>42</v>
      </c>
      <c r="H66" s="15">
        <v>42</v>
      </c>
      <c r="I66" s="15">
        <v>42</v>
      </c>
      <c r="J66" s="15">
        <v>42</v>
      </c>
      <c r="K66" s="15">
        <v>66</v>
      </c>
      <c r="L66" s="15">
        <v>48</v>
      </c>
      <c r="M66" s="15">
        <v>30</v>
      </c>
      <c r="N66" s="15">
        <v>24</v>
      </c>
      <c r="O66" s="15">
        <v>18</v>
      </c>
      <c r="P66" s="15">
        <v>66</v>
      </c>
      <c r="Q66" s="15">
        <v>18</v>
      </c>
      <c r="R66" s="14">
        <v>30.4</v>
      </c>
      <c r="T66" s="14" t="s">
        <v>100</v>
      </c>
      <c r="U66" s="15">
        <v>702</v>
      </c>
      <c r="V66" s="15">
        <v>42</v>
      </c>
      <c r="W66" s="15">
        <v>102</v>
      </c>
      <c r="X66" s="15">
        <v>78</v>
      </c>
      <c r="Y66" s="15">
        <v>42</v>
      </c>
      <c r="Z66" s="15">
        <v>42</v>
      </c>
      <c r="AA66" s="15">
        <v>84</v>
      </c>
      <c r="AB66" s="15">
        <v>108</v>
      </c>
      <c r="AC66" s="15">
        <v>78</v>
      </c>
      <c r="AD66" s="15">
        <v>42</v>
      </c>
      <c r="AE66" s="15">
        <v>66</v>
      </c>
      <c r="AF66" s="15">
        <v>18</v>
      </c>
      <c r="AG66" s="14">
        <v>30.4</v>
      </c>
    </row>
    <row r="67" spans="1:33" x14ac:dyDescent="0.2">
      <c r="A67" s="69" t="s">
        <v>42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T67" s="69" t="s">
        <v>42</v>
      </c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</row>
  </sheetData>
  <mergeCells count="4">
    <mergeCell ref="A8:R8"/>
    <mergeCell ref="T8:AG8"/>
    <mergeCell ref="A67:R67"/>
    <mergeCell ref="T67:AG67"/>
  </mergeCells>
  <pageMargins left="0.7" right="0.7" top="0.75" bottom="0.75" header="0.3" footer="0.3"/>
  <pageSetup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ECE5B-9896-453B-B40B-55ADA2D54446}">
  <dimension ref="A1:W42"/>
  <sheetViews>
    <sheetView view="pageBreakPreview" topLeftCell="G1" zoomScaleNormal="150" zoomScaleSheetLayoutView="100" workbookViewId="0">
      <selection activeCell="D25" sqref="D25:E25"/>
    </sheetView>
  </sheetViews>
  <sheetFormatPr defaultRowHeight="10.199999999999999" x14ac:dyDescent="0.2"/>
  <cols>
    <col min="1" max="1" width="8.88671875" style="14"/>
    <col min="2" max="2" width="5.33203125" style="15" customWidth="1"/>
    <col min="3" max="14" width="4.5546875" style="15" customWidth="1"/>
    <col min="15" max="15" width="4.5546875" style="14" customWidth="1"/>
    <col min="16" max="16384" width="8.88671875" style="14"/>
  </cols>
  <sheetData>
    <row r="1" spans="1:14" x14ac:dyDescent="0.2">
      <c r="A1" s="14" t="s">
        <v>101</v>
      </c>
    </row>
    <row r="2" spans="1:14" x14ac:dyDescent="0.2">
      <c r="A2" s="16"/>
      <c r="B2" s="17"/>
      <c r="C2" s="18" t="s">
        <v>4</v>
      </c>
      <c r="D2" s="18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18" t="s">
        <v>10</v>
      </c>
      <c r="J2" s="18" t="s">
        <v>11</v>
      </c>
      <c r="K2" s="18" t="s">
        <v>12</v>
      </c>
      <c r="L2" s="18" t="s">
        <v>13</v>
      </c>
      <c r="M2" s="18" t="s">
        <v>14</v>
      </c>
      <c r="N2" s="24"/>
    </row>
    <row r="3" spans="1:14" x14ac:dyDescent="0.2">
      <c r="A3" s="20" t="s">
        <v>102</v>
      </c>
      <c r="B3" s="21" t="s">
        <v>18</v>
      </c>
      <c r="C3" s="21">
        <v>19</v>
      </c>
      <c r="D3" s="21">
        <v>24</v>
      </c>
      <c r="E3" s="21">
        <v>29</v>
      </c>
      <c r="F3" s="21">
        <v>34</v>
      </c>
      <c r="G3" s="21">
        <v>39</v>
      </c>
      <c r="H3" s="21">
        <v>44</v>
      </c>
      <c r="I3" s="21">
        <v>49</v>
      </c>
      <c r="J3" s="21">
        <v>54</v>
      </c>
      <c r="K3" s="21">
        <v>59</v>
      </c>
      <c r="L3" s="21">
        <v>64</v>
      </c>
      <c r="M3" s="21">
        <v>74</v>
      </c>
      <c r="N3" s="25" t="s">
        <v>20</v>
      </c>
    </row>
    <row r="4" spans="1:14" x14ac:dyDescent="0.2">
      <c r="A4" s="14" t="s">
        <v>103</v>
      </c>
      <c r="B4" s="15">
        <v>28238</v>
      </c>
      <c r="C4" s="15">
        <v>2992</v>
      </c>
      <c r="D4" s="15">
        <v>1973</v>
      </c>
      <c r="E4" s="15">
        <v>1637</v>
      </c>
      <c r="F4" s="15">
        <v>1421</v>
      </c>
      <c r="G4" s="15">
        <v>1739</v>
      </c>
      <c r="H4" s="15">
        <v>1553</v>
      </c>
      <c r="I4" s="15">
        <v>1757</v>
      </c>
      <c r="J4" s="15">
        <v>1481</v>
      </c>
      <c r="K4" s="15">
        <v>1385</v>
      </c>
      <c r="L4" s="15">
        <v>1097</v>
      </c>
      <c r="M4" s="15">
        <v>1115</v>
      </c>
      <c r="N4" s="15">
        <v>414</v>
      </c>
    </row>
    <row r="5" spans="1:14" x14ac:dyDescent="0.2">
      <c r="A5" s="14" t="s">
        <v>104</v>
      </c>
      <c r="B5" s="15">
        <v>10482</v>
      </c>
      <c r="C5" s="15">
        <v>78</v>
      </c>
      <c r="D5" s="15">
        <v>372</v>
      </c>
      <c r="E5" s="15">
        <v>762</v>
      </c>
      <c r="F5" s="15">
        <v>894</v>
      </c>
      <c r="G5" s="15">
        <v>1289</v>
      </c>
      <c r="H5" s="15">
        <v>1211</v>
      </c>
      <c r="I5" s="15">
        <v>1469</v>
      </c>
      <c r="J5" s="15">
        <v>1193</v>
      </c>
      <c r="K5" s="15">
        <v>1151</v>
      </c>
      <c r="L5" s="15">
        <v>953</v>
      </c>
      <c r="M5" s="15">
        <v>840</v>
      </c>
      <c r="N5" s="15">
        <v>270</v>
      </c>
    </row>
    <row r="6" spans="1:14" x14ac:dyDescent="0.2">
      <c r="A6" s="14" t="s">
        <v>105</v>
      </c>
      <c r="B6" s="15">
        <v>222</v>
      </c>
      <c r="C6" s="15">
        <v>30</v>
      </c>
      <c r="D6" s="15">
        <v>6</v>
      </c>
      <c r="E6" s="15">
        <v>6</v>
      </c>
      <c r="F6" s="15">
        <v>18</v>
      </c>
      <c r="G6" s="15">
        <v>54</v>
      </c>
      <c r="H6" s="15">
        <v>12</v>
      </c>
      <c r="I6" s="15">
        <v>6</v>
      </c>
      <c r="J6" s="15">
        <v>30</v>
      </c>
      <c r="K6" s="15">
        <v>42</v>
      </c>
      <c r="L6" s="15">
        <v>0</v>
      </c>
      <c r="M6" s="15">
        <v>12</v>
      </c>
      <c r="N6" s="15">
        <v>6</v>
      </c>
    </row>
    <row r="7" spans="1:14" x14ac:dyDescent="0.2">
      <c r="A7" s="14" t="s">
        <v>106</v>
      </c>
      <c r="B7" s="15">
        <v>570</v>
      </c>
      <c r="C7" s="15">
        <v>6</v>
      </c>
      <c r="D7" s="15">
        <v>0</v>
      </c>
      <c r="E7" s="15">
        <v>0</v>
      </c>
      <c r="F7" s="15">
        <v>12</v>
      </c>
      <c r="G7" s="15">
        <v>12</v>
      </c>
      <c r="H7" s="15">
        <v>12</v>
      </c>
      <c r="I7" s="15">
        <v>30</v>
      </c>
      <c r="J7" s="15">
        <v>54</v>
      </c>
      <c r="K7" s="15">
        <v>54</v>
      </c>
      <c r="L7" s="15">
        <v>72</v>
      </c>
      <c r="M7" s="15">
        <v>204</v>
      </c>
      <c r="N7" s="15">
        <v>114</v>
      </c>
    </row>
    <row r="8" spans="1:14" x14ac:dyDescent="0.2">
      <c r="A8" s="14" t="s">
        <v>107</v>
      </c>
      <c r="B8" s="15">
        <v>156</v>
      </c>
      <c r="C8" s="15">
        <v>0</v>
      </c>
      <c r="D8" s="15">
        <v>0</v>
      </c>
      <c r="E8" s="15">
        <v>12</v>
      </c>
      <c r="F8" s="15">
        <v>12</v>
      </c>
      <c r="G8" s="15">
        <v>12</v>
      </c>
      <c r="H8" s="15">
        <v>30</v>
      </c>
      <c r="I8" s="15">
        <v>12</v>
      </c>
      <c r="J8" s="15">
        <v>42</v>
      </c>
      <c r="K8" s="15">
        <v>6</v>
      </c>
      <c r="L8" s="15">
        <v>24</v>
      </c>
      <c r="M8" s="15">
        <v>6</v>
      </c>
      <c r="N8" s="15">
        <v>0</v>
      </c>
    </row>
    <row r="9" spans="1:14" x14ac:dyDescent="0.2">
      <c r="A9" s="14" t="s">
        <v>108</v>
      </c>
      <c r="B9" s="15">
        <v>16809</v>
      </c>
      <c r="C9" s="15">
        <v>2878</v>
      </c>
      <c r="D9" s="15">
        <v>1595</v>
      </c>
      <c r="E9" s="15">
        <v>858</v>
      </c>
      <c r="F9" s="15">
        <v>486</v>
      </c>
      <c r="G9" s="15">
        <v>372</v>
      </c>
      <c r="H9" s="15">
        <v>288</v>
      </c>
      <c r="I9" s="15">
        <v>240</v>
      </c>
      <c r="J9" s="15">
        <v>162</v>
      </c>
      <c r="K9" s="15">
        <v>132</v>
      </c>
      <c r="L9" s="15">
        <v>48</v>
      </c>
      <c r="M9" s="15">
        <v>54</v>
      </c>
      <c r="N9" s="15">
        <v>24</v>
      </c>
    </row>
    <row r="11" spans="1:14" x14ac:dyDescent="0.2">
      <c r="A11" s="14" t="s">
        <v>109</v>
      </c>
      <c r="B11" s="15">
        <v>29198</v>
      </c>
      <c r="C11" s="15">
        <v>2998</v>
      </c>
      <c r="D11" s="15">
        <v>2123</v>
      </c>
      <c r="E11" s="15">
        <v>1901</v>
      </c>
      <c r="F11" s="15">
        <v>1589</v>
      </c>
      <c r="G11" s="15">
        <v>1889</v>
      </c>
      <c r="H11" s="15">
        <v>1847</v>
      </c>
      <c r="I11" s="15">
        <v>1913</v>
      </c>
      <c r="J11" s="15">
        <v>1793</v>
      </c>
      <c r="K11" s="15">
        <v>1445</v>
      </c>
      <c r="L11" s="15">
        <v>1025</v>
      </c>
      <c r="M11" s="15">
        <v>1235</v>
      </c>
      <c r="N11" s="15">
        <v>678</v>
      </c>
    </row>
    <row r="12" spans="1:14" x14ac:dyDescent="0.2">
      <c r="A12" s="14" t="s">
        <v>104</v>
      </c>
      <c r="B12" s="15">
        <v>10740</v>
      </c>
      <c r="C12" s="15">
        <v>114</v>
      </c>
      <c r="D12" s="15">
        <v>582</v>
      </c>
      <c r="E12" s="15">
        <v>1013</v>
      </c>
      <c r="F12" s="15">
        <v>947</v>
      </c>
      <c r="G12" s="15">
        <v>1433</v>
      </c>
      <c r="H12" s="15">
        <v>1511</v>
      </c>
      <c r="I12" s="15">
        <v>1499</v>
      </c>
      <c r="J12" s="15">
        <v>1325</v>
      </c>
      <c r="K12" s="15">
        <v>935</v>
      </c>
      <c r="L12" s="15">
        <v>642</v>
      </c>
      <c r="M12" s="15">
        <v>588</v>
      </c>
      <c r="N12" s="15">
        <v>150</v>
      </c>
    </row>
    <row r="13" spans="1:14" x14ac:dyDescent="0.2">
      <c r="A13" s="14" t="s">
        <v>105</v>
      </c>
      <c r="B13" s="15">
        <v>324</v>
      </c>
      <c r="C13" s="15">
        <v>6</v>
      </c>
      <c r="D13" s="15">
        <v>6</v>
      </c>
      <c r="E13" s="15">
        <v>18</v>
      </c>
      <c r="F13" s="15">
        <v>30</v>
      </c>
      <c r="G13" s="15">
        <v>60</v>
      </c>
      <c r="H13" s="15">
        <v>54</v>
      </c>
      <c r="I13" s="15">
        <v>48</v>
      </c>
      <c r="J13" s="15">
        <v>36</v>
      </c>
      <c r="K13" s="15">
        <v>12</v>
      </c>
      <c r="L13" s="15">
        <v>48</v>
      </c>
      <c r="M13" s="15">
        <v>0</v>
      </c>
      <c r="N13" s="15">
        <v>6</v>
      </c>
    </row>
    <row r="14" spans="1:14" x14ac:dyDescent="0.2">
      <c r="A14" s="14" t="s">
        <v>106</v>
      </c>
      <c r="B14" s="15">
        <v>1871</v>
      </c>
      <c r="C14" s="15">
        <v>6</v>
      </c>
      <c r="D14" s="15">
        <v>12</v>
      </c>
      <c r="E14" s="15">
        <v>12</v>
      </c>
      <c r="F14" s="15">
        <v>24</v>
      </c>
      <c r="G14" s="15">
        <v>18</v>
      </c>
      <c r="H14" s="15">
        <v>24</v>
      </c>
      <c r="I14" s="15">
        <v>72</v>
      </c>
      <c r="J14" s="15">
        <v>144</v>
      </c>
      <c r="K14" s="15">
        <v>312</v>
      </c>
      <c r="L14" s="15">
        <v>234</v>
      </c>
      <c r="M14" s="15">
        <v>552</v>
      </c>
      <c r="N14" s="15">
        <v>462</v>
      </c>
    </row>
    <row r="15" spans="1:14" x14ac:dyDescent="0.2">
      <c r="A15" s="14" t="s">
        <v>107</v>
      </c>
      <c r="B15" s="15">
        <v>462</v>
      </c>
      <c r="C15" s="15">
        <v>6</v>
      </c>
      <c r="D15" s="15">
        <v>12</v>
      </c>
      <c r="E15" s="15">
        <v>6</v>
      </c>
      <c r="F15" s="15">
        <v>36</v>
      </c>
      <c r="G15" s="15">
        <v>36</v>
      </c>
      <c r="H15" s="15">
        <v>54</v>
      </c>
      <c r="I15" s="15">
        <v>54</v>
      </c>
      <c r="J15" s="15">
        <v>102</v>
      </c>
      <c r="K15" s="15">
        <v>60</v>
      </c>
      <c r="L15" s="15">
        <v>42</v>
      </c>
      <c r="M15" s="15">
        <v>24</v>
      </c>
      <c r="N15" s="15">
        <v>30</v>
      </c>
    </row>
    <row r="16" spans="1:14" x14ac:dyDescent="0.2">
      <c r="A16" s="14" t="s">
        <v>108</v>
      </c>
      <c r="B16" s="15">
        <v>15801</v>
      </c>
      <c r="C16" s="15">
        <v>2866</v>
      </c>
      <c r="D16" s="15">
        <v>1511</v>
      </c>
      <c r="E16" s="15">
        <v>852</v>
      </c>
      <c r="F16" s="15">
        <v>552</v>
      </c>
      <c r="G16" s="15">
        <v>342</v>
      </c>
      <c r="H16" s="15">
        <v>204</v>
      </c>
      <c r="I16" s="15">
        <v>240</v>
      </c>
      <c r="J16" s="15">
        <v>186</v>
      </c>
      <c r="K16" s="15">
        <v>126</v>
      </c>
      <c r="L16" s="15">
        <v>60</v>
      </c>
      <c r="M16" s="15">
        <v>72</v>
      </c>
      <c r="N16" s="15">
        <v>30</v>
      </c>
    </row>
    <row r="17" spans="1:23" x14ac:dyDescent="0.2">
      <c r="A17" s="26" t="s">
        <v>42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20" spans="1:23" x14ac:dyDescent="0.2">
      <c r="A20" s="14" t="s">
        <v>110</v>
      </c>
    </row>
    <row r="21" spans="1:23" x14ac:dyDescent="0.2">
      <c r="A21" s="16"/>
      <c r="B21" s="17"/>
      <c r="C21" s="18" t="s">
        <v>4</v>
      </c>
      <c r="D21" s="18" t="s">
        <v>5</v>
      </c>
      <c r="E21" s="18" t="s">
        <v>6</v>
      </c>
      <c r="F21" s="18" t="s">
        <v>7</v>
      </c>
      <c r="G21" s="18" t="s">
        <v>8</v>
      </c>
      <c r="H21" s="18" t="s">
        <v>9</v>
      </c>
      <c r="I21" s="18" t="s">
        <v>10</v>
      </c>
      <c r="J21" s="18" t="s">
        <v>11</v>
      </c>
      <c r="K21" s="18" t="s">
        <v>12</v>
      </c>
      <c r="L21" s="18" t="s">
        <v>13</v>
      </c>
      <c r="M21" s="18" t="s">
        <v>14</v>
      </c>
      <c r="N21" s="18"/>
      <c r="O21" s="19"/>
      <c r="Q21" s="14" t="s">
        <v>111</v>
      </c>
    </row>
    <row r="22" spans="1:23" x14ac:dyDescent="0.2">
      <c r="A22" s="20" t="s">
        <v>102</v>
      </c>
      <c r="B22" s="21" t="s">
        <v>18</v>
      </c>
      <c r="C22" s="21">
        <v>19</v>
      </c>
      <c r="D22" s="21">
        <v>24</v>
      </c>
      <c r="E22" s="21">
        <v>29</v>
      </c>
      <c r="F22" s="21">
        <v>34</v>
      </c>
      <c r="G22" s="21">
        <v>39</v>
      </c>
      <c r="H22" s="21">
        <v>44</v>
      </c>
      <c r="I22" s="21">
        <v>49</v>
      </c>
      <c r="J22" s="21">
        <v>54</v>
      </c>
      <c r="K22" s="21">
        <v>59</v>
      </c>
      <c r="L22" s="21">
        <v>64</v>
      </c>
      <c r="M22" s="21">
        <v>74</v>
      </c>
      <c r="N22" s="21" t="s">
        <v>20</v>
      </c>
      <c r="O22" s="22" t="s">
        <v>21</v>
      </c>
      <c r="Q22" s="14" t="s">
        <v>112</v>
      </c>
      <c r="R22" s="14" t="s">
        <v>113</v>
      </c>
    </row>
    <row r="23" spans="1:23" x14ac:dyDescent="0.2">
      <c r="A23" s="14" t="s">
        <v>114</v>
      </c>
      <c r="B23" s="15">
        <v>57436</v>
      </c>
      <c r="C23" s="15">
        <v>5991</v>
      </c>
      <c r="D23" s="15">
        <v>4096</v>
      </c>
      <c r="E23" s="15">
        <v>3538</v>
      </c>
      <c r="F23" s="15">
        <v>3010</v>
      </c>
      <c r="G23" s="15">
        <v>3628</v>
      </c>
      <c r="H23" s="15">
        <v>3400</v>
      </c>
      <c r="I23" s="15">
        <v>3670</v>
      </c>
      <c r="J23" s="15">
        <v>3274</v>
      </c>
      <c r="K23" s="15">
        <v>2830</v>
      </c>
      <c r="L23" s="15">
        <v>2123</v>
      </c>
      <c r="M23" s="15">
        <v>2351</v>
      </c>
      <c r="N23" s="15">
        <v>1091</v>
      </c>
      <c r="O23" s="14">
        <v>25.3</v>
      </c>
      <c r="Q23" s="23"/>
      <c r="R23" s="23" t="s">
        <v>18</v>
      </c>
      <c r="S23" s="23"/>
      <c r="T23" s="23"/>
      <c r="U23" s="23" t="s">
        <v>108</v>
      </c>
      <c r="V23" s="23"/>
      <c r="W23" s="23"/>
    </row>
    <row r="24" spans="1:23" x14ac:dyDescent="0.2">
      <c r="A24" s="14" t="s">
        <v>104</v>
      </c>
      <c r="B24" s="15">
        <v>21222</v>
      </c>
      <c r="C24" s="15">
        <v>192</v>
      </c>
      <c r="D24" s="15">
        <v>953</v>
      </c>
      <c r="E24" s="15">
        <v>1775</v>
      </c>
      <c r="F24" s="15">
        <v>1841</v>
      </c>
      <c r="G24" s="15">
        <v>2722</v>
      </c>
      <c r="H24" s="15">
        <v>2722</v>
      </c>
      <c r="I24" s="15">
        <v>2968</v>
      </c>
      <c r="J24" s="15">
        <v>2519</v>
      </c>
      <c r="K24" s="15">
        <v>2087</v>
      </c>
      <c r="L24" s="15">
        <v>1595</v>
      </c>
      <c r="M24" s="15">
        <v>1427</v>
      </c>
      <c r="N24" s="15">
        <v>420</v>
      </c>
      <c r="O24" s="14">
        <v>45.7</v>
      </c>
      <c r="R24" s="14" t="s">
        <v>115</v>
      </c>
      <c r="U24" s="14" t="s">
        <v>115</v>
      </c>
    </row>
    <row r="25" spans="1:23" x14ac:dyDescent="0.2">
      <c r="A25" s="14" t="s">
        <v>105</v>
      </c>
      <c r="B25" s="15">
        <v>546</v>
      </c>
      <c r="C25" s="15">
        <v>36</v>
      </c>
      <c r="D25" s="15">
        <v>12</v>
      </c>
      <c r="E25" s="15">
        <v>24</v>
      </c>
      <c r="F25" s="15">
        <v>48</v>
      </c>
      <c r="G25" s="15">
        <v>114</v>
      </c>
      <c r="H25" s="15">
        <v>66</v>
      </c>
      <c r="I25" s="15">
        <v>54</v>
      </c>
      <c r="J25" s="15">
        <v>66</v>
      </c>
      <c r="K25" s="15">
        <v>54</v>
      </c>
      <c r="L25" s="15">
        <v>48</v>
      </c>
      <c r="M25" s="15">
        <v>12</v>
      </c>
      <c r="N25" s="15">
        <v>12</v>
      </c>
      <c r="O25" s="14">
        <v>43</v>
      </c>
      <c r="R25" s="15" t="s">
        <v>18</v>
      </c>
      <c r="S25" s="14" t="s">
        <v>116</v>
      </c>
      <c r="T25" s="14" t="s">
        <v>117</v>
      </c>
      <c r="U25" s="14" t="s">
        <v>18</v>
      </c>
      <c r="V25" s="14" t="s">
        <v>116</v>
      </c>
      <c r="W25" s="14" t="s">
        <v>117</v>
      </c>
    </row>
    <row r="26" spans="1:23" x14ac:dyDescent="0.2">
      <c r="A26" s="14" t="s">
        <v>106</v>
      </c>
      <c r="B26" s="15">
        <v>2441</v>
      </c>
      <c r="C26" s="15">
        <v>12</v>
      </c>
      <c r="D26" s="15">
        <v>12</v>
      </c>
      <c r="E26" s="15">
        <v>12</v>
      </c>
      <c r="F26" s="15">
        <v>36</v>
      </c>
      <c r="G26" s="15">
        <v>30</v>
      </c>
      <c r="H26" s="15">
        <v>36</v>
      </c>
      <c r="I26" s="15">
        <v>102</v>
      </c>
      <c r="J26" s="15">
        <v>198</v>
      </c>
      <c r="K26" s="15">
        <v>366</v>
      </c>
      <c r="L26" s="15">
        <v>306</v>
      </c>
      <c r="M26" s="15">
        <v>756</v>
      </c>
      <c r="N26" s="15">
        <v>576</v>
      </c>
      <c r="O26" s="14">
        <v>66.5</v>
      </c>
      <c r="Q26" s="14" t="s">
        <v>18</v>
      </c>
      <c r="R26" s="15">
        <v>57436</v>
      </c>
      <c r="S26" s="14">
        <v>28238</v>
      </c>
      <c r="T26" s="14">
        <v>29198</v>
      </c>
      <c r="U26" s="14">
        <v>32610</v>
      </c>
      <c r="V26" s="14">
        <v>16809</v>
      </c>
      <c r="W26" s="14">
        <v>15801</v>
      </c>
    </row>
    <row r="27" spans="1:23" x14ac:dyDescent="0.2">
      <c r="A27" s="14" t="s">
        <v>118</v>
      </c>
      <c r="B27" s="15">
        <v>618</v>
      </c>
      <c r="C27" s="15">
        <v>6</v>
      </c>
      <c r="D27" s="15">
        <v>12</v>
      </c>
      <c r="E27" s="15">
        <v>18</v>
      </c>
      <c r="F27" s="15">
        <v>48</v>
      </c>
      <c r="G27" s="15">
        <v>48</v>
      </c>
      <c r="H27" s="15">
        <v>84</v>
      </c>
      <c r="I27" s="15">
        <v>66</v>
      </c>
      <c r="J27" s="15">
        <v>144</v>
      </c>
      <c r="K27" s="15">
        <v>66</v>
      </c>
      <c r="L27" s="15">
        <v>66</v>
      </c>
      <c r="M27" s="15">
        <v>30</v>
      </c>
      <c r="N27" s="15">
        <v>30</v>
      </c>
      <c r="O27" s="14">
        <v>50.9</v>
      </c>
      <c r="Q27" s="14" t="s">
        <v>119</v>
      </c>
      <c r="R27" s="15">
        <v>5781</v>
      </c>
      <c r="S27" s="14">
        <v>3112</v>
      </c>
      <c r="T27" s="14">
        <v>2669</v>
      </c>
      <c r="U27" s="14">
        <v>5781</v>
      </c>
      <c r="V27" s="14">
        <v>3112</v>
      </c>
      <c r="W27" s="14">
        <v>2669</v>
      </c>
    </row>
    <row r="28" spans="1:23" x14ac:dyDescent="0.2">
      <c r="A28" s="14" t="s">
        <v>108</v>
      </c>
      <c r="B28" s="15">
        <v>32610</v>
      </c>
      <c r="C28" s="15">
        <v>5745</v>
      </c>
      <c r="D28" s="15">
        <v>3106</v>
      </c>
      <c r="E28" s="15">
        <v>1709</v>
      </c>
      <c r="F28" s="15">
        <v>1037</v>
      </c>
      <c r="G28" s="15">
        <v>714</v>
      </c>
      <c r="H28" s="15">
        <v>492</v>
      </c>
      <c r="I28" s="15">
        <v>480</v>
      </c>
      <c r="J28" s="15">
        <v>348</v>
      </c>
      <c r="K28" s="15">
        <v>258</v>
      </c>
      <c r="L28" s="15">
        <v>108</v>
      </c>
      <c r="M28" s="15">
        <v>126</v>
      </c>
      <c r="N28" s="15">
        <v>54</v>
      </c>
      <c r="O28" s="14">
        <v>13.4</v>
      </c>
      <c r="Q28" s="27">
        <v>42499</v>
      </c>
      <c r="R28" s="15">
        <v>6093</v>
      </c>
      <c r="S28" s="14">
        <v>3040</v>
      </c>
      <c r="T28" s="14">
        <v>3052</v>
      </c>
      <c r="U28" s="14">
        <v>6093</v>
      </c>
      <c r="V28" s="14">
        <v>3040</v>
      </c>
      <c r="W28" s="14">
        <v>3052</v>
      </c>
    </row>
    <row r="29" spans="1:23" x14ac:dyDescent="0.2">
      <c r="A29" s="26" t="s">
        <v>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Q29" s="27">
        <v>42657</v>
      </c>
      <c r="R29" s="15">
        <v>6560</v>
      </c>
      <c r="S29" s="14">
        <v>3520</v>
      </c>
      <c r="T29" s="14">
        <v>3040</v>
      </c>
      <c r="U29" s="14">
        <v>6560</v>
      </c>
      <c r="V29" s="14">
        <v>3520</v>
      </c>
      <c r="W29" s="14">
        <v>3040</v>
      </c>
    </row>
    <row r="30" spans="1:23" x14ac:dyDescent="0.2">
      <c r="Q30" s="14" t="s">
        <v>120</v>
      </c>
      <c r="R30" s="15">
        <v>5991</v>
      </c>
      <c r="S30" s="14">
        <v>2992</v>
      </c>
      <c r="T30" s="14">
        <v>2998</v>
      </c>
      <c r="U30" s="14">
        <v>5745</v>
      </c>
      <c r="V30" s="14">
        <v>2878</v>
      </c>
      <c r="W30" s="14">
        <v>2866</v>
      </c>
    </row>
    <row r="31" spans="1:23" x14ac:dyDescent="0.2">
      <c r="Q31" s="14" t="s">
        <v>121</v>
      </c>
      <c r="R31" s="15">
        <v>4096</v>
      </c>
      <c r="S31" s="14">
        <v>1973</v>
      </c>
      <c r="T31" s="14">
        <v>2123</v>
      </c>
      <c r="U31" s="14">
        <v>3106</v>
      </c>
      <c r="V31" s="14">
        <v>1595</v>
      </c>
      <c r="W31" s="14">
        <v>1511</v>
      </c>
    </row>
    <row r="32" spans="1:23" x14ac:dyDescent="0.2">
      <c r="Q32" s="14" t="s">
        <v>122</v>
      </c>
      <c r="R32" s="15">
        <v>3538</v>
      </c>
      <c r="S32" s="14">
        <v>1637</v>
      </c>
      <c r="T32" s="14">
        <v>1901</v>
      </c>
      <c r="U32" s="14">
        <v>1709</v>
      </c>
      <c r="V32" s="14">
        <v>858</v>
      </c>
      <c r="W32" s="14">
        <v>852</v>
      </c>
    </row>
    <row r="33" spans="17:23" x14ac:dyDescent="0.2">
      <c r="Q33" s="14" t="s">
        <v>123</v>
      </c>
      <c r="R33" s="14">
        <v>3010</v>
      </c>
      <c r="S33" s="14">
        <v>1421</v>
      </c>
      <c r="T33" s="14">
        <v>1589</v>
      </c>
      <c r="U33" s="14">
        <v>1037</v>
      </c>
      <c r="V33" s="14">
        <v>486</v>
      </c>
      <c r="W33" s="14">
        <v>552</v>
      </c>
    </row>
    <row r="34" spans="17:23" x14ac:dyDescent="0.2">
      <c r="Q34" s="14" t="s">
        <v>124</v>
      </c>
      <c r="R34" s="14">
        <v>3628</v>
      </c>
      <c r="S34" s="14">
        <v>1739</v>
      </c>
      <c r="T34" s="14">
        <v>1889</v>
      </c>
      <c r="U34" s="14">
        <v>714</v>
      </c>
      <c r="V34" s="14">
        <v>372</v>
      </c>
      <c r="W34" s="14">
        <v>342</v>
      </c>
    </row>
    <row r="35" spans="17:23" x14ac:dyDescent="0.2">
      <c r="Q35" s="14" t="s">
        <v>125</v>
      </c>
      <c r="R35" s="14">
        <v>3400</v>
      </c>
      <c r="S35" s="14">
        <v>1553</v>
      </c>
      <c r="T35" s="14">
        <v>1847</v>
      </c>
      <c r="U35" s="14">
        <v>492</v>
      </c>
      <c r="V35" s="14">
        <v>288</v>
      </c>
      <c r="W35" s="14">
        <v>204</v>
      </c>
    </row>
    <row r="36" spans="17:23" x14ac:dyDescent="0.2">
      <c r="Q36" s="14" t="s">
        <v>126</v>
      </c>
      <c r="R36" s="14">
        <v>3670</v>
      </c>
      <c r="S36" s="14">
        <v>1757</v>
      </c>
      <c r="T36" s="14">
        <v>1913</v>
      </c>
      <c r="U36" s="14">
        <v>480</v>
      </c>
      <c r="V36" s="14">
        <v>240</v>
      </c>
      <c r="W36" s="14">
        <v>240</v>
      </c>
    </row>
    <row r="37" spans="17:23" x14ac:dyDescent="0.2">
      <c r="Q37" s="14" t="s">
        <v>127</v>
      </c>
      <c r="R37" s="14">
        <v>3274</v>
      </c>
      <c r="S37" s="14">
        <v>1481</v>
      </c>
      <c r="T37" s="14">
        <v>1793</v>
      </c>
      <c r="U37" s="14">
        <v>348</v>
      </c>
      <c r="V37" s="14">
        <v>162</v>
      </c>
      <c r="W37" s="14">
        <v>186</v>
      </c>
    </row>
    <row r="38" spans="17:23" x14ac:dyDescent="0.2">
      <c r="Q38" s="14" t="s">
        <v>128</v>
      </c>
      <c r="R38" s="14">
        <v>2830</v>
      </c>
      <c r="S38" s="14">
        <v>1385</v>
      </c>
      <c r="T38" s="14">
        <v>1445</v>
      </c>
      <c r="U38" s="14">
        <v>258</v>
      </c>
      <c r="V38" s="14">
        <v>132</v>
      </c>
      <c r="W38" s="14">
        <v>126</v>
      </c>
    </row>
    <row r="39" spans="17:23" x14ac:dyDescent="0.2">
      <c r="Q39" s="14" t="s">
        <v>129</v>
      </c>
      <c r="R39" s="14">
        <v>2123</v>
      </c>
      <c r="S39" s="14">
        <v>1097</v>
      </c>
      <c r="T39" s="14">
        <v>1025</v>
      </c>
      <c r="U39" s="14">
        <v>108</v>
      </c>
      <c r="V39" s="14">
        <v>48</v>
      </c>
      <c r="W39" s="14">
        <v>60</v>
      </c>
    </row>
    <row r="40" spans="17:23" x14ac:dyDescent="0.2">
      <c r="Q40" s="14" t="s">
        <v>130</v>
      </c>
      <c r="R40" s="14">
        <v>1445</v>
      </c>
      <c r="S40" s="14">
        <v>696</v>
      </c>
      <c r="T40" s="14">
        <v>750</v>
      </c>
      <c r="U40" s="14">
        <v>96</v>
      </c>
      <c r="V40" s="14">
        <v>36</v>
      </c>
      <c r="W40" s="14">
        <v>60</v>
      </c>
    </row>
    <row r="41" spans="17:23" x14ac:dyDescent="0.2">
      <c r="Q41" s="14" t="s">
        <v>131</v>
      </c>
      <c r="R41" s="14">
        <v>905</v>
      </c>
      <c r="S41" s="14">
        <v>420</v>
      </c>
      <c r="T41" s="14">
        <v>486</v>
      </c>
      <c r="U41" s="14">
        <v>30</v>
      </c>
      <c r="V41" s="14">
        <v>18</v>
      </c>
      <c r="W41" s="14">
        <v>12</v>
      </c>
    </row>
    <row r="42" spans="17:23" x14ac:dyDescent="0.2">
      <c r="Q42" s="14" t="s">
        <v>20</v>
      </c>
      <c r="R42" s="14">
        <v>1091</v>
      </c>
      <c r="S42" s="14">
        <v>414</v>
      </c>
      <c r="T42" s="14">
        <v>678</v>
      </c>
      <c r="U42" s="14">
        <v>54</v>
      </c>
      <c r="V42" s="14">
        <v>24</v>
      </c>
      <c r="W42" s="14">
        <v>30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BC3F4-45F5-4591-8944-108072D7CC42}">
  <dimension ref="A1:P30"/>
  <sheetViews>
    <sheetView topLeftCell="A10" workbookViewId="0">
      <selection activeCell="D25" sqref="D25:E25"/>
    </sheetView>
  </sheetViews>
  <sheetFormatPr defaultRowHeight="14.4" x14ac:dyDescent="0.3"/>
  <cols>
    <col min="1" max="1" width="13" customWidth="1"/>
    <col min="2" max="7" width="7.44140625" customWidth="1"/>
    <col min="8" max="8" width="5.109375" customWidth="1"/>
    <col min="9" max="11" width="8.44140625" customWidth="1"/>
    <col min="257" max="257" width="13" customWidth="1"/>
    <col min="258" max="263" width="7.44140625" customWidth="1"/>
    <col min="264" max="264" width="5.109375" customWidth="1"/>
    <col min="265" max="267" width="8.44140625" customWidth="1"/>
    <col min="513" max="513" width="13" customWidth="1"/>
    <col min="514" max="519" width="7.44140625" customWidth="1"/>
    <col min="520" max="520" width="5.109375" customWidth="1"/>
    <col min="521" max="523" width="8.44140625" customWidth="1"/>
    <col min="769" max="769" width="13" customWidth="1"/>
    <col min="770" max="775" width="7.44140625" customWidth="1"/>
    <col min="776" max="776" width="5.109375" customWidth="1"/>
    <col min="777" max="779" width="8.44140625" customWidth="1"/>
    <col min="1025" max="1025" width="13" customWidth="1"/>
    <col min="1026" max="1031" width="7.44140625" customWidth="1"/>
    <col min="1032" max="1032" width="5.109375" customWidth="1"/>
    <col min="1033" max="1035" width="8.44140625" customWidth="1"/>
    <col min="1281" max="1281" width="13" customWidth="1"/>
    <col min="1282" max="1287" width="7.44140625" customWidth="1"/>
    <col min="1288" max="1288" width="5.109375" customWidth="1"/>
    <col min="1289" max="1291" width="8.44140625" customWidth="1"/>
    <col min="1537" max="1537" width="13" customWidth="1"/>
    <col min="1538" max="1543" width="7.44140625" customWidth="1"/>
    <col min="1544" max="1544" width="5.109375" customWidth="1"/>
    <col min="1545" max="1547" width="8.44140625" customWidth="1"/>
    <col min="1793" max="1793" width="13" customWidth="1"/>
    <col min="1794" max="1799" width="7.44140625" customWidth="1"/>
    <col min="1800" max="1800" width="5.109375" customWidth="1"/>
    <col min="1801" max="1803" width="8.44140625" customWidth="1"/>
    <col min="2049" max="2049" width="13" customWidth="1"/>
    <col min="2050" max="2055" width="7.44140625" customWidth="1"/>
    <col min="2056" max="2056" width="5.109375" customWidth="1"/>
    <col min="2057" max="2059" width="8.44140625" customWidth="1"/>
    <col min="2305" max="2305" width="13" customWidth="1"/>
    <col min="2306" max="2311" width="7.44140625" customWidth="1"/>
    <col min="2312" max="2312" width="5.109375" customWidth="1"/>
    <col min="2313" max="2315" width="8.44140625" customWidth="1"/>
    <col min="2561" max="2561" width="13" customWidth="1"/>
    <col min="2562" max="2567" width="7.44140625" customWidth="1"/>
    <col min="2568" max="2568" width="5.109375" customWidth="1"/>
    <col min="2569" max="2571" width="8.44140625" customWidth="1"/>
    <col min="2817" max="2817" width="13" customWidth="1"/>
    <col min="2818" max="2823" width="7.44140625" customWidth="1"/>
    <col min="2824" max="2824" width="5.109375" customWidth="1"/>
    <col min="2825" max="2827" width="8.44140625" customWidth="1"/>
    <col min="3073" max="3073" width="13" customWidth="1"/>
    <col min="3074" max="3079" width="7.44140625" customWidth="1"/>
    <col min="3080" max="3080" width="5.109375" customWidth="1"/>
    <col min="3081" max="3083" width="8.44140625" customWidth="1"/>
    <col min="3329" max="3329" width="13" customWidth="1"/>
    <col min="3330" max="3335" width="7.44140625" customWidth="1"/>
    <col min="3336" max="3336" width="5.109375" customWidth="1"/>
    <col min="3337" max="3339" width="8.44140625" customWidth="1"/>
    <col min="3585" max="3585" width="13" customWidth="1"/>
    <col min="3586" max="3591" width="7.44140625" customWidth="1"/>
    <col min="3592" max="3592" width="5.109375" customWidth="1"/>
    <col min="3593" max="3595" width="8.44140625" customWidth="1"/>
    <col min="3841" max="3841" width="13" customWidth="1"/>
    <col min="3842" max="3847" width="7.44140625" customWidth="1"/>
    <col min="3848" max="3848" width="5.109375" customWidth="1"/>
    <col min="3849" max="3851" width="8.44140625" customWidth="1"/>
    <col min="4097" max="4097" width="13" customWidth="1"/>
    <col min="4098" max="4103" width="7.44140625" customWidth="1"/>
    <col min="4104" max="4104" width="5.109375" customWidth="1"/>
    <col min="4105" max="4107" width="8.44140625" customWidth="1"/>
    <col min="4353" max="4353" width="13" customWidth="1"/>
    <col min="4354" max="4359" width="7.44140625" customWidth="1"/>
    <col min="4360" max="4360" width="5.109375" customWidth="1"/>
    <col min="4361" max="4363" width="8.44140625" customWidth="1"/>
    <col min="4609" max="4609" width="13" customWidth="1"/>
    <col min="4610" max="4615" width="7.44140625" customWidth="1"/>
    <col min="4616" max="4616" width="5.109375" customWidth="1"/>
    <col min="4617" max="4619" width="8.44140625" customWidth="1"/>
    <col min="4865" max="4865" width="13" customWidth="1"/>
    <col min="4866" max="4871" width="7.44140625" customWidth="1"/>
    <col min="4872" max="4872" width="5.109375" customWidth="1"/>
    <col min="4873" max="4875" width="8.44140625" customWidth="1"/>
    <col min="5121" max="5121" width="13" customWidth="1"/>
    <col min="5122" max="5127" width="7.44140625" customWidth="1"/>
    <col min="5128" max="5128" width="5.109375" customWidth="1"/>
    <col min="5129" max="5131" width="8.44140625" customWidth="1"/>
    <col min="5377" max="5377" width="13" customWidth="1"/>
    <col min="5378" max="5383" width="7.44140625" customWidth="1"/>
    <col min="5384" max="5384" width="5.109375" customWidth="1"/>
    <col min="5385" max="5387" width="8.44140625" customWidth="1"/>
    <col min="5633" max="5633" width="13" customWidth="1"/>
    <col min="5634" max="5639" width="7.44140625" customWidth="1"/>
    <col min="5640" max="5640" width="5.109375" customWidth="1"/>
    <col min="5641" max="5643" width="8.44140625" customWidth="1"/>
    <col min="5889" max="5889" width="13" customWidth="1"/>
    <col min="5890" max="5895" width="7.44140625" customWidth="1"/>
    <col min="5896" max="5896" width="5.109375" customWidth="1"/>
    <col min="5897" max="5899" width="8.44140625" customWidth="1"/>
    <col min="6145" max="6145" width="13" customWidth="1"/>
    <col min="6146" max="6151" width="7.44140625" customWidth="1"/>
    <col min="6152" max="6152" width="5.109375" customWidth="1"/>
    <col min="6153" max="6155" width="8.44140625" customWidth="1"/>
    <col min="6401" max="6401" width="13" customWidth="1"/>
    <col min="6402" max="6407" width="7.44140625" customWidth="1"/>
    <col min="6408" max="6408" width="5.109375" customWidth="1"/>
    <col min="6409" max="6411" width="8.44140625" customWidth="1"/>
    <col min="6657" max="6657" width="13" customWidth="1"/>
    <col min="6658" max="6663" width="7.44140625" customWidth="1"/>
    <col min="6664" max="6664" width="5.109375" customWidth="1"/>
    <col min="6665" max="6667" width="8.44140625" customWidth="1"/>
    <col min="6913" max="6913" width="13" customWidth="1"/>
    <col min="6914" max="6919" width="7.44140625" customWidth="1"/>
    <col min="6920" max="6920" width="5.109375" customWidth="1"/>
    <col min="6921" max="6923" width="8.44140625" customWidth="1"/>
    <col min="7169" max="7169" width="13" customWidth="1"/>
    <col min="7170" max="7175" width="7.44140625" customWidth="1"/>
    <col min="7176" max="7176" width="5.109375" customWidth="1"/>
    <col min="7177" max="7179" width="8.44140625" customWidth="1"/>
    <col min="7425" max="7425" width="13" customWidth="1"/>
    <col min="7426" max="7431" width="7.44140625" customWidth="1"/>
    <col min="7432" max="7432" width="5.109375" customWidth="1"/>
    <col min="7433" max="7435" width="8.44140625" customWidth="1"/>
    <col min="7681" max="7681" width="13" customWidth="1"/>
    <col min="7682" max="7687" width="7.44140625" customWidth="1"/>
    <col min="7688" max="7688" width="5.109375" customWidth="1"/>
    <col min="7689" max="7691" width="8.44140625" customWidth="1"/>
    <col min="7937" max="7937" width="13" customWidth="1"/>
    <col min="7938" max="7943" width="7.44140625" customWidth="1"/>
    <col min="7944" max="7944" width="5.109375" customWidth="1"/>
    <col min="7945" max="7947" width="8.44140625" customWidth="1"/>
    <col min="8193" max="8193" width="13" customWidth="1"/>
    <col min="8194" max="8199" width="7.44140625" customWidth="1"/>
    <col min="8200" max="8200" width="5.109375" customWidth="1"/>
    <col min="8201" max="8203" width="8.44140625" customWidth="1"/>
    <col min="8449" max="8449" width="13" customWidth="1"/>
    <col min="8450" max="8455" width="7.44140625" customWidth="1"/>
    <col min="8456" max="8456" width="5.109375" customWidth="1"/>
    <col min="8457" max="8459" width="8.44140625" customWidth="1"/>
    <col min="8705" max="8705" width="13" customWidth="1"/>
    <col min="8706" max="8711" width="7.44140625" customWidth="1"/>
    <col min="8712" max="8712" width="5.109375" customWidth="1"/>
    <col min="8713" max="8715" width="8.44140625" customWidth="1"/>
    <col min="8961" max="8961" width="13" customWidth="1"/>
    <col min="8962" max="8967" width="7.44140625" customWidth="1"/>
    <col min="8968" max="8968" width="5.109375" customWidth="1"/>
    <col min="8969" max="8971" width="8.44140625" customWidth="1"/>
    <col min="9217" max="9217" width="13" customWidth="1"/>
    <col min="9218" max="9223" width="7.44140625" customWidth="1"/>
    <col min="9224" max="9224" width="5.109375" customWidth="1"/>
    <col min="9225" max="9227" width="8.44140625" customWidth="1"/>
    <col min="9473" max="9473" width="13" customWidth="1"/>
    <col min="9474" max="9479" width="7.44140625" customWidth="1"/>
    <col min="9480" max="9480" width="5.109375" customWidth="1"/>
    <col min="9481" max="9483" width="8.44140625" customWidth="1"/>
    <col min="9729" max="9729" width="13" customWidth="1"/>
    <col min="9730" max="9735" width="7.44140625" customWidth="1"/>
    <col min="9736" max="9736" width="5.109375" customWidth="1"/>
    <col min="9737" max="9739" width="8.44140625" customWidth="1"/>
    <col min="9985" max="9985" width="13" customWidth="1"/>
    <col min="9986" max="9991" width="7.44140625" customWidth="1"/>
    <col min="9992" max="9992" width="5.109375" customWidth="1"/>
    <col min="9993" max="9995" width="8.44140625" customWidth="1"/>
    <col min="10241" max="10241" width="13" customWidth="1"/>
    <col min="10242" max="10247" width="7.44140625" customWidth="1"/>
    <col min="10248" max="10248" width="5.109375" customWidth="1"/>
    <col min="10249" max="10251" width="8.44140625" customWidth="1"/>
    <col min="10497" max="10497" width="13" customWidth="1"/>
    <col min="10498" max="10503" width="7.44140625" customWidth="1"/>
    <col min="10504" max="10504" width="5.109375" customWidth="1"/>
    <col min="10505" max="10507" width="8.44140625" customWidth="1"/>
    <col min="10753" max="10753" width="13" customWidth="1"/>
    <col min="10754" max="10759" width="7.44140625" customWidth="1"/>
    <col min="10760" max="10760" width="5.109375" customWidth="1"/>
    <col min="10761" max="10763" width="8.44140625" customWidth="1"/>
    <col min="11009" max="11009" width="13" customWidth="1"/>
    <col min="11010" max="11015" width="7.44140625" customWidth="1"/>
    <col min="11016" max="11016" width="5.109375" customWidth="1"/>
    <col min="11017" max="11019" width="8.44140625" customWidth="1"/>
    <col min="11265" max="11265" width="13" customWidth="1"/>
    <col min="11266" max="11271" width="7.44140625" customWidth="1"/>
    <col min="11272" max="11272" width="5.109375" customWidth="1"/>
    <col min="11273" max="11275" width="8.44140625" customWidth="1"/>
    <col min="11521" max="11521" width="13" customWidth="1"/>
    <col min="11522" max="11527" width="7.44140625" customWidth="1"/>
    <col min="11528" max="11528" width="5.109375" customWidth="1"/>
    <col min="11529" max="11531" width="8.44140625" customWidth="1"/>
    <col min="11777" max="11777" width="13" customWidth="1"/>
    <col min="11778" max="11783" width="7.44140625" customWidth="1"/>
    <col min="11784" max="11784" width="5.109375" customWidth="1"/>
    <col min="11785" max="11787" width="8.44140625" customWidth="1"/>
    <col min="12033" max="12033" width="13" customWidth="1"/>
    <col min="12034" max="12039" width="7.44140625" customWidth="1"/>
    <col min="12040" max="12040" width="5.109375" customWidth="1"/>
    <col min="12041" max="12043" width="8.44140625" customWidth="1"/>
    <col min="12289" max="12289" width="13" customWidth="1"/>
    <col min="12290" max="12295" width="7.44140625" customWidth="1"/>
    <col min="12296" max="12296" width="5.109375" customWidth="1"/>
    <col min="12297" max="12299" width="8.44140625" customWidth="1"/>
    <col min="12545" max="12545" width="13" customWidth="1"/>
    <col min="12546" max="12551" width="7.44140625" customWidth="1"/>
    <col min="12552" max="12552" width="5.109375" customWidth="1"/>
    <col min="12553" max="12555" width="8.44140625" customWidth="1"/>
    <col min="12801" max="12801" width="13" customWidth="1"/>
    <col min="12802" max="12807" width="7.44140625" customWidth="1"/>
    <col min="12808" max="12808" width="5.109375" customWidth="1"/>
    <col min="12809" max="12811" width="8.44140625" customWidth="1"/>
    <col min="13057" max="13057" width="13" customWidth="1"/>
    <col min="13058" max="13063" width="7.44140625" customWidth="1"/>
    <col min="13064" max="13064" width="5.109375" customWidth="1"/>
    <col min="13065" max="13067" width="8.44140625" customWidth="1"/>
    <col min="13313" max="13313" width="13" customWidth="1"/>
    <col min="13314" max="13319" width="7.44140625" customWidth="1"/>
    <col min="13320" max="13320" width="5.109375" customWidth="1"/>
    <col min="13321" max="13323" width="8.44140625" customWidth="1"/>
    <col min="13569" max="13569" width="13" customWidth="1"/>
    <col min="13570" max="13575" width="7.44140625" customWidth="1"/>
    <col min="13576" max="13576" width="5.109375" customWidth="1"/>
    <col min="13577" max="13579" width="8.44140625" customWidth="1"/>
    <col min="13825" max="13825" width="13" customWidth="1"/>
    <col min="13826" max="13831" width="7.44140625" customWidth="1"/>
    <col min="13832" max="13832" width="5.109375" customWidth="1"/>
    <col min="13833" max="13835" width="8.44140625" customWidth="1"/>
    <col min="14081" max="14081" width="13" customWidth="1"/>
    <col min="14082" max="14087" width="7.44140625" customWidth="1"/>
    <col min="14088" max="14088" width="5.109375" customWidth="1"/>
    <col min="14089" max="14091" width="8.44140625" customWidth="1"/>
    <col min="14337" max="14337" width="13" customWidth="1"/>
    <col min="14338" max="14343" width="7.44140625" customWidth="1"/>
    <col min="14344" max="14344" width="5.109375" customWidth="1"/>
    <col min="14345" max="14347" width="8.44140625" customWidth="1"/>
    <col min="14593" max="14593" width="13" customWidth="1"/>
    <col min="14594" max="14599" width="7.44140625" customWidth="1"/>
    <col min="14600" max="14600" width="5.109375" customWidth="1"/>
    <col min="14601" max="14603" width="8.44140625" customWidth="1"/>
    <col min="14849" max="14849" width="13" customWidth="1"/>
    <col min="14850" max="14855" width="7.44140625" customWidth="1"/>
    <col min="14856" max="14856" width="5.109375" customWidth="1"/>
    <col min="14857" max="14859" width="8.44140625" customWidth="1"/>
    <col min="15105" max="15105" width="13" customWidth="1"/>
    <col min="15106" max="15111" width="7.44140625" customWidth="1"/>
    <col min="15112" max="15112" width="5.109375" customWidth="1"/>
    <col min="15113" max="15115" width="8.44140625" customWidth="1"/>
    <col min="15361" max="15361" width="13" customWidth="1"/>
    <col min="15362" max="15367" width="7.44140625" customWidth="1"/>
    <col min="15368" max="15368" width="5.109375" customWidth="1"/>
    <col min="15369" max="15371" width="8.44140625" customWidth="1"/>
    <col min="15617" max="15617" width="13" customWidth="1"/>
    <col min="15618" max="15623" width="7.44140625" customWidth="1"/>
    <col min="15624" max="15624" width="5.109375" customWidth="1"/>
    <col min="15625" max="15627" width="8.44140625" customWidth="1"/>
    <col min="15873" max="15873" width="13" customWidth="1"/>
    <col min="15874" max="15879" width="7.44140625" customWidth="1"/>
    <col min="15880" max="15880" width="5.109375" customWidth="1"/>
    <col min="15881" max="15883" width="8.44140625" customWidth="1"/>
    <col min="16129" max="16129" width="13" customWidth="1"/>
    <col min="16130" max="16135" width="7.44140625" customWidth="1"/>
    <col min="16136" max="16136" width="5.109375" customWidth="1"/>
    <col min="16137" max="16139" width="8.44140625" customWidth="1"/>
  </cols>
  <sheetData>
    <row r="1" spans="1:16" x14ac:dyDescent="0.3">
      <c r="A1" t="s">
        <v>132</v>
      </c>
      <c r="I1" s="28"/>
      <c r="J1" s="28"/>
      <c r="K1" s="28"/>
    </row>
    <row r="2" spans="1:16" x14ac:dyDescent="0.3">
      <c r="A2" t="s">
        <v>133</v>
      </c>
      <c r="B2" t="s">
        <v>18</v>
      </c>
      <c r="E2" t="s">
        <v>108</v>
      </c>
      <c r="I2" s="28"/>
      <c r="J2" s="28"/>
      <c r="K2" s="28"/>
    </row>
    <row r="3" spans="1:16" x14ac:dyDescent="0.3">
      <c r="B3" t="s">
        <v>18</v>
      </c>
      <c r="C3" t="s">
        <v>116</v>
      </c>
      <c r="D3" t="s">
        <v>117</v>
      </c>
      <c r="E3" t="s">
        <v>18</v>
      </c>
      <c r="F3" t="s">
        <v>116</v>
      </c>
      <c r="G3" t="s">
        <v>117</v>
      </c>
      <c r="I3" s="28"/>
      <c r="J3" s="28"/>
      <c r="K3" s="28"/>
    </row>
    <row r="4" spans="1:16" x14ac:dyDescent="0.3">
      <c r="A4" t="s">
        <v>18</v>
      </c>
      <c r="I4" s="28"/>
      <c r="J4" s="28"/>
      <c r="K4" s="28"/>
    </row>
    <row r="5" spans="1:16" x14ac:dyDescent="0.3">
      <c r="A5" t="s">
        <v>134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28"/>
      <c r="J5" s="28"/>
      <c r="K5" s="28"/>
    </row>
    <row r="6" spans="1:16" x14ac:dyDescent="0.3">
      <c r="A6" t="s">
        <v>135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28"/>
      <c r="J6" s="28"/>
      <c r="K6" s="28"/>
    </row>
    <row r="7" spans="1:16" x14ac:dyDescent="0.3">
      <c r="A7" t="s">
        <v>136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9"/>
      <c r="I7" s="28"/>
      <c r="J7" s="28"/>
      <c r="K7" s="28"/>
    </row>
    <row r="8" spans="1:16" x14ac:dyDescent="0.3">
      <c r="A8" s="30" t="s">
        <v>137</v>
      </c>
      <c r="B8" s="15">
        <v>5991</v>
      </c>
      <c r="C8" s="14">
        <v>2992</v>
      </c>
      <c r="D8" s="14">
        <v>2998</v>
      </c>
      <c r="E8" s="14">
        <v>5745</v>
      </c>
      <c r="F8" s="14">
        <v>2878</v>
      </c>
      <c r="G8" s="14">
        <v>2866</v>
      </c>
      <c r="H8" s="31" t="s">
        <v>138</v>
      </c>
      <c r="I8" s="32">
        <f t="shared" ref="I8:K15" si="0">E8/B8*100</f>
        <v>95.893840761141718</v>
      </c>
      <c r="J8" s="32">
        <f t="shared" si="0"/>
        <v>96.189839572192511</v>
      </c>
      <c r="K8" s="32">
        <f t="shared" si="0"/>
        <v>95.597064709806531</v>
      </c>
      <c r="N8" s="32"/>
      <c r="O8" s="32"/>
      <c r="P8" s="32"/>
    </row>
    <row r="9" spans="1:16" x14ac:dyDescent="0.3">
      <c r="A9" s="30" t="s">
        <v>139</v>
      </c>
      <c r="B9" s="15">
        <v>4096</v>
      </c>
      <c r="C9" s="14">
        <v>1973</v>
      </c>
      <c r="D9" s="14">
        <v>2123</v>
      </c>
      <c r="E9" s="14">
        <v>3106</v>
      </c>
      <c r="F9" s="14">
        <v>1595</v>
      </c>
      <c r="G9" s="14">
        <v>1511</v>
      </c>
      <c r="H9" s="31"/>
      <c r="I9" s="32">
        <f t="shared" si="0"/>
        <v>75.830078125</v>
      </c>
      <c r="J9" s="32">
        <f t="shared" si="0"/>
        <v>80.841358337557025</v>
      </c>
      <c r="K9" s="32">
        <f t="shared" si="0"/>
        <v>71.172868582195008</v>
      </c>
      <c r="N9" s="32"/>
      <c r="O9" s="32"/>
      <c r="P9" s="32"/>
    </row>
    <row r="10" spans="1:16" x14ac:dyDescent="0.3">
      <c r="A10" s="30" t="s">
        <v>140</v>
      </c>
      <c r="B10" s="15">
        <v>3538</v>
      </c>
      <c r="C10" s="14">
        <v>1637</v>
      </c>
      <c r="D10" s="14">
        <v>1901</v>
      </c>
      <c r="E10" s="14">
        <v>1709</v>
      </c>
      <c r="F10" s="14">
        <v>858</v>
      </c>
      <c r="G10" s="14">
        <v>852</v>
      </c>
      <c r="H10" s="31"/>
      <c r="I10" s="32">
        <f t="shared" si="0"/>
        <v>48.304126625211985</v>
      </c>
      <c r="J10" s="32">
        <f t="shared" si="0"/>
        <v>52.412950519242521</v>
      </c>
      <c r="K10" s="32">
        <f t="shared" si="0"/>
        <v>44.818516570226194</v>
      </c>
      <c r="N10" s="32"/>
      <c r="O10" s="32"/>
      <c r="P10" s="32"/>
    </row>
    <row r="11" spans="1:16" x14ac:dyDescent="0.3">
      <c r="A11" s="30" t="s">
        <v>141</v>
      </c>
      <c r="B11" s="14">
        <v>3010</v>
      </c>
      <c r="C11" s="14">
        <v>1421</v>
      </c>
      <c r="D11" s="14">
        <v>1589</v>
      </c>
      <c r="E11" s="14">
        <v>1037</v>
      </c>
      <c r="F11" s="14">
        <v>486</v>
      </c>
      <c r="G11" s="14">
        <v>552</v>
      </c>
      <c r="H11" s="31"/>
      <c r="I11" s="32">
        <f t="shared" si="0"/>
        <v>34.451827242524921</v>
      </c>
      <c r="J11" s="32">
        <f t="shared" si="0"/>
        <v>34.201266713581987</v>
      </c>
      <c r="K11" s="32">
        <f t="shared" si="0"/>
        <v>34.738829452485845</v>
      </c>
      <c r="N11" s="32"/>
      <c r="O11" s="32"/>
      <c r="P11" s="32"/>
    </row>
    <row r="12" spans="1:16" x14ac:dyDescent="0.3">
      <c r="A12" s="30" t="s">
        <v>142</v>
      </c>
      <c r="B12" s="14">
        <v>3628</v>
      </c>
      <c r="C12" s="14">
        <v>1739</v>
      </c>
      <c r="D12" s="14">
        <v>1889</v>
      </c>
      <c r="E12" s="14">
        <v>714</v>
      </c>
      <c r="F12" s="14">
        <v>372</v>
      </c>
      <c r="G12" s="14">
        <v>342</v>
      </c>
      <c r="H12" s="31"/>
      <c r="I12" s="32">
        <f t="shared" si="0"/>
        <v>19.680264608599778</v>
      </c>
      <c r="J12" s="32">
        <f t="shared" si="0"/>
        <v>21.391604370327773</v>
      </c>
      <c r="K12" s="32">
        <f t="shared" si="0"/>
        <v>18.104817363684489</v>
      </c>
      <c r="N12" s="32"/>
      <c r="O12" s="32"/>
      <c r="P12" s="32"/>
    </row>
    <row r="13" spans="1:16" x14ac:dyDescent="0.3">
      <c r="A13" s="30" t="s">
        <v>143</v>
      </c>
      <c r="B13" s="14">
        <v>3400</v>
      </c>
      <c r="C13" s="14">
        <v>1553</v>
      </c>
      <c r="D13" s="14">
        <v>1847</v>
      </c>
      <c r="E13" s="14">
        <v>492</v>
      </c>
      <c r="F13" s="14">
        <v>288</v>
      </c>
      <c r="G13" s="14">
        <v>204</v>
      </c>
      <c r="H13" s="31"/>
      <c r="I13" s="32">
        <f t="shared" si="0"/>
        <v>14.470588235294118</v>
      </c>
      <c r="J13" s="32">
        <f t="shared" si="0"/>
        <v>18.544752092723758</v>
      </c>
      <c r="K13" s="32">
        <f t="shared" si="0"/>
        <v>11.044937736870601</v>
      </c>
      <c r="N13" s="32"/>
      <c r="O13" s="32"/>
      <c r="P13" s="32"/>
    </row>
    <row r="14" spans="1:16" x14ac:dyDescent="0.3">
      <c r="A14" s="30" t="s">
        <v>144</v>
      </c>
      <c r="B14" s="14">
        <v>3670</v>
      </c>
      <c r="C14" s="14">
        <v>1757</v>
      </c>
      <c r="D14" s="14">
        <v>1913</v>
      </c>
      <c r="E14" s="14">
        <v>480</v>
      </c>
      <c r="F14" s="14">
        <v>240</v>
      </c>
      <c r="G14" s="14">
        <v>240</v>
      </c>
      <c r="H14" s="31"/>
      <c r="I14" s="32">
        <f t="shared" si="0"/>
        <v>13.079019073569482</v>
      </c>
      <c r="J14" s="32">
        <f t="shared" si="0"/>
        <v>13.659647125782584</v>
      </c>
      <c r="K14" s="32">
        <f t="shared" si="0"/>
        <v>12.545739675901723</v>
      </c>
      <c r="N14" s="32"/>
      <c r="O14" s="32"/>
      <c r="P14" s="32"/>
    </row>
    <row r="15" spans="1:16" x14ac:dyDescent="0.3">
      <c r="A15" s="30" t="s">
        <v>145</v>
      </c>
      <c r="B15" s="14">
        <v>3274</v>
      </c>
      <c r="C15" s="14">
        <v>1481</v>
      </c>
      <c r="D15" s="14">
        <v>1793</v>
      </c>
      <c r="E15" s="14">
        <v>348</v>
      </c>
      <c r="F15" s="14">
        <v>162</v>
      </c>
      <c r="G15" s="14">
        <v>186</v>
      </c>
      <c r="H15" s="31"/>
      <c r="I15" s="32">
        <f t="shared" si="0"/>
        <v>10.62919975565058</v>
      </c>
      <c r="J15" s="32">
        <f t="shared" si="0"/>
        <v>10.938555030384874</v>
      </c>
      <c r="K15" s="32">
        <f t="shared" si="0"/>
        <v>10.373675404350251</v>
      </c>
      <c r="N15" s="32"/>
      <c r="O15" s="32"/>
      <c r="P15" s="32"/>
    </row>
    <row r="16" spans="1:16" x14ac:dyDescent="0.3">
      <c r="A16" t="s">
        <v>146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33" t="s">
        <v>147</v>
      </c>
      <c r="I16" s="32">
        <f>SUM(I8:I14)*5</f>
        <v>1508.5487233567101</v>
      </c>
      <c r="J16" s="32">
        <f>SUM(J8:J14)*5</f>
        <v>1586.207093657041</v>
      </c>
      <c r="K16" s="32">
        <f>SUM(K8:K14)*5</f>
        <v>1440.1138704558521</v>
      </c>
      <c r="N16" s="32"/>
      <c r="O16" s="32"/>
      <c r="P16" s="32"/>
    </row>
    <row r="17" spans="1:16" x14ac:dyDescent="0.3">
      <c r="A17" t="s">
        <v>148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33"/>
      <c r="I17" s="28"/>
      <c r="J17" s="28"/>
      <c r="K17" s="28"/>
      <c r="N17" s="28"/>
      <c r="O17" s="28"/>
      <c r="P17" s="28"/>
    </row>
    <row r="18" spans="1:16" x14ac:dyDescent="0.3">
      <c r="A18" t="s">
        <v>149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33" t="s">
        <v>150</v>
      </c>
      <c r="I18" s="32">
        <f>I16+1500</f>
        <v>3008.5487233567101</v>
      </c>
      <c r="J18" s="32">
        <f>J16+1500</f>
        <v>3086.2070936570408</v>
      </c>
      <c r="K18" s="32">
        <f>K16+1500</f>
        <v>2940.1138704558521</v>
      </c>
      <c r="N18" s="32"/>
      <c r="O18" s="32"/>
      <c r="P18" s="32"/>
    </row>
    <row r="19" spans="1:16" x14ac:dyDescent="0.3">
      <c r="A19" t="s">
        <v>151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33"/>
      <c r="I19" s="28"/>
      <c r="J19" s="28"/>
      <c r="K19" s="28"/>
      <c r="N19" s="28"/>
      <c r="O19" s="28"/>
      <c r="P19" s="28"/>
    </row>
    <row r="20" spans="1:16" x14ac:dyDescent="0.3">
      <c r="A20" t="s">
        <v>152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33"/>
      <c r="I20" s="32">
        <f t="shared" ref="I20:K21" si="1">I14</f>
        <v>13.079019073569482</v>
      </c>
      <c r="J20" s="32">
        <f t="shared" si="1"/>
        <v>13.659647125782584</v>
      </c>
      <c r="K20" s="32">
        <f t="shared" si="1"/>
        <v>12.545739675901723</v>
      </c>
      <c r="N20" s="32"/>
      <c r="O20" s="32"/>
      <c r="P20" s="32"/>
    </row>
    <row r="21" spans="1:16" x14ac:dyDescent="0.3">
      <c r="A21" t="s">
        <v>153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33"/>
      <c r="I21" s="32">
        <f t="shared" si="1"/>
        <v>10.62919975565058</v>
      </c>
      <c r="J21" s="32">
        <f t="shared" si="1"/>
        <v>10.938555030384874</v>
      </c>
      <c r="K21" s="32">
        <f t="shared" si="1"/>
        <v>10.373675404350251</v>
      </c>
      <c r="N21" s="32"/>
      <c r="O21" s="32"/>
      <c r="P21" s="32"/>
    </row>
    <row r="22" spans="1:16" x14ac:dyDescent="0.3">
      <c r="A22" t="s">
        <v>154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33" t="s">
        <v>155</v>
      </c>
      <c r="I22" s="34">
        <f>(I20+I21)/2</f>
        <v>11.854109414610031</v>
      </c>
      <c r="J22" s="34">
        <f>(J20+J21)/2</f>
        <v>12.29910107808373</v>
      </c>
      <c r="K22" s="34">
        <f>(K20+K21)/2</f>
        <v>11.459707540125986</v>
      </c>
      <c r="N22" s="34"/>
      <c r="O22" s="34"/>
      <c r="P22" s="34"/>
    </row>
    <row r="23" spans="1:16" x14ac:dyDescent="0.3">
      <c r="A23" t="s">
        <v>156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33"/>
      <c r="I23" s="28"/>
      <c r="J23" s="28"/>
      <c r="K23" s="28"/>
      <c r="N23" s="28"/>
      <c r="O23" s="28"/>
      <c r="P23" s="28"/>
    </row>
    <row r="24" spans="1:16" x14ac:dyDescent="0.3">
      <c r="A24" t="s">
        <v>157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33" t="s">
        <v>158</v>
      </c>
      <c r="I24" s="34">
        <f>I22*50</f>
        <v>592.70547073050159</v>
      </c>
      <c r="J24" s="34">
        <f>J22*50</f>
        <v>614.95505390418646</v>
      </c>
      <c r="K24" s="34">
        <f>K22*50</f>
        <v>572.98537700629936</v>
      </c>
      <c r="N24" s="34"/>
      <c r="O24" s="34"/>
      <c r="P24" s="34"/>
    </row>
    <row r="25" spans="1:16" x14ac:dyDescent="0.3">
      <c r="I25" s="28"/>
      <c r="J25" s="28"/>
      <c r="K25" s="28"/>
      <c r="N25" s="28"/>
      <c r="O25" s="28"/>
      <c r="P25" s="28"/>
    </row>
    <row r="26" spans="1:16" x14ac:dyDescent="0.3">
      <c r="H26" s="33" t="s">
        <v>159</v>
      </c>
      <c r="I26" s="28">
        <f>I18-I24</f>
        <v>2415.8432526262086</v>
      </c>
      <c r="J26" s="28">
        <f>J18-J24</f>
        <v>2471.2520397528542</v>
      </c>
      <c r="K26" s="28">
        <f>K18-K24</f>
        <v>2367.1284934495525</v>
      </c>
      <c r="N26" s="28"/>
      <c r="O26" s="28"/>
      <c r="P26" s="28"/>
    </row>
    <row r="27" spans="1:16" x14ac:dyDescent="0.3">
      <c r="I27" s="28"/>
      <c r="J27" s="28"/>
      <c r="K27" s="28"/>
      <c r="N27" s="28"/>
      <c r="O27" s="28"/>
      <c r="P27" s="28"/>
    </row>
    <row r="28" spans="1:16" x14ac:dyDescent="0.3">
      <c r="H28" s="33" t="s">
        <v>160</v>
      </c>
      <c r="I28" s="28">
        <f>100-I22</f>
        <v>88.145890585389964</v>
      </c>
      <c r="J28" s="28">
        <f>100-J22</f>
        <v>87.700898921916263</v>
      </c>
      <c r="K28" s="28">
        <f>100-K22</f>
        <v>88.54029245987401</v>
      </c>
      <c r="N28" s="28"/>
      <c r="O28" s="28"/>
      <c r="P28" s="28"/>
    </row>
    <row r="29" spans="1:16" x14ac:dyDescent="0.3">
      <c r="I29" s="28"/>
      <c r="J29" s="28"/>
      <c r="K29" s="28"/>
      <c r="N29" s="28"/>
      <c r="O29" s="28"/>
      <c r="P29" s="28"/>
    </row>
    <row r="30" spans="1:16" x14ac:dyDescent="0.3">
      <c r="C30" t="s">
        <v>161</v>
      </c>
      <c r="H30" s="35" t="s">
        <v>162</v>
      </c>
      <c r="I30" s="36">
        <f>I26/I28</f>
        <v>27.40732706405522</v>
      </c>
      <c r="J30" s="36">
        <f>J26/J28</f>
        <v>28.17818369174428</v>
      </c>
      <c r="K30" s="36">
        <f>K26/K28</f>
        <v>26.735042630701976</v>
      </c>
      <c r="N30" s="36"/>
      <c r="O30" s="36"/>
      <c r="P30" s="3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36A22-DB14-462C-947C-2D28749F9C3F}">
  <dimension ref="A1:R165"/>
  <sheetViews>
    <sheetView zoomScale="150" zoomScaleNormal="150" workbookViewId="0">
      <selection activeCell="D25" sqref="D25:E25"/>
    </sheetView>
  </sheetViews>
  <sheetFormatPr defaultRowHeight="10.199999999999999" x14ac:dyDescent="0.2"/>
  <cols>
    <col min="1" max="1" width="8.88671875" style="14"/>
    <col min="2" max="17" width="5.33203125" style="15" customWidth="1"/>
    <col min="18" max="18" width="5.33203125" style="14" customWidth="1"/>
    <col min="19" max="16384" width="8.88671875" style="14"/>
  </cols>
  <sheetData>
    <row r="1" spans="1:18" x14ac:dyDescent="0.2">
      <c r="A1" s="14" t="s">
        <v>163</v>
      </c>
    </row>
    <row r="2" spans="1:18" x14ac:dyDescent="0.2">
      <c r="A2" s="16"/>
      <c r="B2" s="17"/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18" t="s">
        <v>11</v>
      </c>
      <c r="N2" s="18" t="s">
        <v>12</v>
      </c>
      <c r="O2" s="18" t="s">
        <v>13</v>
      </c>
      <c r="P2" s="18" t="s">
        <v>14</v>
      </c>
      <c r="Q2" s="18"/>
      <c r="R2" s="19"/>
    </row>
    <row r="3" spans="1:18" s="23" customFormat="1" x14ac:dyDescent="0.2">
      <c r="A3" s="20" t="s">
        <v>164</v>
      </c>
      <c r="B3" s="21" t="s">
        <v>18</v>
      </c>
      <c r="C3" s="21" t="s">
        <v>19</v>
      </c>
      <c r="D3" s="21">
        <v>9</v>
      </c>
      <c r="E3" s="21">
        <v>14</v>
      </c>
      <c r="F3" s="21">
        <v>19</v>
      </c>
      <c r="G3" s="21">
        <v>24</v>
      </c>
      <c r="H3" s="21">
        <v>29</v>
      </c>
      <c r="I3" s="21">
        <v>34</v>
      </c>
      <c r="J3" s="21">
        <v>39</v>
      </c>
      <c r="K3" s="21">
        <v>44</v>
      </c>
      <c r="L3" s="21">
        <v>49</v>
      </c>
      <c r="M3" s="21">
        <v>54</v>
      </c>
      <c r="N3" s="21">
        <v>59</v>
      </c>
      <c r="O3" s="21">
        <v>64</v>
      </c>
      <c r="P3" s="21">
        <v>74</v>
      </c>
      <c r="Q3" s="21" t="s">
        <v>20</v>
      </c>
      <c r="R3" s="22" t="s">
        <v>21</v>
      </c>
    </row>
    <row r="4" spans="1:18" x14ac:dyDescent="0.2">
      <c r="A4" s="14" t="s">
        <v>22</v>
      </c>
      <c r="B4" s="15">
        <v>57436</v>
      </c>
      <c r="C4" s="15">
        <v>5781</v>
      </c>
      <c r="D4" s="15">
        <v>6093</v>
      </c>
      <c r="E4" s="15">
        <v>6560</v>
      </c>
      <c r="F4" s="15">
        <v>5991</v>
      </c>
      <c r="G4" s="15">
        <v>4096</v>
      </c>
      <c r="H4" s="15">
        <v>3538</v>
      </c>
      <c r="I4" s="15">
        <v>3010</v>
      </c>
      <c r="J4" s="15">
        <v>3628</v>
      </c>
      <c r="K4" s="15">
        <v>3400</v>
      </c>
      <c r="L4" s="15">
        <v>3670</v>
      </c>
      <c r="M4" s="15">
        <v>3274</v>
      </c>
      <c r="N4" s="15">
        <v>2830</v>
      </c>
      <c r="O4" s="15">
        <v>2123</v>
      </c>
      <c r="P4" s="15">
        <v>2351</v>
      </c>
      <c r="Q4" s="15">
        <v>1091</v>
      </c>
    </row>
    <row r="5" spans="1:18" x14ac:dyDescent="0.2">
      <c r="A5" s="14" t="s">
        <v>165</v>
      </c>
      <c r="B5" s="15">
        <v>252</v>
      </c>
      <c r="C5" s="15">
        <v>36</v>
      </c>
      <c r="D5" s="15">
        <v>48</v>
      </c>
      <c r="E5" s="15">
        <v>42</v>
      </c>
      <c r="F5" s="15">
        <v>36</v>
      </c>
      <c r="G5" s="15">
        <v>24</v>
      </c>
      <c r="H5" s="15">
        <v>18</v>
      </c>
      <c r="I5" s="15">
        <v>0</v>
      </c>
      <c r="J5" s="15">
        <v>6</v>
      </c>
      <c r="K5" s="15">
        <v>6</v>
      </c>
      <c r="L5" s="15">
        <v>12</v>
      </c>
      <c r="M5" s="15">
        <v>6</v>
      </c>
      <c r="N5" s="15">
        <v>6</v>
      </c>
      <c r="O5" s="15">
        <v>0</v>
      </c>
      <c r="P5" s="15">
        <v>6</v>
      </c>
      <c r="Q5" s="15">
        <v>6</v>
      </c>
    </row>
    <row r="6" spans="1:18" x14ac:dyDescent="0.2">
      <c r="A6" s="14" t="s">
        <v>166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</row>
    <row r="7" spans="1:18" x14ac:dyDescent="0.2">
      <c r="A7" s="14" t="s">
        <v>167</v>
      </c>
      <c r="B7" s="15">
        <v>240</v>
      </c>
      <c r="C7" s="15">
        <v>30</v>
      </c>
      <c r="D7" s="15">
        <v>24</v>
      </c>
      <c r="E7" s="15">
        <v>36</v>
      </c>
      <c r="F7" s="15">
        <v>24</v>
      </c>
      <c r="G7" s="15">
        <v>24</v>
      </c>
      <c r="H7" s="15">
        <v>30</v>
      </c>
      <c r="I7" s="15">
        <v>6</v>
      </c>
      <c r="J7" s="15">
        <v>12</v>
      </c>
      <c r="K7" s="15">
        <v>6</v>
      </c>
      <c r="L7" s="15">
        <v>24</v>
      </c>
      <c r="M7" s="15">
        <v>6</v>
      </c>
      <c r="N7" s="15">
        <v>6</v>
      </c>
      <c r="O7" s="15">
        <v>0</v>
      </c>
      <c r="P7" s="15">
        <v>12</v>
      </c>
      <c r="Q7" s="15">
        <v>0</v>
      </c>
    </row>
    <row r="8" spans="1:18" x14ac:dyDescent="0.2">
      <c r="A8" s="14" t="s">
        <v>168</v>
      </c>
      <c r="B8" s="15">
        <v>6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6</v>
      </c>
      <c r="Q8" s="15">
        <v>0</v>
      </c>
    </row>
    <row r="9" spans="1:18" x14ac:dyDescent="0.2">
      <c r="A9" s="14" t="s">
        <v>169</v>
      </c>
      <c r="B9" s="15">
        <v>342</v>
      </c>
      <c r="C9" s="15">
        <v>30</v>
      </c>
      <c r="D9" s="15">
        <v>54</v>
      </c>
      <c r="E9" s="15">
        <v>48</v>
      </c>
      <c r="F9" s="15">
        <v>36</v>
      </c>
      <c r="G9" s="15">
        <v>24</v>
      </c>
      <c r="H9" s="15">
        <v>12</v>
      </c>
      <c r="I9" s="15">
        <v>12</v>
      </c>
      <c r="J9" s="15">
        <v>6</v>
      </c>
      <c r="K9" s="15">
        <v>18</v>
      </c>
      <c r="L9" s="15">
        <v>18</v>
      </c>
      <c r="M9" s="15">
        <v>24</v>
      </c>
      <c r="N9" s="15">
        <v>18</v>
      </c>
      <c r="O9" s="15">
        <v>12</v>
      </c>
      <c r="P9" s="15">
        <v>30</v>
      </c>
      <c r="Q9" s="15">
        <v>0</v>
      </c>
    </row>
    <row r="10" spans="1:18" x14ac:dyDescent="0.2">
      <c r="A10" s="14" t="s">
        <v>170</v>
      </c>
      <c r="B10" s="15">
        <v>12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6</v>
      </c>
      <c r="I10" s="15">
        <v>0</v>
      </c>
      <c r="J10" s="15">
        <v>0</v>
      </c>
      <c r="K10" s="15">
        <v>0</v>
      </c>
      <c r="L10" s="15">
        <v>0</v>
      </c>
      <c r="M10" s="15">
        <v>6</v>
      </c>
      <c r="N10" s="15">
        <v>0</v>
      </c>
      <c r="O10" s="15">
        <v>0</v>
      </c>
      <c r="P10" s="15">
        <v>0</v>
      </c>
      <c r="Q10" s="15">
        <v>0</v>
      </c>
    </row>
    <row r="11" spans="1:18" x14ac:dyDescent="0.2">
      <c r="A11" s="14" t="s">
        <v>171</v>
      </c>
      <c r="B11" s="15">
        <v>348</v>
      </c>
      <c r="C11" s="15">
        <v>48</v>
      </c>
      <c r="D11" s="15">
        <v>54</v>
      </c>
      <c r="E11" s="15">
        <v>78</v>
      </c>
      <c r="F11" s="15">
        <v>60</v>
      </c>
      <c r="G11" s="15">
        <v>6</v>
      </c>
      <c r="H11" s="15">
        <v>0</v>
      </c>
      <c r="I11" s="15">
        <v>18</v>
      </c>
      <c r="J11" s="15">
        <v>12</v>
      </c>
      <c r="K11" s="15">
        <v>24</v>
      </c>
      <c r="L11" s="15">
        <v>18</v>
      </c>
      <c r="M11" s="15">
        <v>0</v>
      </c>
      <c r="N11" s="15">
        <v>12</v>
      </c>
      <c r="O11" s="15">
        <v>0</v>
      </c>
      <c r="P11" s="15">
        <v>6</v>
      </c>
      <c r="Q11" s="15">
        <v>12</v>
      </c>
    </row>
    <row r="12" spans="1:18" x14ac:dyDescent="0.2">
      <c r="A12" s="14" t="s">
        <v>172</v>
      </c>
      <c r="B12" s="15">
        <v>342</v>
      </c>
      <c r="C12" s="15">
        <v>12</v>
      </c>
      <c r="D12" s="15">
        <v>30</v>
      </c>
      <c r="E12" s="15">
        <v>66</v>
      </c>
      <c r="F12" s="15">
        <v>48</v>
      </c>
      <c r="G12" s="15">
        <v>42</v>
      </c>
      <c r="H12" s="15">
        <v>12</v>
      </c>
      <c r="I12" s="15">
        <v>18</v>
      </c>
      <c r="J12" s="15">
        <v>12</v>
      </c>
      <c r="K12" s="15">
        <v>48</v>
      </c>
      <c r="L12" s="15">
        <v>6</v>
      </c>
      <c r="M12" s="15">
        <v>30</v>
      </c>
      <c r="N12" s="15">
        <v>0</v>
      </c>
      <c r="O12" s="15">
        <v>0</v>
      </c>
      <c r="P12" s="15">
        <v>18</v>
      </c>
      <c r="Q12" s="15">
        <v>0</v>
      </c>
    </row>
    <row r="13" spans="1:18" x14ac:dyDescent="0.2">
      <c r="A13" s="14" t="s">
        <v>173</v>
      </c>
      <c r="B13" s="15">
        <v>1733</v>
      </c>
      <c r="C13" s="15">
        <v>186</v>
      </c>
      <c r="D13" s="15">
        <v>240</v>
      </c>
      <c r="E13" s="15">
        <v>264</v>
      </c>
      <c r="F13" s="15">
        <v>270</v>
      </c>
      <c r="G13" s="15">
        <v>138</v>
      </c>
      <c r="H13" s="15">
        <v>96</v>
      </c>
      <c r="I13" s="15">
        <v>120</v>
      </c>
      <c r="J13" s="15">
        <v>102</v>
      </c>
      <c r="K13" s="15">
        <v>18</v>
      </c>
      <c r="L13" s="15">
        <v>66</v>
      </c>
      <c r="M13" s="15">
        <v>48</v>
      </c>
      <c r="N13" s="15">
        <v>66</v>
      </c>
      <c r="O13" s="15">
        <v>30</v>
      </c>
      <c r="P13" s="15">
        <v>72</v>
      </c>
      <c r="Q13" s="15">
        <v>18</v>
      </c>
    </row>
    <row r="14" spans="1:18" x14ac:dyDescent="0.2">
      <c r="A14" s="14" t="s">
        <v>174</v>
      </c>
      <c r="B14" s="15">
        <v>66</v>
      </c>
      <c r="C14" s="15">
        <v>0</v>
      </c>
      <c r="D14" s="15">
        <v>18</v>
      </c>
      <c r="E14" s="15">
        <v>6</v>
      </c>
      <c r="F14" s="15">
        <v>18</v>
      </c>
      <c r="G14" s="15">
        <v>0</v>
      </c>
      <c r="H14" s="15">
        <v>0</v>
      </c>
      <c r="I14" s="15">
        <v>6</v>
      </c>
      <c r="J14" s="15">
        <v>0</v>
      </c>
      <c r="K14" s="15">
        <v>0</v>
      </c>
      <c r="L14" s="15">
        <v>12</v>
      </c>
      <c r="M14" s="15">
        <v>0</v>
      </c>
      <c r="N14" s="15">
        <v>0</v>
      </c>
      <c r="O14" s="15">
        <v>6</v>
      </c>
      <c r="P14" s="15">
        <v>0</v>
      </c>
      <c r="Q14" s="15">
        <v>0</v>
      </c>
    </row>
    <row r="15" spans="1:18" x14ac:dyDescent="0.2">
      <c r="A15" s="14" t="s">
        <v>175</v>
      </c>
      <c r="B15" s="15">
        <v>12</v>
      </c>
      <c r="C15" s="15">
        <v>0</v>
      </c>
      <c r="D15" s="15">
        <v>0</v>
      </c>
      <c r="E15" s="15">
        <v>6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6</v>
      </c>
      <c r="N15" s="15">
        <v>0</v>
      </c>
      <c r="O15" s="15">
        <v>0</v>
      </c>
      <c r="P15" s="15">
        <v>0</v>
      </c>
      <c r="Q15" s="15">
        <v>0</v>
      </c>
    </row>
    <row r="16" spans="1:18" x14ac:dyDescent="0.2">
      <c r="A16" s="14" t="s">
        <v>176</v>
      </c>
      <c r="B16" s="15">
        <v>258</v>
      </c>
      <c r="C16" s="15">
        <v>36</v>
      </c>
      <c r="D16" s="15">
        <v>24</v>
      </c>
      <c r="E16" s="15">
        <v>30</v>
      </c>
      <c r="F16" s="15">
        <v>18</v>
      </c>
      <c r="G16" s="15">
        <v>18</v>
      </c>
      <c r="H16" s="15">
        <v>24</v>
      </c>
      <c r="I16" s="15">
        <v>18</v>
      </c>
      <c r="J16" s="15">
        <v>12</v>
      </c>
      <c r="K16" s="15">
        <v>18</v>
      </c>
      <c r="L16" s="15">
        <v>12</v>
      </c>
      <c r="M16" s="15">
        <v>30</v>
      </c>
      <c r="N16" s="15">
        <v>0</v>
      </c>
      <c r="O16" s="15">
        <v>6</v>
      </c>
      <c r="P16" s="15">
        <v>6</v>
      </c>
      <c r="Q16" s="15">
        <v>6</v>
      </c>
    </row>
    <row r="17" spans="1:17" x14ac:dyDescent="0.2">
      <c r="A17" s="14" t="s">
        <v>177</v>
      </c>
      <c r="B17" s="15">
        <v>54</v>
      </c>
      <c r="C17" s="15">
        <v>0</v>
      </c>
      <c r="D17" s="15">
        <v>12</v>
      </c>
      <c r="E17" s="15">
        <v>18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12</v>
      </c>
      <c r="L17" s="15">
        <v>6</v>
      </c>
      <c r="M17" s="15">
        <v>6</v>
      </c>
      <c r="N17" s="15">
        <v>0</v>
      </c>
      <c r="O17" s="15">
        <v>0</v>
      </c>
      <c r="P17" s="15">
        <v>0</v>
      </c>
      <c r="Q17" s="15">
        <v>0</v>
      </c>
    </row>
    <row r="18" spans="1:17" x14ac:dyDescent="0.2">
      <c r="A18" s="14" t="s">
        <v>178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</row>
    <row r="19" spans="1:17" x14ac:dyDescent="0.2">
      <c r="A19" s="14" t="s">
        <v>179</v>
      </c>
      <c r="B19" s="15">
        <v>1451</v>
      </c>
      <c r="C19" s="15">
        <v>192</v>
      </c>
      <c r="D19" s="15">
        <v>222</v>
      </c>
      <c r="E19" s="15">
        <v>228</v>
      </c>
      <c r="F19" s="15">
        <v>240</v>
      </c>
      <c r="G19" s="15">
        <v>138</v>
      </c>
      <c r="H19" s="15">
        <v>72</v>
      </c>
      <c r="I19" s="15">
        <v>54</v>
      </c>
      <c r="J19" s="15">
        <v>102</v>
      </c>
      <c r="K19" s="15">
        <v>36</v>
      </c>
      <c r="L19" s="15">
        <v>30</v>
      </c>
      <c r="M19" s="15">
        <v>30</v>
      </c>
      <c r="N19" s="15">
        <v>18</v>
      </c>
      <c r="O19" s="15">
        <v>24</v>
      </c>
      <c r="P19" s="15">
        <v>54</v>
      </c>
      <c r="Q19" s="15">
        <v>12</v>
      </c>
    </row>
    <row r="20" spans="1:17" x14ac:dyDescent="0.2">
      <c r="A20" s="14" t="s">
        <v>180</v>
      </c>
      <c r="B20" s="15">
        <v>300</v>
      </c>
      <c r="C20" s="15">
        <v>18</v>
      </c>
      <c r="D20" s="15">
        <v>48</v>
      </c>
      <c r="E20" s="15">
        <v>36</v>
      </c>
      <c r="F20" s="15">
        <v>48</v>
      </c>
      <c r="G20" s="15">
        <v>30</v>
      </c>
      <c r="H20" s="15">
        <v>30</v>
      </c>
      <c r="I20" s="15">
        <v>0</v>
      </c>
      <c r="J20" s="15">
        <v>18</v>
      </c>
      <c r="K20" s="15">
        <v>18</v>
      </c>
      <c r="L20" s="15">
        <v>18</v>
      </c>
      <c r="M20" s="15">
        <v>0</v>
      </c>
      <c r="N20" s="15">
        <v>6</v>
      </c>
      <c r="O20" s="15">
        <v>6</v>
      </c>
      <c r="P20" s="15">
        <v>6</v>
      </c>
      <c r="Q20" s="15">
        <v>18</v>
      </c>
    </row>
    <row r="21" spans="1:17" x14ac:dyDescent="0.2">
      <c r="A21" s="14" t="s">
        <v>181</v>
      </c>
      <c r="B21" s="15">
        <v>102</v>
      </c>
      <c r="C21" s="15">
        <v>12</v>
      </c>
      <c r="D21" s="15">
        <v>18</v>
      </c>
      <c r="E21" s="15">
        <v>36</v>
      </c>
      <c r="F21" s="15">
        <v>6</v>
      </c>
      <c r="G21" s="15">
        <v>0</v>
      </c>
      <c r="H21" s="15">
        <v>6</v>
      </c>
      <c r="I21" s="15">
        <v>0</v>
      </c>
      <c r="J21" s="15">
        <v>0</v>
      </c>
      <c r="K21" s="15">
        <v>6</v>
      </c>
      <c r="L21" s="15">
        <v>0</v>
      </c>
      <c r="M21" s="15">
        <v>0</v>
      </c>
      <c r="N21" s="15">
        <v>0</v>
      </c>
      <c r="O21" s="15">
        <v>12</v>
      </c>
      <c r="P21" s="15">
        <v>6</v>
      </c>
      <c r="Q21" s="15">
        <v>0</v>
      </c>
    </row>
    <row r="22" spans="1:17" x14ac:dyDescent="0.2">
      <c r="A22" s="14" t="s">
        <v>182</v>
      </c>
      <c r="B22" s="15">
        <v>624</v>
      </c>
      <c r="C22" s="15">
        <v>108</v>
      </c>
      <c r="D22" s="15">
        <v>84</v>
      </c>
      <c r="E22" s="15">
        <v>54</v>
      </c>
      <c r="F22" s="15">
        <v>60</v>
      </c>
      <c r="G22" s="15">
        <v>12</v>
      </c>
      <c r="H22" s="15">
        <v>72</v>
      </c>
      <c r="I22" s="15">
        <v>36</v>
      </c>
      <c r="J22" s="15">
        <v>36</v>
      </c>
      <c r="K22" s="15">
        <v>18</v>
      </c>
      <c r="L22" s="15">
        <v>18</v>
      </c>
      <c r="M22" s="15">
        <v>18</v>
      </c>
      <c r="N22" s="15">
        <v>30</v>
      </c>
      <c r="O22" s="15">
        <v>18</v>
      </c>
      <c r="P22" s="15">
        <v>42</v>
      </c>
      <c r="Q22" s="15">
        <v>18</v>
      </c>
    </row>
    <row r="23" spans="1:17" x14ac:dyDescent="0.2">
      <c r="A23" s="14" t="s">
        <v>183</v>
      </c>
      <c r="B23" s="15">
        <v>1583</v>
      </c>
      <c r="C23" s="15">
        <v>234</v>
      </c>
      <c r="D23" s="15">
        <v>228</v>
      </c>
      <c r="E23" s="15">
        <v>174</v>
      </c>
      <c r="F23" s="15">
        <v>192</v>
      </c>
      <c r="G23" s="15">
        <v>144</v>
      </c>
      <c r="H23" s="15">
        <v>150</v>
      </c>
      <c r="I23" s="15">
        <v>84</v>
      </c>
      <c r="J23" s="15">
        <v>48</v>
      </c>
      <c r="K23" s="15">
        <v>84</v>
      </c>
      <c r="L23" s="15">
        <v>54</v>
      </c>
      <c r="M23" s="15">
        <v>24</v>
      </c>
      <c r="N23" s="15">
        <v>66</v>
      </c>
      <c r="O23" s="15">
        <v>48</v>
      </c>
      <c r="P23" s="15">
        <v>30</v>
      </c>
      <c r="Q23" s="15">
        <v>24</v>
      </c>
    </row>
    <row r="24" spans="1:17" x14ac:dyDescent="0.2">
      <c r="A24" s="14" t="s">
        <v>184</v>
      </c>
      <c r="B24" s="15">
        <v>174</v>
      </c>
      <c r="C24" s="15">
        <v>30</v>
      </c>
      <c r="D24" s="15">
        <v>12</v>
      </c>
      <c r="E24" s="15">
        <v>24</v>
      </c>
      <c r="F24" s="15">
        <v>30</v>
      </c>
      <c r="G24" s="15">
        <v>6</v>
      </c>
      <c r="H24" s="15">
        <v>24</v>
      </c>
      <c r="I24" s="15">
        <v>18</v>
      </c>
      <c r="J24" s="15">
        <v>0</v>
      </c>
      <c r="K24" s="15">
        <v>0</v>
      </c>
      <c r="L24" s="15">
        <v>0</v>
      </c>
      <c r="M24" s="15">
        <v>24</v>
      </c>
      <c r="N24" s="15">
        <v>0</v>
      </c>
      <c r="O24" s="15">
        <v>0</v>
      </c>
      <c r="P24" s="15">
        <v>6</v>
      </c>
      <c r="Q24" s="15">
        <v>0</v>
      </c>
    </row>
    <row r="25" spans="1:17" x14ac:dyDescent="0.2">
      <c r="A25" s="14" t="s">
        <v>185</v>
      </c>
      <c r="B25" s="15">
        <v>420</v>
      </c>
      <c r="C25" s="15">
        <v>60</v>
      </c>
      <c r="D25" s="15">
        <v>54</v>
      </c>
      <c r="E25" s="15">
        <v>78</v>
      </c>
      <c r="F25" s="15">
        <v>48</v>
      </c>
      <c r="G25" s="15">
        <v>18</v>
      </c>
      <c r="H25" s="15">
        <v>24</v>
      </c>
      <c r="I25" s="15">
        <v>12</v>
      </c>
      <c r="J25" s="15">
        <v>12</v>
      </c>
      <c r="K25" s="15">
        <v>24</v>
      </c>
      <c r="L25" s="15">
        <v>18</v>
      </c>
      <c r="M25" s="15">
        <v>6</v>
      </c>
      <c r="N25" s="15">
        <v>18</v>
      </c>
      <c r="O25" s="15">
        <v>6</v>
      </c>
      <c r="P25" s="15">
        <v>24</v>
      </c>
      <c r="Q25" s="15">
        <v>18</v>
      </c>
    </row>
    <row r="26" spans="1:17" x14ac:dyDescent="0.2">
      <c r="A26" s="14" t="s">
        <v>186</v>
      </c>
      <c r="B26" s="15">
        <v>186</v>
      </c>
      <c r="C26" s="15">
        <v>12</v>
      </c>
      <c r="D26" s="15">
        <v>42</v>
      </c>
      <c r="E26" s="15">
        <v>30</v>
      </c>
      <c r="F26" s="15">
        <v>18</v>
      </c>
      <c r="G26" s="15">
        <v>24</v>
      </c>
      <c r="H26" s="15">
        <v>6</v>
      </c>
      <c r="I26" s="15">
        <v>6</v>
      </c>
      <c r="J26" s="15">
        <v>12</v>
      </c>
      <c r="K26" s="15">
        <v>0</v>
      </c>
      <c r="L26" s="15">
        <v>12</v>
      </c>
      <c r="M26" s="15">
        <v>0</v>
      </c>
      <c r="N26" s="15">
        <v>0</v>
      </c>
      <c r="O26" s="15">
        <v>6</v>
      </c>
      <c r="P26" s="15">
        <v>12</v>
      </c>
      <c r="Q26" s="15">
        <v>6</v>
      </c>
    </row>
    <row r="27" spans="1:17" x14ac:dyDescent="0.2">
      <c r="A27" s="14" t="s">
        <v>187</v>
      </c>
      <c r="B27" s="15">
        <v>468</v>
      </c>
      <c r="C27" s="15">
        <v>72</v>
      </c>
      <c r="D27" s="15">
        <v>42</v>
      </c>
      <c r="E27" s="15">
        <v>60</v>
      </c>
      <c r="F27" s="15">
        <v>84</v>
      </c>
      <c r="G27" s="15">
        <v>30</v>
      </c>
      <c r="H27" s="15">
        <v>54</v>
      </c>
      <c r="I27" s="15">
        <v>6</v>
      </c>
      <c r="J27" s="15">
        <v>18</v>
      </c>
      <c r="K27" s="15">
        <v>6</v>
      </c>
      <c r="L27" s="15">
        <v>12</v>
      </c>
      <c r="M27" s="15">
        <v>24</v>
      </c>
      <c r="N27" s="15">
        <v>18</v>
      </c>
      <c r="O27" s="15">
        <v>6</v>
      </c>
      <c r="P27" s="15">
        <v>36</v>
      </c>
      <c r="Q27" s="15">
        <v>0</v>
      </c>
    </row>
    <row r="28" spans="1:17" x14ac:dyDescent="0.2">
      <c r="A28" s="14" t="s">
        <v>188</v>
      </c>
      <c r="B28" s="15">
        <v>18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6</v>
      </c>
      <c r="L28" s="15">
        <v>6</v>
      </c>
      <c r="M28" s="15">
        <v>0</v>
      </c>
      <c r="N28" s="15">
        <v>0</v>
      </c>
      <c r="O28" s="15">
        <v>0</v>
      </c>
      <c r="P28" s="15">
        <v>0</v>
      </c>
      <c r="Q28" s="15">
        <v>6</v>
      </c>
    </row>
    <row r="29" spans="1:17" x14ac:dyDescent="0.2">
      <c r="A29" s="14" t="s">
        <v>189</v>
      </c>
      <c r="B29" s="15">
        <v>90</v>
      </c>
      <c r="C29" s="15">
        <v>12</v>
      </c>
      <c r="D29" s="15">
        <v>12</v>
      </c>
      <c r="E29" s="15">
        <v>18</v>
      </c>
      <c r="F29" s="15">
        <v>6</v>
      </c>
      <c r="G29" s="15">
        <v>6</v>
      </c>
      <c r="H29" s="15">
        <v>0</v>
      </c>
      <c r="I29" s="15">
        <v>0</v>
      </c>
      <c r="J29" s="15">
        <v>0</v>
      </c>
      <c r="K29" s="15">
        <v>0</v>
      </c>
      <c r="L29" s="15">
        <v>12</v>
      </c>
      <c r="M29" s="15">
        <v>6</v>
      </c>
      <c r="N29" s="15">
        <v>6</v>
      </c>
      <c r="O29" s="15">
        <v>6</v>
      </c>
      <c r="P29" s="15">
        <v>0</v>
      </c>
      <c r="Q29" s="15">
        <v>6</v>
      </c>
    </row>
    <row r="30" spans="1:17" x14ac:dyDescent="0.2">
      <c r="A30" s="14" t="s">
        <v>190</v>
      </c>
      <c r="B30" s="15">
        <v>204</v>
      </c>
      <c r="C30" s="15">
        <v>48</v>
      </c>
      <c r="D30" s="15">
        <v>24</v>
      </c>
      <c r="E30" s="15">
        <v>24</v>
      </c>
      <c r="F30" s="15">
        <v>6</v>
      </c>
      <c r="G30" s="15">
        <v>24</v>
      </c>
      <c r="H30" s="15">
        <v>0</v>
      </c>
      <c r="I30" s="15">
        <v>12</v>
      </c>
      <c r="J30" s="15">
        <v>12</v>
      </c>
      <c r="K30" s="15">
        <v>12</v>
      </c>
      <c r="L30" s="15">
        <v>6</v>
      </c>
      <c r="M30" s="15">
        <v>0</v>
      </c>
      <c r="N30" s="15">
        <v>6</v>
      </c>
      <c r="O30" s="15">
        <v>0</v>
      </c>
      <c r="P30" s="15">
        <v>18</v>
      </c>
      <c r="Q30" s="15">
        <v>12</v>
      </c>
    </row>
    <row r="31" spans="1:17" x14ac:dyDescent="0.2">
      <c r="A31" s="14" t="s">
        <v>191</v>
      </c>
      <c r="B31" s="15">
        <v>162</v>
      </c>
      <c r="C31" s="15">
        <v>42</v>
      </c>
      <c r="D31" s="15">
        <v>30</v>
      </c>
      <c r="E31" s="15">
        <v>12</v>
      </c>
      <c r="F31" s="15">
        <v>6</v>
      </c>
      <c r="G31" s="15">
        <v>24</v>
      </c>
      <c r="H31" s="15">
        <v>6</v>
      </c>
      <c r="I31" s="15">
        <v>6</v>
      </c>
      <c r="J31" s="15">
        <v>0</v>
      </c>
      <c r="K31" s="15">
        <v>0</v>
      </c>
      <c r="L31" s="15">
        <v>0</v>
      </c>
      <c r="M31" s="15">
        <v>0</v>
      </c>
      <c r="N31" s="15">
        <v>18</v>
      </c>
      <c r="O31" s="15">
        <v>6</v>
      </c>
      <c r="P31" s="15">
        <v>12</v>
      </c>
      <c r="Q31" s="15">
        <v>0</v>
      </c>
    </row>
    <row r="32" spans="1:17" x14ac:dyDescent="0.2">
      <c r="A32" s="14" t="s">
        <v>192</v>
      </c>
      <c r="B32" s="15">
        <v>2069</v>
      </c>
      <c r="C32" s="15">
        <v>342</v>
      </c>
      <c r="D32" s="15">
        <v>222</v>
      </c>
      <c r="E32" s="15">
        <v>264</v>
      </c>
      <c r="F32" s="15">
        <v>294</v>
      </c>
      <c r="G32" s="15">
        <v>228</v>
      </c>
      <c r="H32" s="15">
        <v>126</v>
      </c>
      <c r="I32" s="15">
        <v>102</v>
      </c>
      <c r="J32" s="15">
        <v>108</v>
      </c>
      <c r="K32" s="15">
        <v>108</v>
      </c>
      <c r="L32" s="15">
        <v>66</v>
      </c>
      <c r="M32" s="15">
        <v>72</v>
      </c>
      <c r="N32" s="15">
        <v>30</v>
      </c>
      <c r="O32" s="15">
        <v>54</v>
      </c>
      <c r="P32" s="15">
        <v>36</v>
      </c>
      <c r="Q32" s="15">
        <v>18</v>
      </c>
    </row>
    <row r="33" spans="1:17" x14ac:dyDescent="0.2">
      <c r="A33" s="14" t="s">
        <v>193</v>
      </c>
      <c r="B33" s="15">
        <v>30</v>
      </c>
      <c r="C33" s="15">
        <v>6</v>
      </c>
      <c r="D33" s="15">
        <v>0</v>
      </c>
      <c r="E33" s="15">
        <v>6</v>
      </c>
      <c r="F33" s="15">
        <v>0</v>
      </c>
      <c r="G33" s="15">
        <v>0</v>
      </c>
      <c r="H33" s="15">
        <v>0</v>
      </c>
      <c r="I33" s="15">
        <v>0</v>
      </c>
      <c r="J33" s="15">
        <v>6</v>
      </c>
      <c r="K33" s="15">
        <v>6</v>
      </c>
      <c r="L33" s="15">
        <v>6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1:17" x14ac:dyDescent="0.2">
      <c r="A34" s="14" t="s">
        <v>194</v>
      </c>
      <c r="B34" s="15">
        <v>108</v>
      </c>
      <c r="C34" s="15">
        <v>12</v>
      </c>
      <c r="D34" s="15">
        <v>0</v>
      </c>
      <c r="E34" s="15">
        <v>30</v>
      </c>
      <c r="F34" s="15">
        <v>24</v>
      </c>
      <c r="G34" s="15">
        <v>24</v>
      </c>
      <c r="H34" s="15">
        <v>0</v>
      </c>
      <c r="I34" s="15">
        <v>0</v>
      </c>
      <c r="J34" s="15">
        <v>0</v>
      </c>
      <c r="K34" s="15">
        <v>6</v>
      </c>
      <c r="L34" s="15">
        <v>0</v>
      </c>
      <c r="M34" s="15">
        <v>12</v>
      </c>
      <c r="N34" s="15">
        <v>0</v>
      </c>
      <c r="O34" s="15">
        <v>0</v>
      </c>
      <c r="P34" s="15">
        <v>0</v>
      </c>
      <c r="Q34" s="15">
        <v>0</v>
      </c>
    </row>
    <row r="35" spans="1:17" x14ac:dyDescent="0.2">
      <c r="A35" s="14" t="s">
        <v>195</v>
      </c>
      <c r="B35" s="15">
        <v>3010</v>
      </c>
      <c r="C35" s="15">
        <v>342</v>
      </c>
      <c r="D35" s="15">
        <v>420</v>
      </c>
      <c r="E35" s="15">
        <v>480</v>
      </c>
      <c r="F35" s="15">
        <v>426</v>
      </c>
      <c r="G35" s="15">
        <v>210</v>
      </c>
      <c r="H35" s="15">
        <v>168</v>
      </c>
      <c r="I35" s="15">
        <v>150</v>
      </c>
      <c r="J35" s="15">
        <v>132</v>
      </c>
      <c r="K35" s="15">
        <v>114</v>
      </c>
      <c r="L35" s="15">
        <v>120</v>
      </c>
      <c r="M35" s="15">
        <v>102</v>
      </c>
      <c r="N35" s="15">
        <v>108</v>
      </c>
      <c r="O35" s="15">
        <v>84</v>
      </c>
      <c r="P35" s="15">
        <v>96</v>
      </c>
      <c r="Q35" s="15">
        <v>60</v>
      </c>
    </row>
    <row r="36" spans="1:17" x14ac:dyDescent="0.2">
      <c r="A36" s="14" t="s">
        <v>196</v>
      </c>
      <c r="B36" s="15">
        <v>72</v>
      </c>
      <c r="C36" s="15">
        <v>12</v>
      </c>
      <c r="D36" s="15">
        <v>6</v>
      </c>
      <c r="E36" s="15">
        <v>12</v>
      </c>
      <c r="F36" s="15">
        <v>6</v>
      </c>
      <c r="G36" s="15">
        <v>0</v>
      </c>
      <c r="H36" s="15">
        <v>0</v>
      </c>
      <c r="I36" s="15">
        <v>0</v>
      </c>
      <c r="J36" s="15">
        <v>0</v>
      </c>
      <c r="K36" s="15">
        <v>6</v>
      </c>
      <c r="L36" s="15">
        <v>0</v>
      </c>
      <c r="M36" s="15">
        <v>0</v>
      </c>
      <c r="N36" s="15">
        <v>6</v>
      </c>
      <c r="O36" s="15">
        <v>12</v>
      </c>
      <c r="P36" s="15">
        <v>12</v>
      </c>
      <c r="Q36" s="15">
        <v>0</v>
      </c>
    </row>
    <row r="37" spans="1:17" x14ac:dyDescent="0.2">
      <c r="A37" s="14" t="s">
        <v>197</v>
      </c>
      <c r="B37" s="15">
        <v>36</v>
      </c>
      <c r="C37" s="15">
        <v>0</v>
      </c>
      <c r="D37" s="15">
        <v>0</v>
      </c>
      <c r="E37" s="15">
        <v>6</v>
      </c>
      <c r="F37" s="15">
        <v>6</v>
      </c>
      <c r="G37" s="15">
        <v>0</v>
      </c>
      <c r="H37" s="15">
        <v>0</v>
      </c>
      <c r="I37" s="15">
        <v>6</v>
      </c>
      <c r="J37" s="15">
        <v>6</v>
      </c>
      <c r="K37" s="15">
        <v>12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</row>
    <row r="38" spans="1:17" x14ac:dyDescent="0.2">
      <c r="A38" s="14" t="s">
        <v>198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</row>
    <row r="39" spans="1:17" x14ac:dyDescent="0.2">
      <c r="A39" s="14" t="s">
        <v>199</v>
      </c>
      <c r="B39" s="15">
        <v>204</v>
      </c>
      <c r="C39" s="15">
        <v>0</v>
      </c>
      <c r="D39" s="15">
        <v>18</v>
      </c>
      <c r="E39" s="15">
        <v>48</v>
      </c>
      <c r="F39" s="15">
        <v>30</v>
      </c>
      <c r="G39" s="15">
        <v>18</v>
      </c>
      <c r="H39" s="15">
        <v>6</v>
      </c>
      <c r="I39" s="15">
        <v>6</v>
      </c>
      <c r="J39" s="15">
        <v>24</v>
      </c>
      <c r="K39" s="15">
        <v>18</v>
      </c>
      <c r="L39" s="15">
        <v>12</v>
      </c>
      <c r="M39" s="15">
        <v>6</v>
      </c>
      <c r="N39" s="15">
        <v>0</v>
      </c>
      <c r="O39" s="15">
        <v>0</v>
      </c>
      <c r="P39" s="15">
        <v>18</v>
      </c>
      <c r="Q39" s="15">
        <v>0</v>
      </c>
    </row>
    <row r="40" spans="1:17" x14ac:dyDescent="0.2">
      <c r="A40" s="14" t="s">
        <v>200</v>
      </c>
      <c r="B40" s="15">
        <v>630</v>
      </c>
      <c r="C40" s="15">
        <v>24</v>
      </c>
      <c r="D40" s="15">
        <v>30</v>
      </c>
      <c r="E40" s="15">
        <v>36</v>
      </c>
      <c r="F40" s="15">
        <v>90</v>
      </c>
      <c r="G40" s="15">
        <v>36</v>
      </c>
      <c r="H40" s="15">
        <v>36</v>
      </c>
      <c r="I40" s="15">
        <v>30</v>
      </c>
      <c r="J40" s="15">
        <v>36</v>
      </c>
      <c r="K40" s="15">
        <v>48</v>
      </c>
      <c r="L40" s="15">
        <v>102</v>
      </c>
      <c r="M40" s="15">
        <v>48</v>
      </c>
      <c r="N40" s="15">
        <v>36</v>
      </c>
      <c r="O40" s="15">
        <v>30</v>
      </c>
      <c r="P40" s="15">
        <v>30</v>
      </c>
      <c r="Q40" s="15">
        <v>18</v>
      </c>
    </row>
    <row r="41" spans="1:17" x14ac:dyDescent="0.2">
      <c r="A41" s="14" t="s">
        <v>201</v>
      </c>
      <c r="B41" s="15">
        <v>6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6</v>
      </c>
      <c r="P41" s="15">
        <v>0</v>
      </c>
      <c r="Q41" s="15">
        <v>0</v>
      </c>
    </row>
    <row r="42" spans="1:17" x14ac:dyDescent="0.2">
      <c r="A42" s="14" t="s">
        <v>202</v>
      </c>
      <c r="B42" s="15">
        <v>30</v>
      </c>
      <c r="C42" s="15">
        <v>0</v>
      </c>
      <c r="D42" s="15">
        <v>6</v>
      </c>
      <c r="E42" s="15">
        <v>12</v>
      </c>
      <c r="F42" s="15">
        <v>0</v>
      </c>
      <c r="G42" s="15">
        <v>12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x14ac:dyDescent="0.2">
      <c r="A43" s="14" t="s">
        <v>203</v>
      </c>
      <c r="B43" s="15">
        <v>528</v>
      </c>
      <c r="C43" s="15">
        <v>54</v>
      </c>
      <c r="D43" s="15">
        <v>42</v>
      </c>
      <c r="E43" s="15">
        <v>54</v>
      </c>
      <c r="F43" s="15">
        <v>54</v>
      </c>
      <c r="G43" s="15">
        <v>48</v>
      </c>
      <c r="H43" s="15">
        <v>60</v>
      </c>
      <c r="I43" s="15">
        <v>42</v>
      </c>
      <c r="J43" s="15">
        <v>24</v>
      </c>
      <c r="K43" s="15">
        <v>18</v>
      </c>
      <c r="L43" s="15">
        <v>30</v>
      </c>
      <c r="M43" s="15">
        <v>30</v>
      </c>
      <c r="N43" s="15">
        <v>18</v>
      </c>
      <c r="O43" s="15">
        <v>18</v>
      </c>
      <c r="P43" s="15">
        <v>18</v>
      </c>
      <c r="Q43" s="15">
        <v>18</v>
      </c>
    </row>
    <row r="44" spans="1:17" x14ac:dyDescent="0.2">
      <c r="A44" s="14" t="s">
        <v>204</v>
      </c>
      <c r="B44" s="15">
        <v>168</v>
      </c>
      <c r="C44" s="15">
        <v>12</v>
      </c>
      <c r="D44" s="15">
        <v>18</v>
      </c>
      <c r="E44" s="15">
        <v>24</v>
      </c>
      <c r="F44" s="15">
        <v>12</v>
      </c>
      <c r="G44" s="15">
        <v>12</v>
      </c>
      <c r="H44" s="15">
        <v>18</v>
      </c>
      <c r="I44" s="15">
        <v>6</v>
      </c>
      <c r="J44" s="15">
        <v>6</v>
      </c>
      <c r="K44" s="15">
        <v>12</v>
      </c>
      <c r="L44" s="15">
        <v>6</v>
      </c>
      <c r="M44" s="15">
        <v>12</v>
      </c>
      <c r="N44" s="15">
        <v>12</v>
      </c>
      <c r="O44" s="15">
        <v>6</v>
      </c>
      <c r="P44" s="15">
        <v>12</v>
      </c>
      <c r="Q44" s="15">
        <v>0</v>
      </c>
    </row>
    <row r="45" spans="1:17" x14ac:dyDescent="0.2">
      <c r="A45" s="14" t="s">
        <v>205</v>
      </c>
      <c r="B45" s="15">
        <v>18</v>
      </c>
      <c r="C45" s="15">
        <v>0</v>
      </c>
      <c r="D45" s="15">
        <v>0</v>
      </c>
      <c r="E45" s="15">
        <v>0</v>
      </c>
      <c r="F45" s="15">
        <v>12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6</v>
      </c>
      <c r="Q45" s="15">
        <v>0</v>
      </c>
    </row>
    <row r="46" spans="1:17" x14ac:dyDescent="0.2">
      <c r="A46" s="14" t="s">
        <v>206</v>
      </c>
      <c r="B46" s="15">
        <v>138</v>
      </c>
      <c r="C46" s="15">
        <v>18</v>
      </c>
      <c r="D46" s="15">
        <v>18</v>
      </c>
      <c r="E46" s="15">
        <v>24</v>
      </c>
      <c r="F46" s="15">
        <v>36</v>
      </c>
      <c r="G46" s="15">
        <v>6</v>
      </c>
      <c r="H46" s="15">
        <v>6</v>
      </c>
      <c r="I46" s="15">
        <v>6</v>
      </c>
      <c r="J46" s="15">
        <v>12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12</v>
      </c>
      <c r="Q46" s="15">
        <v>0</v>
      </c>
    </row>
    <row r="47" spans="1:17" x14ac:dyDescent="0.2">
      <c r="A47" s="14" t="s">
        <v>207</v>
      </c>
      <c r="B47" s="15">
        <v>24</v>
      </c>
      <c r="C47" s="15">
        <v>6</v>
      </c>
      <c r="D47" s="15">
        <v>0</v>
      </c>
      <c r="E47" s="15">
        <v>0</v>
      </c>
      <c r="F47" s="15">
        <v>0</v>
      </c>
      <c r="G47" s="15">
        <v>12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6</v>
      </c>
    </row>
    <row r="48" spans="1:17" x14ac:dyDescent="0.2">
      <c r="A48" s="14" t="s">
        <v>208</v>
      </c>
      <c r="B48" s="15">
        <v>162</v>
      </c>
      <c r="C48" s="15">
        <v>6</v>
      </c>
      <c r="D48" s="15">
        <v>18</v>
      </c>
      <c r="E48" s="15">
        <v>6</v>
      </c>
      <c r="F48" s="15">
        <v>24</v>
      </c>
      <c r="G48" s="15">
        <v>30</v>
      </c>
      <c r="H48" s="15">
        <v>0</v>
      </c>
      <c r="I48" s="15">
        <v>0</v>
      </c>
      <c r="J48" s="15">
        <v>18</v>
      </c>
      <c r="K48" s="15">
        <v>12</v>
      </c>
      <c r="L48" s="15">
        <v>18</v>
      </c>
      <c r="M48" s="15">
        <v>12</v>
      </c>
      <c r="N48" s="15">
        <v>0</v>
      </c>
      <c r="O48" s="15">
        <v>0</v>
      </c>
      <c r="P48" s="15">
        <v>6</v>
      </c>
      <c r="Q48" s="15">
        <v>12</v>
      </c>
    </row>
    <row r="49" spans="1:17" x14ac:dyDescent="0.2">
      <c r="A49" s="14" t="s">
        <v>209</v>
      </c>
      <c r="B49" s="15">
        <v>120</v>
      </c>
      <c r="C49" s="15">
        <v>18</v>
      </c>
      <c r="D49" s="15">
        <v>12</v>
      </c>
      <c r="E49" s="15">
        <v>6</v>
      </c>
      <c r="F49" s="15">
        <v>12</v>
      </c>
      <c r="G49" s="15">
        <v>18</v>
      </c>
      <c r="H49" s="15">
        <v>12</v>
      </c>
      <c r="I49" s="15">
        <v>0</v>
      </c>
      <c r="J49" s="15">
        <v>6</v>
      </c>
      <c r="K49" s="15">
        <v>12</v>
      </c>
      <c r="L49" s="15">
        <v>12</v>
      </c>
      <c r="M49" s="15">
        <v>6</v>
      </c>
      <c r="N49" s="15">
        <v>0</v>
      </c>
      <c r="O49" s="15">
        <v>6</v>
      </c>
      <c r="P49" s="15">
        <v>0</v>
      </c>
      <c r="Q49" s="15">
        <v>0</v>
      </c>
    </row>
    <row r="50" spans="1:17" x14ac:dyDescent="0.2">
      <c r="A50" s="14" t="s">
        <v>210</v>
      </c>
      <c r="B50" s="15">
        <v>180</v>
      </c>
      <c r="C50" s="15">
        <v>24</v>
      </c>
      <c r="D50" s="15">
        <v>6</v>
      </c>
      <c r="E50" s="15">
        <v>36</v>
      </c>
      <c r="F50" s="15">
        <v>24</v>
      </c>
      <c r="G50" s="15">
        <v>36</v>
      </c>
      <c r="H50" s="15">
        <v>6</v>
      </c>
      <c r="I50" s="15">
        <v>0</v>
      </c>
      <c r="J50" s="15">
        <v>0</v>
      </c>
      <c r="K50" s="15">
        <v>18</v>
      </c>
      <c r="L50" s="15">
        <v>0</v>
      </c>
      <c r="M50" s="15">
        <v>12</v>
      </c>
      <c r="N50" s="15">
        <v>0</v>
      </c>
      <c r="O50" s="15">
        <v>6</v>
      </c>
      <c r="P50" s="15">
        <v>12</v>
      </c>
      <c r="Q50" s="15">
        <v>0</v>
      </c>
    </row>
    <row r="51" spans="1:17" x14ac:dyDescent="0.2">
      <c r="A51" s="14" t="s">
        <v>211</v>
      </c>
      <c r="B51" s="15">
        <v>606</v>
      </c>
      <c r="C51" s="15">
        <v>102</v>
      </c>
      <c r="D51" s="15">
        <v>96</v>
      </c>
      <c r="E51" s="15">
        <v>84</v>
      </c>
      <c r="F51" s="15">
        <v>48</v>
      </c>
      <c r="G51" s="15">
        <v>30</v>
      </c>
      <c r="H51" s="15">
        <v>30</v>
      </c>
      <c r="I51" s="15">
        <v>18</v>
      </c>
      <c r="J51" s="15">
        <v>30</v>
      </c>
      <c r="K51" s="15">
        <v>18</v>
      </c>
      <c r="L51" s="15">
        <v>24</v>
      </c>
      <c r="M51" s="15">
        <v>12</v>
      </c>
      <c r="N51" s="15">
        <v>42</v>
      </c>
      <c r="O51" s="15">
        <v>12</v>
      </c>
      <c r="P51" s="15">
        <v>30</v>
      </c>
      <c r="Q51" s="15">
        <v>30</v>
      </c>
    </row>
    <row r="52" spans="1:17" x14ac:dyDescent="0.2">
      <c r="A52" s="14" t="s">
        <v>212</v>
      </c>
      <c r="B52" s="15">
        <v>174</v>
      </c>
      <c r="C52" s="15">
        <v>30</v>
      </c>
      <c r="D52" s="15">
        <v>54</v>
      </c>
      <c r="E52" s="15">
        <v>18</v>
      </c>
      <c r="F52" s="15">
        <v>12</v>
      </c>
      <c r="G52" s="15">
        <v>18</v>
      </c>
      <c r="H52" s="15">
        <v>18</v>
      </c>
      <c r="I52" s="15">
        <v>0</v>
      </c>
      <c r="J52" s="15">
        <v>0</v>
      </c>
      <c r="K52" s="15">
        <v>0</v>
      </c>
      <c r="L52" s="15">
        <v>6</v>
      </c>
      <c r="M52" s="15">
        <v>6</v>
      </c>
      <c r="N52" s="15">
        <v>12</v>
      </c>
      <c r="O52" s="15">
        <v>0</v>
      </c>
      <c r="P52" s="15">
        <v>0</v>
      </c>
      <c r="Q52" s="15">
        <v>0</v>
      </c>
    </row>
    <row r="53" spans="1:17" x14ac:dyDescent="0.2">
      <c r="A53" s="14" t="s">
        <v>213</v>
      </c>
      <c r="B53" s="15">
        <v>222</v>
      </c>
      <c r="C53" s="15">
        <v>18</v>
      </c>
      <c r="D53" s="15">
        <v>66</v>
      </c>
      <c r="E53" s="15">
        <v>36</v>
      </c>
      <c r="F53" s="15">
        <v>6</v>
      </c>
      <c r="G53" s="15">
        <v>6</v>
      </c>
      <c r="H53" s="15">
        <v>12</v>
      </c>
      <c r="I53" s="15">
        <v>36</v>
      </c>
      <c r="J53" s="15">
        <v>6</v>
      </c>
      <c r="K53" s="15">
        <v>0</v>
      </c>
      <c r="L53" s="15">
        <v>12</v>
      </c>
      <c r="M53" s="15">
        <v>12</v>
      </c>
      <c r="N53" s="15">
        <v>0</v>
      </c>
      <c r="O53" s="15">
        <v>12</v>
      </c>
      <c r="P53" s="15">
        <v>0</v>
      </c>
      <c r="Q53" s="15">
        <v>0</v>
      </c>
    </row>
    <row r="54" spans="1:17" x14ac:dyDescent="0.2">
      <c r="A54" s="14" t="s">
        <v>214</v>
      </c>
      <c r="B54" s="15">
        <v>132</v>
      </c>
      <c r="C54" s="15">
        <v>12</v>
      </c>
      <c r="D54" s="15">
        <v>6</v>
      </c>
      <c r="E54" s="15">
        <v>12</v>
      </c>
      <c r="F54" s="15">
        <v>18</v>
      </c>
      <c r="G54" s="15">
        <v>6</v>
      </c>
      <c r="H54" s="15">
        <v>18</v>
      </c>
      <c r="I54" s="15">
        <v>18</v>
      </c>
      <c r="J54" s="15">
        <v>0</v>
      </c>
      <c r="K54" s="15">
        <v>12</v>
      </c>
      <c r="L54" s="15">
        <v>6</v>
      </c>
      <c r="M54" s="15">
        <v>0</v>
      </c>
      <c r="N54" s="15">
        <v>0</v>
      </c>
      <c r="O54" s="15">
        <v>6</v>
      </c>
      <c r="P54" s="15">
        <v>6</v>
      </c>
      <c r="Q54" s="15">
        <v>12</v>
      </c>
    </row>
    <row r="55" spans="1:17" x14ac:dyDescent="0.2">
      <c r="A55" s="14" t="s">
        <v>215</v>
      </c>
      <c r="B55" s="15">
        <v>72</v>
      </c>
      <c r="C55" s="15">
        <v>0</v>
      </c>
      <c r="D55" s="15">
        <v>12</v>
      </c>
      <c r="E55" s="15">
        <v>24</v>
      </c>
      <c r="F55" s="15">
        <v>18</v>
      </c>
      <c r="G55" s="15">
        <v>6</v>
      </c>
      <c r="H55" s="15">
        <v>6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6</v>
      </c>
      <c r="O55" s="15">
        <v>0</v>
      </c>
      <c r="P55" s="15">
        <v>0</v>
      </c>
      <c r="Q55" s="15">
        <v>0</v>
      </c>
    </row>
    <row r="56" spans="1:17" x14ac:dyDescent="0.2">
      <c r="A56" s="14" t="s">
        <v>216</v>
      </c>
      <c r="B56" s="15">
        <v>1055</v>
      </c>
      <c r="C56" s="15">
        <v>228</v>
      </c>
      <c r="D56" s="15">
        <v>186</v>
      </c>
      <c r="E56" s="15">
        <v>240</v>
      </c>
      <c r="F56" s="15">
        <v>144</v>
      </c>
      <c r="G56" s="15">
        <v>30</v>
      </c>
      <c r="H56" s="15">
        <v>18</v>
      </c>
      <c r="I56" s="15">
        <v>36</v>
      </c>
      <c r="J56" s="15">
        <v>36</v>
      </c>
      <c r="K56" s="15">
        <v>30</v>
      </c>
      <c r="L56" s="15">
        <v>12</v>
      </c>
      <c r="M56" s="15">
        <v>36</v>
      </c>
      <c r="N56" s="15">
        <v>30</v>
      </c>
      <c r="O56" s="15">
        <v>12</v>
      </c>
      <c r="P56" s="15">
        <v>18</v>
      </c>
      <c r="Q56" s="15">
        <v>0</v>
      </c>
    </row>
    <row r="57" spans="1:17" x14ac:dyDescent="0.2">
      <c r="A57" s="14" t="s">
        <v>217</v>
      </c>
      <c r="B57" s="15">
        <v>312</v>
      </c>
      <c r="C57" s="15">
        <v>30</v>
      </c>
      <c r="D57" s="15">
        <v>42</v>
      </c>
      <c r="E57" s="15">
        <v>42</v>
      </c>
      <c r="F57" s="15">
        <v>42</v>
      </c>
      <c r="G57" s="15">
        <v>12</v>
      </c>
      <c r="H57" s="15">
        <v>42</v>
      </c>
      <c r="I57" s="15">
        <v>18</v>
      </c>
      <c r="J57" s="15">
        <v>12</v>
      </c>
      <c r="K57" s="15">
        <v>12</v>
      </c>
      <c r="L57" s="15">
        <v>12</v>
      </c>
      <c r="M57" s="15">
        <v>18</v>
      </c>
      <c r="N57" s="15">
        <v>12</v>
      </c>
      <c r="O57" s="15">
        <v>6</v>
      </c>
      <c r="P57" s="15">
        <v>6</v>
      </c>
      <c r="Q57" s="15">
        <v>6</v>
      </c>
    </row>
    <row r="58" spans="1:17" x14ac:dyDescent="0.2">
      <c r="A58" s="14" t="s">
        <v>218</v>
      </c>
      <c r="B58" s="15">
        <v>1217</v>
      </c>
      <c r="C58" s="15">
        <v>204</v>
      </c>
      <c r="D58" s="15">
        <v>216</v>
      </c>
      <c r="E58" s="15">
        <v>198</v>
      </c>
      <c r="F58" s="15">
        <v>174</v>
      </c>
      <c r="G58" s="15">
        <v>120</v>
      </c>
      <c r="H58" s="15">
        <v>78</v>
      </c>
      <c r="I58" s="15">
        <v>24</v>
      </c>
      <c r="J58" s="15">
        <v>42</v>
      </c>
      <c r="K58" s="15">
        <v>18</v>
      </c>
      <c r="L58" s="15">
        <v>12</v>
      </c>
      <c r="M58" s="15">
        <v>30</v>
      </c>
      <c r="N58" s="15">
        <v>36</v>
      </c>
      <c r="O58" s="15">
        <v>24</v>
      </c>
      <c r="P58" s="15">
        <v>30</v>
      </c>
      <c r="Q58" s="15">
        <v>12</v>
      </c>
    </row>
    <row r="59" spans="1:17" x14ac:dyDescent="0.2">
      <c r="A59" s="14" t="s">
        <v>219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</row>
    <row r="60" spans="1:17" x14ac:dyDescent="0.2">
      <c r="A60" s="14" t="s">
        <v>220</v>
      </c>
      <c r="B60" s="15">
        <v>2705</v>
      </c>
      <c r="C60" s="15">
        <v>390</v>
      </c>
      <c r="D60" s="15">
        <v>402</v>
      </c>
      <c r="E60" s="15">
        <v>360</v>
      </c>
      <c r="F60" s="15">
        <v>402</v>
      </c>
      <c r="G60" s="15">
        <v>210</v>
      </c>
      <c r="H60" s="15">
        <v>150</v>
      </c>
      <c r="I60" s="15">
        <v>120</v>
      </c>
      <c r="J60" s="15">
        <v>114</v>
      </c>
      <c r="K60" s="15">
        <v>102</v>
      </c>
      <c r="L60" s="15">
        <v>84</v>
      </c>
      <c r="M60" s="15">
        <v>72</v>
      </c>
      <c r="N60" s="15">
        <v>96</v>
      </c>
      <c r="O60" s="15">
        <v>84</v>
      </c>
      <c r="P60" s="15">
        <v>84</v>
      </c>
      <c r="Q60" s="15">
        <v>36</v>
      </c>
    </row>
    <row r="61" spans="1:17" x14ac:dyDescent="0.2">
      <c r="A61" s="14" t="s">
        <v>221</v>
      </c>
      <c r="B61" s="15">
        <v>546</v>
      </c>
      <c r="C61" s="15">
        <v>72</v>
      </c>
      <c r="D61" s="15">
        <v>84</v>
      </c>
      <c r="E61" s="15">
        <v>120</v>
      </c>
      <c r="F61" s="15">
        <v>90</v>
      </c>
      <c r="G61" s="15">
        <v>72</v>
      </c>
      <c r="H61" s="15">
        <v>18</v>
      </c>
      <c r="I61" s="15">
        <v>24</v>
      </c>
      <c r="J61" s="15">
        <v>18</v>
      </c>
      <c r="K61" s="15">
        <v>18</v>
      </c>
      <c r="L61" s="15">
        <v>12</v>
      </c>
      <c r="M61" s="15">
        <v>6</v>
      </c>
      <c r="N61" s="15">
        <v>0</v>
      </c>
      <c r="O61" s="15">
        <v>6</v>
      </c>
      <c r="P61" s="15">
        <v>6</v>
      </c>
      <c r="Q61" s="15">
        <v>0</v>
      </c>
    </row>
    <row r="62" spans="1:17" x14ac:dyDescent="0.2">
      <c r="A62" s="14" t="s">
        <v>222</v>
      </c>
      <c r="B62" s="15">
        <v>570</v>
      </c>
      <c r="C62" s="15">
        <v>84</v>
      </c>
      <c r="D62" s="15">
        <v>108</v>
      </c>
      <c r="E62" s="15">
        <v>114</v>
      </c>
      <c r="F62" s="15">
        <v>78</v>
      </c>
      <c r="G62" s="15">
        <v>66</v>
      </c>
      <c r="H62" s="15">
        <v>24</v>
      </c>
      <c r="I62" s="15">
        <v>18</v>
      </c>
      <c r="J62" s="15">
        <v>18</v>
      </c>
      <c r="K62" s="15">
        <v>6</v>
      </c>
      <c r="L62" s="15">
        <v>0</v>
      </c>
      <c r="M62" s="15">
        <v>18</v>
      </c>
      <c r="N62" s="15">
        <v>0</v>
      </c>
      <c r="O62" s="15">
        <v>18</v>
      </c>
      <c r="P62" s="15">
        <v>0</v>
      </c>
      <c r="Q62" s="15">
        <v>18</v>
      </c>
    </row>
    <row r="63" spans="1:17" x14ac:dyDescent="0.2">
      <c r="A63" s="14" t="s">
        <v>223</v>
      </c>
      <c r="B63" s="15">
        <v>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6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</row>
    <row r="64" spans="1:17" x14ac:dyDescent="0.2">
      <c r="A64" s="14" t="s">
        <v>224</v>
      </c>
      <c r="B64" s="15">
        <v>462</v>
      </c>
      <c r="C64" s="15">
        <v>132</v>
      </c>
      <c r="D64" s="15">
        <v>84</v>
      </c>
      <c r="E64" s="15">
        <v>120</v>
      </c>
      <c r="F64" s="15">
        <v>36</v>
      </c>
      <c r="G64" s="15">
        <v>36</v>
      </c>
      <c r="H64" s="15">
        <v>18</v>
      </c>
      <c r="I64" s="15">
        <v>18</v>
      </c>
      <c r="J64" s="15">
        <v>0</v>
      </c>
      <c r="K64" s="15">
        <v>12</v>
      </c>
      <c r="L64" s="15">
        <v>0</v>
      </c>
      <c r="M64" s="15">
        <v>0</v>
      </c>
      <c r="N64" s="15">
        <v>6</v>
      </c>
      <c r="O64" s="15">
        <v>0</v>
      </c>
      <c r="P64" s="15">
        <v>0</v>
      </c>
      <c r="Q64" s="15">
        <v>0</v>
      </c>
    </row>
    <row r="65" spans="1:17" x14ac:dyDescent="0.2">
      <c r="A65" s="14" t="s">
        <v>225</v>
      </c>
      <c r="B65" s="15">
        <v>408</v>
      </c>
      <c r="C65" s="15">
        <v>78</v>
      </c>
      <c r="D65" s="15">
        <v>78</v>
      </c>
      <c r="E65" s="15">
        <v>108</v>
      </c>
      <c r="F65" s="15">
        <v>78</v>
      </c>
      <c r="G65" s="15">
        <v>36</v>
      </c>
      <c r="H65" s="15">
        <v>18</v>
      </c>
      <c r="I65" s="15">
        <v>6</v>
      </c>
      <c r="J65" s="15">
        <v>0</v>
      </c>
      <c r="K65" s="15">
        <v>0</v>
      </c>
      <c r="L65" s="15">
        <v>6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</row>
    <row r="66" spans="1:17" x14ac:dyDescent="0.2">
      <c r="A66" s="14" t="s">
        <v>226</v>
      </c>
      <c r="B66" s="15">
        <v>108</v>
      </c>
      <c r="C66" s="15">
        <v>42</v>
      </c>
      <c r="D66" s="15">
        <v>30</v>
      </c>
      <c r="E66" s="15">
        <v>6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6</v>
      </c>
      <c r="M66" s="15">
        <v>6</v>
      </c>
      <c r="N66" s="15">
        <v>6</v>
      </c>
      <c r="O66" s="15">
        <v>6</v>
      </c>
      <c r="P66" s="15">
        <v>6</v>
      </c>
      <c r="Q66" s="15">
        <v>0</v>
      </c>
    </row>
    <row r="67" spans="1:17" x14ac:dyDescent="0.2">
      <c r="A67" s="14" t="s">
        <v>227</v>
      </c>
      <c r="B67" s="15">
        <v>1403</v>
      </c>
      <c r="C67" s="15">
        <v>228</v>
      </c>
      <c r="D67" s="15">
        <v>300</v>
      </c>
      <c r="E67" s="15">
        <v>246</v>
      </c>
      <c r="F67" s="15">
        <v>174</v>
      </c>
      <c r="G67" s="15">
        <v>102</v>
      </c>
      <c r="H67" s="15">
        <v>90</v>
      </c>
      <c r="I67" s="15">
        <v>48</v>
      </c>
      <c r="J67" s="15">
        <v>36</v>
      </c>
      <c r="K67" s="15">
        <v>48</v>
      </c>
      <c r="L67" s="15">
        <v>48</v>
      </c>
      <c r="M67" s="15">
        <v>30</v>
      </c>
      <c r="N67" s="15">
        <v>24</v>
      </c>
      <c r="O67" s="15">
        <v>12</v>
      </c>
      <c r="P67" s="15">
        <v>18</v>
      </c>
      <c r="Q67" s="15">
        <v>0</v>
      </c>
    </row>
    <row r="68" spans="1:17" x14ac:dyDescent="0.2">
      <c r="A68" s="14" t="s">
        <v>228</v>
      </c>
      <c r="B68" s="15">
        <v>204</v>
      </c>
      <c r="C68" s="15">
        <v>36</v>
      </c>
      <c r="D68" s="15">
        <v>48</v>
      </c>
      <c r="E68" s="15">
        <v>12</v>
      </c>
      <c r="F68" s="15">
        <v>24</v>
      </c>
      <c r="G68" s="15">
        <v>12</v>
      </c>
      <c r="H68" s="15">
        <v>6</v>
      </c>
      <c r="I68" s="15">
        <v>12</v>
      </c>
      <c r="J68" s="15">
        <v>6</v>
      </c>
      <c r="K68" s="15">
        <v>18</v>
      </c>
      <c r="L68" s="15">
        <v>6</v>
      </c>
      <c r="M68" s="15">
        <v>0</v>
      </c>
      <c r="N68" s="15">
        <v>12</v>
      </c>
      <c r="O68" s="15">
        <v>0</v>
      </c>
      <c r="P68" s="15">
        <v>12</v>
      </c>
      <c r="Q68" s="15">
        <v>0</v>
      </c>
    </row>
    <row r="69" spans="1:17" x14ac:dyDescent="0.2">
      <c r="A69" s="14" t="s">
        <v>229</v>
      </c>
      <c r="B69" s="15">
        <v>294</v>
      </c>
      <c r="C69" s="15">
        <v>60</v>
      </c>
      <c r="D69" s="15">
        <v>18</v>
      </c>
      <c r="E69" s="15">
        <v>36</v>
      </c>
      <c r="F69" s="15">
        <v>30</v>
      </c>
      <c r="G69" s="15">
        <v>24</v>
      </c>
      <c r="H69" s="15">
        <v>24</v>
      </c>
      <c r="I69" s="15">
        <v>6</v>
      </c>
      <c r="J69" s="15">
        <v>24</v>
      </c>
      <c r="K69" s="15">
        <v>12</v>
      </c>
      <c r="L69" s="15">
        <v>12</v>
      </c>
      <c r="M69" s="15">
        <v>0</v>
      </c>
      <c r="N69" s="15">
        <v>12</v>
      </c>
      <c r="O69" s="15">
        <v>12</v>
      </c>
      <c r="P69" s="15">
        <v>12</v>
      </c>
      <c r="Q69" s="15">
        <v>12</v>
      </c>
    </row>
    <row r="70" spans="1:17" x14ac:dyDescent="0.2">
      <c r="A70" s="14" t="s">
        <v>230</v>
      </c>
      <c r="B70" s="15">
        <v>3568</v>
      </c>
      <c r="C70" s="15">
        <v>588</v>
      </c>
      <c r="D70" s="15">
        <v>558</v>
      </c>
      <c r="E70" s="15">
        <v>684</v>
      </c>
      <c r="F70" s="15">
        <v>672</v>
      </c>
      <c r="G70" s="15">
        <v>330</v>
      </c>
      <c r="H70" s="15">
        <v>258</v>
      </c>
      <c r="I70" s="15">
        <v>174</v>
      </c>
      <c r="J70" s="15">
        <v>84</v>
      </c>
      <c r="K70" s="15">
        <v>30</v>
      </c>
      <c r="L70" s="15">
        <v>54</v>
      </c>
      <c r="M70" s="15">
        <v>36</v>
      </c>
      <c r="N70" s="15">
        <v>48</v>
      </c>
      <c r="O70" s="15">
        <v>12</v>
      </c>
      <c r="P70" s="15">
        <v>30</v>
      </c>
      <c r="Q70" s="15">
        <v>12</v>
      </c>
    </row>
    <row r="71" spans="1:17" x14ac:dyDescent="0.2">
      <c r="A71" s="14" t="s">
        <v>231</v>
      </c>
      <c r="B71" s="15">
        <v>384</v>
      </c>
      <c r="C71" s="15">
        <v>60</v>
      </c>
      <c r="D71" s="15">
        <v>24</v>
      </c>
      <c r="E71" s="15">
        <v>60</v>
      </c>
      <c r="F71" s="15">
        <v>78</v>
      </c>
      <c r="G71" s="15">
        <v>36</v>
      </c>
      <c r="H71" s="15">
        <v>42</v>
      </c>
      <c r="I71" s="15">
        <v>6</v>
      </c>
      <c r="J71" s="15">
        <v>12</v>
      </c>
      <c r="K71" s="15">
        <v>6</v>
      </c>
      <c r="L71" s="15">
        <v>18</v>
      </c>
      <c r="M71" s="15">
        <v>18</v>
      </c>
      <c r="N71" s="15">
        <v>6</v>
      </c>
      <c r="O71" s="15">
        <v>12</v>
      </c>
      <c r="P71" s="15">
        <v>6</v>
      </c>
      <c r="Q71" s="15">
        <v>0</v>
      </c>
    </row>
    <row r="72" spans="1:17" x14ac:dyDescent="0.2">
      <c r="A72" s="14" t="s">
        <v>232</v>
      </c>
      <c r="B72" s="15">
        <v>78</v>
      </c>
      <c r="C72" s="15">
        <v>6</v>
      </c>
      <c r="D72" s="15">
        <v>18</v>
      </c>
      <c r="E72" s="15">
        <v>24</v>
      </c>
      <c r="F72" s="15">
        <v>6</v>
      </c>
      <c r="G72" s="15">
        <v>6</v>
      </c>
      <c r="H72" s="15">
        <v>0</v>
      </c>
      <c r="I72" s="15">
        <v>0</v>
      </c>
      <c r="J72" s="15">
        <v>0</v>
      </c>
      <c r="K72" s="15">
        <v>0</v>
      </c>
      <c r="L72" s="15">
        <v>6</v>
      </c>
      <c r="M72" s="15">
        <v>6</v>
      </c>
      <c r="N72" s="15">
        <v>0</v>
      </c>
      <c r="O72" s="15">
        <v>0</v>
      </c>
      <c r="P72" s="15">
        <v>0</v>
      </c>
      <c r="Q72" s="15">
        <v>6</v>
      </c>
    </row>
    <row r="73" spans="1:17" x14ac:dyDescent="0.2">
      <c r="A73" s="14" t="s">
        <v>233</v>
      </c>
      <c r="B73" s="15">
        <v>995</v>
      </c>
      <c r="C73" s="15">
        <v>150</v>
      </c>
      <c r="D73" s="15">
        <v>126</v>
      </c>
      <c r="E73" s="15">
        <v>162</v>
      </c>
      <c r="F73" s="15">
        <v>144</v>
      </c>
      <c r="G73" s="15">
        <v>66</v>
      </c>
      <c r="H73" s="15">
        <v>48</v>
      </c>
      <c r="I73" s="15">
        <v>60</v>
      </c>
      <c r="J73" s="15">
        <v>54</v>
      </c>
      <c r="K73" s="15">
        <v>18</v>
      </c>
      <c r="L73" s="15">
        <v>42</v>
      </c>
      <c r="M73" s="15">
        <v>6</v>
      </c>
      <c r="N73" s="15">
        <v>30</v>
      </c>
      <c r="O73" s="15">
        <v>30</v>
      </c>
      <c r="P73" s="15">
        <v>30</v>
      </c>
      <c r="Q73" s="15">
        <v>30</v>
      </c>
    </row>
    <row r="74" spans="1:17" x14ac:dyDescent="0.2">
      <c r="A74" s="14" t="s">
        <v>234</v>
      </c>
      <c r="B74" s="15">
        <v>1031</v>
      </c>
      <c r="C74" s="15">
        <v>126</v>
      </c>
      <c r="D74" s="15">
        <v>114</v>
      </c>
      <c r="E74" s="15">
        <v>198</v>
      </c>
      <c r="F74" s="15">
        <v>138</v>
      </c>
      <c r="G74" s="15">
        <v>120</v>
      </c>
      <c r="H74" s="15">
        <v>114</v>
      </c>
      <c r="I74" s="15">
        <v>18</v>
      </c>
      <c r="J74" s="15">
        <v>42</v>
      </c>
      <c r="K74" s="15">
        <v>0</v>
      </c>
      <c r="L74" s="15">
        <v>12</v>
      </c>
      <c r="M74" s="15">
        <v>30</v>
      </c>
      <c r="N74" s="15">
        <v>24</v>
      </c>
      <c r="O74" s="15">
        <v>18</v>
      </c>
      <c r="P74" s="15">
        <v>60</v>
      </c>
      <c r="Q74" s="15">
        <v>18</v>
      </c>
    </row>
    <row r="75" spans="1:17" x14ac:dyDescent="0.2">
      <c r="A75" s="14" t="s">
        <v>235</v>
      </c>
      <c r="B75" s="15">
        <v>48</v>
      </c>
      <c r="C75" s="15">
        <v>12</v>
      </c>
      <c r="D75" s="15">
        <v>0</v>
      </c>
      <c r="E75" s="15">
        <v>18</v>
      </c>
      <c r="F75" s="15">
        <v>0</v>
      </c>
      <c r="G75" s="15">
        <v>0</v>
      </c>
      <c r="H75" s="15">
        <v>12</v>
      </c>
      <c r="I75" s="15">
        <v>0</v>
      </c>
      <c r="J75" s="15">
        <v>0</v>
      </c>
      <c r="K75" s="15">
        <v>6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</row>
    <row r="76" spans="1:17" x14ac:dyDescent="0.2">
      <c r="A76" s="14" t="s">
        <v>236</v>
      </c>
      <c r="B76" s="15">
        <v>150</v>
      </c>
      <c r="C76" s="15">
        <v>24</v>
      </c>
      <c r="D76" s="15">
        <v>18</v>
      </c>
      <c r="E76" s="15">
        <v>30</v>
      </c>
      <c r="F76" s="15">
        <v>24</v>
      </c>
      <c r="G76" s="15">
        <v>18</v>
      </c>
      <c r="H76" s="15">
        <v>6</v>
      </c>
      <c r="I76" s="15">
        <v>0</v>
      </c>
      <c r="J76" s="15">
        <v>12</v>
      </c>
      <c r="K76" s="15">
        <v>12</v>
      </c>
      <c r="L76" s="15">
        <v>0</v>
      </c>
      <c r="M76" s="15">
        <v>0</v>
      </c>
      <c r="N76" s="15">
        <v>0</v>
      </c>
      <c r="O76" s="15">
        <v>6</v>
      </c>
      <c r="P76" s="15">
        <v>0</v>
      </c>
      <c r="Q76" s="15">
        <v>0</v>
      </c>
    </row>
    <row r="77" spans="1:17" x14ac:dyDescent="0.2">
      <c r="A77" s="14" t="s">
        <v>237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</row>
    <row r="78" spans="1:17" x14ac:dyDescent="0.2">
      <c r="A78" s="14" t="s">
        <v>238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</row>
    <row r="79" spans="1:17" x14ac:dyDescent="0.2">
      <c r="A79" s="14" t="s">
        <v>239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</row>
    <row r="80" spans="1:17" x14ac:dyDescent="0.2">
      <c r="A80" s="14" t="s">
        <v>240</v>
      </c>
      <c r="B80" s="15">
        <v>2231</v>
      </c>
      <c r="C80" s="15">
        <v>336</v>
      </c>
      <c r="D80" s="15">
        <v>324</v>
      </c>
      <c r="E80" s="15">
        <v>360</v>
      </c>
      <c r="F80" s="15">
        <v>246</v>
      </c>
      <c r="G80" s="15">
        <v>216</v>
      </c>
      <c r="H80" s="15">
        <v>156</v>
      </c>
      <c r="I80" s="15">
        <v>102</v>
      </c>
      <c r="J80" s="15">
        <v>96</v>
      </c>
      <c r="K80" s="15">
        <v>54</v>
      </c>
      <c r="L80" s="15">
        <v>72</v>
      </c>
      <c r="M80" s="15">
        <v>48</v>
      </c>
      <c r="N80" s="15">
        <v>120</v>
      </c>
      <c r="O80" s="15">
        <v>36</v>
      </c>
      <c r="P80" s="15">
        <v>42</v>
      </c>
      <c r="Q80" s="15">
        <v>24</v>
      </c>
    </row>
    <row r="81" spans="1:17" x14ac:dyDescent="0.2">
      <c r="A81" s="14" t="s">
        <v>241</v>
      </c>
      <c r="B81" s="15">
        <v>174</v>
      </c>
      <c r="C81" s="15">
        <v>12</v>
      </c>
      <c r="D81" s="15">
        <v>18</v>
      </c>
      <c r="E81" s="15">
        <v>6</v>
      </c>
      <c r="F81" s="15">
        <v>18</v>
      </c>
      <c r="G81" s="15">
        <v>6</v>
      </c>
      <c r="H81" s="15">
        <v>12</v>
      </c>
      <c r="I81" s="15">
        <v>6</v>
      </c>
      <c r="J81" s="15">
        <v>0</v>
      </c>
      <c r="K81" s="15">
        <v>12</v>
      </c>
      <c r="L81" s="15">
        <v>24</v>
      </c>
      <c r="M81" s="15">
        <v>12</v>
      </c>
      <c r="N81" s="15">
        <v>18</v>
      </c>
      <c r="O81" s="15">
        <v>12</v>
      </c>
      <c r="P81" s="15">
        <v>12</v>
      </c>
      <c r="Q81" s="15">
        <v>6</v>
      </c>
    </row>
    <row r="82" spans="1:17" x14ac:dyDescent="0.2">
      <c r="A82" s="14" t="s">
        <v>242</v>
      </c>
      <c r="B82" s="15">
        <v>138</v>
      </c>
      <c r="C82" s="15">
        <v>12</v>
      </c>
      <c r="D82" s="15">
        <v>12</v>
      </c>
      <c r="E82" s="15">
        <v>30</v>
      </c>
      <c r="F82" s="15">
        <v>6</v>
      </c>
      <c r="G82" s="15">
        <v>12</v>
      </c>
      <c r="H82" s="15">
        <v>6</v>
      </c>
      <c r="I82" s="15">
        <v>0</v>
      </c>
      <c r="J82" s="15">
        <v>6</v>
      </c>
      <c r="K82" s="15">
        <v>6</v>
      </c>
      <c r="L82" s="15">
        <v>18</v>
      </c>
      <c r="M82" s="15">
        <v>0</v>
      </c>
      <c r="N82" s="15">
        <v>12</v>
      </c>
      <c r="O82" s="15">
        <v>6</v>
      </c>
      <c r="P82" s="15">
        <v>6</v>
      </c>
      <c r="Q82" s="15">
        <v>6</v>
      </c>
    </row>
    <row r="83" spans="1:17" x14ac:dyDescent="0.2">
      <c r="A83" s="14" t="s">
        <v>243</v>
      </c>
      <c r="B83" s="15">
        <v>90</v>
      </c>
      <c r="C83" s="15">
        <v>24</v>
      </c>
      <c r="D83" s="15">
        <v>12</v>
      </c>
      <c r="E83" s="15">
        <v>6</v>
      </c>
      <c r="F83" s="15">
        <v>12</v>
      </c>
      <c r="G83" s="15">
        <v>6</v>
      </c>
      <c r="H83" s="15">
        <v>6</v>
      </c>
      <c r="I83" s="15">
        <v>0</v>
      </c>
      <c r="J83" s="15">
        <v>0</v>
      </c>
      <c r="K83" s="15">
        <v>6</v>
      </c>
      <c r="L83" s="15">
        <v>0</v>
      </c>
      <c r="M83" s="15">
        <v>6</v>
      </c>
      <c r="N83" s="15">
        <v>0</v>
      </c>
      <c r="O83" s="15">
        <v>0</v>
      </c>
      <c r="P83" s="15">
        <v>0</v>
      </c>
      <c r="Q83" s="15">
        <v>12</v>
      </c>
    </row>
    <row r="84" spans="1:17" x14ac:dyDescent="0.2">
      <c r="A84" s="14" t="s">
        <v>244</v>
      </c>
      <c r="B84" s="15">
        <v>6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6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</row>
    <row r="85" spans="1:17" x14ac:dyDescent="0.2">
      <c r="A85" s="14" t="s">
        <v>245</v>
      </c>
      <c r="B85" s="15">
        <v>216</v>
      </c>
      <c r="C85" s="15">
        <v>18</v>
      </c>
      <c r="D85" s="15">
        <v>12</v>
      </c>
      <c r="E85" s="15">
        <v>24</v>
      </c>
      <c r="F85" s="15">
        <v>18</v>
      </c>
      <c r="G85" s="15">
        <v>0</v>
      </c>
      <c r="H85" s="15">
        <v>18</v>
      </c>
      <c r="I85" s="15">
        <v>12</v>
      </c>
      <c r="J85" s="15">
        <v>24</v>
      </c>
      <c r="K85" s="15">
        <v>18</v>
      </c>
      <c r="L85" s="15">
        <v>12</v>
      </c>
      <c r="M85" s="15">
        <v>18</v>
      </c>
      <c r="N85" s="15">
        <v>12</v>
      </c>
      <c r="O85" s="15">
        <v>24</v>
      </c>
      <c r="P85" s="15">
        <v>6</v>
      </c>
      <c r="Q85" s="15">
        <v>0</v>
      </c>
    </row>
    <row r="86" spans="1:17" x14ac:dyDescent="0.2">
      <c r="A86" s="14" t="s">
        <v>246</v>
      </c>
      <c r="B86" s="15">
        <v>186</v>
      </c>
      <c r="C86" s="15">
        <v>12</v>
      </c>
      <c r="D86" s="15">
        <v>30</v>
      </c>
      <c r="E86" s="15">
        <v>12</v>
      </c>
      <c r="F86" s="15">
        <v>0</v>
      </c>
      <c r="G86" s="15">
        <v>12</v>
      </c>
      <c r="H86" s="15">
        <v>0</v>
      </c>
      <c r="I86" s="15">
        <v>12</v>
      </c>
      <c r="J86" s="15">
        <v>0</v>
      </c>
      <c r="K86" s="15">
        <v>6</v>
      </c>
      <c r="L86" s="15">
        <v>30</v>
      </c>
      <c r="M86" s="15">
        <v>18</v>
      </c>
      <c r="N86" s="15">
        <v>6</v>
      </c>
      <c r="O86" s="15">
        <v>18</v>
      </c>
      <c r="P86" s="15">
        <v>24</v>
      </c>
      <c r="Q86" s="15">
        <v>6</v>
      </c>
    </row>
    <row r="87" spans="1:17" x14ac:dyDescent="0.2">
      <c r="A87" s="14" t="s">
        <v>247</v>
      </c>
      <c r="B87" s="15">
        <v>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</row>
    <row r="88" spans="1:17" x14ac:dyDescent="0.2">
      <c r="A88" s="14" t="s">
        <v>248</v>
      </c>
      <c r="B88" s="15">
        <v>144</v>
      </c>
      <c r="C88" s="15">
        <v>6</v>
      </c>
      <c r="D88" s="15">
        <v>24</v>
      </c>
      <c r="E88" s="15">
        <v>24</v>
      </c>
      <c r="F88" s="15">
        <v>24</v>
      </c>
      <c r="G88" s="15">
        <v>12</v>
      </c>
      <c r="H88" s="15">
        <v>0</v>
      </c>
      <c r="I88" s="15">
        <v>6</v>
      </c>
      <c r="J88" s="15">
        <v>0</v>
      </c>
      <c r="K88" s="15">
        <v>6</v>
      </c>
      <c r="L88" s="15">
        <v>0</v>
      </c>
      <c r="M88" s="15">
        <v>12</v>
      </c>
      <c r="N88" s="15">
        <v>24</v>
      </c>
      <c r="O88" s="15">
        <v>6</v>
      </c>
      <c r="P88" s="15">
        <v>0</v>
      </c>
      <c r="Q88" s="15">
        <v>0</v>
      </c>
    </row>
    <row r="89" spans="1:17" x14ac:dyDescent="0.2">
      <c r="A89" s="14" t="s">
        <v>249</v>
      </c>
      <c r="B89" s="15">
        <v>6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6</v>
      </c>
    </row>
    <row r="90" spans="1:17" x14ac:dyDescent="0.2">
      <c r="A90" s="14" t="s">
        <v>250</v>
      </c>
      <c r="B90" s="15">
        <v>468</v>
      </c>
      <c r="C90" s="15">
        <v>0</v>
      </c>
      <c r="D90" s="15">
        <v>0</v>
      </c>
      <c r="E90" s="15">
        <v>12</v>
      </c>
      <c r="F90" s="15">
        <v>6</v>
      </c>
      <c r="G90" s="15">
        <v>12</v>
      </c>
      <c r="H90" s="15">
        <v>12</v>
      </c>
      <c r="I90" s="15">
        <v>30</v>
      </c>
      <c r="J90" s="15">
        <v>24</v>
      </c>
      <c r="K90" s="15">
        <v>18</v>
      </c>
      <c r="L90" s="15">
        <v>42</v>
      </c>
      <c r="M90" s="15">
        <v>48</v>
      </c>
      <c r="N90" s="15">
        <v>48</v>
      </c>
      <c r="O90" s="15">
        <v>48</v>
      </c>
      <c r="P90" s="15">
        <v>102</v>
      </c>
      <c r="Q90" s="15">
        <v>66</v>
      </c>
    </row>
    <row r="91" spans="1:17" x14ac:dyDescent="0.2">
      <c r="A91" s="14" t="s">
        <v>251</v>
      </c>
      <c r="B91" s="15">
        <v>1049</v>
      </c>
      <c r="C91" s="15">
        <v>96</v>
      </c>
      <c r="D91" s="15">
        <v>144</v>
      </c>
      <c r="E91" s="15">
        <v>78</v>
      </c>
      <c r="F91" s="15">
        <v>162</v>
      </c>
      <c r="G91" s="15">
        <v>48</v>
      </c>
      <c r="H91" s="15">
        <v>72</v>
      </c>
      <c r="I91" s="15">
        <v>78</v>
      </c>
      <c r="J91" s="15">
        <v>84</v>
      </c>
      <c r="K91" s="15">
        <v>72</v>
      </c>
      <c r="L91" s="15">
        <v>36</v>
      </c>
      <c r="M91" s="15">
        <v>60</v>
      </c>
      <c r="N91" s="15">
        <v>42</v>
      </c>
      <c r="O91" s="15">
        <v>36</v>
      </c>
      <c r="P91" s="15">
        <v>30</v>
      </c>
      <c r="Q91" s="15">
        <v>12</v>
      </c>
    </row>
    <row r="92" spans="1:17" x14ac:dyDescent="0.2">
      <c r="A92" s="14" t="s">
        <v>252</v>
      </c>
      <c r="B92" s="15">
        <v>858</v>
      </c>
      <c r="C92" s="15">
        <v>48</v>
      </c>
      <c r="D92" s="15">
        <v>48</v>
      </c>
      <c r="E92" s="15">
        <v>120</v>
      </c>
      <c r="F92" s="15">
        <v>102</v>
      </c>
      <c r="G92" s="15">
        <v>48</v>
      </c>
      <c r="H92" s="15">
        <v>54</v>
      </c>
      <c r="I92" s="15">
        <v>84</v>
      </c>
      <c r="J92" s="15">
        <v>78</v>
      </c>
      <c r="K92" s="15">
        <v>78</v>
      </c>
      <c r="L92" s="15">
        <v>84</v>
      </c>
      <c r="M92" s="15">
        <v>48</v>
      </c>
      <c r="N92" s="15">
        <v>48</v>
      </c>
      <c r="O92" s="15">
        <v>0</v>
      </c>
      <c r="P92" s="15">
        <v>18</v>
      </c>
      <c r="Q92" s="15">
        <v>0</v>
      </c>
    </row>
    <row r="93" spans="1:17" x14ac:dyDescent="0.2">
      <c r="A93" s="14" t="s">
        <v>253</v>
      </c>
      <c r="B93" s="15">
        <v>1193</v>
      </c>
      <c r="C93" s="15">
        <v>162</v>
      </c>
      <c r="D93" s="15">
        <v>288</v>
      </c>
      <c r="E93" s="15">
        <v>90</v>
      </c>
      <c r="F93" s="15">
        <v>150</v>
      </c>
      <c r="G93" s="15">
        <v>54</v>
      </c>
      <c r="H93" s="15">
        <v>84</v>
      </c>
      <c r="I93" s="15">
        <v>54</v>
      </c>
      <c r="J93" s="15">
        <v>78</v>
      </c>
      <c r="K93" s="15">
        <v>18</v>
      </c>
      <c r="L93" s="15">
        <v>54</v>
      </c>
      <c r="M93" s="15">
        <v>12</v>
      </c>
      <c r="N93" s="15">
        <v>48</v>
      </c>
      <c r="O93" s="15">
        <v>42</v>
      </c>
      <c r="P93" s="15">
        <v>42</v>
      </c>
      <c r="Q93" s="15">
        <v>18</v>
      </c>
    </row>
    <row r="94" spans="1:17" x14ac:dyDescent="0.2">
      <c r="A94" s="14" t="s">
        <v>254</v>
      </c>
      <c r="B94" s="15">
        <v>0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</row>
    <row r="95" spans="1:17" x14ac:dyDescent="0.2">
      <c r="A95" s="14" t="s">
        <v>255</v>
      </c>
      <c r="B95" s="15">
        <v>6</v>
      </c>
      <c r="C95" s="15">
        <v>0</v>
      </c>
      <c r="D95" s="15">
        <v>0</v>
      </c>
      <c r="E95" s="15">
        <v>0</v>
      </c>
      <c r="F95" s="15">
        <v>6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</row>
    <row r="96" spans="1:17" x14ac:dyDescent="0.2">
      <c r="A96" s="14" t="s">
        <v>256</v>
      </c>
      <c r="B96" s="15">
        <v>18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6</v>
      </c>
      <c r="I96" s="15">
        <v>0</v>
      </c>
      <c r="J96" s="15">
        <v>6</v>
      </c>
      <c r="K96" s="15">
        <v>0</v>
      </c>
      <c r="L96" s="15">
        <v>0</v>
      </c>
      <c r="M96" s="15">
        <v>6</v>
      </c>
      <c r="N96" s="15">
        <v>0</v>
      </c>
      <c r="O96" s="15">
        <v>0</v>
      </c>
      <c r="P96" s="15">
        <v>0</v>
      </c>
      <c r="Q96" s="15">
        <v>0</v>
      </c>
    </row>
    <row r="97" spans="1:17" x14ac:dyDescent="0.2">
      <c r="A97" s="14" t="s">
        <v>257</v>
      </c>
      <c r="B97" s="15">
        <v>90</v>
      </c>
      <c r="C97" s="15">
        <v>6</v>
      </c>
      <c r="D97" s="15">
        <v>18</v>
      </c>
      <c r="E97" s="15">
        <v>24</v>
      </c>
      <c r="F97" s="15">
        <v>6</v>
      </c>
      <c r="G97" s="15">
        <v>0</v>
      </c>
      <c r="H97" s="15">
        <v>0</v>
      </c>
      <c r="I97" s="15">
        <v>18</v>
      </c>
      <c r="J97" s="15">
        <v>12</v>
      </c>
      <c r="K97" s="15">
        <v>0</v>
      </c>
      <c r="L97" s="15">
        <v>0</v>
      </c>
      <c r="M97" s="15">
        <v>6</v>
      </c>
      <c r="N97" s="15">
        <v>0</v>
      </c>
      <c r="O97" s="15">
        <v>0</v>
      </c>
      <c r="P97" s="15">
        <v>0</v>
      </c>
      <c r="Q97" s="15">
        <v>0</v>
      </c>
    </row>
    <row r="98" spans="1:17" x14ac:dyDescent="0.2">
      <c r="A98" s="14" t="s">
        <v>258</v>
      </c>
      <c r="B98" s="15">
        <v>0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</row>
    <row r="99" spans="1:17" x14ac:dyDescent="0.2">
      <c r="A99" s="14" t="s">
        <v>259</v>
      </c>
      <c r="B99" s="15">
        <v>0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</row>
    <row r="100" spans="1:17" x14ac:dyDescent="0.2">
      <c r="A100" s="14" t="s">
        <v>260</v>
      </c>
      <c r="B100" s="15">
        <v>246</v>
      </c>
      <c r="C100" s="15">
        <v>6</v>
      </c>
      <c r="D100" s="15">
        <v>6</v>
      </c>
      <c r="E100" s="15">
        <v>18</v>
      </c>
      <c r="F100" s="15">
        <v>12</v>
      </c>
      <c r="G100" s="15">
        <v>18</v>
      </c>
      <c r="H100" s="15">
        <v>18</v>
      </c>
      <c r="I100" s="15">
        <v>30</v>
      </c>
      <c r="J100" s="15">
        <v>12</v>
      </c>
      <c r="K100" s="15">
        <v>30</v>
      </c>
      <c r="L100" s="15">
        <v>0</v>
      </c>
      <c r="M100" s="15">
        <v>36</v>
      </c>
      <c r="N100" s="15">
        <v>36</v>
      </c>
      <c r="O100" s="15">
        <v>18</v>
      </c>
      <c r="P100" s="15">
        <v>6</v>
      </c>
      <c r="Q100" s="15">
        <v>0</v>
      </c>
    </row>
    <row r="101" spans="1:17" x14ac:dyDescent="0.2">
      <c r="A101" s="14" t="s">
        <v>261</v>
      </c>
      <c r="B101" s="15">
        <v>6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6</v>
      </c>
      <c r="Q101" s="15">
        <v>0</v>
      </c>
    </row>
    <row r="102" spans="1:17" x14ac:dyDescent="0.2">
      <c r="A102" s="14" t="s">
        <v>262</v>
      </c>
      <c r="B102" s="15">
        <v>0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</row>
    <row r="103" spans="1:17" x14ac:dyDescent="0.2">
      <c r="A103" s="14" t="s">
        <v>263</v>
      </c>
      <c r="B103" s="15">
        <v>0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</row>
    <row r="104" spans="1:17" x14ac:dyDescent="0.2">
      <c r="A104" s="14" t="s">
        <v>264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</row>
    <row r="105" spans="1:17" x14ac:dyDescent="0.2">
      <c r="A105" s="14" t="s">
        <v>265</v>
      </c>
      <c r="B105" s="15">
        <v>6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6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</row>
    <row r="106" spans="1:17" x14ac:dyDescent="0.2">
      <c r="A106" s="14" t="s">
        <v>266</v>
      </c>
      <c r="B106" s="15">
        <v>6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6</v>
      </c>
      <c r="P106" s="15">
        <v>0</v>
      </c>
      <c r="Q106" s="15">
        <v>0</v>
      </c>
    </row>
    <row r="107" spans="1:17" x14ac:dyDescent="0.2">
      <c r="A107" s="14" t="s">
        <v>267</v>
      </c>
      <c r="B107" s="15">
        <v>18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6</v>
      </c>
      <c r="K107" s="15">
        <v>0</v>
      </c>
      <c r="L107" s="15">
        <v>0</v>
      </c>
      <c r="M107" s="15">
        <v>0</v>
      </c>
      <c r="N107" s="15">
        <v>6</v>
      </c>
      <c r="O107" s="15">
        <v>0</v>
      </c>
      <c r="P107" s="15">
        <v>6</v>
      </c>
      <c r="Q107" s="15">
        <v>0</v>
      </c>
    </row>
    <row r="108" spans="1:17" x14ac:dyDescent="0.2">
      <c r="A108" s="14" t="s">
        <v>268</v>
      </c>
      <c r="B108" s="15">
        <v>12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6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6</v>
      </c>
    </row>
    <row r="109" spans="1:17" x14ac:dyDescent="0.2">
      <c r="A109" s="14" t="s">
        <v>269</v>
      </c>
      <c r="B109" s="15">
        <v>6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6</v>
      </c>
      <c r="N109" s="15">
        <v>0</v>
      </c>
      <c r="O109" s="15">
        <v>0</v>
      </c>
      <c r="P109" s="15">
        <v>0</v>
      </c>
      <c r="Q109" s="15">
        <v>0</v>
      </c>
    </row>
    <row r="110" spans="1:17" x14ac:dyDescent="0.2">
      <c r="A110" s="14" t="s">
        <v>270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</row>
    <row r="111" spans="1:17" x14ac:dyDescent="0.2">
      <c r="A111" s="14" t="s">
        <v>271</v>
      </c>
      <c r="B111" s="15">
        <v>0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</row>
    <row r="112" spans="1:17" x14ac:dyDescent="0.2">
      <c r="A112" s="14" t="s">
        <v>272</v>
      </c>
      <c r="B112" s="15">
        <v>6</v>
      </c>
      <c r="C112" s="15">
        <v>0</v>
      </c>
      <c r="D112" s="15">
        <v>6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</row>
    <row r="113" spans="1:17" x14ac:dyDescent="0.2">
      <c r="A113" s="14" t="s">
        <v>273</v>
      </c>
      <c r="B113" s="15">
        <v>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</row>
    <row r="114" spans="1:17" x14ac:dyDescent="0.2">
      <c r="A114" s="14" t="s">
        <v>274</v>
      </c>
      <c r="B114" s="15">
        <v>13990</v>
      </c>
      <c r="C114" s="15">
        <v>180</v>
      </c>
      <c r="D114" s="15">
        <v>174</v>
      </c>
      <c r="E114" s="15">
        <v>306</v>
      </c>
      <c r="F114" s="15">
        <v>426</v>
      </c>
      <c r="G114" s="15">
        <v>714</v>
      </c>
      <c r="H114" s="15">
        <v>768</v>
      </c>
      <c r="I114" s="15">
        <v>947</v>
      </c>
      <c r="J114" s="15">
        <v>1559</v>
      </c>
      <c r="K114" s="15">
        <v>1661</v>
      </c>
      <c r="L114" s="15">
        <v>1889</v>
      </c>
      <c r="M114" s="15">
        <v>1739</v>
      </c>
      <c r="N114" s="15">
        <v>1337</v>
      </c>
      <c r="O114" s="15">
        <v>983</v>
      </c>
      <c r="P114" s="15">
        <v>941</v>
      </c>
      <c r="Q114" s="15">
        <v>366</v>
      </c>
    </row>
    <row r="115" spans="1:17" x14ac:dyDescent="0.2">
      <c r="A115" s="14" t="s">
        <v>275</v>
      </c>
      <c r="B115" s="15">
        <v>48</v>
      </c>
      <c r="C115" s="15">
        <v>0</v>
      </c>
      <c r="D115" s="15">
        <v>6</v>
      </c>
      <c r="E115" s="15">
        <v>18</v>
      </c>
      <c r="F115" s="15">
        <v>0</v>
      </c>
      <c r="G115" s="15">
        <v>0</v>
      </c>
      <c r="H115" s="15">
        <v>0</v>
      </c>
      <c r="I115" s="15">
        <v>0</v>
      </c>
      <c r="J115" s="15">
        <v>18</v>
      </c>
      <c r="K115" s="15">
        <v>0</v>
      </c>
      <c r="L115" s="15">
        <v>6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</row>
    <row r="116" spans="1:17" x14ac:dyDescent="0.2">
      <c r="A116" s="14" t="s">
        <v>276</v>
      </c>
      <c r="B116" s="15">
        <v>6</v>
      </c>
      <c r="C116" s="15">
        <v>0</v>
      </c>
      <c r="D116" s="15">
        <v>6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</row>
    <row r="117" spans="1:17" x14ac:dyDescent="0.2">
      <c r="A117" s="14" t="s">
        <v>277</v>
      </c>
      <c r="B117" s="15">
        <v>905</v>
      </c>
      <c r="C117" s="15">
        <v>6</v>
      </c>
      <c r="D117" s="15">
        <v>18</v>
      </c>
      <c r="E117" s="15">
        <v>24</v>
      </c>
      <c r="F117" s="15">
        <v>42</v>
      </c>
      <c r="G117" s="15">
        <v>72</v>
      </c>
      <c r="H117" s="15">
        <v>24</v>
      </c>
      <c r="I117" s="15">
        <v>36</v>
      </c>
      <c r="J117" s="15">
        <v>90</v>
      </c>
      <c r="K117" s="15">
        <v>156</v>
      </c>
      <c r="L117" s="15">
        <v>138</v>
      </c>
      <c r="M117" s="15">
        <v>108</v>
      </c>
      <c r="N117" s="15">
        <v>54</v>
      </c>
      <c r="O117" s="15">
        <v>60</v>
      </c>
      <c r="P117" s="15">
        <v>36</v>
      </c>
      <c r="Q117" s="15">
        <v>42</v>
      </c>
    </row>
    <row r="118" spans="1:17" x14ac:dyDescent="0.2">
      <c r="A118" s="14" t="s">
        <v>278</v>
      </c>
      <c r="B118" s="15">
        <v>48</v>
      </c>
      <c r="C118" s="15">
        <v>0</v>
      </c>
      <c r="D118" s="15">
        <v>0</v>
      </c>
      <c r="E118" s="15">
        <v>0</v>
      </c>
      <c r="F118" s="15">
        <v>0</v>
      </c>
      <c r="G118" s="15">
        <v>18</v>
      </c>
      <c r="H118" s="15">
        <v>0</v>
      </c>
      <c r="I118" s="15">
        <v>0</v>
      </c>
      <c r="J118" s="15">
        <v>0</v>
      </c>
      <c r="K118" s="15">
        <v>12</v>
      </c>
      <c r="L118" s="15">
        <v>6</v>
      </c>
      <c r="M118" s="15">
        <v>0</v>
      </c>
      <c r="N118" s="15">
        <v>0</v>
      </c>
      <c r="O118" s="15">
        <v>6</v>
      </c>
      <c r="P118" s="15">
        <v>6</v>
      </c>
      <c r="Q118" s="15">
        <v>0</v>
      </c>
    </row>
    <row r="119" spans="1:17" x14ac:dyDescent="0.2">
      <c r="A119" s="14" t="s">
        <v>279</v>
      </c>
      <c r="B119" s="15">
        <v>6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6</v>
      </c>
      <c r="N119" s="15">
        <v>0</v>
      </c>
      <c r="O119" s="15">
        <v>0</v>
      </c>
      <c r="P119" s="15">
        <v>0</v>
      </c>
      <c r="Q119" s="15">
        <v>0</v>
      </c>
    </row>
    <row r="120" spans="1:17" x14ac:dyDescent="0.2">
      <c r="A120" s="14" t="s">
        <v>280</v>
      </c>
      <c r="B120" s="15">
        <v>0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</row>
    <row r="121" spans="1:17" x14ac:dyDescent="0.2">
      <c r="A121" s="14" t="s">
        <v>281</v>
      </c>
      <c r="B121" s="15">
        <v>0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</row>
    <row r="122" spans="1:17" x14ac:dyDescent="0.2">
      <c r="A122" s="14" t="s">
        <v>282</v>
      </c>
      <c r="B122" s="15">
        <v>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</row>
    <row r="123" spans="1:17" x14ac:dyDescent="0.2">
      <c r="A123" s="14" t="s">
        <v>283</v>
      </c>
      <c r="B123" s="15">
        <v>0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</row>
    <row r="124" spans="1:17" x14ac:dyDescent="0.2">
      <c r="A124" s="14" t="s">
        <v>284</v>
      </c>
      <c r="B124" s="15">
        <v>0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</row>
    <row r="125" spans="1:17" x14ac:dyDescent="0.2">
      <c r="A125" s="14" t="s">
        <v>285</v>
      </c>
      <c r="B125" s="15">
        <v>0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</row>
    <row r="126" spans="1:17" x14ac:dyDescent="0.2">
      <c r="A126" s="14" t="s">
        <v>286</v>
      </c>
      <c r="B126" s="15">
        <v>0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</row>
    <row r="127" spans="1:17" x14ac:dyDescent="0.2">
      <c r="A127" s="14" t="s">
        <v>287</v>
      </c>
      <c r="B127" s="15">
        <v>0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</row>
    <row r="128" spans="1:17" x14ac:dyDescent="0.2">
      <c r="A128" s="14" t="s">
        <v>288</v>
      </c>
      <c r="B128" s="15">
        <v>0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</row>
    <row r="129" spans="1:17" x14ac:dyDescent="0.2">
      <c r="A129" s="14" t="s">
        <v>289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</row>
    <row r="130" spans="1:17" x14ac:dyDescent="0.2">
      <c r="A130" s="14" t="s">
        <v>290</v>
      </c>
      <c r="B130" s="15">
        <v>0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</row>
    <row r="131" spans="1:17" x14ac:dyDescent="0.2">
      <c r="A131" s="14" t="s">
        <v>291</v>
      </c>
      <c r="B131" s="15">
        <v>0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</row>
    <row r="132" spans="1:17" x14ac:dyDescent="0.2">
      <c r="A132" s="14" t="s">
        <v>292</v>
      </c>
      <c r="B132" s="15">
        <v>6</v>
      </c>
      <c r="C132" s="15">
        <v>6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</row>
    <row r="133" spans="1:17" x14ac:dyDescent="0.2">
      <c r="A133" s="14" t="s">
        <v>293</v>
      </c>
      <c r="B133" s="15">
        <v>30</v>
      </c>
      <c r="C133" s="15">
        <v>6</v>
      </c>
      <c r="D133" s="15">
        <v>0</v>
      </c>
      <c r="E133" s="15">
        <v>0</v>
      </c>
      <c r="F133" s="15">
        <v>0</v>
      </c>
      <c r="G133" s="15">
        <v>12</v>
      </c>
      <c r="H133" s="15">
        <v>6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6</v>
      </c>
      <c r="O133" s="15">
        <v>0</v>
      </c>
      <c r="P133" s="15">
        <v>0</v>
      </c>
      <c r="Q133" s="15">
        <v>0</v>
      </c>
    </row>
    <row r="134" spans="1:17" x14ac:dyDescent="0.2">
      <c r="A134" s="14" t="s">
        <v>294</v>
      </c>
      <c r="B134" s="15">
        <v>18</v>
      </c>
      <c r="C134" s="15">
        <v>0</v>
      </c>
      <c r="D134" s="15">
        <v>12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6</v>
      </c>
      <c r="Q134" s="15">
        <v>0</v>
      </c>
    </row>
    <row r="135" spans="1:17" x14ac:dyDescent="0.2">
      <c r="A135" s="14" t="s">
        <v>295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</row>
    <row r="136" spans="1:17" x14ac:dyDescent="0.2">
      <c r="A136" s="14" t="s">
        <v>296</v>
      </c>
      <c r="B136" s="15">
        <v>0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</row>
    <row r="137" spans="1:17" x14ac:dyDescent="0.2">
      <c r="A137" s="14" t="s">
        <v>297</v>
      </c>
      <c r="B137" s="15">
        <v>0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</row>
    <row r="138" spans="1:17" x14ac:dyDescent="0.2">
      <c r="A138" s="14" t="s">
        <v>298</v>
      </c>
      <c r="B138" s="15">
        <v>6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6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</row>
    <row r="139" spans="1:17" x14ac:dyDescent="0.2">
      <c r="A139" s="14" t="s">
        <v>299</v>
      </c>
      <c r="B139" s="15">
        <v>6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6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</row>
    <row r="140" spans="1:17" x14ac:dyDescent="0.2">
      <c r="A140" s="14" t="s">
        <v>300</v>
      </c>
      <c r="B140" s="15">
        <v>0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</row>
    <row r="141" spans="1:17" x14ac:dyDescent="0.2">
      <c r="A141" s="14" t="s">
        <v>301</v>
      </c>
      <c r="B141" s="15">
        <v>6</v>
      </c>
      <c r="C141" s="15">
        <v>0</v>
      </c>
      <c r="D141" s="15">
        <v>6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</row>
    <row r="142" spans="1:17" x14ac:dyDescent="0.2">
      <c r="A142" s="14" t="s">
        <v>302</v>
      </c>
      <c r="B142" s="15">
        <v>18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6</v>
      </c>
      <c r="K142" s="15">
        <v>0</v>
      </c>
      <c r="L142" s="15">
        <v>0</v>
      </c>
      <c r="M142" s="15">
        <v>0</v>
      </c>
      <c r="N142" s="15">
        <v>6</v>
      </c>
      <c r="O142" s="15">
        <v>6</v>
      </c>
      <c r="P142" s="15">
        <v>0</v>
      </c>
      <c r="Q142" s="15">
        <v>0</v>
      </c>
    </row>
    <row r="143" spans="1:17" x14ac:dyDescent="0.2">
      <c r="A143" s="14" t="s">
        <v>303</v>
      </c>
      <c r="B143" s="15">
        <v>6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6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</row>
    <row r="144" spans="1:17" x14ac:dyDescent="0.2">
      <c r="A144" s="14" t="s">
        <v>304</v>
      </c>
      <c r="B144" s="15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</row>
    <row r="145" spans="1:17" x14ac:dyDescent="0.2">
      <c r="A145" s="14" t="s">
        <v>305</v>
      </c>
      <c r="B145" s="15">
        <v>0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</row>
    <row r="146" spans="1:17" x14ac:dyDescent="0.2">
      <c r="A146" s="14" t="s">
        <v>306</v>
      </c>
      <c r="B146" s="15">
        <v>0</v>
      </c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</row>
    <row r="147" spans="1:17" x14ac:dyDescent="0.2">
      <c r="A147" s="14" t="s">
        <v>307</v>
      </c>
      <c r="B147" s="15">
        <v>0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</row>
    <row r="148" spans="1:17" x14ac:dyDescent="0.2">
      <c r="A148" s="14" t="s">
        <v>308</v>
      </c>
      <c r="B148" s="15">
        <v>0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</row>
    <row r="149" spans="1:17" x14ac:dyDescent="0.2">
      <c r="A149" s="14" t="s">
        <v>309</v>
      </c>
      <c r="B149" s="15">
        <v>6</v>
      </c>
      <c r="C149" s="15">
        <v>0</v>
      </c>
      <c r="D149" s="15">
        <v>0</v>
      </c>
      <c r="E149" s="15">
        <v>6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</row>
    <row r="150" spans="1:17" x14ac:dyDescent="0.2">
      <c r="A150" s="14" t="s">
        <v>310</v>
      </c>
      <c r="B150" s="15">
        <v>24</v>
      </c>
      <c r="C150" s="15">
        <v>0</v>
      </c>
      <c r="D150" s="15">
        <v>0</v>
      </c>
      <c r="E150" s="15">
        <v>0</v>
      </c>
      <c r="F150" s="15">
        <v>0</v>
      </c>
      <c r="G150" s="15">
        <v>0</v>
      </c>
      <c r="H150" s="15">
        <v>6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6</v>
      </c>
      <c r="O150" s="15">
        <v>0</v>
      </c>
      <c r="P150" s="15">
        <v>12</v>
      </c>
      <c r="Q150" s="15">
        <v>0</v>
      </c>
    </row>
    <row r="151" spans="1:17" x14ac:dyDescent="0.2">
      <c r="A151" s="14" t="s">
        <v>311</v>
      </c>
      <c r="B151" s="15">
        <v>0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</row>
    <row r="152" spans="1:17" x14ac:dyDescent="0.2">
      <c r="A152" s="14" t="s">
        <v>312</v>
      </c>
      <c r="B152" s="15">
        <v>6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6</v>
      </c>
      <c r="O152" s="15">
        <v>0</v>
      </c>
      <c r="P152" s="15">
        <v>0</v>
      </c>
      <c r="Q152" s="15">
        <v>0</v>
      </c>
    </row>
    <row r="153" spans="1:17" x14ac:dyDescent="0.2">
      <c r="A153" s="14" t="s">
        <v>313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</row>
    <row r="154" spans="1:17" x14ac:dyDescent="0.2">
      <c r="A154" s="14" t="s">
        <v>314</v>
      </c>
      <c r="B154" s="15"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</row>
    <row r="155" spans="1:17" x14ac:dyDescent="0.2">
      <c r="A155" s="14" t="s">
        <v>315</v>
      </c>
      <c r="B155" s="15">
        <v>1019</v>
      </c>
      <c r="C155" s="15">
        <v>12</v>
      </c>
      <c r="D155" s="15">
        <v>42</v>
      </c>
      <c r="E155" s="15">
        <v>12</v>
      </c>
      <c r="F155" s="15">
        <v>18</v>
      </c>
      <c r="G155" s="15">
        <v>36</v>
      </c>
      <c r="H155" s="15">
        <v>114</v>
      </c>
      <c r="I155" s="15">
        <v>132</v>
      </c>
      <c r="J155" s="15">
        <v>132</v>
      </c>
      <c r="K155" s="15">
        <v>102</v>
      </c>
      <c r="L155" s="15">
        <v>102</v>
      </c>
      <c r="M155" s="15">
        <v>102</v>
      </c>
      <c r="N155" s="15">
        <v>78</v>
      </c>
      <c r="O155" s="15">
        <v>102</v>
      </c>
      <c r="P155" s="15">
        <v>24</v>
      </c>
      <c r="Q155" s="15">
        <v>12</v>
      </c>
    </row>
    <row r="156" spans="1:17" x14ac:dyDescent="0.2">
      <c r="A156" s="14" t="s">
        <v>316</v>
      </c>
      <c r="B156" s="15">
        <v>108</v>
      </c>
      <c r="C156" s="15">
        <v>0</v>
      </c>
      <c r="D156" s="15">
        <v>0</v>
      </c>
      <c r="E156" s="15">
        <v>6</v>
      </c>
      <c r="F156" s="15">
        <v>0</v>
      </c>
      <c r="G156" s="15">
        <v>6</v>
      </c>
      <c r="H156" s="15">
        <v>12</v>
      </c>
      <c r="I156" s="15">
        <v>0</v>
      </c>
      <c r="J156" s="15">
        <v>24</v>
      </c>
      <c r="K156" s="15">
        <v>12</v>
      </c>
      <c r="L156" s="15">
        <v>24</v>
      </c>
      <c r="M156" s="15">
        <v>18</v>
      </c>
      <c r="N156" s="15">
        <v>0</v>
      </c>
      <c r="O156" s="15">
        <v>0</v>
      </c>
      <c r="P156" s="15">
        <v>6</v>
      </c>
      <c r="Q156" s="15">
        <v>0</v>
      </c>
    </row>
    <row r="157" spans="1:17" x14ac:dyDescent="0.2">
      <c r="A157" s="14" t="s">
        <v>317</v>
      </c>
      <c r="B157" s="15">
        <v>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</row>
    <row r="158" spans="1:17" x14ac:dyDescent="0.2">
      <c r="A158" s="14" t="s">
        <v>318</v>
      </c>
      <c r="B158" s="15">
        <v>0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</row>
    <row r="159" spans="1:17" x14ac:dyDescent="0.2">
      <c r="A159" s="14" t="s">
        <v>319</v>
      </c>
      <c r="B159" s="15">
        <v>0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</row>
    <row r="160" spans="1:17" x14ac:dyDescent="0.2">
      <c r="A160" s="14" t="s">
        <v>320</v>
      </c>
      <c r="B160" s="15">
        <v>0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</row>
    <row r="161" spans="1:18" x14ac:dyDescent="0.2">
      <c r="A161" s="14" t="s">
        <v>321</v>
      </c>
      <c r="B161" s="15">
        <v>6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6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</row>
    <row r="162" spans="1:18" x14ac:dyDescent="0.2">
      <c r="A162" s="14" t="s">
        <v>322</v>
      </c>
      <c r="B162" s="15">
        <v>0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</row>
    <row r="163" spans="1:18" x14ac:dyDescent="0.2">
      <c r="A163" s="14" t="s">
        <v>323</v>
      </c>
      <c r="B163" s="15">
        <v>24</v>
      </c>
      <c r="C163" s="15">
        <v>0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6</v>
      </c>
      <c r="J163" s="15">
        <v>0</v>
      </c>
      <c r="K163" s="15">
        <v>0</v>
      </c>
      <c r="L163" s="15">
        <v>0</v>
      </c>
      <c r="M163" s="15">
        <v>0</v>
      </c>
      <c r="N163" s="15">
        <v>6</v>
      </c>
      <c r="O163" s="15">
        <v>6</v>
      </c>
      <c r="P163" s="15">
        <v>0</v>
      </c>
      <c r="Q163" s="15">
        <v>6</v>
      </c>
    </row>
    <row r="164" spans="1:18" x14ac:dyDescent="0.2">
      <c r="A164" s="14" t="s">
        <v>81</v>
      </c>
      <c r="B164" s="15">
        <v>240</v>
      </c>
      <c r="C164" s="15">
        <v>30</v>
      </c>
      <c r="D164" s="15">
        <v>66</v>
      </c>
      <c r="E164" s="15">
        <v>24</v>
      </c>
      <c r="F164" s="15">
        <v>0</v>
      </c>
      <c r="G164" s="15">
        <v>12</v>
      </c>
      <c r="H164" s="15">
        <v>18</v>
      </c>
      <c r="I164" s="15">
        <v>6</v>
      </c>
      <c r="J164" s="15">
        <v>24</v>
      </c>
      <c r="K164" s="15">
        <v>0</v>
      </c>
      <c r="L164" s="15">
        <v>6</v>
      </c>
      <c r="M164" s="15">
        <v>18</v>
      </c>
      <c r="N164" s="15">
        <v>6</v>
      </c>
      <c r="O164" s="15">
        <v>6</v>
      </c>
      <c r="P164" s="15">
        <v>6</v>
      </c>
      <c r="Q164" s="15">
        <v>18</v>
      </c>
    </row>
    <row r="165" spans="1:18" x14ac:dyDescent="0.2">
      <c r="A165" s="69" t="s">
        <v>42</v>
      </c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</row>
  </sheetData>
  <mergeCells count="1">
    <mergeCell ref="A165:R16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0A124-6288-49FD-A69C-BADFDE8EBB86}">
  <dimension ref="A1:X147"/>
  <sheetViews>
    <sheetView topLeftCell="O1" workbookViewId="0">
      <selection activeCell="D25" sqref="D25:E25"/>
    </sheetView>
  </sheetViews>
  <sheetFormatPr defaultRowHeight="10.050000000000001" customHeight="1" x14ac:dyDescent="0.3"/>
  <cols>
    <col min="2" max="2" width="5.5546875" customWidth="1"/>
    <col min="3" max="17" width="4.21875" customWidth="1"/>
    <col min="18" max="18" width="4.21875" style="47" customWidth="1"/>
  </cols>
  <sheetData>
    <row r="1" spans="1:24" ht="10.050000000000001" customHeight="1" x14ac:dyDescent="0.3">
      <c r="A1" s="15" t="s">
        <v>324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24" ht="10.050000000000001" customHeight="1" x14ac:dyDescent="0.3">
      <c r="A2" s="39"/>
      <c r="B2" s="18"/>
      <c r="C2" s="18" t="s">
        <v>325</v>
      </c>
      <c r="D2" s="18" t="s">
        <v>326</v>
      </c>
      <c r="E2" s="18" t="s">
        <v>327</v>
      </c>
      <c r="F2" s="18" t="s">
        <v>328</v>
      </c>
      <c r="G2" s="18" t="s">
        <v>329</v>
      </c>
      <c r="H2" s="18" t="s">
        <v>330</v>
      </c>
      <c r="I2" s="18" t="s">
        <v>331</v>
      </c>
      <c r="J2" s="18" t="s">
        <v>332</v>
      </c>
      <c r="K2" s="18" t="s">
        <v>333</v>
      </c>
      <c r="L2" s="18" t="s">
        <v>334</v>
      </c>
      <c r="M2" s="18" t="s">
        <v>335</v>
      </c>
      <c r="N2" s="18" t="s">
        <v>336</v>
      </c>
      <c r="O2" s="18" t="s">
        <v>337</v>
      </c>
      <c r="P2" s="18" t="s">
        <v>338</v>
      </c>
      <c r="Q2" s="18"/>
      <c r="R2" s="40"/>
    </row>
    <row r="3" spans="1:24" ht="10.050000000000001" customHeight="1" x14ac:dyDescent="0.3">
      <c r="A3" s="41" t="s">
        <v>164</v>
      </c>
      <c r="B3" s="21" t="s">
        <v>18</v>
      </c>
      <c r="C3" s="21">
        <v>4</v>
      </c>
      <c r="D3" s="21">
        <v>9</v>
      </c>
      <c r="E3" s="21">
        <v>14</v>
      </c>
      <c r="F3" s="21">
        <v>19</v>
      </c>
      <c r="G3" s="21">
        <v>24</v>
      </c>
      <c r="H3" s="21">
        <v>29</v>
      </c>
      <c r="I3" s="21">
        <v>34</v>
      </c>
      <c r="J3" s="21">
        <v>39</v>
      </c>
      <c r="K3" s="21">
        <v>44</v>
      </c>
      <c r="L3" s="21">
        <v>49</v>
      </c>
      <c r="M3" s="21">
        <v>54</v>
      </c>
      <c r="N3" s="21">
        <v>59</v>
      </c>
      <c r="O3" s="21">
        <v>64</v>
      </c>
      <c r="P3" s="21">
        <v>74</v>
      </c>
      <c r="Q3" s="21" t="s">
        <v>20</v>
      </c>
      <c r="R3" s="42" t="s">
        <v>21</v>
      </c>
      <c r="X3" t="s">
        <v>339</v>
      </c>
    </row>
    <row r="4" spans="1:24" ht="10.050000000000001" customHeight="1" x14ac:dyDescent="0.3">
      <c r="A4" s="15" t="s">
        <v>114</v>
      </c>
      <c r="B4" s="37">
        <v>57436</v>
      </c>
      <c r="C4" s="37">
        <v>5781</v>
      </c>
      <c r="D4" s="37">
        <v>6093</v>
      </c>
      <c r="E4" s="37">
        <v>6560</v>
      </c>
      <c r="F4" s="37">
        <v>5991</v>
      </c>
      <c r="G4" s="37">
        <v>4096</v>
      </c>
      <c r="H4" s="37">
        <v>3538</v>
      </c>
      <c r="I4" s="37">
        <v>3010</v>
      </c>
      <c r="J4" s="37">
        <v>3628</v>
      </c>
      <c r="K4" s="37">
        <v>3400</v>
      </c>
      <c r="L4" s="37">
        <v>3670</v>
      </c>
      <c r="M4" s="37">
        <v>3274</v>
      </c>
      <c r="N4" s="37">
        <v>2830</v>
      </c>
      <c r="O4" s="37">
        <v>2123</v>
      </c>
      <c r="P4" s="37">
        <v>2351</v>
      </c>
      <c r="Q4" s="37">
        <v>1091</v>
      </c>
      <c r="R4" s="38">
        <v>25.3</v>
      </c>
      <c r="U4" t="s">
        <v>164</v>
      </c>
      <c r="W4" s="15" t="s">
        <v>114</v>
      </c>
      <c r="X4" s="38">
        <v>25.3</v>
      </c>
    </row>
    <row r="5" spans="1:24" ht="10.050000000000001" customHeight="1" x14ac:dyDescent="0.3">
      <c r="A5" s="15" t="s">
        <v>340</v>
      </c>
      <c r="B5" s="37">
        <v>16167</v>
      </c>
      <c r="C5" s="37">
        <v>2009</v>
      </c>
      <c r="D5" s="37">
        <v>2063</v>
      </c>
      <c r="E5" s="37">
        <v>2315</v>
      </c>
      <c r="F5" s="37">
        <v>2183</v>
      </c>
      <c r="G5" s="37">
        <v>1307</v>
      </c>
      <c r="H5" s="37">
        <v>1037</v>
      </c>
      <c r="I5" s="37">
        <v>768</v>
      </c>
      <c r="J5" s="37">
        <v>756</v>
      </c>
      <c r="K5" s="37">
        <v>696</v>
      </c>
      <c r="L5" s="37">
        <v>696</v>
      </c>
      <c r="M5" s="37">
        <v>564</v>
      </c>
      <c r="N5" s="37">
        <v>492</v>
      </c>
      <c r="O5" s="37">
        <v>396</v>
      </c>
      <c r="P5" s="37">
        <v>612</v>
      </c>
      <c r="Q5" s="37">
        <v>276</v>
      </c>
      <c r="R5" s="38">
        <v>18.899999999999999</v>
      </c>
      <c r="T5" s="15" t="s">
        <v>340</v>
      </c>
      <c r="U5" s="37">
        <v>16167</v>
      </c>
      <c r="W5" s="15" t="s">
        <v>340</v>
      </c>
      <c r="X5" s="38">
        <v>18.899999999999999</v>
      </c>
    </row>
    <row r="6" spans="1:24" ht="10.050000000000001" customHeight="1" x14ac:dyDescent="0.3">
      <c r="A6" s="15" t="s">
        <v>341</v>
      </c>
      <c r="B6" s="37">
        <v>19789</v>
      </c>
      <c r="C6" s="37">
        <v>3130</v>
      </c>
      <c r="D6" s="37">
        <v>3082</v>
      </c>
      <c r="E6" s="37">
        <v>3406</v>
      </c>
      <c r="F6" s="37">
        <v>2800</v>
      </c>
      <c r="G6" s="37">
        <v>1691</v>
      </c>
      <c r="H6" s="37">
        <v>1253</v>
      </c>
      <c r="I6" s="37">
        <v>774</v>
      </c>
      <c r="J6" s="37">
        <v>684</v>
      </c>
      <c r="K6" s="37">
        <v>486</v>
      </c>
      <c r="L6" s="37">
        <v>498</v>
      </c>
      <c r="M6" s="37">
        <v>432</v>
      </c>
      <c r="N6" s="37">
        <v>534</v>
      </c>
      <c r="O6" s="37">
        <v>342</v>
      </c>
      <c r="P6" s="37">
        <v>444</v>
      </c>
      <c r="Q6" s="37">
        <v>234</v>
      </c>
      <c r="R6" s="38">
        <v>15.5</v>
      </c>
      <c r="T6" s="15" t="s">
        <v>341</v>
      </c>
      <c r="U6" s="37">
        <v>19789</v>
      </c>
      <c r="W6" s="15" t="s">
        <v>341</v>
      </c>
      <c r="X6" s="38">
        <v>15.5</v>
      </c>
    </row>
    <row r="7" spans="1:24" ht="10.050000000000001" customHeight="1" x14ac:dyDescent="0.3">
      <c r="A7" s="15" t="s">
        <v>250</v>
      </c>
      <c r="B7" s="37">
        <v>1427</v>
      </c>
      <c r="C7" s="37">
        <v>84</v>
      </c>
      <c r="D7" s="37">
        <v>108</v>
      </c>
      <c r="E7" s="37">
        <v>114</v>
      </c>
      <c r="F7" s="37">
        <v>84</v>
      </c>
      <c r="G7" s="37">
        <v>60</v>
      </c>
      <c r="H7" s="37">
        <v>54</v>
      </c>
      <c r="I7" s="37">
        <v>66</v>
      </c>
      <c r="J7" s="37">
        <v>54</v>
      </c>
      <c r="K7" s="37">
        <v>72</v>
      </c>
      <c r="L7" s="37">
        <v>132</v>
      </c>
      <c r="M7" s="37">
        <v>114</v>
      </c>
      <c r="N7" s="37">
        <v>120</v>
      </c>
      <c r="O7" s="37">
        <v>114</v>
      </c>
      <c r="P7" s="37">
        <v>150</v>
      </c>
      <c r="Q7" s="37">
        <v>102</v>
      </c>
      <c r="R7" s="38">
        <v>45.7</v>
      </c>
      <c r="T7" s="15" t="s">
        <v>250</v>
      </c>
      <c r="U7" s="37">
        <v>1427</v>
      </c>
      <c r="W7" s="15" t="s">
        <v>250</v>
      </c>
      <c r="X7" s="38">
        <v>45.7</v>
      </c>
    </row>
    <row r="8" spans="1:24" ht="10.050000000000001" customHeight="1" x14ac:dyDescent="0.3">
      <c r="A8" s="15" t="s">
        <v>342</v>
      </c>
      <c r="B8" s="37">
        <v>3106</v>
      </c>
      <c r="C8" s="37">
        <v>306</v>
      </c>
      <c r="D8" s="37">
        <v>480</v>
      </c>
      <c r="E8" s="37">
        <v>288</v>
      </c>
      <c r="F8" s="37">
        <v>420</v>
      </c>
      <c r="G8" s="37">
        <v>150</v>
      </c>
      <c r="H8" s="37">
        <v>210</v>
      </c>
      <c r="I8" s="37">
        <v>216</v>
      </c>
      <c r="J8" s="37">
        <v>240</v>
      </c>
      <c r="K8" s="37">
        <v>168</v>
      </c>
      <c r="L8" s="37">
        <v>174</v>
      </c>
      <c r="M8" s="37">
        <v>120</v>
      </c>
      <c r="N8" s="37">
        <v>138</v>
      </c>
      <c r="O8" s="37">
        <v>78</v>
      </c>
      <c r="P8" s="37">
        <v>90</v>
      </c>
      <c r="Q8" s="37">
        <v>30</v>
      </c>
      <c r="R8" s="38">
        <v>22</v>
      </c>
      <c r="T8" s="15" t="s">
        <v>342</v>
      </c>
      <c r="U8" s="37">
        <v>3106</v>
      </c>
      <c r="W8" s="15" t="s">
        <v>342</v>
      </c>
      <c r="X8" s="38">
        <v>22</v>
      </c>
    </row>
    <row r="9" spans="1:24" ht="10.050000000000001" customHeight="1" x14ac:dyDescent="0.3">
      <c r="A9" s="15" t="s">
        <v>274</v>
      </c>
      <c r="B9" s="37">
        <v>13990</v>
      </c>
      <c r="C9" s="37">
        <v>180</v>
      </c>
      <c r="D9" s="37">
        <v>174</v>
      </c>
      <c r="E9" s="37">
        <v>306</v>
      </c>
      <c r="F9" s="37">
        <v>426</v>
      </c>
      <c r="G9" s="37">
        <v>714</v>
      </c>
      <c r="H9" s="37">
        <v>768</v>
      </c>
      <c r="I9" s="37">
        <v>947</v>
      </c>
      <c r="J9" s="37">
        <v>1559</v>
      </c>
      <c r="K9" s="37">
        <v>1661</v>
      </c>
      <c r="L9" s="37">
        <v>1889</v>
      </c>
      <c r="M9" s="37">
        <v>1739</v>
      </c>
      <c r="N9" s="37">
        <v>1337</v>
      </c>
      <c r="O9" s="37">
        <v>983</v>
      </c>
      <c r="P9" s="37">
        <v>941</v>
      </c>
      <c r="Q9" s="37">
        <v>366</v>
      </c>
      <c r="R9" s="38">
        <v>45.7</v>
      </c>
      <c r="T9" s="15" t="s">
        <v>343</v>
      </c>
      <c r="U9" s="43">
        <f>SUM(U13:U15)</f>
        <v>2051</v>
      </c>
      <c r="W9" s="15" t="s">
        <v>274</v>
      </c>
      <c r="X9" s="38">
        <v>45.7</v>
      </c>
    </row>
    <row r="10" spans="1:24" ht="10.050000000000001" customHeight="1" x14ac:dyDescent="0.3">
      <c r="A10" s="15" t="s">
        <v>277</v>
      </c>
      <c r="B10" s="37">
        <v>905</v>
      </c>
      <c r="C10" s="37">
        <v>6</v>
      </c>
      <c r="D10" s="37">
        <v>18</v>
      </c>
      <c r="E10" s="37">
        <v>24</v>
      </c>
      <c r="F10" s="37">
        <v>42</v>
      </c>
      <c r="G10" s="37">
        <v>72</v>
      </c>
      <c r="H10" s="37">
        <v>24</v>
      </c>
      <c r="I10" s="37">
        <v>36</v>
      </c>
      <c r="J10" s="37">
        <v>90</v>
      </c>
      <c r="K10" s="37">
        <v>156</v>
      </c>
      <c r="L10" s="37">
        <v>138</v>
      </c>
      <c r="M10" s="37">
        <v>108</v>
      </c>
      <c r="N10" s="37">
        <v>54</v>
      </c>
      <c r="O10" s="37">
        <v>60</v>
      </c>
      <c r="P10" s="37">
        <v>36</v>
      </c>
      <c r="Q10" s="37">
        <v>42</v>
      </c>
      <c r="R10" s="38">
        <v>44.5</v>
      </c>
      <c r="T10" s="15" t="s">
        <v>274</v>
      </c>
      <c r="U10" s="37">
        <v>13990</v>
      </c>
      <c r="W10" s="15" t="s">
        <v>277</v>
      </c>
      <c r="X10" s="38">
        <v>44.5</v>
      </c>
    </row>
    <row r="11" spans="1:24" ht="10.050000000000001" customHeight="1" x14ac:dyDescent="0.3">
      <c r="A11" s="15" t="s">
        <v>344</v>
      </c>
      <c r="B11" s="37">
        <v>522</v>
      </c>
      <c r="C11" s="37">
        <v>12</v>
      </c>
      <c r="D11" s="37">
        <v>42</v>
      </c>
      <c r="E11" s="37">
        <v>60</v>
      </c>
      <c r="F11" s="37">
        <v>18</v>
      </c>
      <c r="G11" s="37">
        <v>36</v>
      </c>
      <c r="H11" s="37">
        <v>30</v>
      </c>
      <c r="I11" s="37">
        <v>48</v>
      </c>
      <c r="J11" s="37">
        <v>60</v>
      </c>
      <c r="K11" s="37">
        <v>42</v>
      </c>
      <c r="L11" s="37">
        <v>12</v>
      </c>
      <c r="M11" s="37">
        <v>60</v>
      </c>
      <c r="N11" s="37">
        <v>42</v>
      </c>
      <c r="O11" s="37">
        <v>30</v>
      </c>
      <c r="P11" s="37">
        <v>24</v>
      </c>
      <c r="Q11" s="37">
        <v>6</v>
      </c>
      <c r="R11" s="38">
        <v>36.200000000000003</v>
      </c>
      <c r="T11" s="15" t="s">
        <v>277</v>
      </c>
      <c r="U11" s="37">
        <v>905</v>
      </c>
      <c r="W11" s="15" t="s">
        <v>344</v>
      </c>
      <c r="X11" s="38">
        <v>36.200000000000003</v>
      </c>
    </row>
    <row r="12" spans="1:24" ht="10.050000000000001" customHeight="1" x14ac:dyDescent="0.3">
      <c r="A12" s="15" t="s">
        <v>345</v>
      </c>
      <c r="B12" s="37">
        <v>1163</v>
      </c>
      <c r="C12" s="37">
        <v>12</v>
      </c>
      <c r="D12" s="37">
        <v>42</v>
      </c>
      <c r="E12" s="37">
        <v>24</v>
      </c>
      <c r="F12" s="37">
        <v>18</v>
      </c>
      <c r="G12" s="37">
        <v>42</v>
      </c>
      <c r="H12" s="37">
        <v>132</v>
      </c>
      <c r="I12" s="37">
        <v>132</v>
      </c>
      <c r="J12" s="37">
        <v>156</v>
      </c>
      <c r="K12" s="37">
        <v>114</v>
      </c>
      <c r="L12" s="37">
        <v>126</v>
      </c>
      <c r="M12" s="37">
        <v>120</v>
      </c>
      <c r="N12" s="37">
        <v>90</v>
      </c>
      <c r="O12" s="37">
        <v>102</v>
      </c>
      <c r="P12" s="37">
        <v>42</v>
      </c>
      <c r="Q12" s="37">
        <v>12</v>
      </c>
      <c r="R12" s="38">
        <v>41.1</v>
      </c>
      <c r="W12" s="15" t="s">
        <v>345</v>
      </c>
      <c r="X12" s="38">
        <v>41.1</v>
      </c>
    </row>
    <row r="13" spans="1:24" ht="10.050000000000001" customHeight="1" x14ac:dyDescent="0.3">
      <c r="A13" s="15" t="s">
        <v>346</v>
      </c>
      <c r="B13" s="37">
        <v>366</v>
      </c>
      <c r="C13" s="37">
        <v>42</v>
      </c>
      <c r="D13" s="37">
        <v>84</v>
      </c>
      <c r="E13" s="37">
        <v>24</v>
      </c>
      <c r="F13" s="37">
        <v>0</v>
      </c>
      <c r="G13" s="37">
        <v>24</v>
      </c>
      <c r="H13" s="37">
        <v>30</v>
      </c>
      <c r="I13" s="37">
        <v>24</v>
      </c>
      <c r="J13" s="37">
        <v>30</v>
      </c>
      <c r="K13" s="37">
        <v>6</v>
      </c>
      <c r="L13" s="37">
        <v>6</v>
      </c>
      <c r="M13" s="37">
        <v>18</v>
      </c>
      <c r="N13" s="37">
        <v>24</v>
      </c>
      <c r="O13" s="37">
        <v>18</v>
      </c>
      <c r="P13" s="37">
        <v>12</v>
      </c>
      <c r="Q13" s="37">
        <v>24</v>
      </c>
      <c r="R13" s="38">
        <v>26.5</v>
      </c>
      <c r="T13" s="15" t="s">
        <v>344</v>
      </c>
      <c r="U13" s="37">
        <v>522</v>
      </c>
    </row>
    <row r="14" spans="1:24" ht="10.050000000000001" customHeight="1" x14ac:dyDescent="0.3">
      <c r="A14" s="15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  <c r="T14" s="15" t="s">
        <v>345</v>
      </c>
      <c r="U14" s="37">
        <v>1163</v>
      </c>
    </row>
    <row r="15" spans="1:24" ht="10.050000000000001" customHeight="1" x14ac:dyDescent="0.3">
      <c r="A15" s="15" t="s">
        <v>103</v>
      </c>
      <c r="B15" s="37">
        <v>28238</v>
      </c>
      <c r="C15" s="37">
        <v>3112</v>
      </c>
      <c r="D15" s="37">
        <v>3040</v>
      </c>
      <c r="E15" s="37">
        <v>3520</v>
      </c>
      <c r="F15" s="37">
        <v>2992</v>
      </c>
      <c r="G15" s="37">
        <v>1973</v>
      </c>
      <c r="H15" s="37">
        <v>1637</v>
      </c>
      <c r="I15" s="37">
        <v>1421</v>
      </c>
      <c r="J15" s="37">
        <v>1739</v>
      </c>
      <c r="K15" s="37">
        <v>1553</v>
      </c>
      <c r="L15" s="37">
        <v>1757</v>
      </c>
      <c r="M15" s="37">
        <v>1481</v>
      </c>
      <c r="N15" s="37">
        <v>1385</v>
      </c>
      <c r="O15" s="37">
        <v>1097</v>
      </c>
      <c r="P15" s="37">
        <v>1115</v>
      </c>
      <c r="Q15" s="37">
        <v>414</v>
      </c>
      <c r="R15" s="38">
        <v>23.7</v>
      </c>
      <c r="T15" s="15" t="s">
        <v>323</v>
      </c>
      <c r="U15" s="37">
        <v>366</v>
      </c>
    </row>
    <row r="16" spans="1:24" ht="10.050000000000001" customHeight="1" x14ac:dyDescent="0.3">
      <c r="A16" s="15" t="s">
        <v>340</v>
      </c>
      <c r="B16" s="37">
        <v>7622</v>
      </c>
      <c r="C16" s="37">
        <v>1037</v>
      </c>
      <c r="D16" s="37">
        <v>971</v>
      </c>
      <c r="E16" s="37">
        <v>1175</v>
      </c>
      <c r="F16" s="37">
        <v>1073</v>
      </c>
      <c r="G16" s="37">
        <v>606</v>
      </c>
      <c r="H16" s="37">
        <v>462</v>
      </c>
      <c r="I16" s="37">
        <v>324</v>
      </c>
      <c r="J16" s="37">
        <v>342</v>
      </c>
      <c r="K16" s="37">
        <v>294</v>
      </c>
      <c r="L16" s="37">
        <v>288</v>
      </c>
      <c r="M16" s="37">
        <v>204</v>
      </c>
      <c r="N16" s="37">
        <v>240</v>
      </c>
      <c r="O16" s="37">
        <v>192</v>
      </c>
      <c r="P16" s="37">
        <v>306</v>
      </c>
      <c r="Q16" s="37">
        <v>108</v>
      </c>
      <c r="R16" s="38">
        <v>17.899999999999999</v>
      </c>
    </row>
    <row r="17" spans="1:18" ht="10.050000000000001" customHeight="1" x14ac:dyDescent="0.3">
      <c r="A17" s="15" t="s">
        <v>341</v>
      </c>
      <c r="B17" s="37">
        <v>10026</v>
      </c>
      <c r="C17" s="37">
        <v>1739</v>
      </c>
      <c r="D17" s="37">
        <v>1595</v>
      </c>
      <c r="E17" s="37">
        <v>1865</v>
      </c>
      <c r="F17" s="37">
        <v>1487</v>
      </c>
      <c r="G17" s="37">
        <v>798</v>
      </c>
      <c r="H17" s="37">
        <v>558</v>
      </c>
      <c r="I17" s="37">
        <v>354</v>
      </c>
      <c r="J17" s="37">
        <v>276</v>
      </c>
      <c r="K17" s="37">
        <v>210</v>
      </c>
      <c r="L17" s="37">
        <v>228</v>
      </c>
      <c r="M17" s="37">
        <v>204</v>
      </c>
      <c r="N17" s="37">
        <v>264</v>
      </c>
      <c r="O17" s="37">
        <v>198</v>
      </c>
      <c r="P17" s="37">
        <v>186</v>
      </c>
      <c r="Q17" s="37">
        <v>66</v>
      </c>
      <c r="R17" s="38">
        <v>14.5</v>
      </c>
    </row>
    <row r="18" spans="1:18" ht="10.050000000000001" customHeight="1" x14ac:dyDescent="0.3">
      <c r="A18" s="15" t="s">
        <v>250</v>
      </c>
      <c r="B18" s="37">
        <v>642</v>
      </c>
      <c r="C18" s="37">
        <v>42</v>
      </c>
      <c r="D18" s="37">
        <v>48</v>
      </c>
      <c r="E18" s="37">
        <v>54</v>
      </c>
      <c r="F18" s="37">
        <v>24</v>
      </c>
      <c r="G18" s="37">
        <v>36</v>
      </c>
      <c r="H18" s="37">
        <v>24</v>
      </c>
      <c r="I18" s="37">
        <v>36</v>
      </c>
      <c r="J18" s="37">
        <v>30</v>
      </c>
      <c r="K18" s="37">
        <v>48</v>
      </c>
      <c r="L18" s="37">
        <v>30</v>
      </c>
      <c r="M18" s="37">
        <v>60</v>
      </c>
      <c r="N18" s="37">
        <v>42</v>
      </c>
      <c r="O18" s="37">
        <v>54</v>
      </c>
      <c r="P18" s="37">
        <v>72</v>
      </c>
      <c r="Q18" s="37">
        <v>42</v>
      </c>
      <c r="R18" s="38">
        <v>42.8</v>
      </c>
    </row>
    <row r="19" spans="1:18" ht="10.050000000000001" customHeight="1" x14ac:dyDescent="0.3">
      <c r="A19" s="15" t="s">
        <v>342</v>
      </c>
      <c r="B19" s="37">
        <v>1445</v>
      </c>
      <c r="C19" s="37">
        <v>174</v>
      </c>
      <c r="D19" s="37">
        <v>234</v>
      </c>
      <c r="E19" s="37">
        <v>174</v>
      </c>
      <c r="F19" s="37">
        <v>162</v>
      </c>
      <c r="G19" s="37">
        <v>60</v>
      </c>
      <c r="H19" s="37">
        <v>96</v>
      </c>
      <c r="I19" s="37">
        <v>96</v>
      </c>
      <c r="J19" s="37">
        <v>96</v>
      </c>
      <c r="K19" s="37">
        <v>36</v>
      </c>
      <c r="L19" s="37">
        <v>96</v>
      </c>
      <c r="M19" s="37">
        <v>36</v>
      </c>
      <c r="N19" s="37">
        <v>66</v>
      </c>
      <c r="O19" s="37">
        <v>60</v>
      </c>
      <c r="P19" s="37">
        <v>48</v>
      </c>
      <c r="Q19" s="37">
        <v>12</v>
      </c>
      <c r="R19" s="38">
        <v>19.399999999999999</v>
      </c>
    </row>
    <row r="20" spans="1:18" ht="10.050000000000001" customHeight="1" x14ac:dyDescent="0.3">
      <c r="A20" s="15" t="s">
        <v>274</v>
      </c>
      <c r="B20" s="37">
        <v>7022</v>
      </c>
      <c r="C20" s="37">
        <v>96</v>
      </c>
      <c r="D20" s="37">
        <v>84</v>
      </c>
      <c r="E20" s="37">
        <v>186</v>
      </c>
      <c r="F20" s="37">
        <v>204</v>
      </c>
      <c r="G20" s="37">
        <v>390</v>
      </c>
      <c r="H20" s="37">
        <v>414</v>
      </c>
      <c r="I20" s="37">
        <v>504</v>
      </c>
      <c r="J20" s="37">
        <v>810</v>
      </c>
      <c r="K20" s="37">
        <v>816</v>
      </c>
      <c r="L20" s="37">
        <v>959</v>
      </c>
      <c r="M20" s="37">
        <v>822</v>
      </c>
      <c r="N20" s="37">
        <v>660</v>
      </c>
      <c r="O20" s="37">
        <v>486</v>
      </c>
      <c r="P20" s="37">
        <v>450</v>
      </c>
      <c r="Q20" s="37">
        <v>144</v>
      </c>
      <c r="R20" s="38">
        <v>45</v>
      </c>
    </row>
    <row r="21" spans="1:18" ht="10.050000000000001" customHeight="1" x14ac:dyDescent="0.3">
      <c r="A21" s="15" t="s">
        <v>277</v>
      </c>
      <c r="B21" s="37">
        <v>432</v>
      </c>
      <c r="C21" s="37">
        <v>0</v>
      </c>
      <c r="D21" s="37">
        <v>6</v>
      </c>
      <c r="E21" s="37">
        <v>6</v>
      </c>
      <c r="F21" s="37">
        <v>18</v>
      </c>
      <c r="G21" s="37">
        <v>36</v>
      </c>
      <c r="H21" s="37">
        <v>6</v>
      </c>
      <c r="I21" s="37">
        <v>18</v>
      </c>
      <c r="J21" s="37">
        <v>30</v>
      </c>
      <c r="K21" s="37">
        <v>78</v>
      </c>
      <c r="L21" s="37">
        <v>84</v>
      </c>
      <c r="M21" s="37">
        <v>54</v>
      </c>
      <c r="N21" s="37">
        <v>30</v>
      </c>
      <c r="O21" s="37">
        <v>36</v>
      </c>
      <c r="P21" s="37">
        <v>18</v>
      </c>
      <c r="Q21" s="37">
        <v>12</v>
      </c>
      <c r="R21" s="38">
        <v>46.1</v>
      </c>
    </row>
    <row r="22" spans="1:18" ht="10.050000000000001" customHeight="1" x14ac:dyDescent="0.3">
      <c r="A22" s="15" t="s">
        <v>344</v>
      </c>
      <c r="B22" s="37">
        <v>282</v>
      </c>
      <c r="C22" s="37">
        <v>0</v>
      </c>
      <c r="D22" s="37">
        <v>30</v>
      </c>
      <c r="E22" s="37">
        <v>48</v>
      </c>
      <c r="F22" s="37">
        <v>12</v>
      </c>
      <c r="G22" s="37">
        <v>18</v>
      </c>
      <c r="H22" s="37">
        <v>18</v>
      </c>
      <c r="I22" s="37">
        <v>24</v>
      </c>
      <c r="J22" s="37">
        <v>36</v>
      </c>
      <c r="K22" s="37">
        <v>6</v>
      </c>
      <c r="L22" s="37">
        <v>12</v>
      </c>
      <c r="M22" s="37">
        <v>30</v>
      </c>
      <c r="N22" s="37">
        <v>24</v>
      </c>
      <c r="O22" s="37">
        <v>12</v>
      </c>
      <c r="P22" s="37">
        <v>6</v>
      </c>
      <c r="Q22" s="37">
        <v>6</v>
      </c>
      <c r="R22" s="38">
        <v>33.1</v>
      </c>
    </row>
    <row r="23" spans="1:18" ht="10.050000000000001" customHeight="1" x14ac:dyDescent="0.3">
      <c r="A23" s="15" t="s">
        <v>345</v>
      </c>
      <c r="B23" s="37">
        <v>576</v>
      </c>
      <c r="C23" s="37">
        <v>12</v>
      </c>
      <c r="D23" s="37">
        <v>24</v>
      </c>
      <c r="E23" s="37">
        <v>6</v>
      </c>
      <c r="F23" s="37">
        <v>12</v>
      </c>
      <c r="G23" s="37">
        <v>12</v>
      </c>
      <c r="H23" s="37">
        <v>48</v>
      </c>
      <c r="I23" s="37">
        <v>66</v>
      </c>
      <c r="J23" s="37">
        <v>96</v>
      </c>
      <c r="K23" s="37">
        <v>60</v>
      </c>
      <c r="L23" s="37">
        <v>60</v>
      </c>
      <c r="M23" s="37">
        <v>60</v>
      </c>
      <c r="N23" s="37">
        <v>48</v>
      </c>
      <c r="O23" s="37">
        <v>42</v>
      </c>
      <c r="P23" s="37">
        <v>24</v>
      </c>
      <c r="Q23" s="37">
        <v>6</v>
      </c>
      <c r="R23" s="38">
        <v>41</v>
      </c>
    </row>
    <row r="24" spans="1:18" ht="10.050000000000001" customHeight="1" x14ac:dyDescent="0.3">
      <c r="A24" s="15" t="s">
        <v>346</v>
      </c>
      <c r="B24" s="37">
        <v>192</v>
      </c>
      <c r="C24" s="37">
        <v>12</v>
      </c>
      <c r="D24" s="37">
        <v>48</v>
      </c>
      <c r="E24" s="37">
        <v>6</v>
      </c>
      <c r="F24" s="37">
        <v>0</v>
      </c>
      <c r="G24" s="37">
        <v>18</v>
      </c>
      <c r="H24" s="37">
        <v>12</v>
      </c>
      <c r="I24" s="37">
        <v>0</v>
      </c>
      <c r="J24" s="37">
        <v>24</v>
      </c>
      <c r="K24" s="37">
        <v>6</v>
      </c>
      <c r="L24" s="37">
        <v>0</v>
      </c>
      <c r="M24" s="37">
        <v>12</v>
      </c>
      <c r="N24" s="37">
        <v>12</v>
      </c>
      <c r="O24" s="37">
        <v>18</v>
      </c>
      <c r="P24" s="37">
        <v>6</v>
      </c>
      <c r="Q24" s="37">
        <v>18</v>
      </c>
      <c r="R24" s="38">
        <v>30</v>
      </c>
    </row>
    <row r="25" spans="1:18" ht="10.050000000000001" customHeight="1" x14ac:dyDescent="0.3">
      <c r="A25" s="15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1:18" ht="10.050000000000001" customHeight="1" x14ac:dyDescent="0.3">
      <c r="A26" s="15" t="s">
        <v>109</v>
      </c>
      <c r="B26" s="37">
        <v>29198</v>
      </c>
      <c r="C26" s="37">
        <v>2669</v>
      </c>
      <c r="D26" s="37">
        <v>3052</v>
      </c>
      <c r="E26" s="37">
        <v>3040</v>
      </c>
      <c r="F26" s="37">
        <v>2998</v>
      </c>
      <c r="G26" s="37">
        <v>2123</v>
      </c>
      <c r="H26" s="37">
        <v>1901</v>
      </c>
      <c r="I26" s="37">
        <v>1589</v>
      </c>
      <c r="J26" s="37">
        <v>1889</v>
      </c>
      <c r="K26" s="37">
        <v>1847</v>
      </c>
      <c r="L26" s="37">
        <v>1913</v>
      </c>
      <c r="M26" s="37">
        <v>1793</v>
      </c>
      <c r="N26" s="37">
        <v>1445</v>
      </c>
      <c r="O26" s="37">
        <v>1025</v>
      </c>
      <c r="P26" s="37">
        <v>1235</v>
      </c>
      <c r="Q26" s="37">
        <v>678</v>
      </c>
      <c r="R26" s="38">
        <v>26.9</v>
      </c>
    </row>
    <row r="27" spans="1:18" ht="10.050000000000001" customHeight="1" x14ac:dyDescent="0.3">
      <c r="A27" s="15" t="s">
        <v>340</v>
      </c>
      <c r="B27" s="37">
        <v>8545</v>
      </c>
      <c r="C27" s="37">
        <v>971</v>
      </c>
      <c r="D27" s="37">
        <v>1091</v>
      </c>
      <c r="E27" s="37">
        <v>1139</v>
      </c>
      <c r="F27" s="37">
        <v>1109</v>
      </c>
      <c r="G27" s="37">
        <v>702</v>
      </c>
      <c r="H27" s="37">
        <v>576</v>
      </c>
      <c r="I27" s="37">
        <v>444</v>
      </c>
      <c r="J27" s="37">
        <v>414</v>
      </c>
      <c r="K27" s="37">
        <v>402</v>
      </c>
      <c r="L27" s="37">
        <v>408</v>
      </c>
      <c r="M27" s="37">
        <v>360</v>
      </c>
      <c r="N27" s="37">
        <v>252</v>
      </c>
      <c r="O27" s="37">
        <v>204</v>
      </c>
      <c r="P27" s="37">
        <v>306</v>
      </c>
      <c r="Q27" s="37">
        <v>168</v>
      </c>
      <c r="R27" s="38">
        <v>19.8</v>
      </c>
    </row>
    <row r="28" spans="1:18" ht="10.050000000000001" customHeight="1" x14ac:dyDescent="0.3">
      <c r="A28" s="15" t="s">
        <v>341</v>
      </c>
      <c r="B28" s="37">
        <v>9763</v>
      </c>
      <c r="C28" s="37">
        <v>1391</v>
      </c>
      <c r="D28" s="37">
        <v>1487</v>
      </c>
      <c r="E28" s="37">
        <v>1541</v>
      </c>
      <c r="F28" s="37">
        <v>1313</v>
      </c>
      <c r="G28" s="37">
        <v>894</v>
      </c>
      <c r="H28" s="37">
        <v>696</v>
      </c>
      <c r="I28" s="37">
        <v>420</v>
      </c>
      <c r="J28" s="37">
        <v>408</v>
      </c>
      <c r="K28" s="37">
        <v>276</v>
      </c>
      <c r="L28" s="37">
        <v>270</v>
      </c>
      <c r="M28" s="37">
        <v>228</v>
      </c>
      <c r="N28" s="37">
        <v>270</v>
      </c>
      <c r="O28" s="37">
        <v>144</v>
      </c>
      <c r="P28" s="37">
        <v>258</v>
      </c>
      <c r="Q28" s="37">
        <v>168</v>
      </c>
      <c r="R28" s="38">
        <v>16.8</v>
      </c>
    </row>
    <row r="29" spans="1:18" ht="10.050000000000001" customHeight="1" x14ac:dyDescent="0.3">
      <c r="A29" s="15" t="s">
        <v>250</v>
      </c>
      <c r="B29" s="37">
        <v>786</v>
      </c>
      <c r="C29" s="37">
        <v>42</v>
      </c>
      <c r="D29" s="37">
        <v>60</v>
      </c>
      <c r="E29" s="37">
        <v>60</v>
      </c>
      <c r="F29" s="37">
        <v>60</v>
      </c>
      <c r="G29" s="37">
        <v>24</v>
      </c>
      <c r="H29" s="37">
        <v>30</v>
      </c>
      <c r="I29" s="37">
        <v>30</v>
      </c>
      <c r="J29" s="37">
        <v>24</v>
      </c>
      <c r="K29" s="37">
        <v>24</v>
      </c>
      <c r="L29" s="37">
        <v>102</v>
      </c>
      <c r="M29" s="37">
        <v>54</v>
      </c>
      <c r="N29" s="37">
        <v>78</v>
      </c>
      <c r="O29" s="37">
        <v>60</v>
      </c>
      <c r="P29" s="37">
        <v>78</v>
      </c>
      <c r="Q29" s="37">
        <v>60</v>
      </c>
      <c r="R29" s="38">
        <v>46.9</v>
      </c>
    </row>
    <row r="30" spans="1:18" ht="10.050000000000001" customHeight="1" x14ac:dyDescent="0.3">
      <c r="A30" s="15" t="s">
        <v>342</v>
      </c>
      <c r="B30" s="37">
        <v>1661</v>
      </c>
      <c r="C30" s="37">
        <v>132</v>
      </c>
      <c r="D30" s="37">
        <v>246</v>
      </c>
      <c r="E30" s="37">
        <v>114</v>
      </c>
      <c r="F30" s="37">
        <v>258</v>
      </c>
      <c r="G30" s="37">
        <v>90</v>
      </c>
      <c r="H30" s="37">
        <v>114</v>
      </c>
      <c r="I30" s="37">
        <v>120</v>
      </c>
      <c r="J30" s="37">
        <v>144</v>
      </c>
      <c r="K30" s="37">
        <v>132</v>
      </c>
      <c r="L30" s="37">
        <v>78</v>
      </c>
      <c r="M30" s="37">
        <v>84</v>
      </c>
      <c r="N30" s="37">
        <v>72</v>
      </c>
      <c r="O30" s="37">
        <v>18</v>
      </c>
      <c r="P30" s="37">
        <v>42</v>
      </c>
      <c r="Q30" s="37">
        <v>18</v>
      </c>
      <c r="R30" s="38">
        <v>24.5</v>
      </c>
    </row>
    <row r="31" spans="1:18" ht="10.050000000000001" customHeight="1" x14ac:dyDescent="0.3">
      <c r="A31" s="15" t="s">
        <v>274</v>
      </c>
      <c r="B31" s="37">
        <v>6968</v>
      </c>
      <c r="C31" s="37">
        <v>84</v>
      </c>
      <c r="D31" s="37">
        <v>90</v>
      </c>
      <c r="E31" s="37">
        <v>120</v>
      </c>
      <c r="F31" s="37">
        <v>222</v>
      </c>
      <c r="G31" s="37">
        <v>324</v>
      </c>
      <c r="H31" s="37">
        <v>354</v>
      </c>
      <c r="I31" s="37">
        <v>444</v>
      </c>
      <c r="J31" s="37">
        <v>750</v>
      </c>
      <c r="K31" s="37">
        <v>846</v>
      </c>
      <c r="L31" s="37">
        <v>929</v>
      </c>
      <c r="M31" s="37">
        <v>917</v>
      </c>
      <c r="N31" s="37">
        <v>678</v>
      </c>
      <c r="O31" s="37">
        <v>498</v>
      </c>
      <c r="P31" s="37">
        <v>492</v>
      </c>
      <c r="Q31" s="37">
        <v>222</v>
      </c>
      <c r="R31" s="38">
        <v>46.4</v>
      </c>
    </row>
    <row r="32" spans="1:18" ht="10.050000000000001" customHeight="1" x14ac:dyDescent="0.3">
      <c r="A32" s="15" t="s">
        <v>277</v>
      </c>
      <c r="B32" s="37">
        <v>474</v>
      </c>
      <c r="C32" s="37">
        <v>6</v>
      </c>
      <c r="D32" s="37">
        <v>12</v>
      </c>
      <c r="E32" s="37">
        <v>18</v>
      </c>
      <c r="F32" s="37">
        <v>24</v>
      </c>
      <c r="G32" s="37">
        <v>36</v>
      </c>
      <c r="H32" s="37">
        <v>18</v>
      </c>
      <c r="I32" s="37">
        <v>18</v>
      </c>
      <c r="J32" s="37">
        <v>60</v>
      </c>
      <c r="K32" s="37">
        <v>78</v>
      </c>
      <c r="L32" s="37">
        <v>54</v>
      </c>
      <c r="M32" s="37">
        <v>54</v>
      </c>
      <c r="N32" s="37">
        <v>24</v>
      </c>
      <c r="O32" s="37">
        <v>24</v>
      </c>
      <c r="P32" s="37">
        <v>18</v>
      </c>
      <c r="Q32" s="37">
        <v>30</v>
      </c>
      <c r="R32" s="38">
        <v>42.9</v>
      </c>
    </row>
    <row r="33" spans="1:18" ht="10.050000000000001" customHeight="1" x14ac:dyDescent="0.3">
      <c r="A33" s="15" t="s">
        <v>344</v>
      </c>
      <c r="B33" s="37">
        <v>240</v>
      </c>
      <c r="C33" s="37">
        <v>12</v>
      </c>
      <c r="D33" s="37">
        <v>12</v>
      </c>
      <c r="E33" s="37">
        <v>12</v>
      </c>
      <c r="F33" s="37">
        <v>6</v>
      </c>
      <c r="G33" s="37">
        <v>18</v>
      </c>
      <c r="H33" s="37">
        <v>12</v>
      </c>
      <c r="I33" s="37">
        <v>24</v>
      </c>
      <c r="J33" s="37">
        <v>24</v>
      </c>
      <c r="K33" s="37">
        <v>36</v>
      </c>
      <c r="L33" s="37">
        <v>0</v>
      </c>
      <c r="M33" s="37">
        <v>30</v>
      </c>
      <c r="N33" s="37">
        <v>18</v>
      </c>
      <c r="O33" s="37">
        <v>18</v>
      </c>
      <c r="P33" s="37">
        <v>18</v>
      </c>
      <c r="Q33" s="37">
        <v>0</v>
      </c>
      <c r="R33" s="38">
        <v>40</v>
      </c>
    </row>
    <row r="34" spans="1:18" ht="10.050000000000001" customHeight="1" x14ac:dyDescent="0.3">
      <c r="A34" s="15" t="s">
        <v>345</v>
      </c>
      <c r="B34" s="37">
        <v>588</v>
      </c>
      <c r="C34" s="37">
        <v>0</v>
      </c>
      <c r="D34" s="37">
        <v>18</v>
      </c>
      <c r="E34" s="37">
        <v>18</v>
      </c>
      <c r="F34" s="37">
        <v>6</v>
      </c>
      <c r="G34" s="37">
        <v>30</v>
      </c>
      <c r="H34" s="37">
        <v>84</v>
      </c>
      <c r="I34" s="37">
        <v>66</v>
      </c>
      <c r="J34" s="37">
        <v>60</v>
      </c>
      <c r="K34" s="37">
        <v>54</v>
      </c>
      <c r="L34" s="37">
        <v>66</v>
      </c>
      <c r="M34" s="37">
        <v>60</v>
      </c>
      <c r="N34" s="37">
        <v>42</v>
      </c>
      <c r="O34" s="37">
        <v>60</v>
      </c>
      <c r="P34" s="37">
        <v>18</v>
      </c>
      <c r="Q34" s="37">
        <v>6</v>
      </c>
      <c r="R34" s="38">
        <v>41.1</v>
      </c>
    </row>
    <row r="35" spans="1:18" ht="10.050000000000001" customHeight="1" x14ac:dyDescent="0.3">
      <c r="A35" s="15" t="s">
        <v>346</v>
      </c>
      <c r="B35" s="37">
        <v>174</v>
      </c>
      <c r="C35" s="37">
        <v>30</v>
      </c>
      <c r="D35" s="37">
        <v>36</v>
      </c>
      <c r="E35" s="37">
        <v>18</v>
      </c>
      <c r="F35" s="37">
        <v>0</v>
      </c>
      <c r="G35" s="37">
        <v>6</v>
      </c>
      <c r="H35" s="37">
        <v>18</v>
      </c>
      <c r="I35" s="37">
        <v>24</v>
      </c>
      <c r="J35" s="37">
        <v>6</v>
      </c>
      <c r="K35" s="37">
        <v>0</v>
      </c>
      <c r="L35" s="37">
        <v>6</v>
      </c>
      <c r="M35" s="37">
        <v>6</v>
      </c>
      <c r="N35" s="37">
        <v>12</v>
      </c>
      <c r="O35" s="37">
        <v>0</v>
      </c>
      <c r="P35" s="37">
        <v>6</v>
      </c>
      <c r="Q35" s="37">
        <v>6</v>
      </c>
      <c r="R35" s="38">
        <v>22.5</v>
      </c>
    </row>
    <row r="36" spans="1:18" ht="10.050000000000001" customHeight="1" x14ac:dyDescent="0.3">
      <c r="A36" s="44" t="s">
        <v>42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6"/>
    </row>
    <row r="37" spans="1:18" ht="10.050000000000001" customHeight="1" x14ac:dyDescent="0.3">
      <c r="A37" s="1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1:18" ht="10.050000000000001" customHeight="1" x14ac:dyDescent="0.3">
      <c r="A38" s="15" t="s">
        <v>347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8"/>
    </row>
    <row r="39" spans="1:18" ht="10.050000000000001" customHeight="1" x14ac:dyDescent="0.3">
      <c r="A39" s="39" t="s">
        <v>348</v>
      </c>
      <c r="B39" s="18"/>
      <c r="C39" s="18" t="s">
        <v>325</v>
      </c>
      <c r="D39" s="18" t="s">
        <v>326</v>
      </c>
      <c r="E39" s="18" t="s">
        <v>327</v>
      </c>
      <c r="F39" s="18" t="s">
        <v>328</v>
      </c>
      <c r="G39" s="18" t="s">
        <v>329</v>
      </c>
      <c r="H39" s="18" t="s">
        <v>330</v>
      </c>
      <c r="I39" s="18" t="s">
        <v>331</v>
      </c>
      <c r="J39" s="18" t="s">
        <v>332</v>
      </c>
      <c r="K39" s="18" t="s">
        <v>333</v>
      </c>
      <c r="L39" s="18" t="s">
        <v>334</v>
      </c>
      <c r="M39" s="18" t="s">
        <v>335</v>
      </c>
      <c r="N39" s="18" t="s">
        <v>336</v>
      </c>
      <c r="O39" s="18" t="s">
        <v>337</v>
      </c>
      <c r="P39" s="18" t="s">
        <v>338</v>
      </c>
      <c r="Q39" s="18"/>
      <c r="R39" s="40"/>
    </row>
    <row r="40" spans="1:18" ht="10.050000000000001" customHeight="1" x14ac:dyDescent="0.3">
      <c r="A40" s="41" t="s">
        <v>164</v>
      </c>
      <c r="B40" s="21" t="s">
        <v>18</v>
      </c>
      <c r="C40" s="21">
        <v>4</v>
      </c>
      <c r="D40" s="21">
        <v>9</v>
      </c>
      <c r="E40" s="21">
        <v>14</v>
      </c>
      <c r="F40" s="21">
        <v>19</v>
      </c>
      <c r="G40" s="21">
        <v>24</v>
      </c>
      <c r="H40" s="21">
        <v>29</v>
      </c>
      <c r="I40" s="21">
        <v>34</v>
      </c>
      <c r="J40" s="21">
        <v>39</v>
      </c>
      <c r="K40" s="21">
        <v>44</v>
      </c>
      <c r="L40" s="21">
        <v>49</v>
      </c>
      <c r="M40" s="21">
        <v>54</v>
      </c>
      <c r="N40" s="21">
        <v>59</v>
      </c>
      <c r="O40" s="21">
        <v>64</v>
      </c>
      <c r="P40" s="21">
        <v>74</v>
      </c>
      <c r="Q40" s="21" t="s">
        <v>20</v>
      </c>
      <c r="R40" s="42" t="s">
        <v>21</v>
      </c>
    </row>
    <row r="41" spans="1:18" ht="10.050000000000001" customHeight="1" x14ac:dyDescent="0.3">
      <c r="A41" s="15" t="s">
        <v>114</v>
      </c>
      <c r="B41" s="37">
        <v>57436</v>
      </c>
      <c r="C41" s="37">
        <v>5781</v>
      </c>
      <c r="D41" s="37">
        <v>6093</v>
      </c>
      <c r="E41" s="37">
        <v>6560</v>
      </c>
      <c r="F41" s="37">
        <v>5991</v>
      </c>
      <c r="G41" s="37">
        <v>4096</v>
      </c>
      <c r="H41" s="37">
        <v>3538</v>
      </c>
      <c r="I41" s="37">
        <v>3010</v>
      </c>
      <c r="J41" s="37">
        <v>3628</v>
      </c>
      <c r="K41" s="37">
        <v>3400</v>
      </c>
      <c r="L41" s="37">
        <v>3670</v>
      </c>
      <c r="M41" s="37">
        <v>3274</v>
      </c>
      <c r="N41" s="37">
        <v>2830</v>
      </c>
      <c r="O41" s="37">
        <v>2123</v>
      </c>
      <c r="P41" s="37">
        <v>2351</v>
      </c>
      <c r="Q41" s="37">
        <v>1091</v>
      </c>
      <c r="R41" s="38">
        <v>25.3</v>
      </c>
    </row>
    <row r="42" spans="1:18" ht="10.050000000000001" customHeight="1" x14ac:dyDescent="0.3">
      <c r="A42" s="15" t="s">
        <v>340</v>
      </c>
      <c r="B42" s="37">
        <v>10434</v>
      </c>
      <c r="C42" s="37">
        <v>1439</v>
      </c>
      <c r="D42" s="37">
        <v>1295</v>
      </c>
      <c r="E42" s="37">
        <v>1175</v>
      </c>
      <c r="F42" s="37">
        <v>1283</v>
      </c>
      <c r="G42" s="37">
        <v>666</v>
      </c>
      <c r="H42" s="37">
        <v>570</v>
      </c>
      <c r="I42" s="37">
        <v>498</v>
      </c>
      <c r="J42" s="37">
        <v>498</v>
      </c>
      <c r="K42" s="37">
        <v>480</v>
      </c>
      <c r="L42" s="37">
        <v>516</v>
      </c>
      <c r="M42" s="37">
        <v>468</v>
      </c>
      <c r="N42" s="37">
        <v>438</v>
      </c>
      <c r="O42" s="37">
        <v>384</v>
      </c>
      <c r="P42" s="37">
        <v>474</v>
      </c>
      <c r="Q42" s="37">
        <v>252</v>
      </c>
      <c r="R42" s="38">
        <v>20.2</v>
      </c>
    </row>
    <row r="43" spans="1:18" ht="10.050000000000001" customHeight="1" x14ac:dyDescent="0.3">
      <c r="A43" s="15" t="s">
        <v>341</v>
      </c>
      <c r="B43" s="37">
        <v>10416</v>
      </c>
      <c r="C43" s="37">
        <v>1547</v>
      </c>
      <c r="D43" s="37">
        <v>1397</v>
      </c>
      <c r="E43" s="37">
        <v>1361</v>
      </c>
      <c r="F43" s="37">
        <v>1091</v>
      </c>
      <c r="G43" s="37">
        <v>864</v>
      </c>
      <c r="H43" s="37">
        <v>678</v>
      </c>
      <c r="I43" s="37">
        <v>402</v>
      </c>
      <c r="J43" s="37">
        <v>426</v>
      </c>
      <c r="K43" s="37">
        <v>378</v>
      </c>
      <c r="L43" s="37">
        <v>426</v>
      </c>
      <c r="M43" s="37">
        <v>414</v>
      </c>
      <c r="N43" s="37">
        <v>540</v>
      </c>
      <c r="O43" s="37">
        <v>258</v>
      </c>
      <c r="P43" s="37">
        <v>438</v>
      </c>
      <c r="Q43" s="37">
        <v>198</v>
      </c>
      <c r="R43" s="38">
        <v>19.100000000000001</v>
      </c>
    </row>
    <row r="44" spans="1:18" ht="10.050000000000001" customHeight="1" x14ac:dyDescent="0.3">
      <c r="A44" s="15" t="s">
        <v>250</v>
      </c>
      <c r="B44" s="37">
        <v>2555</v>
      </c>
      <c r="C44" s="37">
        <v>120</v>
      </c>
      <c r="D44" s="37">
        <v>144</v>
      </c>
      <c r="E44" s="37">
        <v>228</v>
      </c>
      <c r="F44" s="37">
        <v>192</v>
      </c>
      <c r="G44" s="37">
        <v>156</v>
      </c>
      <c r="H44" s="37">
        <v>132</v>
      </c>
      <c r="I44" s="37">
        <v>126</v>
      </c>
      <c r="J44" s="37">
        <v>162</v>
      </c>
      <c r="K44" s="37">
        <v>156</v>
      </c>
      <c r="L44" s="37">
        <v>216</v>
      </c>
      <c r="M44" s="37">
        <v>222</v>
      </c>
      <c r="N44" s="37">
        <v>210</v>
      </c>
      <c r="O44" s="37">
        <v>162</v>
      </c>
      <c r="P44" s="37">
        <v>186</v>
      </c>
      <c r="Q44" s="37">
        <v>144</v>
      </c>
      <c r="R44" s="38">
        <v>40.6</v>
      </c>
    </row>
    <row r="45" spans="1:18" ht="10.050000000000001" customHeight="1" x14ac:dyDescent="0.3">
      <c r="A45" s="15" t="s">
        <v>342</v>
      </c>
      <c r="B45" s="37">
        <v>1817</v>
      </c>
      <c r="C45" s="37">
        <v>378</v>
      </c>
      <c r="D45" s="37">
        <v>270</v>
      </c>
      <c r="E45" s="37">
        <v>312</v>
      </c>
      <c r="F45" s="37">
        <v>228</v>
      </c>
      <c r="G45" s="37">
        <v>108</v>
      </c>
      <c r="H45" s="37">
        <v>120</v>
      </c>
      <c r="I45" s="37">
        <v>72</v>
      </c>
      <c r="J45" s="37">
        <v>60</v>
      </c>
      <c r="K45" s="37">
        <v>12</v>
      </c>
      <c r="L45" s="37">
        <v>36</v>
      </c>
      <c r="M45" s="37">
        <v>24</v>
      </c>
      <c r="N45" s="37">
        <v>72</v>
      </c>
      <c r="O45" s="37">
        <v>36</v>
      </c>
      <c r="P45" s="37">
        <v>66</v>
      </c>
      <c r="Q45" s="37">
        <v>24</v>
      </c>
      <c r="R45" s="38">
        <v>14.2</v>
      </c>
    </row>
    <row r="46" spans="1:18" ht="10.050000000000001" customHeight="1" x14ac:dyDescent="0.3">
      <c r="A46" s="15" t="s">
        <v>274</v>
      </c>
      <c r="B46" s="37">
        <v>27849</v>
      </c>
      <c r="C46" s="37">
        <v>1979</v>
      </c>
      <c r="D46" s="37">
        <v>2489</v>
      </c>
      <c r="E46" s="37">
        <v>3082</v>
      </c>
      <c r="F46" s="37">
        <v>2860</v>
      </c>
      <c r="G46" s="37">
        <v>2093</v>
      </c>
      <c r="H46" s="37">
        <v>1787</v>
      </c>
      <c r="I46" s="37">
        <v>1613</v>
      </c>
      <c r="J46" s="37">
        <v>2129</v>
      </c>
      <c r="K46" s="37">
        <v>2015</v>
      </c>
      <c r="L46" s="37">
        <v>2135</v>
      </c>
      <c r="M46" s="37">
        <v>1853</v>
      </c>
      <c r="N46" s="37">
        <v>1337</v>
      </c>
      <c r="O46" s="37">
        <v>1067</v>
      </c>
      <c r="P46" s="37">
        <v>1031</v>
      </c>
      <c r="Q46" s="37">
        <v>378</v>
      </c>
      <c r="R46" s="38">
        <v>29</v>
      </c>
    </row>
    <row r="47" spans="1:18" ht="10.050000000000001" customHeight="1" x14ac:dyDescent="0.3">
      <c r="A47" s="15" t="s">
        <v>277</v>
      </c>
      <c r="B47" s="37">
        <v>1775</v>
      </c>
      <c r="C47" s="37">
        <v>126</v>
      </c>
      <c r="D47" s="37">
        <v>264</v>
      </c>
      <c r="E47" s="37">
        <v>210</v>
      </c>
      <c r="F47" s="37">
        <v>186</v>
      </c>
      <c r="G47" s="37">
        <v>102</v>
      </c>
      <c r="H47" s="37">
        <v>72</v>
      </c>
      <c r="I47" s="37">
        <v>84</v>
      </c>
      <c r="J47" s="37">
        <v>108</v>
      </c>
      <c r="K47" s="37">
        <v>162</v>
      </c>
      <c r="L47" s="37">
        <v>150</v>
      </c>
      <c r="M47" s="37">
        <v>108</v>
      </c>
      <c r="N47" s="37">
        <v>60</v>
      </c>
      <c r="O47" s="37">
        <v>66</v>
      </c>
      <c r="P47" s="37">
        <v>36</v>
      </c>
      <c r="Q47" s="37">
        <v>42</v>
      </c>
      <c r="R47" s="38">
        <v>25</v>
      </c>
    </row>
    <row r="48" spans="1:18" ht="10.050000000000001" customHeight="1" x14ac:dyDescent="0.3">
      <c r="A48" s="15" t="s">
        <v>344</v>
      </c>
      <c r="B48" s="37">
        <v>726</v>
      </c>
      <c r="C48" s="37">
        <v>48</v>
      </c>
      <c r="D48" s="37">
        <v>78</v>
      </c>
      <c r="E48" s="37">
        <v>108</v>
      </c>
      <c r="F48" s="37">
        <v>66</v>
      </c>
      <c r="G48" s="37">
        <v>42</v>
      </c>
      <c r="H48" s="37">
        <v>18</v>
      </c>
      <c r="I48" s="37">
        <v>48</v>
      </c>
      <c r="J48" s="37">
        <v>60</v>
      </c>
      <c r="K48" s="37">
        <v>54</v>
      </c>
      <c r="L48" s="37">
        <v>36</v>
      </c>
      <c r="M48" s="37">
        <v>48</v>
      </c>
      <c r="N48" s="37">
        <v>54</v>
      </c>
      <c r="O48" s="37">
        <v>18</v>
      </c>
      <c r="P48" s="37">
        <v>30</v>
      </c>
      <c r="Q48" s="37">
        <v>18</v>
      </c>
      <c r="R48" s="38">
        <v>30.3</v>
      </c>
    </row>
    <row r="49" spans="1:18" ht="10.050000000000001" customHeight="1" x14ac:dyDescent="0.3">
      <c r="A49" s="15" t="s">
        <v>345</v>
      </c>
      <c r="B49" s="37">
        <v>1457</v>
      </c>
      <c r="C49" s="37">
        <v>114</v>
      </c>
      <c r="D49" s="37">
        <v>132</v>
      </c>
      <c r="E49" s="37">
        <v>60</v>
      </c>
      <c r="F49" s="37">
        <v>48</v>
      </c>
      <c r="G49" s="37">
        <v>54</v>
      </c>
      <c r="H49" s="37">
        <v>132</v>
      </c>
      <c r="I49" s="37">
        <v>132</v>
      </c>
      <c r="J49" s="37">
        <v>168</v>
      </c>
      <c r="K49" s="37">
        <v>114</v>
      </c>
      <c r="L49" s="37">
        <v>120</v>
      </c>
      <c r="M49" s="37">
        <v>120</v>
      </c>
      <c r="N49" s="37">
        <v>102</v>
      </c>
      <c r="O49" s="37">
        <v>102</v>
      </c>
      <c r="P49" s="37">
        <v>48</v>
      </c>
      <c r="Q49" s="37">
        <v>12</v>
      </c>
      <c r="R49" s="38">
        <v>36.700000000000003</v>
      </c>
    </row>
    <row r="50" spans="1:18" ht="10.050000000000001" customHeight="1" x14ac:dyDescent="0.3">
      <c r="A50" s="15" t="s">
        <v>346</v>
      </c>
      <c r="B50" s="37">
        <v>408</v>
      </c>
      <c r="C50" s="37">
        <v>30</v>
      </c>
      <c r="D50" s="37">
        <v>24</v>
      </c>
      <c r="E50" s="37">
        <v>24</v>
      </c>
      <c r="F50" s="37">
        <v>36</v>
      </c>
      <c r="G50" s="37">
        <v>12</v>
      </c>
      <c r="H50" s="37">
        <v>30</v>
      </c>
      <c r="I50" s="37">
        <v>36</v>
      </c>
      <c r="J50" s="37">
        <v>18</v>
      </c>
      <c r="K50" s="37">
        <v>30</v>
      </c>
      <c r="L50" s="37">
        <v>36</v>
      </c>
      <c r="M50" s="37">
        <v>18</v>
      </c>
      <c r="N50" s="37">
        <v>18</v>
      </c>
      <c r="O50" s="37">
        <v>30</v>
      </c>
      <c r="P50" s="37">
        <v>42</v>
      </c>
      <c r="Q50" s="37">
        <v>24</v>
      </c>
      <c r="R50" s="38">
        <v>38.299999999999997</v>
      </c>
    </row>
    <row r="51" spans="1:18" ht="10.050000000000001" customHeight="1" x14ac:dyDescent="0.3">
      <c r="A51" s="15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8"/>
    </row>
    <row r="52" spans="1:18" ht="10.050000000000001" customHeight="1" x14ac:dyDescent="0.3">
      <c r="A52" s="15" t="s">
        <v>103</v>
      </c>
      <c r="B52" s="37">
        <v>28238</v>
      </c>
      <c r="C52" s="37">
        <v>3112</v>
      </c>
      <c r="D52" s="37">
        <v>3040</v>
      </c>
      <c r="E52" s="37">
        <v>3520</v>
      </c>
      <c r="F52" s="37">
        <v>2992</v>
      </c>
      <c r="G52" s="37">
        <v>1973</v>
      </c>
      <c r="H52" s="37">
        <v>1637</v>
      </c>
      <c r="I52" s="37">
        <v>1421</v>
      </c>
      <c r="J52" s="37">
        <v>1739</v>
      </c>
      <c r="K52" s="37">
        <v>1553</v>
      </c>
      <c r="L52" s="37">
        <v>1757</v>
      </c>
      <c r="M52" s="37">
        <v>1481</v>
      </c>
      <c r="N52" s="37">
        <v>1385</v>
      </c>
      <c r="O52" s="37">
        <v>1097</v>
      </c>
      <c r="P52" s="37">
        <v>1115</v>
      </c>
      <c r="Q52" s="37">
        <v>414</v>
      </c>
      <c r="R52" s="38">
        <v>23.7</v>
      </c>
    </row>
    <row r="53" spans="1:18" ht="10.050000000000001" customHeight="1" x14ac:dyDescent="0.3">
      <c r="A53" s="15" t="s">
        <v>340</v>
      </c>
      <c r="B53" s="37">
        <v>4893</v>
      </c>
      <c r="C53" s="37">
        <v>780</v>
      </c>
      <c r="D53" s="37">
        <v>570</v>
      </c>
      <c r="E53" s="37">
        <v>588</v>
      </c>
      <c r="F53" s="37">
        <v>618</v>
      </c>
      <c r="G53" s="37">
        <v>336</v>
      </c>
      <c r="H53" s="37">
        <v>240</v>
      </c>
      <c r="I53" s="37">
        <v>180</v>
      </c>
      <c r="J53" s="37">
        <v>210</v>
      </c>
      <c r="K53" s="37">
        <v>168</v>
      </c>
      <c r="L53" s="37">
        <v>252</v>
      </c>
      <c r="M53" s="37">
        <v>210</v>
      </c>
      <c r="N53" s="37">
        <v>192</v>
      </c>
      <c r="O53" s="37">
        <v>192</v>
      </c>
      <c r="P53" s="37">
        <v>240</v>
      </c>
      <c r="Q53" s="37">
        <v>120</v>
      </c>
      <c r="R53" s="38">
        <v>19.100000000000001</v>
      </c>
    </row>
    <row r="54" spans="1:18" ht="10.050000000000001" customHeight="1" x14ac:dyDescent="0.3">
      <c r="A54" s="15" t="s">
        <v>341</v>
      </c>
      <c r="B54" s="37">
        <v>4911</v>
      </c>
      <c r="C54" s="37">
        <v>810</v>
      </c>
      <c r="D54" s="37">
        <v>720</v>
      </c>
      <c r="E54" s="37">
        <v>714</v>
      </c>
      <c r="F54" s="37">
        <v>486</v>
      </c>
      <c r="G54" s="37">
        <v>456</v>
      </c>
      <c r="H54" s="37">
        <v>294</v>
      </c>
      <c r="I54" s="37">
        <v>186</v>
      </c>
      <c r="J54" s="37">
        <v>162</v>
      </c>
      <c r="K54" s="37">
        <v>120</v>
      </c>
      <c r="L54" s="37">
        <v>174</v>
      </c>
      <c r="M54" s="37">
        <v>120</v>
      </c>
      <c r="N54" s="37">
        <v>252</v>
      </c>
      <c r="O54" s="37">
        <v>162</v>
      </c>
      <c r="P54" s="37">
        <v>198</v>
      </c>
      <c r="Q54" s="37">
        <v>60</v>
      </c>
      <c r="R54" s="38">
        <v>17.2</v>
      </c>
    </row>
    <row r="55" spans="1:18" ht="10.050000000000001" customHeight="1" x14ac:dyDescent="0.3">
      <c r="A55" s="15" t="s">
        <v>250</v>
      </c>
      <c r="B55" s="37">
        <v>1223</v>
      </c>
      <c r="C55" s="37">
        <v>60</v>
      </c>
      <c r="D55" s="37">
        <v>78</v>
      </c>
      <c r="E55" s="37">
        <v>126</v>
      </c>
      <c r="F55" s="37">
        <v>60</v>
      </c>
      <c r="G55" s="37">
        <v>90</v>
      </c>
      <c r="H55" s="37">
        <v>66</v>
      </c>
      <c r="I55" s="37">
        <v>84</v>
      </c>
      <c r="J55" s="37">
        <v>72</v>
      </c>
      <c r="K55" s="37">
        <v>90</v>
      </c>
      <c r="L55" s="37">
        <v>72</v>
      </c>
      <c r="M55" s="37">
        <v>114</v>
      </c>
      <c r="N55" s="37">
        <v>102</v>
      </c>
      <c r="O55" s="37">
        <v>66</v>
      </c>
      <c r="P55" s="37">
        <v>90</v>
      </c>
      <c r="Q55" s="37">
        <v>54</v>
      </c>
      <c r="R55" s="38">
        <v>38.299999999999997</v>
      </c>
    </row>
    <row r="56" spans="1:18" ht="10.050000000000001" customHeight="1" x14ac:dyDescent="0.3">
      <c r="A56" s="15" t="s">
        <v>342</v>
      </c>
      <c r="B56" s="37">
        <v>995</v>
      </c>
      <c r="C56" s="37">
        <v>216</v>
      </c>
      <c r="D56" s="37">
        <v>186</v>
      </c>
      <c r="E56" s="37">
        <v>162</v>
      </c>
      <c r="F56" s="37">
        <v>96</v>
      </c>
      <c r="G56" s="37">
        <v>60</v>
      </c>
      <c r="H56" s="37">
        <v>42</v>
      </c>
      <c r="I56" s="37">
        <v>36</v>
      </c>
      <c r="J56" s="37">
        <v>42</v>
      </c>
      <c r="K56" s="37">
        <v>0</v>
      </c>
      <c r="L56" s="37">
        <v>30</v>
      </c>
      <c r="M56" s="37">
        <v>6</v>
      </c>
      <c r="N56" s="37">
        <v>42</v>
      </c>
      <c r="O56" s="37">
        <v>30</v>
      </c>
      <c r="P56" s="37">
        <v>36</v>
      </c>
      <c r="Q56" s="37">
        <v>12</v>
      </c>
      <c r="R56" s="38">
        <v>13</v>
      </c>
    </row>
    <row r="57" spans="1:18" ht="10.050000000000001" customHeight="1" x14ac:dyDescent="0.3">
      <c r="A57" s="15" t="s">
        <v>274</v>
      </c>
      <c r="B57" s="37">
        <v>14098</v>
      </c>
      <c r="C57" s="37">
        <v>1091</v>
      </c>
      <c r="D57" s="37">
        <v>1229</v>
      </c>
      <c r="E57" s="37">
        <v>1769</v>
      </c>
      <c r="F57" s="37">
        <v>1577</v>
      </c>
      <c r="G57" s="37">
        <v>935</v>
      </c>
      <c r="H57" s="37">
        <v>894</v>
      </c>
      <c r="I57" s="37">
        <v>798</v>
      </c>
      <c r="J57" s="37">
        <v>1061</v>
      </c>
      <c r="K57" s="37">
        <v>1007</v>
      </c>
      <c r="L57" s="37">
        <v>1055</v>
      </c>
      <c r="M57" s="37">
        <v>882</v>
      </c>
      <c r="N57" s="37">
        <v>678</v>
      </c>
      <c r="O57" s="37">
        <v>534</v>
      </c>
      <c r="P57" s="37">
        <v>468</v>
      </c>
      <c r="Q57" s="37">
        <v>120</v>
      </c>
      <c r="R57" s="38">
        <v>27.5</v>
      </c>
    </row>
    <row r="58" spans="1:18" ht="10.050000000000001" customHeight="1" x14ac:dyDescent="0.3">
      <c r="A58" s="15" t="s">
        <v>277</v>
      </c>
      <c r="B58" s="37">
        <v>810</v>
      </c>
      <c r="C58" s="37">
        <v>60</v>
      </c>
      <c r="D58" s="37">
        <v>138</v>
      </c>
      <c r="E58" s="37">
        <v>72</v>
      </c>
      <c r="F58" s="37">
        <v>84</v>
      </c>
      <c r="G58" s="37">
        <v>48</v>
      </c>
      <c r="H58" s="37">
        <v>24</v>
      </c>
      <c r="I58" s="37">
        <v>36</v>
      </c>
      <c r="J58" s="37">
        <v>36</v>
      </c>
      <c r="K58" s="37">
        <v>78</v>
      </c>
      <c r="L58" s="37">
        <v>84</v>
      </c>
      <c r="M58" s="37">
        <v>54</v>
      </c>
      <c r="N58" s="37">
        <v>30</v>
      </c>
      <c r="O58" s="37">
        <v>36</v>
      </c>
      <c r="P58" s="37">
        <v>18</v>
      </c>
      <c r="Q58" s="37">
        <v>12</v>
      </c>
      <c r="R58" s="38">
        <v>25.6</v>
      </c>
    </row>
    <row r="59" spans="1:18" ht="10.050000000000001" customHeight="1" x14ac:dyDescent="0.3">
      <c r="A59" s="15" t="s">
        <v>344</v>
      </c>
      <c r="B59" s="37">
        <v>384</v>
      </c>
      <c r="C59" s="37">
        <v>24</v>
      </c>
      <c r="D59" s="37">
        <v>48</v>
      </c>
      <c r="E59" s="37">
        <v>54</v>
      </c>
      <c r="F59" s="37">
        <v>30</v>
      </c>
      <c r="G59" s="37">
        <v>18</v>
      </c>
      <c r="H59" s="37">
        <v>6</v>
      </c>
      <c r="I59" s="37">
        <v>30</v>
      </c>
      <c r="J59" s="37">
        <v>42</v>
      </c>
      <c r="K59" s="37">
        <v>12</v>
      </c>
      <c r="L59" s="37">
        <v>18</v>
      </c>
      <c r="M59" s="37">
        <v>24</v>
      </c>
      <c r="N59" s="37">
        <v>36</v>
      </c>
      <c r="O59" s="37">
        <v>12</v>
      </c>
      <c r="P59" s="37">
        <v>18</v>
      </c>
      <c r="Q59" s="37">
        <v>12</v>
      </c>
      <c r="R59" s="38">
        <v>32</v>
      </c>
    </row>
    <row r="60" spans="1:18" ht="10.050000000000001" customHeight="1" x14ac:dyDescent="0.3">
      <c r="A60" s="15" t="s">
        <v>345</v>
      </c>
      <c r="B60" s="37">
        <v>696</v>
      </c>
      <c r="C60" s="37">
        <v>42</v>
      </c>
      <c r="D60" s="37">
        <v>66</v>
      </c>
      <c r="E60" s="37">
        <v>18</v>
      </c>
      <c r="F60" s="37">
        <v>18</v>
      </c>
      <c r="G60" s="37">
        <v>18</v>
      </c>
      <c r="H60" s="37">
        <v>54</v>
      </c>
      <c r="I60" s="37">
        <v>66</v>
      </c>
      <c r="J60" s="37">
        <v>108</v>
      </c>
      <c r="K60" s="37">
        <v>60</v>
      </c>
      <c r="L60" s="37">
        <v>54</v>
      </c>
      <c r="M60" s="37">
        <v>60</v>
      </c>
      <c r="N60" s="37">
        <v>54</v>
      </c>
      <c r="O60" s="37">
        <v>42</v>
      </c>
      <c r="P60" s="37">
        <v>30</v>
      </c>
      <c r="Q60" s="37">
        <v>6</v>
      </c>
      <c r="R60" s="38">
        <v>38.1</v>
      </c>
    </row>
    <row r="61" spans="1:18" ht="10.050000000000001" customHeight="1" x14ac:dyDescent="0.3">
      <c r="A61" s="15" t="s">
        <v>346</v>
      </c>
      <c r="B61" s="37">
        <v>228</v>
      </c>
      <c r="C61" s="37">
        <v>30</v>
      </c>
      <c r="D61" s="37">
        <v>6</v>
      </c>
      <c r="E61" s="37">
        <v>18</v>
      </c>
      <c r="F61" s="37">
        <v>24</v>
      </c>
      <c r="G61" s="37">
        <v>12</v>
      </c>
      <c r="H61" s="37">
        <v>18</v>
      </c>
      <c r="I61" s="37">
        <v>6</v>
      </c>
      <c r="J61" s="37">
        <v>6</v>
      </c>
      <c r="K61" s="37">
        <v>18</v>
      </c>
      <c r="L61" s="37">
        <v>18</v>
      </c>
      <c r="M61" s="37">
        <v>12</v>
      </c>
      <c r="N61" s="37">
        <v>0</v>
      </c>
      <c r="O61" s="37">
        <v>24</v>
      </c>
      <c r="P61" s="37">
        <v>18</v>
      </c>
      <c r="Q61" s="37">
        <v>18</v>
      </c>
      <c r="R61" s="38">
        <v>35</v>
      </c>
    </row>
    <row r="62" spans="1:18" ht="10.050000000000001" customHeight="1" x14ac:dyDescent="0.3">
      <c r="A62" s="15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8"/>
    </row>
    <row r="63" spans="1:18" ht="10.050000000000001" customHeight="1" x14ac:dyDescent="0.3">
      <c r="A63" s="15" t="s">
        <v>109</v>
      </c>
      <c r="B63" s="37">
        <v>29198</v>
      </c>
      <c r="C63" s="37">
        <v>2669</v>
      </c>
      <c r="D63" s="37">
        <v>3052</v>
      </c>
      <c r="E63" s="37">
        <v>3040</v>
      </c>
      <c r="F63" s="37">
        <v>2998</v>
      </c>
      <c r="G63" s="37">
        <v>2123</v>
      </c>
      <c r="H63" s="37">
        <v>1901</v>
      </c>
      <c r="I63" s="37">
        <v>1589</v>
      </c>
      <c r="J63" s="37">
        <v>1889</v>
      </c>
      <c r="K63" s="37">
        <v>1847</v>
      </c>
      <c r="L63" s="37">
        <v>1913</v>
      </c>
      <c r="M63" s="37">
        <v>1793</v>
      </c>
      <c r="N63" s="37">
        <v>1445</v>
      </c>
      <c r="O63" s="37">
        <v>1025</v>
      </c>
      <c r="P63" s="37">
        <v>1235</v>
      </c>
      <c r="Q63" s="37">
        <v>678</v>
      </c>
      <c r="R63" s="38">
        <v>26.9</v>
      </c>
    </row>
    <row r="64" spans="1:18" ht="10.050000000000001" customHeight="1" x14ac:dyDescent="0.3">
      <c r="A64" s="15" t="s">
        <v>340</v>
      </c>
      <c r="B64" s="37">
        <v>5541</v>
      </c>
      <c r="C64" s="37">
        <v>660</v>
      </c>
      <c r="D64" s="37">
        <v>726</v>
      </c>
      <c r="E64" s="37">
        <v>588</v>
      </c>
      <c r="F64" s="37">
        <v>666</v>
      </c>
      <c r="G64" s="37">
        <v>330</v>
      </c>
      <c r="H64" s="37">
        <v>330</v>
      </c>
      <c r="I64" s="37">
        <v>318</v>
      </c>
      <c r="J64" s="37">
        <v>288</v>
      </c>
      <c r="K64" s="37">
        <v>312</v>
      </c>
      <c r="L64" s="37">
        <v>264</v>
      </c>
      <c r="M64" s="37">
        <v>258</v>
      </c>
      <c r="N64" s="37">
        <v>246</v>
      </c>
      <c r="O64" s="37">
        <v>192</v>
      </c>
      <c r="P64" s="37">
        <v>234</v>
      </c>
      <c r="Q64" s="37">
        <v>132</v>
      </c>
      <c r="R64" s="38">
        <v>22</v>
      </c>
    </row>
    <row r="65" spans="1:18" ht="10.050000000000001" customHeight="1" x14ac:dyDescent="0.3">
      <c r="A65" s="15" t="s">
        <v>341</v>
      </c>
      <c r="B65" s="37">
        <v>5505</v>
      </c>
      <c r="C65" s="37">
        <v>738</v>
      </c>
      <c r="D65" s="37">
        <v>678</v>
      </c>
      <c r="E65" s="37">
        <v>648</v>
      </c>
      <c r="F65" s="37">
        <v>606</v>
      </c>
      <c r="G65" s="37">
        <v>408</v>
      </c>
      <c r="H65" s="37">
        <v>384</v>
      </c>
      <c r="I65" s="37">
        <v>216</v>
      </c>
      <c r="J65" s="37">
        <v>264</v>
      </c>
      <c r="K65" s="37">
        <v>258</v>
      </c>
      <c r="L65" s="37">
        <v>252</v>
      </c>
      <c r="M65" s="37">
        <v>294</v>
      </c>
      <c r="N65" s="37">
        <v>288</v>
      </c>
      <c r="O65" s="37">
        <v>96</v>
      </c>
      <c r="P65" s="37">
        <v>240</v>
      </c>
      <c r="Q65" s="37">
        <v>138</v>
      </c>
      <c r="R65" s="38">
        <v>21</v>
      </c>
    </row>
    <row r="66" spans="1:18" ht="10.050000000000001" customHeight="1" x14ac:dyDescent="0.3">
      <c r="A66" s="15" t="s">
        <v>250</v>
      </c>
      <c r="B66" s="37">
        <v>1331</v>
      </c>
      <c r="C66" s="37">
        <v>60</v>
      </c>
      <c r="D66" s="37">
        <v>66</v>
      </c>
      <c r="E66" s="37">
        <v>102</v>
      </c>
      <c r="F66" s="37">
        <v>132</v>
      </c>
      <c r="G66" s="37">
        <v>66</v>
      </c>
      <c r="H66" s="37">
        <v>66</v>
      </c>
      <c r="I66" s="37">
        <v>42</v>
      </c>
      <c r="J66" s="37">
        <v>90</v>
      </c>
      <c r="K66" s="37">
        <v>66</v>
      </c>
      <c r="L66" s="37">
        <v>144</v>
      </c>
      <c r="M66" s="37">
        <v>108</v>
      </c>
      <c r="N66" s="37">
        <v>108</v>
      </c>
      <c r="O66" s="37">
        <v>96</v>
      </c>
      <c r="P66" s="37">
        <v>96</v>
      </c>
      <c r="Q66" s="37">
        <v>90</v>
      </c>
      <c r="R66" s="38">
        <v>43.2</v>
      </c>
    </row>
    <row r="67" spans="1:18" ht="10.050000000000001" customHeight="1" x14ac:dyDescent="0.3">
      <c r="A67" s="15" t="s">
        <v>342</v>
      </c>
      <c r="B67" s="37">
        <v>822</v>
      </c>
      <c r="C67" s="37">
        <v>162</v>
      </c>
      <c r="D67" s="37">
        <v>84</v>
      </c>
      <c r="E67" s="37">
        <v>150</v>
      </c>
      <c r="F67" s="37">
        <v>132</v>
      </c>
      <c r="G67" s="37">
        <v>48</v>
      </c>
      <c r="H67" s="37">
        <v>78</v>
      </c>
      <c r="I67" s="37">
        <v>36</v>
      </c>
      <c r="J67" s="37">
        <v>18</v>
      </c>
      <c r="K67" s="37">
        <v>12</v>
      </c>
      <c r="L67" s="37">
        <v>6</v>
      </c>
      <c r="M67" s="37">
        <v>18</v>
      </c>
      <c r="N67" s="37">
        <v>30</v>
      </c>
      <c r="O67" s="37">
        <v>6</v>
      </c>
      <c r="P67" s="37">
        <v>30</v>
      </c>
      <c r="Q67" s="37">
        <v>12</v>
      </c>
      <c r="R67" s="38">
        <v>15.6</v>
      </c>
    </row>
    <row r="68" spans="1:18" ht="10.050000000000001" customHeight="1" x14ac:dyDescent="0.3">
      <c r="A68" s="15" t="s">
        <v>274</v>
      </c>
      <c r="B68" s="37">
        <v>13750</v>
      </c>
      <c r="C68" s="37">
        <v>888</v>
      </c>
      <c r="D68" s="37">
        <v>1259</v>
      </c>
      <c r="E68" s="37">
        <v>1313</v>
      </c>
      <c r="F68" s="37">
        <v>1283</v>
      </c>
      <c r="G68" s="37">
        <v>1157</v>
      </c>
      <c r="H68" s="37">
        <v>894</v>
      </c>
      <c r="I68" s="37">
        <v>816</v>
      </c>
      <c r="J68" s="37">
        <v>1067</v>
      </c>
      <c r="K68" s="37">
        <v>1007</v>
      </c>
      <c r="L68" s="37">
        <v>1079</v>
      </c>
      <c r="M68" s="37">
        <v>971</v>
      </c>
      <c r="N68" s="37">
        <v>660</v>
      </c>
      <c r="O68" s="37">
        <v>534</v>
      </c>
      <c r="P68" s="37">
        <v>564</v>
      </c>
      <c r="Q68" s="37">
        <v>258</v>
      </c>
      <c r="R68" s="38">
        <v>30.5</v>
      </c>
    </row>
    <row r="69" spans="1:18" ht="10.050000000000001" customHeight="1" x14ac:dyDescent="0.3">
      <c r="A69" s="15" t="s">
        <v>277</v>
      </c>
      <c r="B69" s="37">
        <v>965</v>
      </c>
      <c r="C69" s="37">
        <v>66</v>
      </c>
      <c r="D69" s="37">
        <v>126</v>
      </c>
      <c r="E69" s="37">
        <v>138</v>
      </c>
      <c r="F69" s="37">
        <v>102</v>
      </c>
      <c r="G69" s="37">
        <v>54</v>
      </c>
      <c r="H69" s="37">
        <v>48</v>
      </c>
      <c r="I69" s="37">
        <v>48</v>
      </c>
      <c r="J69" s="37">
        <v>72</v>
      </c>
      <c r="K69" s="37">
        <v>84</v>
      </c>
      <c r="L69" s="37">
        <v>66</v>
      </c>
      <c r="M69" s="37">
        <v>54</v>
      </c>
      <c r="N69" s="37">
        <v>30</v>
      </c>
      <c r="O69" s="37">
        <v>30</v>
      </c>
      <c r="P69" s="37">
        <v>18</v>
      </c>
      <c r="Q69" s="37">
        <v>30</v>
      </c>
      <c r="R69" s="38">
        <v>24.7</v>
      </c>
    </row>
    <row r="70" spans="1:18" ht="10.050000000000001" customHeight="1" x14ac:dyDescent="0.3">
      <c r="A70" s="15" t="s">
        <v>344</v>
      </c>
      <c r="B70" s="37">
        <v>342</v>
      </c>
      <c r="C70" s="37">
        <v>24</v>
      </c>
      <c r="D70" s="37">
        <v>30</v>
      </c>
      <c r="E70" s="37">
        <v>54</v>
      </c>
      <c r="F70" s="37">
        <v>36</v>
      </c>
      <c r="G70" s="37">
        <v>24</v>
      </c>
      <c r="H70" s="37">
        <v>12</v>
      </c>
      <c r="I70" s="37">
        <v>18</v>
      </c>
      <c r="J70" s="37">
        <v>18</v>
      </c>
      <c r="K70" s="37">
        <v>42</v>
      </c>
      <c r="L70" s="37">
        <v>18</v>
      </c>
      <c r="M70" s="37">
        <v>24</v>
      </c>
      <c r="N70" s="37">
        <v>18</v>
      </c>
      <c r="O70" s="37">
        <v>6</v>
      </c>
      <c r="P70" s="37">
        <v>12</v>
      </c>
      <c r="Q70" s="37">
        <v>6</v>
      </c>
      <c r="R70" s="38">
        <v>26.2</v>
      </c>
    </row>
    <row r="71" spans="1:18" ht="10.050000000000001" customHeight="1" x14ac:dyDescent="0.3">
      <c r="A71" s="15" t="s">
        <v>345</v>
      </c>
      <c r="B71" s="37">
        <v>762</v>
      </c>
      <c r="C71" s="37">
        <v>72</v>
      </c>
      <c r="D71" s="37">
        <v>66</v>
      </c>
      <c r="E71" s="37">
        <v>42</v>
      </c>
      <c r="F71" s="37">
        <v>30</v>
      </c>
      <c r="G71" s="37">
        <v>36</v>
      </c>
      <c r="H71" s="37">
        <v>78</v>
      </c>
      <c r="I71" s="37">
        <v>66</v>
      </c>
      <c r="J71" s="37">
        <v>60</v>
      </c>
      <c r="K71" s="37">
        <v>54</v>
      </c>
      <c r="L71" s="37">
        <v>66</v>
      </c>
      <c r="M71" s="37">
        <v>60</v>
      </c>
      <c r="N71" s="37">
        <v>48</v>
      </c>
      <c r="O71" s="37">
        <v>60</v>
      </c>
      <c r="P71" s="37">
        <v>18</v>
      </c>
      <c r="Q71" s="37">
        <v>6</v>
      </c>
      <c r="R71" s="38">
        <v>34.299999999999997</v>
      </c>
    </row>
    <row r="72" spans="1:18" ht="10.050000000000001" customHeight="1" x14ac:dyDescent="0.3">
      <c r="A72" s="15" t="s">
        <v>346</v>
      </c>
      <c r="B72" s="37">
        <v>180</v>
      </c>
      <c r="C72" s="37">
        <v>0</v>
      </c>
      <c r="D72" s="37">
        <v>18</v>
      </c>
      <c r="E72" s="37">
        <v>6</v>
      </c>
      <c r="F72" s="37">
        <v>12</v>
      </c>
      <c r="G72" s="37">
        <v>0</v>
      </c>
      <c r="H72" s="37">
        <v>12</v>
      </c>
      <c r="I72" s="37">
        <v>30</v>
      </c>
      <c r="J72" s="37">
        <v>12</v>
      </c>
      <c r="K72" s="37">
        <v>12</v>
      </c>
      <c r="L72" s="37">
        <v>18</v>
      </c>
      <c r="M72" s="37">
        <v>6</v>
      </c>
      <c r="N72" s="37">
        <v>18</v>
      </c>
      <c r="O72" s="37">
        <v>6</v>
      </c>
      <c r="P72" s="37">
        <v>24</v>
      </c>
      <c r="Q72" s="37">
        <v>6</v>
      </c>
      <c r="R72" s="38">
        <v>40</v>
      </c>
    </row>
    <row r="73" spans="1:18" ht="10.050000000000001" customHeight="1" x14ac:dyDescent="0.3">
      <c r="A73" s="44" t="s">
        <v>42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6"/>
    </row>
    <row r="74" spans="1:18" ht="10.050000000000001" customHeight="1" x14ac:dyDescent="0.3">
      <c r="A74" s="15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8"/>
    </row>
    <row r="75" spans="1:18" ht="10.050000000000001" customHeight="1" x14ac:dyDescent="0.3">
      <c r="A75" s="15" t="s">
        <v>349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8"/>
    </row>
    <row r="76" spans="1:18" ht="10.050000000000001" customHeight="1" x14ac:dyDescent="0.3">
      <c r="A76" s="39" t="s">
        <v>350</v>
      </c>
      <c r="B76" s="18"/>
      <c r="C76" s="18" t="s">
        <v>325</v>
      </c>
      <c r="D76" s="18" t="s">
        <v>326</v>
      </c>
      <c r="E76" s="18" t="s">
        <v>327</v>
      </c>
      <c r="F76" s="18" t="s">
        <v>328</v>
      </c>
      <c r="G76" s="18" t="s">
        <v>329</v>
      </c>
      <c r="H76" s="18" t="s">
        <v>330</v>
      </c>
      <c r="I76" s="18" t="s">
        <v>331</v>
      </c>
      <c r="J76" s="18" t="s">
        <v>332</v>
      </c>
      <c r="K76" s="18" t="s">
        <v>333</v>
      </c>
      <c r="L76" s="18" t="s">
        <v>334</v>
      </c>
      <c r="M76" s="18" t="s">
        <v>335</v>
      </c>
      <c r="N76" s="18" t="s">
        <v>336</v>
      </c>
      <c r="O76" s="18" t="s">
        <v>337</v>
      </c>
      <c r="P76" s="18" t="s">
        <v>338</v>
      </c>
      <c r="Q76" s="18"/>
      <c r="R76" s="40"/>
    </row>
    <row r="77" spans="1:18" ht="10.050000000000001" customHeight="1" x14ac:dyDescent="0.3">
      <c r="A77" s="41" t="s">
        <v>164</v>
      </c>
      <c r="B77" s="21" t="s">
        <v>18</v>
      </c>
      <c r="C77" s="21">
        <v>4</v>
      </c>
      <c r="D77" s="21">
        <v>9</v>
      </c>
      <c r="E77" s="21">
        <v>14</v>
      </c>
      <c r="F77" s="21">
        <v>19</v>
      </c>
      <c r="G77" s="21">
        <v>24</v>
      </c>
      <c r="H77" s="21">
        <v>29</v>
      </c>
      <c r="I77" s="21">
        <v>34</v>
      </c>
      <c r="J77" s="21">
        <v>39</v>
      </c>
      <c r="K77" s="21">
        <v>44</v>
      </c>
      <c r="L77" s="21">
        <v>49</v>
      </c>
      <c r="M77" s="21">
        <v>54</v>
      </c>
      <c r="N77" s="21">
        <v>59</v>
      </c>
      <c r="O77" s="21">
        <v>64</v>
      </c>
      <c r="P77" s="21">
        <v>74</v>
      </c>
      <c r="Q77" s="21" t="s">
        <v>20</v>
      </c>
      <c r="R77" s="42" t="s">
        <v>21</v>
      </c>
    </row>
    <row r="78" spans="1:18" ht="10.050000000000001" customHeight="1" x14ac:dyDescent="0.3">
      <c r="A78" s="15" t="s">
        <v>114</v>
      </c>
      <c r="B78" s="37">
        <v>57436</v>
      </c>
      <c r="C78" s="37">
        <v>5781</v>
      </c>
      <c r="D78" s="37">
        <v>6093</v>
      </c>
      <c r="E78" s="37">
        <v>6560</v>
      </c>
      <c r="F78" s="37">
        <v>5991</v>
      </c>
      <c r="G78" s="37">
        <v>4096</v>
      </c>
      <c r="H78" s="37">
        <v>3538</v>
      </c>
      <c r="I78" s="37">
        <v>3010</v>
      </c>
      <c r="J78" s="37">
        <v>3628</v>
      </c>
      <c r="K78" s="37">
        <v>3400</v>
      </c>
      <c r="L78" s="37">
        <v>3670</v>
      </c>
      <c r="M78" s="37">
        <v>3274</v>
      </c>
      <c r="N78" s="37">
        <v>2830</v>
      </c>
      <c r="O78" s="37">
        <v>2123</v>
      </c>
      <c r="P78" s="37">
        <v>2351</v>
      </c>
      <c r="Q78" s="37">
        <v>1091</v>
      </c>
      <c r="R78" s="38">
        <v>25.3</v>
      </c>
    </row>
    <row r="79" spans="1:18" ht="10.050000000000001" customHeight="1" x14ac:dyDescent="0.3">
      <c r="A79" s="15" t="s">
        <v>340</v>
      </c>
      <c r="B79" s="37">
        <v>9073</v>
      </c>
      <c r="C79" s="37">
        <v>1145</v>
      </c>
      <c r="D79" s="37">
        <v>941</v>
      </c>
      <c r="E79" s="37">
        <v>1061</v>
      </c>
      <c r="F79" s="37">
        <v>1043</v>
      </c>
      <c r="G79" s="37">
        <v>690</v>
      </c>
      <c r="H79" s="37">
        <v>534</v>
      </c>
      <c r="I79" s="37">
        <v>462</v>
      </c>
      <c r="J79" s="37">
        <v>426</v>
      </c>
      <c r="K79" s="37">
        <v>480</v>
      </c>
      <c r="L79" s="37">
        <v>408</v>
      </c>
      <c r="M79" s="37">
        <v>474</v>
      </c>
      <c r="N79" s="37">
        <v>384</v>
      </c>
      <c r="O79" s="37">
        <v>288</v>
      </c>
      <c r="P79" s="37">
        <v>510</v>
      </c>
      <c r="Q79" s="37">
        <v>228</v>
      </c>
      <c r="R79" s="38">
        <v>22.5</v>
      </c>
    </row>
    <row r="80" spans="1:18" ht="10.050000000000001" customHeight="1" x14ac:dyDescent="0.3">
      <c r="A80" s="15" t="s">
        <v>341</v>
      </c>
      <c r="B80" s="37">
        <v>9325</v>
      </c>
      <c r="C80" s="37">
        <v>1295</v>
      </c>
      <c r="D80" s="37">
        <v>1187</v>
      </c>
      <c r="E80" s="37">
        <v>1169</v>
      </c>
      <c r="F80" s="37">
        <v>1025</v>
      </c>
      <c r="G80" s="37">
        <v>594</v>
      </c>
      <c r="H80" s="37">
        <v>552</v>
      </c>
      <c r="I80" s="37">
        <v>462</v>
      </c>
      <c r="J80" s="37">
        <v>510</v>
      </c>
      <c r="K80" s="37">
        <v>354</v>
      </c>
      <c r="L80" s="37">
        <v>444</v>
      </c>
      <c r="M80" s="37">
        <v>372</v>
      </c>
      <c r="N80" s="37">
        <v>408</v>
      </c>
      <c r="O80" s="37">
        <v>324</v>
      </c>
      <c r="P80" s="37">
        <v>384</v>
      </c>
      <c r="Q80" s="37">
        <v>246</v>
      </c>
      <c r="R80" s="38">
        <v>19.899999999999999</v>
      </c>
    </row>
    <row r="81" spans="1:18" ht="10.050000000000001" customHeight="1" x14ac:dyDescent="0.3">
      <c r="A81" s="15" t="s">
        <v>250</v>
      </c>
      <c r="B81" s="37">
        <v>2525</v>
      </c>
      <c r="C81" s="37">
        <v>96</v>
      </c>
      <c r="D81" s="37">
        <v>156</v>
      </c>
      <c r="E81" s="37">
        <v>198</v>
      </c>
      <c r="F81" s="37">
        <v>114</v>
      </c>
      <c r="G81" s="37">
        <v>198</v>
      </c>
      <c r="H81" s="37">
        <v>138</v>
      </c>
      <c r="I81" s="37">
        <v>96</v>
      </c>
      <c r="J81" s="37">
        <v>138</v>
      </c>
      <c r="K81" s="37">
        <v>138</v>
      </c>
      <c r="L81" s="37">
        <v>282</v>
      </c>
      <c r="M81" s="37">
        <v>246</v>
      </c>
      <c r="N81" s="37">
        <v>186</v>
      </c>
      <c r="O81" s="37">
        <v>192</v>
      </c>
      <c r="P81" s="37">
        <v>198</v>
      </c>
      <c r="Q81" s="37">
        <v>150</v>
      </c>
      <c r="R81" s="38">
        <v>44.7</v>
      </c>
    </row>
    <row r="82" spans="1:18" ht="10.050000000000001" customHeight="1" x14ac:dyDescent="0.3">
      <c r="A82" s="15" t="s">
        <v>342</v>
      </c>
      <c r="B82" s="37">
        <v>1865</v>
      </c>
      <c r="C82" s="37">
        <v>264</v>
      </c>
      <c r="D82" s="37">
        <v>294</v>
      </c>
      <c r="E82" s="37">
        <v>300</v>
      </c>
      <c r="F82" s="37">
        <v>312</v>
      </c>
      <c r="G82" s="37">
        <v>126</v>
      </c>
      <c r="H82" s="37">
        <v>120</v>
      </c>
      <c r="I82" s="37">
        <v>72</v>
      </c>
      <c r="J82" s="37">
        <v>60</v>
      </c>
      <c r="K82" s="37">
        <v>36</v>
      </c>
      <c r="L82" s="37">
        <v>36</v>
      </c>
      <c r="M82" s="37">
        <v>36</v>
      </c>
      <c r="N82" s="37">
        <v>48</v>
      </c>
      <c r="O82" s="37">
        <v>42</v>
      </c>
      <c r="P82" s="37">
        <v>90</v>
      </c>
      <c r="Q82" s="37">
        <v>30</v>
      </c>
      <c r="R82" s="38">
        <v>16.2</v>
      </c>
    </row>
    <row r="83" spans="1:18" ht="10.050000000000001" customHeight="1" x14ac:dyDescent="0.3">
      <c r="A83" s="15" t="s">
        <v>274</v>
      </c>
      <c r="B83" s="37">
        <v>29072</v>
      </c>
      <c r="C83" s="37">
        <v>2423</v>
      </c>
      <c r="D83" s="37">
        <v>2830</v>
      </c>
      <c r="E83" s="37">
        <v>3268</v>
      </c>
      <c r="F83" s="37">
        <v>2986</v>
      </c>
      <c r="G83" s="37">
        <v>2201</v>
      </c>
      <c r="H83" s="37">
        <v>1841</v>
      </c>
      <c r="I83" s="37">
        <v>1565</v>
      </c>
      <c r="J83" s="37">
        <v>2111</v>
      </c>
      <c r="K83" s="37">
        <v>1997</v>
      </c>
      <c r="L83" s="37">
        <v>2165</v>
      </c>
      <c r="M83" s="37">
        <v>1811</v>
      </c>
      <c r="N83" s="37">
        <v>1487</v>
      </c>
      <c r="O83" s="37">
        <v>1019</v>
      </c>
      <c r="P83" s="37">
        <v>1013</v>
      </c>
      <c r="Q83" s="37">
        <v>354</v>
      </c>
      <c r="R83" s="38">
        <v>27.2</v>
      </c>
    </row>
    <row r="84" spans="1:18" ht="10.050000000000001" customHeight="1" x14ac:dyDescent="0.3">
      <c r="A84" s="15" t="s">
        <v>277</v>
      </c>
      <c r="B84" s="37">
        <v>2003</v>
      </c>
      <c r="C84" s="37">
        <v>162</v>
      </c>
      <c r="D84" s="37">
        <v>282</v>
      </c>
      <c r="E84" s="37">
        <v>282</v>
      </c>
      <c r="F84" s="37">
        <v>222</v>
      </c>
      <c r="G84" s="37">
        <v>120</v>
      </c>
      <c r="H84" s="37">
        <v>84</v>
      </c>
      <c r="I84" s="37">
        <v>90</v>
      </c>
      <c r="J84" s="37">
        <v>102</v>
      </c>
      <c r="K84" s="37">
        <v>162</v>
      </c>
      <c r="L84" s="37">
        <v>162</v>
      </c>
      <c r="M84" s="37">
        <v>120</v>
      </c>
      <c r="N84" s="37">
        <v>72</v>
      </c>
      <c r="O84" s="37">
        <v>66</v>
      </c>
      <c r="P84" s="37">
        <v>36</v>
      </c>
      <c r="Q84" s="37">
        <v>42</v>
      </c>
      <c r="R84" s="38">
        <v>22.3</v>
      </c>
    </row>
    <row r="85" spans="1:18" ht="10.050000000000001" customHeight="1" x14ac:dyDescent="0.3">
      <c r="A85" s="15" t="s">
        <v>344</v>
      </c>
      <c r="B85" s="37">
        <v>804</v>
      </c>
      <c r="C85" s="37">
        <v>60</v>
      </c>
      <c r="D85" s="37">
        <v>90</v>
      </c>
      <c r="E85" s="37">
        <v>78</v>
      </c>
      <c r="F85" s="37">
        <v>54</v>
      </c>
      <c r="G85" s="37">
        <v>42</v>
      </c>
      <c r="H85" s="37">
        <v>54</v>
      </c>
      <c r="I85" s="37">
        <v>72</v>
      </c>
      <c r="J85" s="37">
        <v>48</v>
      </c>
      <c r="K85" s="37">
        <v>42</v>
      </c>
      <c r="L85" s="37">
        <v>18</v>
      </c>
      <c r="M85" s="37">
        <v>66</v>
      </c>
      <c r="N85" s="37">
        <v>90</v>
      </c>
      <c r="O85" s="37">
        <v>54</v>
      </c>
      <c r="P85" s="37">
        <v>30</v>
      </c>
      <c r="Q85" s="37">
        <v>6</v>
      </c>
      <c r="R85" s="38">
        <v>31.7</v>
      </c>
    </row>
    <row r="86" spans="1:18" ht="10.050000000000001" customHeight="1" x14ac:dyDescent="0.3">
      <c r="A86" s="15" t="s">
        <v>345</v>
      </c>
      <c r="B86" s="37">
        <v>1643</v>
      </c>
      <c r="C86" s="37">
        <v>120</v>
      </c>
      <c r="D86" s="37">
        <v>156</v>
      </c>
      <c r="E86" s="37">
        <v>72</v>
      </c>
      <c r="F86" s="37">
        <v>60</v>
      </c>
      <c r="G86" s="37">
        <v>78</v>
      </c>
      <c r="H86" s="37">
        <v>144</v>
      </c>
      <c r="I86" s="37">
        <v>144</v>
      </c>
      <c r="J86" s="37">
        <v>174</v>
      </c>
      <c r="K86" s="37">
        <v>132</v>
      </c>
      <c r="L86" s="37">
        <v>132</v>
      </c>
      <c r="M86" s="37">
        <v>132</v>
      </c>
      <c r="N86" s="37">
        <v>120</v>
      </c>
      <c r="O86" s="37">
        <v>114</v>
      </c>
      <c r="P86" s="37">
        <v>54</v>
      </c>
      <c r="Q86" s="37">
        <v>12</v>
      </c>
      <c r="R86" s="38">
        <v>36.4</v>
      </c>
    </row>
    <row r="87" spans="1:18" ht="10.050000000000001" customHeight="1" x14ac:dyDescent="0.3">
      <c r="A87" s="15" t="s">
        <v>346</v>
      </c>
      <c r="B87" s="37">
        <v>1127</v>
      </c>
      <c r="C87" s="37">
        <v>216</v>
      </c>
      <c r="D87" s="37">
        <v>156</v>
      </c>
      <c r="E87" s="37">
        <v>132</v>
      </c>
      <c r="F87" s="37">
        <v>174</v>
      </c>
      <c r="G87" s="37">
        <v>48</v>
      </c>
      <c r="H87" s="37">
        <v>72</v>
      </c>
      <c r="I87" s="37">
        <v>48</v>
      </c>
      <c r="J87" s="37">
        <v>60</v>
      </c>
      <c r="K87" s="37">
        <v>60</v>
      </c>
      <c r="L87" s="37">
        <v>24</v>
      </c>
      <c r="M87" s="37">
        <v>18</v>
      </c>
      <c r="N87" s="37">
        <v>36</v>
      </c>
      <c r="O87" s="37">
        <v>24</v>
      </c>
      <c r="P87" s="37">
        <v>36</v>
      </c>
      <c r="Q87" s="37">
        <v>24</v>
      </c>
      <c r="R87" s="38">
        <v>16.7</v>
      </c>
    </row>
    <row r="88" spans="1:18" ht="10.050000000000001" customHeight="1" x14ac:dyDescent="0.3">
      <c r="A88" s="15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8"/>
    </row>
    <row r="89" spans="1:18" ht="10.050000000000001" customHeight="1" x14ac:dyDescent="0.3">
      <c r="A89" s="15" t="s">
        <v>103</v>
      </c>
      <c r="B89" s="37">
        <v>28238</v>
      </c>
      <c r="C89" s="37">
        <v>3112</v>
      </c>
      <c r="D89" s="37">
        <v>3040</v>
      </c>
      <c r="E89" s="37">
        <v>3520</v>
      </c>
      <c r="F89" s="37">
        <v>2992</v>
      </c>
      <c r="G89" s="37">
        <v>1973</v>
      </c>
      <c r="H89" s="37">
        <v>1637</v>
      </c>
      <c r="I89" s="37">
        <v>1421</v>
      </c>
      <c r="J89" s="37">
        <v>1739</v>
      </c>
      <c r="K89" s="37">
        <v>1553</v>
      </c>
      <c r="L89" s="37">
        <v>1757</v>
      </c>
      <c r="M89" s="37">
        <v>1481</v>
      </c>
      <c r="N89" s="37">
        <v>1385</v>
      </c>
      <c r="O89" s="37">
        <v>1097</v>
      </c>
      <c r="P89" s="37">
        <v>1115</v>
      </c>
      <c r="Q89" s="37">
        <v>414</v>
      </c>
      <c r="R89" s="38">
        <v>23.7</v>
      </c>
    </row>
    <row r="90" spans="1:18" ht="10.050000000000001" customHeight="1" x14ac:dyDescent="0.3">
      <c r="A90" s="15" t="s">
        <v>340</v>
      </c>
      <c r="B90" s="37">
        <v>4246</v>
      </c>
      <c r="C90" s="37">
        <v>624</v>
      </c>
      <c r="D90" s="37">
        <v>492</v>
      </c>
      <c r="E90" s="37">
        <v>510</v>
      </c>
      <c r="F90" s="37">
        <v>474</v>
      </c>
      <c r="G90" s="37">
        <v>306</v>
      </c>
      <c r="H90" s="37">
        <v>234</v>
      </c>
      <c r="I90" s="37">
        <v>210</v>
      </c>
      <c r="J90" s="37">
        <v>180</v>
      </c>
      <c r="K90" s="37">
        <v>150</v>
      </c>
      <c r="L90" s="37">
        <v>210</v>
      </c>
      <c r="M90" s="37">
        <v>204</v>
      </c>
      <c r="N90" s="37">
        <v>174</v>
      </c>
      <c r="O90" s="37">
        <v>132</v>
      </c>
      <c r="P90" s="37">
        <v>258</v>
      </c>
      <c r="Q90" s="37">
        <v>90</v>
      </c>
      <c r="R90" s="38">
        <v>20.399999999999999</v>
      </c>
    </row>
    <row r="91" spans="1:18" ht="10.050000000000001" customHeight="1" x14ac:dyDescent="0.3">
      <c r="A91" s="15" t="s">
        <v>341</v>
      </c>
      <c r="B91" s="37">
        <v>4539</v>
      </c>
      <c r="C91" s="37">
        <v>756</v>
      </c>
      <c r="D91" s="37">
        <v>588</v>
      </c>
      <c r="E91" s="37">
        <v>630</v>
      </c>
      <c r="F91" s="37">
        <v>486</v>
      </c>
      <c r="G91" s="37">
        <v>264</v>
      </c>
      <c r="H91" s="37">
        <v>264</v>
      </c>
      <c r="I91" s="37">
        <v>228</v>
      </c>
      <c r="J91" s="37">
        <v>222</v>
      </c>
      <c r="K91" s="37">
        <v>174</v>
      </c>
      <c r="L91" s="37">
        <v>186</v>
      </c>
      <c r="M91" s="37">
        <v>138</v>
      </c>
      <c r="N91" s="37">
        <v>174</v>
      </c>
      <c r="O91" s="37">
        <v>174</v>
      </c>
      <c r="P91" s="37">
        <v>168</v>
      </c>
      <c r="Q91" s="37">
        <v>90</v>
      </c>
      <c r="R91" s="38">
        <v>18.100000000000001</v>
      </c>
    </row>
    <row r="92" spans="1:18" ht="10.050000000000001" customHeight="1" x14ac:dyDescent="0.3">
      <c r="A92" s="15" t="s">
        <v>250</v>
      </c>
      <c r="B92" s="37">
        <v>1073</v>
      </c>
      <c r="C92" s="37">
        <v>30</v>
      </c>
      <c r="D92" s="37">
        <v>78</v>
      </c>
      <c r="E92" s="37">
        <v>90</v>
      </c>
      <c r="F92" s="37">
        <v>42</v>
      </c>
      <c r="G92" s="37">
        <v>84</v>
      </c>
      <c r="H92" s="37">
        <v>60</v>
      </c>
      <c r="I92" s="37">
        <v>48</v>
      </c>
      <c r="J92" s="37">
        <v>60</v>
      </c>
      <c r="K92" s="37">
        <v>54</v>
      </c>
      <c r="L92" s="37">
        <v>96</v>
      </c>
      <c r="M92" s="37">
        <v>114</v>
      </c>
      <c r="N92" s="37">
        <v>72</v>
      </c>
      <c r="O92" s="37">
        <v>108</v>
      </c>
      <c r="P92" s="37">
        <v>90</v>
      </c>
      <c r="Q92" s="37">
        <v>48</v>
      </c>
      <c r="R92" s="38">
        <v>44.2</v>
      </c>
    </row>
    <row r="93" spans="1:18" ht="10.050000000000001" customHeight="1" x14ac:dyDescent="0.3">
      <c r="A93" s="15" t="s">
        <v>342</v>
      </c>
      <c r="B93" s="37">
        <v>971</v>
      </c>
      <c r="C93" s="37">
        <v>132</v>
      </c>
      <c r="D93" s="37">
        <v>186</v>
      </c>
      <c r="E93" s="37">
        <v>132</v>
      </c>
      <c r="F93" s="37">
        <v>132</v>
      </c>
      <c r="G93" s="37">
        <v>66</v>
      </c>
      <c r="H93" s="37">
        <v>72</v>
      </c>
      <c r="I93" s="37">
        <v>18</v>
      </c>
      <c r="J93" s="37">
        <v>42</v>
      </c>
      <c r="K93" s="37">
        <v>12</v>
      </c>
      <c r="L93" s="37">
        <v>24</v>
      </c>
      <c r="M93" s="37">
        <v>24</v>
      </c>
      <c r="N93" s="37">
        <v>36</v>
      </c>
      <c r="O93" s="37">
        <v>30</v>
      </c>
      <c r="P93" s="37">
        <v>54</v>
      </c>
      <c r="Q93" s="37">
        <v>12</v>
      </c>
      <c r="R93" s="38">
        <v>16.399999999999999</v>
      </c>
    </row>
    <row r="94" spans="1:18" ht="10.050000000000001" customHeight="1" x14ac:dyDescent="0.3">
      <c r="A94" s="15" t="s">
        <v>274</v>
      </c>
      <c r="B94" s="37">
        <v>14812</v>
      </c>
      <c r="C94" s="37">
        <v>1283</v>
      </c>
      <c r="D94" s="37">
        <v>1397</v>
      </c>
      <c r="E94" s="37">
        <v>1907</v>
      </c>
      <c r="F94" s="37">
        <v>1649</v>
      </c>
      <c r="G94" s="37">
        <v>1127</v>
      </c>
      <c r="H94" s="37">
        <v>870</v>
      </c>
      <c r="I94" s="37">
        <v>762</v>
      </c>
      <c r="J94" s="37">
        <v>1055</v>
      </c>
      <c r="K94" s="37">
        <v>971</v>
      </c>
      <c r="L94" s="37">
        <v>1055</v>
      </c>
      <c r="M94" s="37">
        <v>828</v>
      </c>
      <c r="N94" s="37">
        <v>780</v>
      </c>
      <c r="O94" s="37">
        <v>528</v>
      </c>
      <c r="P94" s="37">
        <v>468</v>
      </c>
      <c r="Q94" s="37">
        <v>132</v>
      </c>
      <c r="R94" s="38">
        <v>25.2</v>
      </c>
    </row>
    <row r="95" spans="1:18" ht="10.050000000000001" customHeight="1" x14ac:dyDescent="0.3">
      <c r="A95" s="15" t="s">
        <v>277</v>
      </c>
      <c r="B95" s="37">
        <v>900</v>
      </c>
      <c r="C95" s="37">
        <v>78</v>
      </c>
      <c r="D95" s="37">
        <v>138</v>
      </c>
      <c r="E95" s="37">
        <v>114</v>
      </c>
      <c r="F95" s="37">
        <v>84</v>
      </c>
      <c r="G95" s="37">
        <v>66</v>
      </c>
      <c r="H95" s="37">
        <v>30</v>
      </c>
      <c r="I95" s="37">
        <v>36</v>
      </c>
      <c r="J95" s="37">
        <v>30</v>
      </c>
      <c r="K95" s="37">
        <v>78</v>
      </c>
      <c r="L95" s="37">
        <v>96</v>
      </c>
      <c r="M95" s="37">
        <v>54</v>
      </c>
      <c r="N95" s="37">
        <v>30</v>
      </c>
      <c r="O95" s="37">
        <v>36</v>
      </c>
      <c r="P95" s="37">
        <v>18</v>
      </c>
      <c r="Q95" s="37">
        <v>12</v>
      </c>
      <c r="R95" s="38">
        <v>22.7</v>
      </c>
    </row>
    <row r="96" spans="1:18" ht="10.050000000000001" customHeight="1" x14ac:dyDescent="0.3">
      <c r="A96" s="15" t="s">
        <v>344</v>
      </c>
      <c r="B96" s="37">
        <v>354</v>
      </c>
      <c r="C96" s="37">
        <v>30</v>
      </c>
      <c r="D96" s="37">
        <v>36</v>
      </c>
      <c r="E96" s="37">
        <v>36</v>
      </c>
      <c r="F96" s="37">
        <v>12</v>
      </c>
      <c r="G96" s="37">
        <v>12</v>
      </c>
      <c r="H96" s="37">
        <v>30</v>
      </c>
      <c r="I96" s="37">
        <v>36</v>
      </c>
      <c r="J96" s="37">
        <v>18</v>
      </c>
      <c r="K96" s="37">
        <v>6</v>
      </c>
      <c r="L96" s="37">
        <v>12</v>
      </c>
      <c r="M96" s="37">
        <v>36</v>
      </c>
      <c r="N96" s="37">
        <v>54</v>
      </c>
      <c r="O96" s="37">
        <v>24</v>
      </c>
      <c r="P96" s="37">
        <v>6</v>
      </c>
      <c r="Q96" s="37">
        <v>6</v>
      </c>
      <c r="R96" s="38">
        <v>32.9</v>
      </c>
    </row>
    <row r="97" spans="1:18" ht="10.050000000000001" customHeight="1" x14ac:dyDescent="0.3">
      <c r="A97" s="15" t="s">
        <v>345</v>
      </c>
      <c r="B97" s="37">
        <v>816</v>
      </c>
      <c r="C97" s="37">
        <v>48</v>
      </c>
      <c r="D97" s="37">
        <v>90</v>
      </c>
      <c r="E97" s="37">
        <v>24</v>
      </c>
      <c r="F97" s="37">
        <v>36</v>
      </c>
      <c r="G97" s="37">
        <v>24</v>
      </c>
      <c r="H97" s="37">
        <v>54</v>
      </c>
      <c r="I97" s="37">
        <v>72</v>
      </c>
      <c r="J97" s="37">
        <v>108</v>
      </c>
      <c r="K97" s="37">
        <v>72</v>
      </c>
      <c r="L97" s="37">
        <v>66</v>
      </c>
      <c r="M97" s="37">
        <v>72</v>
      </c>
      <c r="N97" s="37">
        <v>60</v>
      </c>
      <c r="O97" s="37">
        <v>54</v>
      </c>
      <c r="P97" s="37">
        <v>30</v>
      </c>
      <c r="Q97" s="37">
        <v>6</v>
      </c>
      <c r="R97" s="38">
        <v>37.799999999999997</v>
      </c>
    </row>
    <row r="98" spans="1:18" ht="10.050000000000001" customHeight="1" x14ac:dyDescent="0.3">
      <c r="A98" s="15" t="s">
        <v>346</v>
      </c>
      <c r="B98" s="37">
        <v>528</v>
      </c>
      <c r="C98" s="37">
        <v>132</v>
      </c>
      <c r="D98" s="37">
        <v>36</v>
      </c>
      <c r="E98" s="37">
        <v>78</v>
      </c>
      <c r="F98" s="37">
        <v>78</v>
      </c>
      <c r="G98" s="37">
        <v>24</v>
      </c>
      <c r="H98" s="37">
        <v>24</v>
      </c>
      <c r="I98" s="37">
        <v>12</v>
      </c>
      <c r="J98" s="37">
        <v>24</v>
      </c>
      <c r="K98" s="37">
        <v>36</v>
      </c>
      <c r="L98" s="37">
        <v>12</v>
      </c>
      <c r="M98" s="37">
        <v>12</v>
      </c>
      <c r="N98" s="37">
        <v>6</v>
      </c>
      <c r="O98" s="37">
        <v>12</v>
      </c>
      <c r="P98" s="37">
        <v>24</v>
      </c>
      <c r="Q98" s="37">
        <v>18</v>
      </c>
      <c r="R98" s="38">
        <v>16.2</v>
      </c>
    </row>
    <row r="99" spans="1:18" ht="10.050000000000001" customHeight="1" x14ac:dyDescent="0.3">
      <c r="A99" s="15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8"/>
    </row>
    <row r="100" spans="1:18" ht="10.050000000000001" customHeight="1" x14ac:dyDescent="0.3">
      <c r="A100" s="15" t="s">
        <v>109</v>
      </c>
      <c r="B100" s="37">
        <v>29198</v>
      </c>
      <c r="C100" s="37">
        <v>2669</v>
      </c>
      <c r="D100" s="37">
        <v>3052</v>
      </c>
      <c r="E100" s="37">
        <v>3040</v>
      </c>
      <c r="F100" s="37">
        <v>2998</v>
      </c>
      <c r="G100" s="37">
        <v>2123</v>
      </c>
      <c r="H100" s="37">
        <v>1901</v>
      </c>
      <c r="I100" s="37">
        <v>1589</v>
      </c>
      <c r="J100" s="37">
        <v>1889</v>
      </c>
      <c r="K100" s="37">
        <v>1847</v>
      </c>
      <c r="L100" s="37">
        <v>1913</v>
      </c>
      <c r="M100" s="37">
        <v>1793</v>
      </c>
      <c r="N100" s="37">
        <v>1445</v>
      </c>
      <c r="O100" s="37">
        <v>1025</v>
      </c>
      <c r="P100" s="37">
        <v>1235</v>
      </c>
      <c r="Q100" s="37">
        <v>678</v>
      </c>
      <c r="R100" s="38">
        <v>26.9</v>
      </c>
    </row>
    <row r="101" spans="1:18" ht="10.050000000000001" customHeight="1" x14ac:dyDescent="0.3">
      <c r="A101" s="15" t="s">
        <v>340</v>
      </c>
      <c r="B101" s="37">
        <v>4827</v>
      </c>
      <c r="C101" s="37">
        <v>522</v>
      </c>
      <c r="D101" s="37">
        <v>450</v>
      </c>
      <c r="E101" s="37">
        <v>552</v>
      </c>
      <c r="F101" s="37">
        <v>570</v>
      </c>
      <c r="G101" s="37">
        <v>384</v>
      </c>
      <c r="H101" s="37">
        <v>300</v>
      </c>
      <c r="I101" s="37">
        <v>252</v>
      </c>
      <c r="J101" s="37">
        <v>246</v>
      </c>
      <c r="K101" s="37">
        <v>330</v>
      </c>
      <c r="L101" s="37">
        <v>198</v>
      </c>
      <c r="M101" s="37">
        <v>270</v>
      </c>
      <c r="N101" s="37">
        <v>210</v>
      </c>
      <c r="O101" s="37">
        <v>156</v>
      </c>
      <c r="P101" s="37">
        <v>252</v>
      </c>
      <c r="Q101" s="37">
        <v>138</v>
      </c>
      <c r="R101" s="38">
        <v>24.2</v>
      </c>
    </row>
    <row r="102" spans="1:18" ht="10.050000000000001" customHeight="1" x14ac:dyDescent="0.3">
      <c r="A102" s="15" t="s">
        <v>341</v>
      </c>
      <c r="B102" s="37">
        <v>4785</v>
      </c>
      <c r="C102" s="37">
        <v>540</v>
      </c>
      <c r="D102" s="37">
        <v>600</v>
      </c>
      <c r="E102" s="37">
        <v>540</v>
      </c>
      <c r="F102" s="37">
        <v>540</v>
      </c>
      <c r="G102" s="37">
        <v>330</v>
      </c>
      <c r="H102" s="37">
        <v>288</v>
      </c>
      <c r="I102" s="37">
        <v>234</v>
      </c>
      <c r="J102" s="37">
        <v>288</v>
      </c>
      <c r="K102" s="37">
        <v>180</v>
      </c>
      <c r="L102" s="37">
        <v>258</v>
      </c>
      <c r="M102" s="37">
        <v>234</v>
      </c>
      <c r="N102" s="37">
        <v>234</v>
      </c>
      <c r="O102" s="37">
        <v>150</v>
      </c>
      <c r="P102" s="37">
        <v>216</v>
      </c>
      <c r="Q102" s="37">
        <v>156</v>
      </c>
      <c r="R102" s="38">
        <v>22.6</v>
      </c>
    </row>
    <row r="103" spans="1:18" ht="10.050000000000001" customHeight="1" x14ac:dyDescent="0.3">
      <c r="A103" s="15" t="s">
        <v>250</v>
      </c>
      <c r="B103" s="37">
        <v>1451</v>
      </c>
      <c r="C103" s="37">
        <v>66</v>
      </c>
      <c r="D103" s="37">
        <v>78</v>
      </c>
      <c r="E103" s="37">
        <v>108</v>
      </c>
      <c r="F103" s="37">
        <v>72</v>
      </c>
      <c r="G103" s="37">
        <v>114</v>
      </c>
      <c r="H103" s="37">
        <v>78</v>
      </c>
      <c r="I103" s="37">
        <v>48</v>
      </c>
      <c r="J103" s="37">
        <v>78</v>
      </c>
      <c r="K103" s="37">
        <v>84</v>
      </c>
      <c r="L103" s="37">
        <v>186</v>
      </c>
      <c r="M103" s="37">
        <v>132</v>
      </c>
      <c r="N103" s="37">
        <v>114</v>
      </c>
      <c r="O103" s="37">
        <v>84</v>
      </c>
      <c r="P103" s="37">
        <v>108</v>
      </c>
      <c r="Q103" s="37">
        <v>102</v>
      </c>
      <c r="R103" s="38">
        <v>45</v>
      </c>
    </row>
    <row r="104" spans="1:18" ht="10.050000000000001" customHeight="1" x14ac:dyDescent="0.3">
      <c r="A104" s="15" t="s">
        <v>342</v>
      </c>
      <c r="B104" s="37">
        <v>894</v>
      </c>
      <c r="C104" s="37">
        <v>132</v>
      </c>
      <c r="D104" s="37">
        <v>108</v>
      </c>
      <c r="E104" s="37">
        <v>168</v>
      </c>
      <c r="F104" s="37">
        <v>180</v>
      </c>
      <c r="G104" s="37">
        <v>60</v>
      </c>
      <c r="H104" s="37">
        <v>48</v>
      </c>
      <c r="I104" s="37">
        <v>54</v>
      </c>
      <c r="J104" s="37">
        <v>18</v>
      </c>
      <c r="K104" s="37">
        <v>24</v>
      </c>
      <c r="L104" s="37">
        <v>12</v>
      </c>
      <c r="M104" s="37">
        <v>12</v>
      </c>
      <c r="N104" s="37">
        <v>12</v>
      </c>
      <c r="O104" s="37">
        <v>12</v>
      </c>
      <c r="P104" s="37">
        <v>36</v>
      </c>
      <c r="Q104" s="37">
        <v>18</v>
      </c>
      <c r="R104" s="38">
        <v>16.100000000000001</v>
      </c>
    </row>
    <row r="105" spans="1:18" ht="10.050000000000001" customHeight="1" x14ac:dyDescent="0.3">
      <c r="A105" s="15" t="s">
        <v>274</v>
      </c>
      <c r="B105" s="37">
        <v>14260</v>
      </c>
      <c r="C105" s="37">
        <v>1139</v>
      </c>
      <c r="D105" s="37">
        <v>1433</v>
      </c>
      <c r="E105" s="37">
        <v>1361</v>
      </c>
      <c r="F105" s="37">
        <v>1337</v>
      </c>
      <c r="G105" s="37">
        <v>1073</v>
      </c>
      <c r="H105" s="37">
        <v>971</v>
      </c>
      <c r="I105" s="37">
        <v>804</v>
      </c>
      <c r="J105" s="37">
        <v>1055</v>
      </c>
      <c r="K105" s="37">
        <v>1025</v>
      </c>
      <c r="L105" s="37">
        <v>1109</v>
      </c>
      <c r="M105" s="37">
        <v>983</v>
      </c>
      <c r="N105" s="37">
        <v>708</v>
      </c>
      <c r="O105" s="37">
        <v>492</v>
      </c>
      <c r="P105" s="37">
        <v>546</v>
      </c>
      <c r="Q105" s="37">
        <v>222</v>
      </c>
      <c r="R105" s="38">
        <v>29</v>
      </c>
    </row>
    <row r="106" spans="1:18" ht="10.050000000000001" customHeight="1" x14ac:dyDescent="0.3">
      <c r="A106" s="15" t="s">
        <v>277</v>
      </c>
      <c r="B106" s="37">
        <v>1103</v>
      </c>
      <c r="C106" s="37">
        <v>84</v>
      </c>
      <c r="D106" s="37">
        <v>144</v>
      </c>
      <c r="E106" s="37">
        <v>168</v>
      </c>
      <c r="F106" s="37">
        <v>138</v>
      </c>
      <c r="G106" s="37">
        <v>54</v>
      </c>
      <c r="H106" s="37">
        <v>54</v>
      </c>
      <c r="I106" s="37">
        <v>54</v>
      </c>
      <c r="J106" s="37">
        <v>72</v>
      </c>
      <c r="K106" s="37">
        <v>84</v>
      </c>
      <c r="L106" s="37">
        <v>66</v>
      </c>
      <c r="M106" s="37">
        <v>66</v>
      </c>
      <c r="N106" s="37">
        <v>42</v>
      </c>
      <c r="O106" s="37">
        <v>30</v>
      </c>
      <c r="P106" s="37">
        <v>18</v>
      </c>
      <c r="Q106" s="37">
        <v>30</v>
      </c>
      <c r="R106" s="38">
        <v>21.7</v>
      </c>
    </row>
    <row r="107" spans="1:18" ht="10.050000000000001" customHeight="1" x14ac:dyDescent="0.3">
      <c r="A107" s="15" t="s">
        <v>344</v>
      </c>
      <c r="B107" s="37">
        <v>450</v>
      </c>
      <c r="C107" s="37">
        <v>30</v>
      </c>
      <c r="D107" s="37">
        <v>54</v>
      </c>
      <c r="E107" s="37">
        <v>42</v>
      </c>
      <c r="F107" s="37">
        <v>42</v>
      </c>
      <c r="G107" s="37">
        <v>30</v>
      </c>
      <c r="H107" s="37">
        <v>24</v>
      </c>
      <c r="I107" s="37">
        <v>36</v>
      </c>
      <c r="J107" s="37">
        <v>30</v>
      </c>
      <c r="K107" s="37">
        <v>36</v>
      </c>
      <c r="L107" s="37">
        <v>6</v>
      </c>
      <c r="M107" s="37">
        <v>30</v>
      </c>
      <c r="N107" s="37">
        <v>36</v>
      </c>
      <c r="O107" s="37">
        <v>30</v>
      </c>
      <c r="P107" s="37">
        <v>24</v>
      </c>
      <c r="Q107" s="37">
        <v>0</v>
      </c>
      <c r="R107" s="38">
        <v>30.4</v>
      </c>
    </row>
    <row r="108" spans="1:18" ht="10.050000000000001" customHeight="1" x14ac:dyDescent="0.3">
      <c r="A108" s="15" t="s">
        <v>345</v>
      </c>
      <c r="B108" s="37">
        <v>828</v>
      </c>
      <c r="C108" s="37">
        <v>72</v>
      </c>
      <c r="D108" s="37">
        <v>66</v>
      </c>
      <c r="E108" s="37">
        <v>48</v>
      </c>
      <c r="F108" s="37">
        <v>24</v>
      </c>
      <c r="G108" s="37">
        <v>54</v>
      </c>
      <c r="H108" s="37">
        <v>90</v>
      </c>
      <c r="I108" s="37">
        <v>72</v>
      </c>
      <c r="J108" s="37">
        <v>66</v>
      </c>
      <c r="K108" s="37">
        <v>60</v>
      </c>
      <c r="L108" s="37">
        <v>66</v>
      </c>
      <c r="M108" s="37">
        <v>60</v>
      </c>
      <c r="N108" s="37">
        <v>60</v>
      </c>
      <c r="O108" s="37">
        <v>60</v>
      </c>
      <c r="P108" s="37">
        <v>24</v>
      </c>
      <c r="Q108" s="37">
        <v>6</v>
      </c>
      <c r="R108" s="38">
        <v>34.200000000000003</v>
      </c>
    </row>
    <row r="109" spans="1:18" ht="10.050000000000001" customHeight="1" x14ac:dyDescent="0.3">
      <c r="A109" s="15" t="s">
        <v>346</v>
      </c>
      <c r="B109" s="37">
        <v>600</v>
      </c>
      <c r="C109" s="37">
        <v>84</v>
      </c>
      <c r="D109" s="37">
        <v>120</v>
      </c>
      <c r="E109" s="37">
        <v>54</v>
      </c>
      <c r="F109" s="37">
        <v>96</v>
      </c>
      <c r="G109" s="37">
        <v>24</v>
      </c>
      <c r="H109" s="37">
        <v>48</v>
      </c>
      <c r="I109" s="37">
        <v>36</v>
      </c>
      <c r="J109" s="37">
        <v>36</v>
      </c>
      <c r="K109" s="37">
        <v>24</v>
      </c>
      <c r="L109" s="37">
        <v>12</v>
      </c>
      <c r="M109" s="37">
        <v>6</v>
      </c>
      <c r="N109" s="37">
        <v>30</v>
      </c>
      <c r="O109" s="37">
        <v>12</v>
      </c>
      <c r="P109" s="37">
        <v>12</v>
      </c>
      <c r="Q109" s="37">
        <v>6</v>
      </c>
      <c r="R109" s="38">
        <v>17.2</v>
      </c>
    </row>
    <row r="110" spans="1:18" ht="10.050000000000001" customHeight="1" x14ac:dyDescent="0.3">
      <c r="A110" s="44" t="s">
        <v>42</v>
      </c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6"/>
    </row>
    <row r="111" spans="1:18" ht="10.050000000000001" customHeight="1" x14ac:dyDescent="0.3">
      <c r="A111" s="15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8"/>
    </row>
    <row r="112" spans="1:18" ht="10.050000000000001" customHeight="1" x14ac:dyDescent="0.3">
      <c r="A112" s="15" t="s">
        <v>351</v>
      </c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8"/>
    </row>
    <row r="113" spans="1:17" ht="10.050000000000001" customHeight="1" x14ac:dyDescent="0.3">
      <c r="A113" s="39" t="s">
        <v>352</v>
      </c>
      <c r="B113" s="18"/>
      <c r="C113" s="18" t="s">
        <v>326</v>
      </c>
      <c r="D113" s="18" t="s">
        <v>327</v>
      </c>
      <c r="E113" s="18" t="s">
        <v>328</v>
      </c>
      <c r="F113" s="18" t="s">
        <v>329</v>
      </c>
      <c r="G113" s="18" t="s">
        <v>330</v>
      </c>
      <c r="H113" s="18" t="s">
        <v>331</v>
      </c>
      <c r="I113" s="18" t="s">
        <v>332</v>
      </c>
      <c r="J113" s="18" t="s">
        <v>333</v>
      </c>
      <c r="K113" s="18" t="s">
        <v>334</v>
      </c>
      <c r="L113" s="18" t="s">
        <v>335</v>
      </c>
      <c r="M113" s="18" t="s">
        <v>336</v>
      </c>
      <c r="N113" s="18" t="s">
        <v>337</v>
      </c>
      <c r="O113" s="18" t="s">
        <v>338</v>
      </c>
      <c r="P113" s="18"/>
      <c r="Q113" s="40"/>
    </row>
    <row r="114" spans="1:17" ht="10.050000000000001" customHeight="1" x14ac:dyDescent="0.3">
      <c r="A114" s="41" t="s">
        <v>353</v>
      </c>
      <c r="B114" s="21" t="s">
        <v>18</v>
      </c>
      <c r="C114" s="21">
        <v>9</v>
      </c>
      <c r="D114" s="21">
        <v>14</v>
      </c>
      <c r="E114" s="21">
        <v>19</v>
      </c>
      <c r="F114" s="21">
        <v>24</v>
      </c>
      <c r="G114" s="21">
        <v>29</v>
      </c>
      <c r="H114" s="21">
        <v>34</v>
      </c>
      <c r="I114" s="21">
        <v>39</v>
      </c>
      <c r="J114" s="21">
        <v>44</v>
      </c>
      <c r="K114" s="21">
        <v>49</v>
      </c>
      <c r="L114" s="21">
        <v>54</v>
      </c>
      <c r="M114" s="21">
        <v>59</v>
      </c>
      <c r="N114" s="21">
        <v>64</v>
      </c>
      <c r="O114" s="21">
        <v>74</v>
      </c>
      <c r="P114" s="21" t="s">
        <v>20</v>
      </c>
      <c r="Q114" s="42" t="s">
        <v>21</v>
      </c>
    </row>
    <row r="115" spans="1:17" ht="10.050000000000001" customHeight="1" x14ac:dyDescent="0.3">
      <c r="A115" s="15" t="s">
        <v>114</v>
      </c>
      <c r="B115" s="37">
        <v>51655</v>
      </c>
      <c r="C115" s="37">
        <v>6093</v>
      </c>
      <c r="D115" s="37">
        <v>6560</v>
      </c>
      <c r="E115" s="37">
        <v>5991</v>
      </c>
      <c r="F115" s="37">
        <v>4096</v>
      </c>
      <c r="G115" s="37">
        <v>3538</v>
      </c>
      <c r="H115" s="37">
        <v>3010</v>
      </c>
      <c r="I115" s="37">
        <v>3628</v>
      </c>
      <c r="J115" s="37">
        <v>3400</v>
      </c>
      <c r="K115" s="37">
        <v>3670</v>
      </c>
      <c r="L115" s="37">
        <v>3274</v>
      </c>
      <c r="M115" s="37">
        <v>2830</v>
      </c>
      <c r="N115" s="37">
        <v>2123</v>
      </c>
      <c r="O115" s="37">
        <v>2351</v>
      </c>
      <c r="P115" s="37">
        <v>1091</v>
      </c>
      <c r="Q115" s="38">
        <v>29.4</v>
      </c>
    </row>
    <row r="116" spans="1:17" ht="10.050000000000001" customHeight="1" x14ac:dyDescent="0.3">
      <c r="A116" s="15" t="s">
        <v>340</v>
      </c>
      <c r="B116" s="37">
        <v>19837</v>
      </c>
      <c r="C116" s="37">
        <v>2219</v>
      </c>
      <c r="D116" s="37">
        <v>2537</v>
      </c>
      <c r="E116" s="37">
        <v>2411</v>
      </c>
      <c r="F116" s="37">
        <v>1625</v>
      </c>
      <c r="G116" s="37">
        <v>1289</v>
      </c>
      <c r="H116" s="37">
        <v>1157</v>
      </c>
      <c r="I116" s="37">
        <v>1337</v>
      </c>
      <c r="J116" s="37">
        <v>1289</v>
      </c>
      <c r="K116" s="37">
        <v>1337</v>
      </c>
      <c r="L116" s="37">
        <v>1211</v>
      </c>
      <c r="M116" s="37">
        <v>1157</v>
      </c>
      <c r="N116" s="37">
        <v>762</v>
      </c>
      <c r="O116" s="37">
        <v>1007</v>
      </c>
      <c r="P116" s="37">
        <v>498</v>
      </c>
      <c r="Q116" s="38">
        <v>29.4</v>
      </c>
    </row>
    <row r="117" spans="1:17" ht="10.050000000000001" customHeight="1" x14ac:dyDescent="0.3">
      <c r="A117" s="15" t="s">
        <v>341</v>
      </c>
      <c r="B117" s="37">
        <v>26529</v>
      </c>
      <c r="C117" s="37">
        <v>3142</v>
      </c>
      <c r="D117" s="37">
        <v>3376</v>
      </c>
      <c r="E117" s="37">
        <v>3016</v>
      </c>
      <c r="F117" s="37">
        <v>2045</v>
      </c>
      <c r="G117" s="37">
        <v>1727</v>
      </c>
      <c r="H117" s="37">
        <v>1445</v>
      </c>
      <c r="I117" s="37">
        <v>1949</v>
      </c>
      <c r="J117" s="37">
        <v>1763</v>
      </c>
      <c r="K117" s="37">
        <v>1955</v>
      </c>
      <c r="L117" s="37">
        <v>1799</v>
      </c>
      <c r="M117" s="37">
        <v>1451</v>
      </c>
      <c r="N117" s="37">
        <v>1217</v>
      </c>
      <c r="O117" s="37">
        <v>1151</v>
      </c>
      <c r="P117" s="37">
        <v>492</v>
      </c>
      <c r="Q117" s="38">
        <v>29.9</v>
      </c>
    </row>
    <row r="118" spans="1:17" ht="10.050000000000001" customHeight="1" x14ac:dyDescent="0.3">
      <c r="A118" s="15" t="s">
        <v>250</v>
      </c>
      <c r="B118" s="37">
        <v>989</v>
      </c>
      <c r="C118" s="37">
        <v>138</v>
      </c>
      <c r="D118" s="37">
        <v>120</v>
      </c>
      <c r="E118" s="37">
        <v>84</v>
      </c>
      <c r="F118" s="37">
        <v>78</v>
      </c>
      <c r="G118" s="37">
        <v>72</v>
      </c>
      <c r="H118" s="37">
        <v>60</v>
      </c>
      <c r="I118" s="37">
        <v>42</v>
      </c>
      <c r="J118" s="37">
        <v>60</v>
      </c>
      <c r="K118" s="37">
        <v>96</v>
      </c>
      <c r="L118" s="37">
        <v>102</v>
      </c>
      <c r="M118" s="37">
        <v>36</v>
      </c>
      <c r="N118" s="37">
        <v>42</v>
      </c>
      <c r="O118" s="37">
        <v>36</v>
      </c>
      <c r="P118" s="37">
        <v>24</v>
      </c>
      <c r="Q118" s="38">
        <v>30.3</v>
      </c>
    </row>
    <row r="119" spans="1:17" ht="10.050000000000001" customHeight="1" x14ac:dyDescent="0.3">
      <c r="A119" s="15" t="s">
        <v>342</v>
      </c>
      <c r="B119" s="37">
        <v>804</v>
      </c>
      <c r="C119" s="37">
        <v>120</v>
      </c>
      <c r="D119" s="37">
        <v>90</v>
      </c>
      <c r="E119" s="37">
        <v>72</v>
      </c>
      <c r="F119" s="37">
        <v>54</v>
      </c>
      <c r="G119" s="37">
        <v>114</v>
      </c>
      <c r="H119" s="37">
        <v>66</v>
      </c>
      <c r="I119" s="37">
        <v>54</v>
      </c>
      <c r="J119" s="37">
        <v>48</v>
      </c>
      <c r="K119" s="37">
        <v>90</v>
      </c>
      <c r="L119" s="37">
        <v>12</v>
      </c>
      <c r="M119" s="37">
        <v>36</v>
      </c>
      <c r="N119" s="37">
        <v>6</v>
      </c>
      <c r="O119" s="37">
        <v>30</v>
      </c>
      <c r="P119" s="37">
        <v>12</v>
      </c>
      <c r="Q119" s="38">
        <v>27.9</v>
      </c>
    </row>
    <row r="120" spans="1:17" ht="10.050000000000001" customHeight="1" x14ac:dyDescent="0.3">
      <c r="A120" s="15" t="s">
        <v>274</v>
      </c>
      <c r="B120" s="37">
        <v>882</v>
      </c>
      <c r="C120" s="37">
        <v>36</v>
      </c>
      <c r="D120" s="37">
        <v>72</v>
      </c>
      <c r="E120" s="37">
        <v>144</v>
      </c>
      <c r="F120" s="37">
        <v>132</v>
      </c>
      <c r="G120" s="37">
        <v>138</v>
      </c>
      <c r="H120" s="37">
        <v>96</v>
      </c>
      <c r="I120" s="37">
        <v>48</v>
      </c>
      <c r="J120" s="37">
        <v>60</v>
      </c>
      <c r="K120" s="37">
        <v>72</v>
      </c>
      <c r="L120" s="37">
        <v>36</v>
      </c>
      <c r="M120" s="37">
        <v>12</v>
      </c>
      <c r="N120" s="37">
        <v>18</v>
      </c>
      <c r="O120" s="37">
        <v>6</v>
      </c>
      <c r="P120" s="37">
        <v>12</v>
      </c>
      <c r="Q120" s="38">
        <v>27.1</v>
      </c>
    </row>
    <row r="121" spans="1:17" ht="10.050000000000001" customHeight="1" x14ac:dyDescent="0.3">
      <c r="A121" s="15" t="s">
        <v>277</v>
      </c>
      <c r="B121" s="37">
        <v>96</v>
      </c>
      <c r="C121" s="37">
        <v>12</v>
      </c>
      <c r="D121" s="37">
        <v>12</v>
      </c>
      <c r="E121" s="37">
        <v>12</v>
      </c>
      <c r="F121" s="37">
        <v>24</v>
      </c>
      <c r="G121" s="37">
        <v>0</v>
      </c>
      <c r="H121" s="37">
        <v>0</v>
      </c>
      <c r="I121" s="37">
        <v>6</v>
      </c>
      <c r="J121" s="37">
        <v>6</v>
      </c>
      <c r="K121" s="37">
        <v>6</v>
      </c>
      <c r="L121" s="37">
        <v>6</v>
      </c>
      <c r="M121" s="37">
        <v>6</v>
      </c>
      <c r="N121" s="37">
        <v>0</v>
      </c>
      <c r="O121" s="37">
        <v>6</v>
      </c>
      <c r="P121" s="37">
        <v>0</v>
      </c>
      <c r="Q121" s="38">
        <v>22.5</v>
      </c>
    </row>
    <row r="122" spans="1:17" ht="10.050000000000001" customHeight="1" x14ac:dyDescent="0.3">
      <c r="A122" s="15" t="s">
        <v>344</v>
      </c>
      <c r="B122" s="37">
        <v>120</v>
      </c>
      <c r="C122" s="37">
        <v>30</v>
      </c>
      <c r="D122" s="37">
        <v>18</v>
      </c>
      <c r="E122" s="37">
        <v>6</v>
      </c>
      <c r="F122" s="37">
        <v>0</v>
      </c>
      <c r="G122" s="37">
        <v>6</v>
      </c>
      <c r="H122" s="37">
        <v>24</v>
      </c>
      <c r="I122" s="37">
        <v>24</v>
      </c>
      <c r="J122" s="37">
        <v>0</v>
      </c>
      <c r="K122" s="37">
        <v>6</v>
      </c>
      <c r="L122" s="37">
        <v>0</v>
      </c>
      <c r="M122" s="37">
        <v>6</v>
      </c>
      <c r="N122" s="37">
        <v>0</v>
      </c>
      <c r="O122" s="37">
        <v>0</v>
      </c>
      <c r="P122" s="37">
        <v>0</v>
      </c>
      <c r="Q122" s="38">
        <v>30</v>
      </c>
    </row>
    <row r="123" spans="1:17" ht="10.050000000000001" customHeight="1" x14ac:dyDescent="0.3">
      <c r="A123" s="15" t="s">
        <v>345</v>
      </c>
      <c r="B123" s="37">
        <v>192</v>
      </c>
      <c r="C123" s="37">
        <v>18</v>
      </c>
      <c r="D123" s="37">
        <v>6</v>
      </c>
      <c r="E123" s="37">
        <v>6</v>
      </c>
      <c r="F123" s="37">
        <v>12</v>
      </c>
      <c r="G123" s="37">
        <v>54</v>
      </c>
      <c r="H123" s="37">
        <v>24</v>
      </c>
      <c r="I123" s="37">
        <v>30</v>
      </c>
      <c r="J123" s="37">
        <v>24</v>
      </c>
      <c r="K123" s="37">
        <v>12</v>
      </c>
      <c r="L123" s="37">
        <v>6</v>
      </c>
      <c r="M123" s="37">
        <v>0</v>
      </c>
      <c r="N123" s="37">
        <v>0</v>
      </c>
      <c r="O123" s="37">
        <v>0</v>
      </c>
      <c r="P123" s="37">
        <v>0</v>
      </c>
      <c r="Q123" s="38">
        <v>30</v>
      </c>
    </row>
    <row r="124" spans="1:17" ht="10.050000000000001" customHeight="1" x14ac:dyDescent="0.3">
      <c r="A124" s="15" t="s">
        <v>346</v>
      </c>
      <c r="B124" s="37">
        <v>2207</v>
      </c>
      <c r="C124" s="37">
        <v>378</v>
      </c>
      <c r="D124" s="37">
        <v>330</v>
      </c>
      <c r="E124" s="37">
        <v>240</v>
      </c>
      <c r="F124" s="37">
        <v>126</v>
      </c>
      <c r="G124" s="37">
        <v>138</v>
      </c>
      <c r="H124" s="37">
        <v>138</v>
      </c>
      <c r="I124" s="37">
        <v>138</v>
      </c>
      <c r="J124" s="37">
        <v>150</v>
      </c>
      <c r="K124" s="37">
        <v>96</v>
      </c>
      <c r="L124" s="37">
        <v>102</v>
      </c>
      <c r="M124" s="37">
        <v>126</v>
      </c>
      <c r="N124" s="37">
        <v>78</v>
      </c>
      <c r="O124" s="37">
        <v>114</v>
      </c>
      <c r="P124" s="37">
        <v>54</v>
      </c>
      <c r="Q124" s="38">
        <v>26.1</v>
      </c>
    </row>
    <row r="125" spans="1:17" ht="10.050000000000001" customHeight="1" x14ac:dyDescent="0.3">
      <c r="A125" s="15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8"/>
    </row>
    <row r="126" spans="1:17" ht="10.050000000000001" customHeight="1" x14ac:dyDescent="0.3">
      <c r="A126" s="15" t="s">
        <v>103</v>
      </c>
      <c r="B126" s="37">
        <v>25126</v>
      </c>
      <c r="C126" s="37">
        <v>3040</v>
      </c>
      <c r="D126" s="37">
        <v>3520</v>
      </c>
      <c r="E126" s="37">
        <v>2992</v>
      </c>
      <c r="F126" s="37">
        <v>1973</v>
      </c>
      <c r="G126" s="37">
        <v>1637</v>
      </c>
      <c r="H126" s="37">
        <v>1421</v>
      </c>
      <c r="I126" s="37">
        <v>1739</v>
      </c>
      <c r="J126" s="37">
        <v>1553</v>
      </c>
      <c r="K126" s="37">
        <v>1757</v>
      </c>
      <c r="L126" s="37">
        <v>1481</v>
      </c>
      <c r="M126" s="37">
        <v>1385</v>
      </c>
      <c r="N126" s="37">
        <v>1097</v>
      </c>
      <c r="O126" s="37">
        <v>1115</v>
      </c>
      <c r="P126" s="37">
        <v>414</v>
      </c>
      <c r="Q126" s="38">
        <v>28.2</v>
      </c>
    </row>
    <row r="127" spans="1:17" ht="10.050000000000001" customHeight="1" x14ac:dyDescent="0.3">
      <c r="A127" s="15" t="s">
        <v>340</v>
      </c>
      <c r="B127" s="37">
        <v>9649</v>
      </c>
      <c r="C127" s="37">
        <v>1103</v>
      </c>
      <c r="D127" s="37">
        <v>1319</v>
      </c>
      <c r="E127" s="37">
        <v>1217</v>
      </c>
      <c r="F127" s="37">
        <v>798</v>
      </c>
      <c r="G127" s="37">
        <v>630</v>
      </c>
      <c r="H127" s="37">
        <v>552</v>
      </c>
      <c r="I127" s="37">
        <v>666</v>
      </c>
      <c r="J127" s="37">
        <v>582</v>
      </c>
      <c r="K127" s="37">
        <v>576</v>
      </c>
      <c r="L127" s="37">
        <v>552</v>
      </c>
      <c r="M127" s="37">
        <v>576</v>
      </c>
      <c r="N127" s="37">
        <v>408</v>
      </c>
      <c r="O127" s="37">
        <v>486</v>
      </c>
      <c r="P127" s="37">
        <v>186</v>
      </c>
      <c r="Q127" s="38">
        <v>28.1</v>
      </c>
    </row>
    <row r="128" spans="1:17" ht="10.050000000000001" customHeight="1" x14ac:dyDescent="0.3">
      <c r="A128" s="15" t="s">
        <v>341</v>
      </c>
      <c r="B128" s="37">
        <v>12881</v>
      </c>
      <c r="C128" s="37">
        <v>1577</v>
      </c>
      <c r="D128" s="37">
        <v>1841</v>
      </c>
      <c r="E128" s="37">
        <v>1523</v>
      </c>
      <c r="F128" s="37">
        <v>947</v>
      </c>
      <c r="G128" s="37">
        <v>744</v>
      </c>
      <c r="H128" s="37">
        <v>678</v>
      </c>
      <c r="I128" s="37">
        <v>900</v>
      </c>
      <c r="J128" s="37">
        <v>798</v>
      </c>
      <c r="K128" s="37">
        <v>983</v>
      </c>
      <c r="L128" s="37">
        <v>798</v>
      </c>
      <c r="M128" s="37">
        <v>702</v>
      </c>
      <c r="N128" s="37">
        <v>618</v>
      </c>
      <c r="O128" s="37">
        <v>564</v>
      </c>
      <c r="P128" s="37">
        <v>210</v>
      </c>
      <c r="Q128" s="38">
        <v>28.7</v>
      </c>
    </row>
    <row r="129" spans="1:17" ht="10.050000000000001" customHeight="1" x14ac:dyDescent="0.3">
      <c r="A129" s="15" t="s">
        <v>250</v>
      </c>
      <c r="B129" s="37">
        <v>492</v>
      </c>
      <c r="C129" s="37">
        <v>72</v>
      </c>
      <c r="D129" s="37">
        <v>48</v>
      </c>
      <c r="E129" s="37">
        <v>30</v>
      </c>
      <c r="F129" s="37">
        <v>42</v>
      </c>
      <c r="G129" s="37">
        <v>42</v>
      </c>
      <c r="H129" s="37">
        <v>36</v>
      </c>
      <c r="I129" s="37">
        <v>18</v>
      </c>
      <c r="J129" s="37">
        <v>36</v>
      </c>
      <c r="K129" s="37">
        <v>42</v>
      </c>
      <c r="L129" s="37">
        <v>54</v>
      </c>
      <c r="M129" s="37">
        <v>24</v>
      </c>
      <c r="N129" s="37">
        <v>36</v>
      </c>
      <c r="O129" s="37">
        <v>12</v>
      </c>
      <c r="P129" s="37">
        <v>0</v>
      </c>
      <c r="Q129" s="38">
        <v>31.7</v>
      </c>
    </row>
    <row r="130" spans="1:17" ht="10.050000000000001" customHeight="1" x14ac:dyDescent="0.3">
      <c r="A130" s="15" t="s">
        <v>342</v>
      </c>
      <c r="B130" s="37">
        <v>402</v>
      </c>
      <c r="C130" s="37">
        <v>84</v>
      </c>
      <c r="D130" s="37">
        <v>60</v>
      </c>
      <c r="E130" s="37">
        <v>12</v>
      </c>
      <c r="F130" s="37">
        <v>18</v>
      </c>
      <c r="G130" s="37">
        <v>54</v>
      </c>
      <c r="H130" s="37">
        <v>30</v>
      </c>
      <c r="I130" s="37">
        <v>18</v>
      </c>
      <c r="J130" s="37">
        <v>18</v>
      </c>
      <c r="K130" s="37">
        <v>54</v>
      </c>
      <c r="L130" s="37">
        <v>12</v>
      </c>
      <c r="M130" s="37">
        <v>24</v>
      </c>
      <c r="N130" s="37">
        <v>0</v>
      </c>
      <c r="O130" s="37">
        <v>18</v>
      </c>
      <c r="P130" s="37">
        <v>0</v>
      </c>
      <c r="Q130" s="38">
        <v>27.5</v>
      </c>
    </row>
    <row r="131" spans="1:17" ht="10.050000000000001" customHeight="1" x14ac:dyDescent="0.3">
      <c r="A131" s="15" t="s">
        <v>274</v>
      </c>
      <c r="B131" s="37">
        <v>522</v>
      </c>
      <c r="C131" s="37">
        <v>24</v>
      </c>
      <c r="D131" s="37">
        <v>36</v>
      </c>
      <c r="E131" s="37">
        <v>84</v>
      </c>
      <c r="F131" s="37">
        <v>84</v>
      </c>
      <c r="G131" s="37">
        <v>90</v>
      </c>
      <c r="H131" s="37">
        <v>66</v>
      </c>
      <c r="I131" s="37">
        <v>30</v>
      </c>
      <c r="J131" s="37">
        <v>30</v>
      </c>
      <c r="K131" s="37">
        <v>36</v>
      </c>
      <c r="L131" s="37">
        <v>18</v>
      </c>
      <c r="M131" s="37">
        <v>12</v>
      </c>
      <c r="N131" s="37">
        <v>12</v>
      </c>
      <c r="O131" s="37">
        <v>0</v>
      </c>
      <c r="P131" s="37">
        <v>0</v>
      </c>
      <c r="Q131" s="38">
        <v>26.8</v>
      </c>
    </row>
    <row r="132" spans="1:17" ht="10.050000000000001" customHeight="1" x14ac:dyDescent="0.3">
      <c r="A132" s="15" t="s">
        <v>277</v>
      </c>
      <c r="B132" s="37">
        <v>42</v>
      </c>
      <c r="C132" s="37">
        <v>6</v>
      </c>
      <c r="D132" s="37">
        <v>0</v>
      </c>
      <c r="E132" s="37">
        <v>6</v>
      </c>
      <c r="F132" s="37">
        <v>12</v>
      </c>
      <c r="G132" s="37">
        <v>0</v>
      </c>
      <c r="H132" s="37">
        <v>0</v>
      </c>
      <c r="I132" s="37">
        <v>6</v>
      </c>
      <c r="J132" s="37">
        <v>0</v>
      </c>
      <c r="K132" s="37">
        <v>0</v>
      </c>
      <c r="L132" s="37">
        <v>6</v>
      </c>
      <c r="M132" s="37">
        <v>0</v>
      </c>
      <c r="N132" s="37">
        <v>0</v>
      </c>
      <c r="O132" s="37">
        <v>6</v>
      </c>
      <c r="P132" s="37">
        <v>0</v>
      </c>
      <c r="Q132" s="38">
        <v>23.8</v>
      </c>
    </row>
    <row r="133" spans="1:17" ht="10.050000000000001" customHeight="1" x14ac:dyDescent="0.3">
      <c r="A133" s="15" t="s">
        <v>344</v>
      </c>
      <c r="B133" s="37">
        <v>66</v>
      </c>
      <c r="C133" s="37">
        <v>24</v>
      </c>
      <c r="D133" s="37">
        <v>18</v>
      </c>
      <c r="E133" s="37">
        <v>0</v>
      </c>
      <c r="F133" s="37">
        <v>0</v>
      </c>
      <c r="G133" s="37">
        <v>0</v>
      </c>
      <c r="H133" s="37">
        <v>6</v>
      </c>
      <c r="I133" s="37">
        <v>12</v>
      </c>
      <c r="J133" s="37">
        <v>0</v>
      </c>
      <c r="K133" s="37">
        <v>6</v>
      </c>
      <c r="L133" s="37">
        <v>0</v>
      </c>
      <c r="M133" s="37">
        <v>0</v>
      </c>
      <c r="N133" s="37">
        <v>0</v>
      </c>
      <c r="O133" s="37">
        <v>0</v>
      </c>
      <c r="P133" s="37">
        <v>0</v>
      </c>
      <c r="Q133" s="38">
        <v>12.5</v>
      </c>
    </row>
    <row r="134" spans="1:17" ht="10.050000000000001" customHeight="1" x14ac:dyDescent="0.3">
      <c r="A134" s="15" t="s">
        <v>345</v>
      </c>
      <c r="B134" s="37">
        <v>108</v>
      </c>
      <c r="C134" s="37">
        <v>12</v>
      </c>
      <c r="D134" s="37">
        <v>0</v>
      </c>
      <c r="E134" s="37">
        <v>6</v>
      </c>
      <c r="F134" s="37">
        <v>6</v>
      </c>
      <c r="G134" s="37">
        <v>24</v>
      </c>
      <c r="H134" s="37">
        <v>12</v>
      </c>
      <c r="I134" s="37">
        <v>18</v>
      </c>
      <c r="J134" s="37">
        <v>18</v>
      </c>
      <c r="K134" s="37">
        <v>6</v>
      </c>
      <c r="L134" s="37">
        <v>6</v>
      </c>
      <c r="M134" s="37">
        <v>0</v>
      </c>
      <c r="N134" s="37">
        <v>0</v>
      </c>
      <c r="O134" s="37">
        <v>0</v>
      </c>
      <c r="P134" s="37">
        <v>0</v>
      </c>
      <c r="Q134" s="38">
        <v>32.5</v>
      </c>
    </row>
    <row r="135" spans="1:17" ht="10.050000000000001" customHeight="1" x14ac:dyDescent="0.3">
      <c r="A135" s="15" t="s">
        <v>346</v>
      </c>
      <c r="B135" s="37">
        <v>965</v>
      </c>
      <c r="C135" s="37">
        <v>138</v>
      </c>
      <c r="D135" s="37">
        <v>198</v>
      </c>
      <c r="E135" s="37">
        <v>114</v>
      </c>
      <c r="F135" s="37">
        <v>66</v>
      </c>
      <c r="G135" s="37">
        <v>54</v>
      </c>
      <c r="H135" s="37">
        <v>42</v>
      </c>
      <c r="I135" s="37">
        <v>72</v>
      </c>
      <c r="J135" s="37">
        <v>72</v>
      </c>
      <c r="K135" s="37">
        <v>54</v>
      </c>
      <c r="L135" s="37">
        <v>36</v>
      </c>
      <c r="M135" s="37">
        <v>48</v>
      </c>
      <c r="N135" s="37">
        <v>24</v>
      </c>
      <c r="O135" s="37">
        <v>30</v>
      </c>
      <c r="P135" s="37">
        <v>18</v>
      </c>
      <c r="Q135" s="38">
        <v>22.5</v>
      </c>
    </row>
    <row r="136" spans="1:17" ht="10.050000000000001" customHeight="1" x14ac:dyDescent="0.3">
      <c r="A136" s="15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8"/>
    </row>
    <row r="137" spans="1:17" ht="10.050000000000001" customHeight="1" x14ac:dyDescent="0.3">
      <c r="A137" s="15" t="s">
        <v>109</v>
      </c>
      <c r="B137" s="37">
        <v>26529</v>
      </c>
      <c r="C137" s="37">
        <v>3052</v>
      </c>
      <c r="D137" s="37">
        <v>3040</v>
      </c>
      <c r="E137" s="37">
        <v>2998</v>
      </c>
      <c r="F137" s="37">
        <v>2123</v>
      </c>
      <c r="G137" s="37">
        <v>1901</v>
      </c>
      <c r="H137" s="37">
        <v>1589</v>
      </c>
      <c r="I137" s="37">
        <v>1889</v>
      </c>
      <c r="J137" s="37">
        <v>1847</v>
      </c>
      <c r="K137" s="37">
        <v>1913</v>
      </c>
      <c r="L137" s="37">
        <v>1793</v>
      </c>
      <c r="M137" s="37">
        <v>1445</v>
      </c>
      <c r="N137" s="37">
        <v>1025</v>
      </c>
      <c r="O137" s="37">
        <v>1235</v>
      </c>
      <c r="P137" s="37">
        <v>678</v>
      </c>
      <c r="Q137" s="38">
        <v>30.5</v>
      </c>
    </row>
    <row r="138" spans="1:17" ht="10.050000000000001" customHeight="1" x14ac:dyDescent="0.3">
      <c r="A138" s="15" t="s">
        <v>340</v>
      </c>
      <c r="B138" s="37">
        <v>10188</v>
      </c>
      <c r="C138" s="37">
        <v>1115</v>
      </c>
      <c r="D138" s="37">
        <v>1217</v>
      </c>
      <c r="E138" s="37">
        <v>1193</v>
      </c>
      <c r="F138" s="37">
        <v>828</v>
      </c>
      <c r="G138" s="37">
        <v>660</v>
      </c>
      <c r="H138" s="37">
        <v>606</v>
      </c>
      <c r="I138" s="37">
        <v>672</v>
      </c>
      <c r="J138" s="37">
        <v>708</v>
      </c>
      <c r="K138" s="37">
        <v>762</v>
      </c>
      <c r="L138" s="37">
        <v>660</v>
      </c>
      <c r="M138" s="37">
        <v>582</v>
      </c>
      <c r="N138" s="37">
        <v>354</v>
      </c>
      <c r="O138" s="37">
        <v>522</v>
      </c>
      <c r="P138" s="37">
        <v>312</v>
      </c>
      <c r="Q138" s="38">
        <v>30.7</v>
      </c>
    </row>
    <row r="139" spans="1:17" ht="10.050000000000001" customHeight="1" x14ac:dyDescent="0.3">
      <c r="A139" s="15" t="s">
        <v>341</v>
      </c>
      <c r="B139" s="37">
        <v>13648</v>
      </c>
      <c r="C139" s="37">
        <v>1565</v>
      </c>
      <c r="D139" s="37">
        <v>1535</v>
      </c>
      <c r="E139" s="37">
        <v>1493</v>
      </c>
      <c r="F139" s="37">
        <v>1097</v>
      </c>
      <c r="G139" s="37">
        <v>983</v>
      </c>
      <c r="H139" s="37">
        <v>768</v>
      </c>
      <c r="I139" s="37">
        <v>1049</v>
      </c>
      <c r="J139" s="37">
        <v>965</v>
      </c>
      <c r="K139" s="37">
        <v>971</v>
      </c>
      <c r="L139" s="37">
        <v>1001</v>
      </c>
      <c r="M139" s="37">
        <v>750</v>
      </c>
      <c r="N139" s="37">
        <v>600</v>
      </c>
      <c r="O139" s="37">
        <v>588</v>
      </c>
      <c r="P139" s="37">
        <v>282</v>
      </c>
      <c r="Q139" s="38">
        <v>31</v>
      </c>
    </row>
    <row r="140" spans="1:17" ht="10.050000000000001" customHeight="1" x14ac:dyDescent="0.3">
      <c r="A140" s="15" t="s">
        <v>250</v>
      </c>
      <c r="B140" s="37">
        <v>498</v>
      </c>
      <c r="C140" s="37">
        <v>66</v>
      </c>
      <c r="D140" s="37">
        <v>72</v>
      </c>
      <c r="E140" s="37">
        <v>54</v>
      </c>
      <c r="F140" s="37">
        <v>36</v>
      </c>
      <c r="G140" s="37">
        <v>30</v>
      </c>
      <c r="H140" s="37">
        <v>24</v>
      </c>
      <c r="I140" s="37">
        <v>24</v>
      </c>
      <c r="J140" s="37">
        <v>24</v>
      </c>
      <c r="K140" s="37">
        <v>54</v>
      </c>
      <c r="L140" s="37">
        <v>48</v>
      </c>
      <c r="M140" s="37">
        <v>12</v>
      </c>
      <c r="N140" s="37">
        <v>6</v>
      </c>
      <c r="O140" s="37">
        <v>24</v>
      </c>
      <c r="P140" s="37">
        <v>24</v>
      </c>
      <c r="Q140" s="38">
        <v>28.5</v>
      </c>
    </row>
    <row r="141" spans="1:17" ht="10.050000000000001" customHeight="1" x14ac:dyDescent="0.3">
      <c r="A141" s="15" t="s">
        <v>342</v>
      </c>
      <c r="B141" s="37">
        <v>402</v>
      </c>
      <c r="C141" s="37">
        <v>36</v>
      </c>
      <c r="D141" s="37">
        <v>30</v>
      </c>
      <c r="E141" s="37">
        <v>60</v>
      </c>
      <c r="F141" s="37">
        <v>36</v>
      </c>
      <c r="G141" s="37">
        <v>60</v>
      </c>
      <c r="H141" s="37">
        <v>36</v>
      </c>
      <c r="I141" s="37">
        <v>36</v>
      </c>
      <c r="J141" s="37">
        <v>30</v>
      </c>
      <c r="K141" s="37">
        <v>36</v>
      </c>
      <c r="L141" s="37">
        <v>0</v>
      </c>
      <c r="M141" s="37">
        <v>12</v>
      </c>
      <c r="N141" s="37">
        <v>6</v>
      </c>
      <c r="O141" s="37">
        <v>12</v>
      </c>
      <c r="P141" s="37">
        <v>12</v>
      </c>
      <c r="Q141" s="38">
        <v>28.2</v>
      </c>
    </row>
    <row r="142" spans="1:17" ht="10.050000000000001" customHeight="1" x14ac:dyDescent="0.3">
      <c r="A142" s="15" t="s">
        <v>274</v>
      </c>
      <c r="B142" s="37">
        <v>360</v>
      </c>
      <c r="C142" s="37">
        <v>12</v>
      </c>
      <c r="D142" s="37">
        <v>36</v>
      </c>
      <c r="E142" s="37">
        <v>60</v>
      </c>
      <c r="F142" s="37">
        <v>48</v>
      </c>
      <c r="G142" s="37">
        <v>48</v>
      </c>
      <c r="H142" s="37">
        <v>30</v>
      </c>
      <c r="I142" s="37">
        <v>18</v>
      </c>
      <c r="J142" s="37">
        <v>30</v>
      </c>
      <c r="K142" s="37">
        <v>36</v>
      </c>
      <c r="L142" s="37">
        <v>18</v>
      </c>
      <c r="M142" s="37">
        <v>0</v>
      </c>
      <c r="N142" s="37">
        <v>6</v>
      </c>
      <c r="O142" s="37">
        <v>6</v>
      </c>
      <c r="P142" s="37">
        <v>12</v>
      </c>
      <c r="Q142" s="38">
        <v>27.5</v>
      </c>
    </row>
    <row r="143" spans="1:17" ht="10.050000000000001" customHeight="1" x14ac:dyDescent="0.3">
      <c r="A143" s="15" t="s">
        <v>277</v>
      </c>
      <c r="B143" s="37">
        <v>54</v>
      </c>
      <c r="C143" s="37">
        <v>6</v>
      </c>
      <c r="D143" s="37">
        <v>12</v>
      </c>
      <c r="E143" s="37">
        <v>6</v>
      </c>
      <c r="F143" s="37">
        <v>12</v>
      </c>
      <c r="G143" s="37">
        <v>0</v>
      </c>
      <c r="H143" s="37">
        <v>0</v>
      </c>
      <c r="I143" s="37">
        <v>0</v>
      </c>
      <c r="J143" s="37">
        <v>6</v>
      </c>
      <c r="K143" s="37">
        <v>6</v>
      </c>
      <c r="L143" s="37">
        <v>0</v>
      </c>
      <c r="M143" s="37">
        <v>6</v>
      </c>
      <c r="N143" s="37">
        <v>0</v>
      </c>
      <c r="O143" s="37">
        <v>0</v>
      </c>
      <c r="P143" s="37">
        <v>0</v>
      </c>
      <c r="Q143" s="38">
        <v>21.3</v>
      </c>
    </row>
    <row r="144" spans="1:17" ht="10.050000000000001" customHeight="1" x14ac:dyDescent="0.3">
      <c r="A144" s="15" t="s">
        <v>344</v>
      </c>
      <c r="B144" s="37">
        <v>54</v>
      </c>
      <c r="C144" s="37">
        <v>6</v>
      </c>
      <c r="D144" s="37">
        <v>0</v>
      </c>
      <c r="E144" s="37">
        <v>6</v>
      </c>
      <c r="F144" s="37">
        <v>0</v>
      </c>
      <c r="G144" s="37">
        <v>6</v>
      </c>
      <c r="H144" s="37">
        <v>18</v>
      </c>
      <c r="I144" s="37">
        <v>12</v>
      </c>
      <c r="J144" s="37">
        <v>0</v>
      </c>
      <c r="K144" s="37">
        <v>0</v>
      </c>
      <c r="L144" s="37">
        <v>0</v>
      </c>
      <c r="M144" s="37">
        <v>6</v>
      </c>
      <c r="N144" s="37">
        <v>0</v>
      </c>
      <c r="O144" s="37">
        <v>0</v>
      </c>
      <c r="P144" s="37">
        <v>0</v>
      </c>
      <c r="Q144" s="38">
        <v>32.5</v>
      </c>
    </row>
    <row r="145" spans="1:18" ht="10.050000000000001" customHeight="1" x14ac:dyDescent="0.3">
      <c r="A145" s="15" t="s">
        <v>345</v>
      </c>
      <c r="B145" s="37">
        <v>84</v>
      </c>
      <c r="C145" s="37">
        <v>6</v>
      </c>
      <c r="D145" s="37">
        <v>6</v>
      </c>
      <c r="E145" s="37">
        <v>0</v>
      </c>
      <c r="F145" s="37">
        <v>6</v>
      </c>
      <c r="G145" s="37">
        <v>30</v>
      </c>
      <c r="H145" s="37">
        <v>12</v>
      </c>
      <c r="I145" s="37">
        <v>12</v>
      </c>
      <c r="J145" s="37">
        <v>6</v>
      </c>
      <c r="K145" s="37">
        <v>6</v>
      </c>
      <c r="L145" s="37">
        <v>0</v>
      </c>
      <c r="M145" s="37">
        <v>0</v>
      </c>
      <c r="N145" s="37">
        <v>0</v>
      </c>
      <c r="O145" s="37">
        <v>0</v>
      </c>
      <c r="P145" s="37">
        <v>0</v>
      </c>
      <c r="Q145" s="38">
        <v>29</v>
      </c>
      <c r="R145"/>
    </row>
    <row r="146" spans="1:18" ht="10.050000000000001" customHeight="1" x14ac:dyDescent="0.3">
      <c r="A146" s="15" t="s">
        <v>346</v>
      </c>
      <c r="B146" s="37">
        <v>1241</v>
      </c>
      <c r="C146" s="37">
        <v>240</v>
      </c>
      <c r="D146" s="37">
        <v>132</v>
      </c>
      <c r="E146" s="37">
        <v>126</v>
      </c>
      <c r="F146" s="37">
        <v>60</v>
      </c>
      <c r="G146" s="37">
        <v>84</v>
      </c>
      <c r="H146" s="37">
        <v>96</v>
      </c>
      <c r="I146" s="37">
        <v>66</v>
      </c>
      <c r="J146" s="37">
        <v>78</v>
      </c>
      <c r="K146" s="37">
        <v>42</v>
      </c>
      <c r="L146" s="37">
        <v>66</v>
      </c>
      <c r="M146" s="37">
        <v>78</v>
      </c>
      <c r="N146" s="37">
        <v>54</v>
      </c>
      <c r="O146" s="37">
        <v>84</v>
      </c>
      <c r="P146" s="37">
        <v>36</v>
      </c>
      <c r="Q146" s="38">
        <v>28.8</v>
      </c>
      <c r="R146"/>
    </row>
    <row r="147" spans="1:18" ht="10.050000000000001" customHeight="1" x14ac:dyDescent="0.3">
      <c r="A147" s="44" t="s">
        <v>42</v>
      </c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2316C-C77C-4EF5-98A0-FE9C31681168}">
  <dimension ref="A1:AK53"/>
  <sheetViews>
    <sheetView view="pageBreakPreview" topLeftCell="W25" zoomScaleNormal="150" zoomScaleSheetLayoutView="100" workbookViewId="0">
      <selection activeCell="D25" sqref="D25:E25"/>
    </sheetView>
  </sheetViews>
  <sheetFormatPr defaultRowHeight="10.199999999999999" x14ac:dyDescent="0.2"/>
  <cols>
    <col min="1" max="1" width="16.33203125" style="48" customWidth="1"/>
    <col min="2" max="2" width="5.33203125" style="15" customWidth="1"/>
    <col min="3" max="17" width="3.88671875" style="15" customWidth="1"/>
    <col min="18" max="18" width="5.21875" style="14" customWidth="1"/>
    <col min="19" max="19" width="8.88671875" style="3"/>
    <col min="20" max="20" width="16.33203125" style="48" customWidth="1"/>
    <col min="21" max="21" width="5.33203125" style="15" customWidth="1"/>
    <col min="22" max="32" width="3.88671875" style="15" customWidth="1"/>
    <col min="33" max="33" width="5.21875" style="14" customWidth="1"/>
    <col min="34" max="35" width="8.88671875" style="3"/>
    <col min="36" max="36" width="15.88671875" style="3" customWidth="1"/>
    <col min="37" max="16384" width="8.88671875" style="3"/>
  </cols>
  <sheetData>
    <row r="1" spans="1:37" x14ac:dyDescent="0.2">
      <c r="A1" s="48" t="s">
        <v>354</v>
      </c>
      <c r="T1" s="48" t="s">
        <v>354</v>
      </c>
    </row>
    <row r="2" spans="1:37" x14ac:dyDescent="0.2">
      <c r="A2" s="16"/>
      <c r="B2" s="17"/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18" t="s">
        <v>11</v>
      </c>
      <c r="N2" s="18" t="s">
        <v>12</v>
      </c>
      <c r="O2" s="18" t="s">
        <v>13</v>
      </c>
      <c r="P2" s="18" t="s">
        <v>14</v>
      </c>
      <c r="Q2" s="18"/>
      <c r="R2" s="19"/>
      <c r="T2" s="16"/>
      <c r="U2" s="17"/>
      <c r="V2" s="18" t="s">
        <v>1</v>
      </c>
      <c r="W2" s="18" t="s">
        <v>2</v>
      </c>
      <c r="X2" s="18" t="s">
        <v>3</v>
      </c>
      <c r="Y2" s="18" t="s">
        <v>4</v>
      </c>
      <c r="Z2" s="18" t="s">
        <v>5</v>
      </c>
      <c r="AA2" s="18" t="s">
        <v>6</v>
      </c>
      <c r="AB2" s="18" t="s">
        <v>8</v>
      </c>
      <c r="AC2" s="18" t="s">
        <v>10</v>
      </c>
      <c r="AD2" s="18" t="s">
        <v>12</v>
      </c>
      <c r="AE2" s="18" t="s">
        <v>14</v>
      </c>
      <c r="AF2" s="18"/>
      <c r="AG2" s="19"/>
    </row>
    <row r="3" spans="1:37" s="11" customFormat="1" x14ac:dyDescent="0.2">
      <c r="A3" s="20" t="s">
        <v>355</v>
      </c>
      <c r="B3" s="21" t="s">
        <v>18</v>
      </c>
      <c r="C3" s="21" t="s">
        <v>19</v>
      </c>
      <c r="D3" s="21">
        <v>9</v>
      </c>
      <c r="E3" s="21">
        <v>14</v>
      </c>
      <c r="F3" s="21">
        <v>19</v>
      </c>
      <c r="G3" s="21">
        <v>24</v>
      </c>
      <c r="H3" s="21">
        <v>29</v>
      </c>
      <c r="I3" s="21">
        <v>34</v>
      </c>
      <c r="J3" s="21">
        <v>39</v>
      </c>
      <c r="K3" s="21">
        <v>44</v>
      </c>
      <c r="L3" s="21">
        <v>49</v>
      </c>
      <c r="M3" s="21">
        <v>54</v>
      </c>
      <c r="N3" s="21">
        <v>59</v>
      </c>
      <c r="O3" s="21">
        <v>64</v>
      </c>
      <c r="P3" s="21">
        <v>74</v>
      </c>
      <c r="Q3" s="21" t="s">
        <v>20</v>
      </c>
      <c r="R3" s="22" t="s">
        <v>21</v>
      </c>
      <c r="T3" s="20" t="s">
        <v>355</v>
      </c>
      <c r="U3" s="21" t="s">
        <v>18</v>
      </c>
      <c r="V3" s="21" t="s">
        <v>19</v>
      </c>
      <c r="W3" s="21">
        <v>9</v>
      </c>
      <c r="X3" s="21">
        <v>14</v>
      </c>
      <c r="Y3" s="21">
        <v>19</v>
      </c>
      <c r="Z3" s="21">
        <v>24</v>
      </c>
      <c r="AA3" s="21">
        <v>34</v>
      </c>
      <c r="AB3" s="21">
        <v>44</v>
      </c>
      <c r="AC3" s="21">
        <v>54</v>
      </c>
      <c r="AD3" s="21">
        <v>64</v>
      </c>
      <c r="AE3" s="21">
        <v>74</v>
      </c>
      <c r="AF3" s="21" t="s">
        <v>20</v>
      </c>
      <c r="AG3" s="22" t="s">
        <v>21</v>
      </c>
    </row>
    <row r="4" spans="1:37" x14ac:dyDescent="0.2">
      <c r="A4" s="14" t="s">
        <v>22</v>
      </c>
      <c r="B4" s="15">
        <v>57436</v>
      </c>
      <c r="C4" s="15">
        <v>5781</v>
      </c>
      <c r="D4" s="15">
        <v>6093</v>
      </c>
      <c r="E4" s="15">
        <v>6560</v>
      </c>
      <c r="F4" s="15">
        <v>5991</v>
      </c>
      <c r="G4" s="15">
        <v>4096</v>
      </c>
      <c r="H4" s="15">
        <v>3538</v>
      </c>
      <c r="I4" s="15">
        <v>3010</v>
      </c>
      <c r="J4" s="15">
        <v>3628</v>
      </c>
      <c r="K4" s="15">
        <v>3400</v>
      </c>
      <c r="L4" s="15">
        <v>3670</v>
      </c>
      <c r="M4" s="15">
        <v>3274</v>
      </c>
      <c r="N4" s="15">
        <v>2830</v>
      </c>
      <c r="O4" s="15">
        <v>2123</v>
      </c>
      <c r="P4" s="15">
        <v>2351</v>
      </c>
      <c r="Q4" s="15">
        <v>1091</v>
      </c>
      <c r="R4" s="14">
        <v>25.3</v>
      </c>
      <c r="T4" s="14" t="s">
        <v>22</v>
      </c>
      <c r="U4" s="15">
        <v>57436</v>
      </c>
      <c r="V4" s="15">
        <v>5781</v>
      </c>
      <c r="W4" s="15">
        <v>6093</v>
      </c>
      <c r="X4" s="15">
        <v>6560</v>
      </c>
      <c r="Y4" s="15">
        <v>5991</v>
      </c>
      <c r="Z4" s="15">
        <v>4096</v>
      </c>
      <c r="AA4" s="15">
        <v>6548</v>
      </c>
      <c r="AB4" s="15">
        <v>7028</v>
      </c>
      <c r="AC4" s="15">
        <v>6944</v>
      </c>
      <c r="AD4" s="15">
        <v>4953</v>
      </c>
      <c r="AE4" s="15">
        <v>2351</v>
      </c>
      <c r="AF4" s="15">
        <v>1091</v>
      </c>
      <c r="AG4" s="14">
        <v>25.3</v>
      </c>
    </row>
    <row r="5" spans="1:37" x14ac:dyDescent="0.2">
      <c r="A5" s="48" t="s">
        <v>356</v>
      </c>
      <c r="B5" s="15">
        <v>36952</v>
      </c>
      <c r="C5" s="15">
        <v>5145</v>
      </c>
      <c r="D5" s="15">
        <v>5229</v>
      </c>
      <c r="E5" s="15">
        <v>5745</v>
      </c>
      <c r="F5" s="15">
        <v>4947</v>
      </c>
      <c r="G5" s="15">
        <v>3004</v>
      </c>
      <c r="H5" s="15">
        <v>2315</v>
      </c>
      <c r="I5" s="15">
        <v>1565</v>
      </c>
      <c r="J5" s="15">
        <v>1481</v>
      </c>
      <c r="K5" s="15">
        <v>1247</v>
      </c>
      <c r="L5" s="15">
        <v>1289</v>
      </c>
      <c r="M5" s="15">
        <v>1127</v>
      </c>
      <c r="N5" s="15">
        <v>1151</v>
      </c>
      <c r="O5" s="15">
        <v>870</v>
      </c>
      <c r="P5" s="15">
        <v>1211</v>
      </c>
      <c r="Q5" s="15">
        <v>624</v>
      </c>
      <c r="R5" s="14">
        <v>17.399999999999999</v>
      </c>
      <c r="T5" s="48" t="s">
        <v>356</v>
      </c>
      <c r="U5" s="15">
        <v>36952</v>
      </c>
      <c r="V5" s="15">
        <v>5145</v>
      </c>
      <c r="W5" s="15">
        <v>5229</v>
      </c>
      <c r="X5" s="15">
        <v>5745</v>
      </c>
      <c r="Y5" s="15">
        <v>4947</v>
      </c>
      <c r="Z5" s="15">
        <v>3004</v>
      </c>
      <c r="AA5" s="15">
        <v>3880</v>
      </c>
      <c r="AB5" s="15">
        <v>2728</v>
      </c>
      <c r="AC5" s="15">
        <v>2416</v>
      </c>
      <c r="AD5" s="15">
        <v>2021</v>
      </c>
      <c r="AE5" s="15">
        <v>1211</v>
      </c>
      <c r="AF5" s="15">
        <v>624</v>
      </c>
      <c r="AG5" s="14">
        <v>17.399999999999999</v>
      </c>
      <c r="AJ5" s="48" t="s">
        <v>356</v>
      </c>
      <c r="AK5" s="15">
        <v>36952</v>
      </c>
    </row>
    <row r="6" spans="1:37" x14ac:dyDescent="0.2">
      <c r="A6" s="48" t="s">
        <v>357</v>
      </c>
      <c r="B6" s="15">
        <v>2806</v>
      </c>
      <c r="C6" s="15">
        <v>246</v>
      </c>
      <c r="D6" s="15">
        <v>396</v>
      </c>
      <c r="E6" s="15">
        <v>252</v>
      </c>
      <c r="F6" s="15">
        <v>372</v>
      </c>
      <c r="G6" s="15">
        <v>138</v>
      </c>
      <c r="H6" s="15">
        <v>192</v>
      </c>
      <c r="I6" s="15">
        <v>216</v>
      </c>
      <c r="J6" s="15">
        <v>192</v>
      </c>
      <c r="K6" s="15">
        <v>168</v>
      </c>
      <c r="L6" s="15">
        <v>156</v>
      </c>
      <c r="M6" s="15">
        <v>120</v>
      </c>
      <c r="N6" s="15">
        <v>150</v>
      </c>
      <c r="O6" s="15">
        <v>78</v>
      </c>
      <c r="P6" s="15">
        <v>90</v>
      </c>
      <c r="Q6" s="15">
        <v>42</v>
      </c>
      <c r="R6" s="14">
        <v>25</v>
      </c>
      <c r="T6" s="48" t="s">
        <v>357</v>
      </c>
      <c r="U6" s="15">
        <v>2806</v>
      </c>
      <c r="V6" s="15">
        <v>246</v>
      </c>
      <c r="W6" s="15">
        <v>396</v>
      </c>
      <c r="X6" s="15">
        <v>252</v>
      </c>
      <c r="Y6" s="15">
        <v>372</v>
      </c>
      <c r="Z6" s="15">
        <v>138</v>
      </c>
      <c r="AA6" s="15">
        <v>408</v>
      </c>
      <c r="AB6" s="15">
        <v>360</v>
      </c>
      <c r="AC6" s="15">
        <v>276</v>
      </c>
      <c r="AD6" s="15">
        <v>228</v>
      </c>
      <c r="AE6" s="15">
        <v>90</v>
      </c>
      <c r="AF6" s="15">
        <v>42</v>
      </c>
      <c r="AG6" s="49">
        <v>25</v>
      </c>
      <c r="AJ6" s="3" t="s">
        <v>358</v>
      </c>
      <c r="AK6" s="13">
        <v>3202</v>
      </c>
    </row>
    <row r="7" spans="1:37" x14ac:dyDescent="0.2">
      <c r="A7" s="48" t="s">
        <v>359</v>
      </c>
      <c r="B7" s="15">
        <v>396</v>
      </c>
      <c r="C7" s="15">
        <v>24</v>
      </c>
      <c r="D7" s="15">
        <v>42</v>
      </c>
      <c r="E7" s="15">
        <v>6</v>
      </c>
      <c r="F7" s="15">
        <v>6</v>
      </c>
      <c r="G7" s="15">
        <v>30</v>
      </c>
      <c r="H7" s="15">
        <v>30</v>
      </c>
      <c r="I7" s="15">
        <v>12</v>
      </c>
      <c r="J7" s="15">
        <v>42</v>
      </c>
      <c r="K7" s="15">
        <v>36</v>
      </c>
      <c r="L7" s="15">
        <v>18</v>
      </c>
      <c r="M7" s="15">
        <v>48</v>
      </c>
      <c r="N7" s="15">
        <v>30</v>
      </c>
      <c r="O7" s="15">
        <v>42</v>
      </c>
      <c r="P7" s="15">
        <v>12</v>
      </c>
      <c r="Q7" s="15">
        <v>18</v>
      </c>
      <c r="R7" s="14">
        <v>40.799999999999997</v>
      </c>
      <c r="T7" s="48" t="s">
        <v>359</v>
      </c>
      <c r="U7" s="15">
        <v>396</v>
      </c>
      <c r="V7" s="15">
        <v>24</v>
      </c>
      <c r="W7" s="15">
        <v>42</v>
      </c>
      <c r="X7" s="15">
        <v>6</v>
      </c>
      <c r="Y7" s="15">
        <v>6</v>
      </c>
      <c r="Z7" s="15">
        <v>30</v>
      </c>
      <c r="AA7" s="15">
        <v>42</v>
      </c>
      <c r="AB7" s="15">
        <v>78</v>
      </c>
      <c r="AC7" s="15">
        <v>66</v>
      </c>
      <c r="AD7" s="15">
        <v>72</v>
      </c>
      <c r="AE7" s="15">
        <v>12</v>
      </c>
      <c r="AF7" s="15">
        <v>18</v>
      </c>
      <c r="AG7" s="14">
        <v>40.799999999999997</v>
      </c>
      <c r="AJ7" s="48" t="s">
        <v>360</v>
      </c>
      <c r="AK7" s="15">
        <v>953</v>
      </c>
    </row>
    <row r="8" spans="1:37" x14ac:dyDescent="0.2">
      <c r="A8" s="48" t="s">
        <v>361</v>
      </c>
      <c r="B8" s="15">
        <v>953</v>
      </c>
      <c r="C8" s="15">
        <v>42</v>
      </c>
      <c r="D8" s="15">
        <v>54</v>
      </c>
      <c r="E8" s="15">
        <v>66</v>
      </c>
      <c r="F8" s="15">
        <v>60</v>
      </c>
      <c r="G8" s="15">
        <v>48</v>
      </c>
      <c r="H8" s="15">
        <v>48</v>
      </c>
      <c r="I8" s="15">
        <v>48</v>
      </c>
      <c r="J8" s="15">
        <v>84</v>
      </c>
      <c r="K8" s="15">
        <v>48</v>
      </c>
      <c r="L8" s="15">
        <v>66</v>
      </c>
      <c r="M8" s="15">
        <v>60</v>
      </c>
      <c r="N8" s="15">
        <v>72</v>
      </c>
      <c r="O8" s="15">
        <v>72</v>
      </c>
      <c r="P8" s="15">
        <v>132</v>
      </c>
      <c r="Q8" s="15">
        <v>54</v>
      </c>
      <c r="R8" s="14">
        <v>42.8</v>
      </c>
      <c r="T8" s="48" t="s">
        <v>361</v>
      </c>
      <c r="U8" s="15">
        <v>953</v>
      </c>
      <c r="V8" s="15">
        <v>42</v>
      </c>
      <c r="W8" s="15">
        <v>54</v>
      </c>
      <c r="X8" s="15">
        <v>66</v>
      </c>
      <c r="Y8" s="15">
        <v>60</v>
      </c>
      <c r="Z8" s="15">
        <v>48</v>
      </c>
      <c r="AA8" s="15">
        <v>96</v>
      </c>
      <c r="AB8" s="15">
        <v>132</v>
      </c>
      <c r="AC8" s="15">
        <v>126</v>
      </c>
      <c r="AD8" s="15">
        <v>144</v>
      </c>
      <c r="AE8" s="15">
        <v>132</v>
      </c>
      <c r="AF8" s="15">
        <v>54</v>
      </c>
      <c r="AG8" s="14">
        <v>42.8</v>
      </c>
      <c r="AJ8" s="48" t="s">
        <v>362</v>
      </c>
      <c r="AK8" s="15">
        <v>11016</v>
      </c>
    </row>
    <row r="9" spans="1:37" x14ac:dyDescent="0.2">
      <c r="A9" s="48" t="s">
        <v>362</v>
      </c>
      <c r="B9" s="15">
        <v>11016</v>
      </c>
      <c r="C9" s="15">
        <v>126</v>
      </c>
      <c r="D9" s="15">
        <v>156</v>
      </c>
      <c r="E9" s="15">
        <v>270</v>
      </c>
      <c r="F9" s="15">
        <v>366</v>
      </c>
      <c r="G9" s="15">
        <v>582</v>
      </c>
      <c r="H9" s="15">
        <v>624</v>
      </c>
      <c r="I9" s="15">
        <v>756</v>
      </c>
      <c r="J9" s="15">
        <v>1241</v>
      </c>
      <c r="K9" s="15">
        <v>1349</v>
      </c>
      <c r="L9" s="15">
        <v>1583</v>
      </c>
      <c r="M9" s="15">
        <v>1361</v>
      </c>
      <c r="N9" s="15">
        <v>1001</v>
      </c>
      <c r="O9" s="15">
        <v>732</v>
      </c>
      <c r="P9" s="15">
        <v>612</v>
      </c>
      <c r="Q9" s="15">
        <v>258</v>
      </c>
      <c r="R9" s="14">
        <v>45.1</v>
      </c>
      <c r="T9" s="48" t="s">
        <v>362</v>
      </c>
      <c r="U9" s="15">
        <v>11016</v>
      </c>
      <c r="V9" s="15">
        <v>126</v>
      </c>
      <c r="W9" s="15">
        <v>156</v>
      </c>
      <c r="X9" s="15">
        <v>270</v>
      </c>
      <c r="Y9" s="15">
        <v>366</v>
      </c>
      <c r="Z9" s="15">
        <v>582</v>
      </c>
      <c r="AA9" s="15">
        <v>1380</v>
      </c>
      <c r="AB9" s="15">
        <v>2590</v>
      </c>
      <c r="AC9" s="15">
        <v>2944</v>
      </c>
      <c r="AD9" s="15">
        <v>1733</v>
      </c>
      <c r="AE9" s="15">
        <v>612</v>
      </c>
      <c r="AF9" s="15">
        <v>258</v>
      </c>
      <c r="AG9" s="14">
        <v>45.1</v>
      </c>
      <c r="AJ9" s="48" t="s">
        <v>363</v>
      </c>
      <c r="AK9" s="15">
        <v>5313</v>
      </c>
    </row>
    <row r="10" spans="1:37" x14ac:dyDescent="0.2">
      <c r="A10" s="48" t="s">
        <v>363</v>
      </c>
      <c r="B10" s="15">
        <v>5313</v>
      </c>
      <c r="C10" s="15">
        <v>198</v>
      </c>
      <c r="D10" s="15">
        <v>216</v>
      </c>
      <c r="E10" s="15">
        <v>222</v>
      </c>
      <c r="F10" s="15">
        <v>240</v>
      </c>
      <c r="G10" s="15">
        <v>294</v>
      </c>
      <c r="H10" s="15">
        <v>330</v>
      </c>
      <c r="I10" s="15">
        <v>414</v>
      </c>
      <c r="J10" s="15">
        <v>588</v>
      </c>
      <c r="K10" s="15">
        <v>552</v>
      </c>
      <c r="L10" s="15">
        <v>558</v>
      </c>
      <c r="M10" s="15">
        <v>558</v>
      </c>
      <c r="N10" s="15">
        <v>426</v>
      </c>
      <c r="O10" s="15">
        <v>330</v>
      </c>
      <c r="P10" s="15">
        <v>294</v>
      </c>
      <c r="Q10" s="15">
        <v>96</v>
      </c>
      <c r="R10" s="14">
        <v>41.4</v>
      </c>
      <c r="T10" s="48" t="s">
        <v>363</v>
      </c>
      <c r="U10" s="15">
        <v>5313</v>
      </c>
      <c r="V10" s="15">
        <v>198</v>
      </c>
      <c r="W10" s="15">
        <v>216</v>
      </c>
      <c r="X10" s="15">
        <v>222</v>
      </c>
      <c r="Y10" s="15">
        <v>240</v>
      </c>
      <c r="Z10" s="15">
        <v>294</v>
      </c>
      <c r="AA10" s="15">
        <v>744</v>
      </c>
      <c r="AB10" s="15">
        <v>1140</v>
      </c>
      <c r="AC10" s="15">
        <v>1116</v>
      </c>
      <c r="AD10" s="15">
        <v>756</v>
      </c>
      <c r="AE10" s="15">
        <v>294</v>
      </c>
      <c r="AF10" s="15">
        <v>96</v>
      </c>
      <c r="AG10" s="14">
        <v>41.4</v>
      </c>
    </row>
    <row r="11" spans="1:37" x14ac:dyDescent="0.2">
      <c r="A11" s="69" t="s">
        <v>42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T11" s="69" t="s">
        <v>42</v>
      </c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</row>
    <row r="12" spans="1:37" x14ac:dyDescent="0.2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</row>
    <row r="13" spans="1:37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</row>
    <row r="14" spans="1:37" x14ac:dyDescent="0.2">
      <c r="A14" s="48" t="s">
        <v>364</v>
      </c>
      <c r="T14" s="48" t="s">
        <v>364</v>
      </c>
      <c r="AJ14" s="11"/>
      <c r="AK14" s="11"/>
    </row>
    <row r="15" spans="1:37" x14ac:dyDescent="0.2">
      <c r="A15" s="16" t="s">
        <v>365</v>
      </c>
      <c r="B15" s="17"/>
      <c r="C15" s="18" t="s">
        <v>1</v>
      </c>
      <c r="D15" s="18" t="s">
        <v>2</v>
      </c>
      <c r="E15" s="18" t="s">
        <v>3</v>
      </c>
      <c r="F15" s="18" t="s">
        <v>4</v>
      </c>
      <c r="G15" s="18" t="s">
        <v>5</v>
      </c>
      <c r="H15" s="18" t="s">
        <v>6</v>
      </c>
      <c r="I15" s="18" t="s">
        <v>7</v>
      </c>
      <c r="J15" s="18" t="s">
        <v>8</v>
      </c>
      <c r="K15" s="18" t="s">
        <v>9</v>
      </c>
      <c r="L15" s="18" t="s">
        <v>10</v>
      </c>
      <c r="M15" s="18" t="s">
        <v>11</v>
      </c>
      <c r="N15" s="18" t="s">
        <v>12</v>
      </c>
      <c r="O15" s="18" t="s">
        <v>13</v>
      </c>
      <c r="P15" s="18" t="s">
        <v>14</v>
      </c>
      <c r="Q15" s="18"/>
      <c r="R15" s="19"/>
      <c r="T15" s="16" t="s">
        <v>365</v>
      </c>
      <c r="U15" s="17"/>
      <c r="V15" s="18" t="s">
        <v>1</v>
      </c>
      <c r="W15" s="18" t="s">
        <v>2</v>
      </c>
      <c r="X15" s="18" t="s">
        <v>3</v>
      </c>
      <c r="Y15" s="18" t="s">
        <v>4</v>
      </c>
      <c r="Z15" s="18" t="s">
        <v>5</v>
      </c>
      <c r="AA15" s="18" t="s">
        <v>6</v>
      </c>
      <c r="AB15" s="18" t="s">
        <v>8</v>
      </c>
      <c r="AC15" s="18" t="s">
        <v>10</v>
      </c>
      <c r="AD15" s="18" t="s">
        <v>12</v>
      </c>
      <c r="AE15" s="18" t="s">
        <v>14</v>
      </c>
      <c r="AF15" s="18"/>
      <c r="AG15" s="19"/>
    </row>
    <row r="16" spans="1:37" s="11" customFormat="1" x14ac:dyDescent="0.2">
      <c r="A16" s="20" t="s">
        <v>240</v>
      </c>
      <c r="B16" s="21" t="s">
        <v>18</v>
      </c>
      <c r="C16" s="21" t="s">
        <v>19</v>
      </c>
      <c r="D16" s="21">
        <v>9</v>
      </c>
      <c r="E16" s="21">
        <v>14</v>
      </c>
      <c r="F16" s="21">
        <v>19</v>
      </c>
      <c r="G16" s="21">
        <v>24</v>
      </c>
      <c r="H16" s="21">
        <v>29</v>
      </c>
      <c r="I16" s="21">
        <v>34</v>
      </c>
      <c r="J16" s="21">
        <v>39</v>
      </c>
      <c r="K16" s="21">
        <v>44</v>
      </c>
      <c r="L16" s="21">
        <v>49</v>
      </c>
      <c r="M16" s="21">
        <v>54</v>
      </c>
      <c r="N16" s="21">
        <v>59</v>
      </c>
      <c r="O16" s="21">
        <v>64</v>
      </c>
      <c r="P16" s="21">
        <v>74</v>
      </c>
      <c r="Q16" s="21" t="s">
        <v>20</v>
      </c>
      <c r="R16" s="22" t="s">
        <v>21</v>
      </c>
      <c r="T16" s="20" t="s">
        <v>240</v>
      </c>
      <c r="U16" s="21" t="s">
        <v>18</v>
      </c>
      <c r="V16" s="21" t="s">
        <v>19</v>
      </c>
      <c r="W16" s="21">
        <v>9</v>
      </c>
      <c r="X16" s="21">
        <v>14</v>
      </c>
      <c r="Y16" s="21">
        <v>19</v>
      </c>
      <c r="Z16" s="21">
        <v>24</v>
      </c>
      <c r="AA16" s="21">
        <v>34</v>
      </c>
      <c r="AB16" s="21">
        <v>44</v>
      </c>
      <c r="AC16" s="21">
        <v>54</v>
      </c>
      <c r="AD16" s="21">
        <v>64</v>
      </c>
      <c r="AE16" s="21">
        <v>74</v>
      </c>
      <c r="AF16" s="21" t="s">
        <v>20</v>
      </c>
      <c r="AG16" s="22" t="s">
        <v>21</v>
      </c>
      <c r="AJ16" s="3"/>
      <c r="AK16" s="3"/>
    </row>
    <row r="17" spans="1:37" x14ac:dyDescent="0.2">
      <c r="A17" s="48" t="s">
        <v>22</v>
      </c>
      <c r="B17" s="15">
        <v>57436</v>
      </c>
      <c r="C17" s="15">
        <v>5781</v>
      </c>
      <c r="D17" s="15">
        <v>6093</v>
      </c>
      <c r="E17" s="15">
        <v>6560</v>
      </c>
      <c r="F17" s="15">
        <v>5991</v>
      </c>
      <c r="G17" s="15">
        <v>4096</v>
      </c>
      <c r="H17" s="15">
        <v>3538</v>
      </c>
      <c r="I17" s="15">
        <v>3010</v>
      </c>
      <c r="J17" s="15">
        <v>3628</v>
      </c>
      <c r="K17" s="15">
        <v>3400</v>
      </c>
      <c r="L17" s="15">
        <v>3670</v>
      </c>
      <c r="M17" s="15">
        <v>3274</v>
      </c>
      <c r="N17" s="15">
        <v>2830</v>
      </c>
      <c r="O17" s="15">
        <v>2123</v>
      </c>
      <c r="P17" s="15">
        <v>2351</v>
      </c>
      <c r="Q17" s="15">
        <v>1091</v>
      </c>
      <c r="R17" s="14">
        <v>25.3</v>
      </c>
      <c r="T17" s="48" t="s">
        <v>22</v>
      </c>
      <c r="U17" s="15">
        <v>57436</v>
      </c>
      <c r="V17" s="15">
        <v>5781</v>
      </c>
      <c r="W17" s="15">
        <v>6093</v>
      </c>
      <c r="X17" s="15">
        <v>6560</v>
      </c>
      <c r="Y17" s="15">
        <v>5991</v>
      </c>
      <c r="Z17" s="15">
        <v>4096</v>
      </c>
      <c r="AA17" s="15">
        <v>6548</v>
      </c>
      <c r="AB17" s="15">
        <v>7028</v>
      </c>
      <c r="AC17" s="15">
        <v>6944</v>
      </c>
      <c r="AD17" s="15">
        <v>4953</v>
      </c>
      <c r="AE17" s="15">
        <v>2351</v>
      </c>
      <c r="AF17" s="15">
        <v>1091</v>
      </c>
      <c r="AG17" s="14">
        <v>25.3</v>
      </c>
    </row>
    <row r="18" spans="1:37" x14ac:dyDescent="0.2">
      <c r="A18" s="48">
        <v>2015</v>
      </c>
      <c r="B18" s="15">
        <v>294</v>
      </c>
      <c r="C18" s="15">
        <v>66</v>
      </c>
      <c r="D18" s="15">
        <v>24</v>
      </c>
      <c r="E18" s="15">
        <v>18</v>
      </c>
      <c r="F18" s="15">
        <v>30</v>
      </c>
      <c r="G18" s="15">
        <v>18</v>
      </c>
      <c r="H18" s="15">
        <v>18</v>
      </c>
      <c r="I18" s="15">
        <v>36</v>
      </c>
      <c r="J18" s="15">
        <v>18</v>
      </c>
      <c r="K18" s="15">
        <v>48</v>
      </c>
      <c r="L18" s="15">
        <v>0</v>
      </c>
      <c r="M18" s="15">
        <v>6</v>
      </c>
      <c r="N18" s="15">
        <v>6</v>
      </c>
      <c r="O18" s="15">
        <v>6</v>
      </c>
      <c r="P18" s="15">
        <v>0</v>
      </c>
      <c r="Q18" s="15">
        <v>0</v>
      </c>
      <c r="R18" s="14">
        <v>22.5</v>
      </c>
      <c r="T18" s="48">
        <v>2015</v>
      </c>
      <c r="U18" s="15">
        <v>294</v>
      </c>
      <c r="V18" s="15">
        <v>66</v>
      </c>
      <c r="W18" s="15">
        <v>24</v>
      </c>
      <c r="X18" s="15">
        <v>18</v>
      </c>
      <c r="Y18" s="15">
        <v>30</v>
      </c>
      <c r="Z18" s="15">
        <v>18</v>
      </c>
      <c r="AA18" s="15">
        <v>54</v>
      </c>
      <c r="AB18" s="15">
        <v>66</v>
      </c>
      <c r="AC18" s="15">
        <v>6</v>
      </c>
      <c r="AD18" s="15">
        <v>12</v>
      </c>
      <c r="AE18" s="15">
        <v>0</v>
      </c>
      <c r="AF18" s="15">
        <v>0</v>
      </c>
      <c r="AG18" s="14">
        <v>22.5</v>
      </c>
    </row>
    <row r="19" spans="1:37" x14ac:dyDescent="0.2">
      <c r="A19" s="48">
        <v>2014</v>
      </c>
      <c r="B19" s="15">
        <v>894</v>
      </c>
      <c r="C19" s="15">
        <v>168</v>
      </c>
      <c r="D19" s="15">
        <v>108</v>
      </c>
      <c r="E19" s="15">
        <v>66</v>
      </c>
      <c r="F19" s="15">
        <v>78</v>
      </c>
      <c r="G19" s="15">
        <v>72</v>
      </c>
      <c r="H19" s="15">
        <v>126</v>
      </c>
      <c r="I19" s="15">
        <v>84</v>
      </c>
      <c r="J19" s="15">
        <v>66</v>
      </c>
      <c r="K19" s="15">
        <v>24</v>
      </c>
      <c r="L19" s="15">
        <v>36</v>
      </c>
      <c r="M19" s="15">
        <v>0</v>
      </c>
      <c r="N19" s="15">
        <v>12</v>
      </c>
      <c r="O19" s="15">
        <v>30</v>
      </c>
      <c r="P19" s="15">
        <v>18</v>
      </c>
      <c r="Q19" s="15">
        <v>6</v>
      </c>
      <c r="R19" s="14">
        <v>21.9</v>
      </c>
      <c r="T19" s="48">
        <v>2014</v>
      </c>
      <c r="U19" s="15">
        <v>894</v>
      </c>
      <c r="V19" s="15">
        <v>168</v>
      </c>
      <c r="W19" s="15">
        <v>108</v>
      </c>
      <c r="X19" s="15">
        <v>66</v>
      </c>
      <c r="Y19" s="15">
        <v>78</v>
      </c>
      <c r="Z19" s="15">
        <v>72</v>
      </c>
      <c r="AA19" s="15">
        <v>210</v>
      </c>
      <c r="AB19" s="15">
        <v>90</v>
      </c>
      <c r="AC19" s="15">
        <v>36</v>
      </c>
      <c r="AD19" s="15">
        <v>42</v>
      </c>
      <c r="AE19" s="15">
        <v>18</v>
      </c>
      <c r="AF19" s="15">
        <v>6</v>
      </c>
      <c r="AG19" s="14">
        <v>21.9</v>
      </c>
    </row>
    <row r="20" spans="1:37" x14ac:dyDescent="0.2">
      <c r="A20" s="48">
        <v>2013</v>
      </c>
      <c r="B20" s="15">
        <v>624</v>
      </c>
      <c r="C20" s="15">
        <v>150</v>
      </c>
      <c r="D20" s="15">
        <v>60</v>
      </c>
      <c r="E20" s="15">
        <v>30</v>
      </c>
      <c r="F20" s="15">
        <v>72</v>
      </c>
      <c r="G20" s="15">
        <v>78</v>
      </c>
      <c r="H20" s="15">
        <v>90</v>
      </c>
      <c r="I20" s="15">
        <v>24</v>
      </c>
      <c r="J20" s="15">
        <v>12</v>
      </c>
      <c r="K20" s="15">
        <v>30</v>
      </c>
      <c r="L20" s="15">
        <v>30</v>
      </c>
      <c r="M20" s="15">
        <v>24</v>
      </c>
      <c r="N20" s="15">
        <v>18</v>
      </c>
      <c r="O20" s="15">
        <v>6</v>
      </c>
      <c r="P20" s="15">
        <v>0</v>
      </c>
      <c r="Q20" s="15">
        <v>0</v>
      </c>
      <c r="R20" s="14">
        <v>20</v>
      </c>
      <c r="T20" s="48">
        <v>2013</v>
      </c>
      <c r="U20" s="15">
        <v>624</v>
      </c>
      <c r="V20" s="15">
        <v>150</v>
      </c>
      <c r="W20" s="15">
        <v>60</v>
      </c>
      <c r="X20" s="15">
        <v>30</v>
      </c>
      <c r="Y20" s="15">
        <v>72</v>
      </c>
      <c r="Z20" s="15">
        <v>78</v>
      </c>
      <c r="AA20" s="15">
        <v>114</v>
      </c>
      <c r="AB20" s="15">
        <v>42</v>
      </c>
      <c r="AC20" s="15">
        <v>54</v>
      </c>
      <c r="AD20" s="15">
        <v>24</v>
      </c>
      <c r="AE20" s="15">
        <v>0</v>
      </c>
      <c r="AF20" s="15">
        <v>0</v>
      </c>
      <c r="AG20" s="49">
        <v>20</v>
      </c>
    </row>
    <row r="21" spans="1:37" x14ac:dyDescent="0.2">
      <c r="A21" s="48">
        <v>2012</v>
      </c>
      <c r="B21" s="15">
        <v>576</v>
      </c>
      <c r="C21" s="15">
        <v>102</v>
      </c>
      <c r="D21" s="15">
        <v>54</v>
      </c>
      <c r="E21" s="15">
        <v>42</v>
      </c>
      <c r="F21" s="15">
        <v>18</v>
      </c>
      <c r="G21" s="15">
        <v>48</v>
      </c>
      <c r="H21" s="15">
        <v>66</v>
      </c>
      <c r="I21" s="15">
        <v>72</v>
      </c>
      <c r="J21" s="15">
        <v>30</v>
      </c>
      <c r="K21" s="15">
        <v>54</v>
      </c>
      <c r="L21" s="15">
        <v>60</v>
      </c>
      <c r="M21" s="15">
        <v>12</v>
      </c>
      <c r="N21" s="15">
        <v>12</v>
      </c>
      <c r="O21" s="15">
        <v>6</v>
      </c>
      <c r="P21" s="15">
        <v>0</v>
      </c>
      <c r="Q21" s="15">
        <v>0</v>
      </c>
      <c r="R21" s="14">
        <v>26.8</v>
      </c>
      <c r="T21" s="48">
        <v>2012</v>
      </c>
      <c r="U21" s="15">
        <v>576</v>
      </c>
      <c r="V21" s="15">
        <v>102</v>
      </c>
      <c r="W21" s="15">
        <v>54</v>
      </c>
      <c r="X21" s="15">
        <v>42</v>
      </c>
      <c r="Y21" s="15">
        <v>18</v>
      </c>
      <c r="Z21" s="15">
        <v>48</v>
      </c>
      <c r="AA21" s="15">
        <v>138</v>
      </c>
      <c r="AB21" s="15">
        <v>84</v>
      </c>
      <c r="AC21" s="15">
        <v>72</v>
      </c>
      <c r="AD21" s="15">
        <v>18</v>
      </c>
      <c r="AE21" s="15">
        <v>0</v>
      </c>
      <c r="AF21" s="15">
        <v>0</v>
      </c>
      <c r="AG21" s="14">
        <v>26.8</v>
      </c>
    </row>
    <row r="22" spans="1:37" x14ac:dyDescent="0.2">
      <c r="A22" s="48">
        <v>2011</v>
      </c>
      <c r="B22" s="15">
        <v>426</v>
      </c>
      <c r="C22" s="15">
        <v>78</v>
      </c>
      <c r="D22" s="15">
        <v>48</v>
      </c>
      <c r="E22" s="15">
        <v>36</v>
      </c>
      <c r="F22" s="15">
        <v>48</v>
      </c>
      <c r="G22" s="15">
        <v>48</v>
      </c>
      <c r="H22" s="15">
        <v>66</v>
      </c>
      <c r="I22" s="15">
        <v>24</v>
      </c>
      <c r="J22" s="15">
        <v>6</v>
      </c>
      <c r="K22" s="15">
        <v>18</v>
      </c>
      <c r="L22" s="15">
        <v>30</v>
      </c>
      <c r="M22" s="15">
        <v>0</v>
      </c>
      <c r="N22" s="15">
        <v>12</v>
      </c>
      <c r="O22" s="15">
        <v>0</v>
      </c>
      <c r="P22" s="15">
        <v>12</v>
      </c>
      <c r="Q22" s="15">
        <v>0</v>
      </c>
      <c r="R22" s="14">
        <v>20.3</v>
      </c>
      <c r="T22" s="48">
        <v>2011</v>
      </c>
      <c r="U22" s="15">
        <v>426</v>
      </c>
      <c r="V22" s="15">
        <v>78</v>
      </c>
      <c r="W22" s="15">
        <v>48</v>
      </c>
      <c r="X22" s="15">
        <v>36</v>
      </c>
      <c r="Y22" s="15">
        <v>48</v>
      </c>
      <c r="Z22" s="15">
        <v>48</v>
      </c>
      <c r="AA22" s="15">
        <v>90</v>
      </c>
      <c r="AB22" s="15">
        <v>24</v>
      </c>
      <c r="AC22" s="15">
        <v>30</v>
      </c>
      <c r="AD22" s="15">
        <v>12</v>
      </c>
      <c r="AE22" s="15">
        <v>12</v>
      </c>
      <c r="AF22" s="15">
        <v>0</v>
      </c>
      <c r="AG22" s="14">
        <v>20.3</v>
      </c>
    </row>
    <row r="23" spans="1:37" x14ac:dyDescent="0.2">
      <c r="A23" s="48">
        <v>2010</v>
      </c>
      <c r="B23" s="15">
        <v>450</v>
      </c>
      <c r="C23" s="15">
        <v>72</v>
      </c>
      <c r="D23" s="15">
        <v>108</v>
      </c>
      <c r="E23" s="15">
        <v>24</v>
      </c>
      <c r="F23" s="15">
        <v>24</v>
      </c>
      <c r="G23" s="15">
        <v>60</v>
      </c>
      <c r="H23" s="15">
        <v>36</v>
      </c>
      <c r="I23" s="15">
        <v>24</v>
      </c>
      <c r="J23" s="15">
        <v>42</v>
      </c>
      <c r="K23" s="15">
        <v>6</v>
      </c>
      <c r="L23" s="15">
        <v>30</v>
      </c>
      <c r="M23" s="15">
        <v>12</v>
      </c>
      <c r="N23" s="15">
        <v>6</v>
      </c>
      <c r="O23" s="15">
        <v>0</v>
      </c>
      <c r="P23" s="15">
        <v>6</v>
      </c>
      <c r="Q23" s="15">
        <v>0</v>
      </c>
      <c r="R23" s="14">
        <v>19.399999999999999</v>
      </c>
      <c r="T23" s="48">
        <v>2010</v>
      </c>
      <c r="U23" s="15">
        <v>450</v>
      </c>
      <c r="V23" s="15">
        <v>72</v>
      </c>
      <c r="W23" s="15">
        <v>108</v>
      </c>
      <c r="X23" s="15">
        <v>24</v>
      </c>
      <c r="Y23" s="15">
        <v>24</v>
      </c>
      <c r="Z23" s="15">
        <v>60</v>
      </c>
      <c r="AA23" s="15">
        <v>60</v>
      </c>
      <c r="AB23" s="15">
        <v>48</v>
      </c>
      <c r="AC23" s="15">
        <v>42</v>
      </c>
      <c r="AD23" s="15">
        <v>6</v>
      </c>
      <c r="AE23" s="15">
        <v>6</v>
      </c>
      <c r="AF23" s="15">
        <v>0</v>
      </c>
      <c r="AG23" s="14">
        <v>19.399999999999999</v>
      </c>
    </row>
    <row r="24" spans="1:37" x14ac:dyDescent="0.2">
      <c r="A24" s="48" t="s">
        <v>366</v>
      </c>
      <c r="B24" s="15">
        <v>1751</v>
      </c>
      <c r="C24" s="15">
        <v>0</v>
      </c>
      <c r="D24" s="15">
        <v>462</v>
      </c>
      <c r="E24" s="15">
        <v>162</v>
      </c>
      <c r="F24" s="15">
        <v>96</v>
      </c>
      <c r="G24" s="15">
        <v>78</v>
      </c>
      <c r="H24" s="15">
        <v>204</v>
      </c>
      <c r="I24" s="15">
        <v>168</v>
      </c>
      <c r="J24" s="15">
        <v>198</v>
      </c>
      <c r="K24" s="15">
        <v>120</v>
      </c>
      <c r="L24" s="15">
        <v>84</v>
      </c>
      <c r="M24" s="15">
        <v>114</v>
      </c>
      <c r="N24" s="15">
        <v>36</v>
      </c>
      <c r="O24" s="15">
        <v>12</v>
      </c>
      <c r="P24" s="15">
        <v>18</v>
      </c>
      <c r="Q24" s="15">
        <v>0</v>
      </c>
      <c r="R24" s="14">
        <v>26.9</v>
      </c>
      <c r="T24" s="48" t="s">
        <v>366</v>
      </c>
      <c r="U24" s="15">
        <v>1751</v>
      </c>
      <c r="V24" s="15">
        <v>0</v>
      </c>
      <c r="W24" s="15">
        <v>462</v>
      </c>
      <c r="X24" s="15">
        <v>162</v>
      </c>
      <c r="Y24" s="15">
        <v>96</v>
      </c>
      <c r="Z24" s="15">
        <v>78</v>
      </c>
      <c r="AA24" s="15">
        <v>372</v>
      </c>
      <c r="AB24" s="15">
        <v>318</v>
      </c>
      <c r="AC24" s="15">
        <v>198</v>
      </c>
      <c r="AD24" s="15">
        <v>48</v>
      </c>
      <c r="AE24" s="15">
        <v>18</v>
      </c>
      <c r="AF24" s="15">
        <v>0</v>
      </c>
      <c r="AG24" s="14">
        <v>26.9</v>
      </c>
    </row>
    <row r="25" spans="1:37" x14ac:dyDescent="0.2">
      <c r="A25" s="48" t="s">
        <v>367</v>
      </c>
      <c r="B25" s="15">
        <v>2794</v>
      </c>
      <c r="C25" s="15">
        <v>0</v>
      </c>
      <c r="D25" s="15">
        <v>0</v>
      </c>
      <c r="E25" s="15">
        <v>438</v>
      </c>
      <c r="F25" s="15">
        <v>276</v>
      </c>
      <c r="G25" s="15">
        <v>222</v>
      </c>
      <c r="H25" s="15">
        <v>126</v>
      </c>
      <c r="I25" s="15">
        <v>276</v>
      </c>
      <c r="J25" s="15">
        <v>522</v>
      </c>
      <c r="K25" s="15">
        <v>318</v>
      </c>
      <c r="L25" s="15">
        <v>258</v>
      </c>
      <c r="M25" s="15">
        <v>180</v>
      </c>
      <c r="N25" s="15">
        <v>96</v>
      </c>
      <c r="O25" s="15">
        <v>42</v>
      </c>
      <c r="P25" s="15">
        <v>18</v>
      </c>
      <c r="Q25" s="15">
        <v>24</v>
      </c>
      <c r="R25" s="14">
        <v>35.6</v>
      </c>
      <c r="T25" s="48" t="s">
        <v>367</v>
      </c>
      <c r="U25" s="15">
        <v>2794</v>
      </c>
      <c r="V25" s="15">
        <v>0</v>
      </c>
      <c r="W25" s="15">
        <v>0</v>
      </c>
      <c r="X25" s="15">
        <v>438</v>
      </c>
      <c r="Y25" s="15">
        <v>276</v>
      </c>
      <c r="Z25" s="15">
        <v>222</v>
      </c>
      <c r="AA25" s="15">
        <v>402</v>
      </c>
      <c r="AB25" s="15">
        <v>840</v>
      </c>
      <c r="AC25" s="15">
        <v>438</v>
      </c>
      <c r="AD25" s="15">
        <v>138</v>
      </c>
      <c r="AE25" s="15">
        <v>18</v>
      </c>
      <c r="AF25" s="15">
        <v>24</v>
      </c>
      <c r="AG25" s="14">
        <v>35.6</v>
      </c>
    </row>
    <row r="26" spans="1:37" x14ac:dyDescent="0.2">
      <c r="A26" s="48" t="s">
        <v>368</v>
      </c>
      <c r="B26" s="15">
        <v>1937</v>
      </c>
      <c r="C26" s="15">
        <v>0</v>
      </c>
      <c r="D26" s="15">
        <v>0</v>
      </c>
      <c r="E26" s="15">
        <v>0</v>
      </c>
      <c r="F26" s="15">
        <v>402</v>
      </c>
      <c r="G26" s="15">
        <v>132</v>
      </c>
      <c r="H26" s="15">
        <v>90</v>
      </c>
      <c r="I26" s="15">
        <v>168</v>
      </c>
      <c r="J26" s="15">
        <v>306</v>
      </c>
      <c r="K26" s="15">
        <v>270</v>
      </c>
      <c r="L26" s="15">
        <v>258</v>
      </c>
      <c r="M26" s="15">
        <v>168</v>
      </c>
      <c r="N26" s="15">
        <v>72</v>
      </c>
      <c r="O26" s="15">
        <v>42</v>
      </c>
      <c r="P26" s="15">
        <v>24</v>
      </c>
      <c r="Q26" s="15">
        <v>6</v>
      </c>
      <c r="R26" s="14">
        <v>37.9</v>
      </c>
      <c r="T26" s="48" t="s">
        <v>368</v>
      </c>
      <c r="U26" s="15">
        <v>1937</v>
      </c>
      <c r="V26" s="15">
        <v>0</v>
      </c>
      <c r="W26" s="15">
        <v>0</v>
      </c>
      <c r="X26" s="15">
        <v>0</v>
      </c>
      <c r="Y26" s="15">
        <v>402</v>
      </c>
      <c r="Z26" s="15">
        <v>132</v>
      </c>
      <c r="AA26" s="15">
        <v>258</v>
      </c>
      <c r="AB26" s="15">
        <v>576</v>
      </c>
      <c r="AC26" s="15">
        <v>426</v>
      </c>
      <c r="AD26" s="15">
        <v>114</v>
      </c>
      <c r="AE26" s="15">
        <v>24</v>
      </c>
      <c r="AF26" s="15">
        <v>6</v>
      </c>
      <c r="AG26" s="14">
        <v>37.9</v>
      </c>
    </row>
    <row r="27" spans="1:37" x14ac:dyDescent="0.2">
      <c r="A27" s="48" t="s">
        <v>369</v>
      </c>
      <c r="B27" s="15">
        <v>1913</v>
      </c>
      <c r="C27" s="15">
        <v>0</v>
      </c>
      <c r="D27" s="15">
        <v>0</v>
      </c>
      <c r="E27" s="15">
        <v>0</v>
      </c>
      <c r="F27" s="15">
        <v>0</v>
      </c>
      <c r="G27" s="15">
        <v>336</v>
      </c>
      <c r="H27" s="15">
        <v>144</v>
      </c>
      <c r="I27" s="15">
        <v>96</v>
      </c>
      <c r="J27" s="15">
        <v>204</v>
      </c>
      <c r="K27" s="15">
        <v>348</v>
      </c>
      <c r="L27" s="15">
        <v>324</v>
      </c>
      <c r="M27" s="15">
        <v>228</v>
      </c>
      <c r="N27" s="15">
        <v>66</v>
      </c>
      <c r="O27" s="15">
        <v>84</v>
      </c>
      <c r="P27" s="15">
        <v>66</v>
      </c>
      <c r="Q27" s="15">
        <v>18</v>
      </c>
      <c r="R27" s="14">
        <v>42.5</v>
      </c>
      <c r="T27" s="48" t="s">
        <v>369</v>
      </c>
      <c r="U27" s="15">
        <v>1913</v>
      </c>
      <c r="V27" s="15">
        <v>0</v>
      </c>
      <c r="W27" s="15">
        <v>0</v>
      </c>
      <c r="X27" s="15">
        <v>0</v>
      </c>
      <c r="Y27" s="15">
        <v>0</v>
      </c>
      <c r="Z27" s="15">
        <v>336</v>
      </c>
      <c r="AA27" s="15">
        <v>240</v>
      </c>
      <c r="AB27" s="15">
        <v>552</v>
      </c>
      <c r="AC27" s="15">
        <v>552</v>
      </c>
      <c r="AD27" s="15">
        <v>150</v>
      </c>
      <c r="AE27" s="15">
        <v>66</v>
      </c>
      <c r="AF27" s="15">
        <v>18</v>
      </c>
      <c r="AG27" s="14">
        <v>42.5</v>
      </c>
      <c r="AK27" s="3" t="s">
        <v>370</v>
      </c>
    </row>
    <row r="28" spans="1:37" x14ac:dyDescent="0.2">
      <c r="A28" s="48" t="s">
        <v>371</v>
      </c>
      <c r="B28" s="15">
        <v>1973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258</v>
      </c>
      <c r="I28" s="15">
        <v>168</v>
      </c>
      <c r="J28" s="15">
        <v>168</v>
      </c>
      <c r="K28" s="15">
        <v>288</v>
      </c>
      <c r="L28" s="15">
        <v>420</v>
      </c>
      <c r="M28" s="15">
        <v>294</v>
      </c>
      <c r="N28" s="15">
        <v>186</v>
      </c>
      <c r="O28" s="15">
        <v>114</v>
      </c>
      <c r="P28" s="15">
        <v>72</v>
      </c>
      <c r="Q28" s="15">
        <v>6</v>
      </c>
      <c r="R28" s="14">
        <v>46.3</v>
      </c>
      <c r="T28" s="48" t="s">
        <v>371</v>
      </c>
      <c r="U28" s="15">
        <v>1973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426</v>
      </c>
      <c r="AB28" s="15">
        <v>456</v>
      </c>
      <c r="AC28" s="15">
        <v>714</v>
      </c>
      <c r="AD28" s="15">
        <v>300</v>
      </c>
      <c r="AE28" s="15">
        <v>72</v>
      </c>
      <c r="AF28" s="15">
        <v>6</v>
      </c>
      <c r="AG28" s="14">
        <v>46.3</v>
      </c>
      <c r="AJ28" s="3" t="s">
        <v>372</v>
      </c>
      <c r="AK28" s="13">
        <v>3264</v>
      </c>
    </row>
    <row r="29" spans="1:37" x14ac:dyDescent="0.2">
      <c r="A29" s="48" t="s">
        <v>373</v>
      </c>
      <c r="B29" s="15">
        <v>1985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306</v>
      </c>
      <c r="J29" s="15">
        <v>228</v>
      </c>
      <c r="K29" s="15">
        <v>138</v>
      </c>
      <c r="L29" s="15">
        <v>246</v>
      </c>
      <c r="M29" s="15">
        <v>420</v>
      </c>
      <c r="N29" s="15">
        <v>312</v>
      </c>
      <c r="O29" s="15">
        <v>186</v>
      </c>
      <c r="P29" s="15">
        <v>90</v>
      </c>
      <c r="Q29" s="15">
        <v>60</v>
      </c>
      <c r="R29" s="14">
        <v>50.9</v>
      </c>
      <c r="T29" s="48" t="s">
        <v>373</v>
      </c>
      <c r="U29" s="15">
        <v>1985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306</v>
      </c>
      <c r="AB29" s="15">
        <v>366</v>
      </c>
      <c r="AC29" s="15">
        <v>666</v>
      </c>
      <c r="AD29" s="15">
        <v>498</v>
      </c>
      <c r="AE29" s="15">
        <v>90</v>
      </c>
      <c r="AF29" s="15">
        <v>60</v>
      </c>
      <c r="AG29" s="14">
        <v>50.9</v>
      </c>
      <c r="AJ29" s="3" t="s">
        <v>374</v>
      </c>
      <c r="AK29" s="13">
        <v>4545</v>
      </c>
    </row>
    <row r="30" spans="1:37" x14ac:dyDescent="0.2">
      <c r="A30" s="48" t="s">
        <v>375</v>
      </c>
      <c r="B30" s="15">
        <v>3040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348</v>
      </c>
      <c r="K30" s="15">
        <v>492</v>
      </c>
      <c r="L30" s="15">
        <v>354</v>
      </c>
      <c r="M30" s="15">
        <v>420</v>
      </c>
      <c r="N30" s="15">
        <v>504</v>
      </c>
      <c r="O30" s="15">
        <v>432</v>
      </c>
      <c r="P30" s="15">
        <v>390</v>
      </c>
      <c r="Q30" s="15">
        <v>102</v>
      </c>
      <c r="R30" s="14">
        <v>53.9</v>
      </c>
      <c r="T30" s="48" t="s">
        <v>375</v>
      </c>
      <c r="U30" s="15">
        <v>3040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840</v>
      </c>
      <c r="AC30" s="15">
        <v>774</v>
      </c>
      <c r="AD30" s="15">
        <v>936</v>
      </c>
      <c r="AE30" s="15">
        <v>390</v>
      </c>
      <c r="AF30" s="15">
        <v>102</v>
      </c>
      <c r="AG30" s="14">
        <v>53.9</v>
      </c>
      <c r="AJ30" s="3" t="s">
        <v>376</v>
      </c>
      <c r="AK30" s="13">
        <v>3850</v>
      </c>
    </row>
    <row r="31" spans="1:37" x14ac:dyDescent="0.2">
      <c r="A31" s="48" t="s">
        <v>377</v>
      </c>
      <c r="B31" s="15">
        <v>1283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252</v>
      </c>
      <c r="M31" s="15">
        <v>270</v>
      </c>
      <c r="N31" s="15">
        <v>180</v>
      </c>
      <c r="O31" s="15">
        <v>210</v>
      </c>
      <c r="P31" s="15">
        <v>264</v>
      </c>
      <c r="Q31" s="15">
        <v>108</v>
      </c>
      <c r="R31" s="14">
        <v>58.3</v>
      </c>
      <c r="T31" s="48" t="s">
        <v>377</v>
      </c>
      <c r="U31" s="15">
        <v>1283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522</v>
      </c>
      <c r="AD31" s="15">
        <v>390</v>
      </c>
      <c r="AE31" s="15">
        <v>264</v>
      </c>
      <c r="AF31" s="15">
        <v>108</v>
      </c>
      <c r="AG31" s="14">
        <v>58.3</v>
      </c>
      <c r="AJ31" s="50" t="s">
        <v>378</v>
      </c>
      <c r="AK31" s="51">
        <v>3958</v>
      </c>
    </row>
    <row r="32" spans="1:37" x14ac:dyDescent="0.2">
      <c r="A32" s="48" t="s">
        <v>379</v>
      </c>
      <c r="B32" s="15">
        <v>366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162</v>
      </c>
      <c r="O32" s="15">
        <v>84</v>
      </c>
      <c r="P32" s="15">
        <v>78</v>
      </c>
      <c r="Q32" s="15">
        <v>42</v>
      </c>
      <c r="R32" s="14">
        <v>61.3</v>
      </c>
      <c r="T32" s="48" t="s">
        <v>379</v>
      </c>
      <c r="U32" s="15">
        <v>366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246</v>
      </c>
      <c r="AE32" s="15">
        <v>78</v>
      </c>
      <c r="AF32" s="15">
        <v>42</v>
      </c>
      <c r="AG32" s="14">
        <v>61.3</v>
      </c>
      <c r="AJ32" s="48" t="s">
        <v>375</v>
      </c>
      <c r="AK32" s="15">
        <v>3040</v>
      </c>
    </row>
    <row r="33" spans="1:37" x14ac:dyDescent="0.2">
      <c r="A33" s="48" t="s">
        <v>380</v>
      </c>
      <c r="B33" s="15">
        <v>156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84</v>
      </c>
      <c r="Q33" s="15">
        <v>72</v>
      </c>
      <c r="R33" s="14">
        <v>74.3</v>
      </c>
      <c r="T33" s="48" t="s">
        <v>380</v>
      </c>
      <c r="U33" s="15">
        <v>156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84</v>
      </c>
      <c r="AF33" s="15">
        <v>72</v>
      </c>
      <c r="AG33" s="14">
        <v>74.3</v>
      </c>
      <c r="AJ33" s="3" t="s">
        <v>381</v>
      </c>
      <c r="AK33" s="13">
        <v>1829</v>
      </c>
    </row>
    <row r="34" spans="1:37" x14ac:dyDescent="0.2">
      <c r="A34" s="48" t="s">
        <v>382</v>
      </c>
      <c r="B34" s="15">
        <v>24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24</v>
      </c>
      <c r="R34" s="14">
        <v>86.5</v>
      </c>
      <c r="T34" s="48" t="s">
        <v>382</v>
      </c>
      <c r="U34" s="15">
        <v>24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24</v>
      </c>
      <c r="AG34" s="14">
        <v>86.5</v>
      </c>
    </row>
    <row r="35" spans="1:37" x14ac:dyDescent="0.2">
      <c r="A35" s="48" t="s">
        <v>356</v>
      </c>
      <c r="B35" s="15">
        <v>36952</v>
      </c>
      <c r="C35" s="15">
        <v>5145</v>
      </c>
      <c r="D35" s="15">
        <v>5229</v>
      </c>
      <c r="E35" s="15">
        <v>5745</v>
      </c>
      <c r="F35" s="15">
        <v>4947</v>
      </c>
      <c r="G35" s="15">
        <v>3004</v>
      </c>
      <c r="H35" s="15">
        <v>2315</v>
      </c>
      <c r="I35" s="15">
        <v>1565</v>
      </c>
      <c r="J35" s="15">
        <v>1481</v>
      </c>
      <c r="K35" s="15">
        <v>1247</v>
      </c>
      <c r="L35" s="15">
        <v>1289</v>
      </c>
      <c r="M35" s="15">
        <v>1127</v>
      </c>
      <c r="N35" s="15">
        <v>1151</v>
      </c>
      <c r="O35" s="15">
        <v>870</v>
      </c>
      <c r="P35" s="15">
        <v>1211</v>
      </c>
      <c r="Q35" s="15">
        <v>624</v>
      </c>
      <c r="R35" s="14">
        <v>17.399999999999999</v>
      </c>
      <c r="T35" s="48" t="s">
        <v>356</v>
      </c>
      <c r="U35" s="15">
        <v>36952</v>
      </c>
      <c r="V35" s="15">
        <v>5145</v>
      </c>
      <c r="W35" s="15">
        <v>5229</v>
      </c>
      <c r="X35" s="15">
        <v>5745</v>
      </c>
      <c r="Y35" s="15">
        <v>4947</v>
      </c>
      <c r="Z35" s="15">
        <v>3004</v>
      </c>
      <c r="AA35" s="15">
        <v>3880</v>
      </c>
      <c r="AB35" s="15">
        <v>2728</v>
      </c>
      <c r="AC35" s="15">
        <v>2416</v>
      </c>
      <c r="AD35" s="15">
        <v>2021</v>
      </c>
      <c r="AE35" s="15">
        <v>1211</v>
      </c>
      <c r="AF35" s="15">
        <v>624</v>
      </c>
      <c r="AG35" s="14">
        <v>17.399999999999999</v>
      </c>
    </row>
    <row r="36" spans="1:37" x14ac:dyDescent="0.2">
      <c r="A36" s="69" t="s">
        <v>42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T36" s="69" t="s">
        <v>42</v>
      </c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</row>
    <row r="39" spans="1:37" x14ac:dyDescent="0.2">
      <c r="A39" s="48" t="s">
        <v>383</v>
      </c>
      <c r="T39" s="48" t="s">
        <v>383</v>
      </c>
    </row>
    <row r="40" spans="1:37" x14ac:dyDescent="0.2">
      <c r="A40" s="16" t="s">
        <v>384</v>
      </c>
      <c r="B40" s="17"/>
      <c r="C40" s="18" t="s">
        <v>1</v>
      </c>
      <c r="D40" s="18" t="s">
        <v>2</v>
      </c>
      <c r="E40" s="18" t="s">
        <v>3</v>
      </c>
      <c r="F40" s="18" t="s">
        <v>4</v>
      </c>
      <c r="G40" s="18" t="s">
        <v>5</v>
      </c>
      <c r="H40" s="18" t="s">
        <v>6</v>
      </c>
      <c r="I40" s="18" t="s">
        <v>7</v>
      </c>
      <c r="J40" s="18" t="s">
        <v>8</v>
      </c>
      <c r="K40" s="18" t="s">
        <v>9</v>
      </c>
      <c r="L40" s="18" t="s">
        <v>10</v>
      </c>
      <c r="M40" s="18" t="s">
        <v>11</v>
      </c>
      <c r="N40" s="18" t="s">
        <v>12</v>
      </c>
      <c r="O40" s="18" t="s">
        <v>13</v>
      </c>
      <c r="P40" s="18" t="s">
        <v>14</v>
      </c>
      <c r="Q40" s="18"/>
      <c r="R40" s="19"/>
      <c r="T40" s="16" t="s">
        <v>384</v>
      </c>
      <c r="U40" s="17"/>
      <c r="V40" s="18" t="s">
        <v>1</v>
      </c>
      <c r="W40" s="18" t="s">
        <v>2</v>
      </c>
      <c r="X40" s="18" t="s">
        <v>3</v>
      </c>
      <c r="Y40" s="18" t="s">
        <v>4</v>
      </c>
      <c r="Z40" s="18" t="s">
        <v>5</v>
      </c>
      <c r="AA40" s="18" t="s">
        <v>6</v>
      </c>
      <c r="AB40" s="18" t="s">
        <v>8</v>
      </c>
      <c r="AC40" s="18" t="s">
        <v>10</v>
      </c>
      <c r="AD40" s="18" t="s">
        <v>12</v>
      </c>
      <c r="AE40" s="18" t="s">
        <v>14</v>
      </c>
      <c r="AF40" s="18"/>
      <c r="AG40" s="19"/>
    </row>
    <row r="41" spans="1:37" s="11" customFormat="1" x14ac:dyDescent="0.2">
      <c r="A41" s="20" t="s">
        <v>240</v>
      </c>
      <c r="B41" s="21" t="s">
        <v>18</v>
      </c>
      <c r="C41" s="21" t="s">
        <v>19</v>
      </c>
      <c r="D41" s="21">
        <v>9</v>
      </c>
      <c r="E41" s="21">
        <v>14</v>
      </c>
      <c r="F41" s="21">
        <v>19</v>
      </c>
      <c r="G41" s="21">
        <v>24</v>
      </c>
      <c r="H41" s="21">
        <v>29</v>
      </c>
      <c r="I41" s="21">
        <v>34</v>
      </c>
      <c r="J41" s="21">
        <v>39</v>
      </c>
      <c r="K41" s="21">
        <v>44</v>
      </c>
      <c r="L41" s="21">
        <v>49</v>
      </c>
      <c r="M41" s="21">
        <v>54</v>
      </c>
      <c r="N41" s="21">
        <v>59</v>
      </c>
      <c r="O41" s="21">
        <v>64</v>
      </c>
      <c r="P41" s="21">
        <v>74</v>
      </c>
      <c r="Q41" s="21" t="s">
        <v>20</v>
      </c>
      <c r="R41" s="22" t="s">
        <v>21</v>
      </c>
      <c r="T41" s="20" t="s">
        <v>240</v>
      </c>
      <c r="U41" s="21" t="s">
        <v>18</v>
      </c>
      <c r="V41" s="21" t="s">
        <v>19</v>
      </c>
      <c r="W41" s="21">
        <v>9</v>
      </c>
      <c r="X41" s="21">
        <v>14</v>
      </c>
      <c r="Y41" s="21">
        <v>19</v>
      </c>
      <c r="Z41" s="21">
        <v>24</v>
      </c>
      <c r="AA41" s="21">
        <v>34</v>
      </c>
      <c r="AB41" s="21">
        <v>44</v>
      </c>
      <c r="AC41" s="21">
        <v>54</v>
      </c>
      <c r="AD41" s="21">
        <v>64</v>
      </c>
      <c r="AE41" s="21">
        <v>74</v>
      </c>
      <c r="AF41" s="21" t="s">
        <v>20</v>
      </c>
      <c r="AG41" s="22" t="s">
        <v>21</v>
      </c>
      <c r="AJ41" s="3"/>
      <c r="AK41" s="3"/>
    </row>
    <row r="42" spans="1:37" x14ac:dyDescent="0.2">
      <c r="A42" s="48" t="s">
        <v>22</v>
      </c>
      <c r="B42" s="15">
        <v>57436</v>
      </c>
      <c r="C42" s="15">
        <v>5781</v>
      </c>
      <c r="D42" s="15">
        <v>6093</v>
      </c>
      <c r="E42" s="15">
        <v>6560</v>
      </c>
      <c r="F42" s="15">
        <v>5991</v>
      </c>
      <c r="G42" s="15">
        <v>4096</v>
      </c>
      <c r="H42" s="15">
        <v>3538</v>
      </c>
      <c r="I42" s="15">
        <v>3010</v>
      </c>
      <c r="J42" s="15">
        <v>3628</v>
      </c>
      <c r="K42" s="15">
        <v>3400</v>
      </c>
      <c r="L42" s="15">
        <v>3670</v>
      </c>
      <c r="M42" s="15">
        <v>3274</v>
      </c>
      <c r="N42" s="15">
        <v>2830</v>
      </c>
      <c r="O42" s="15">
        <v>2123</v>
      </c>
      <c r="P42" s="15">
        <v>2351</v>
      </c>
      <c r="Q42" s="15">
        <v>1091</v>
      </c>
      <c r="R42" s="14">
        <v>25.3</v>
      </c>
      <c r="T42" s="48" t="s">
        <v>22</v>
      </c>
      <c r="U42" s="15">
        <v>57436</v>
      </c>
      <c r="V42" s="15">
        <v>5781</v>
      </c>
      <c r="W42" s="15">
        <v>6093</v>
      </c>
      <c r="X42" s="15">
        <v>6560</v>
      </c>
      <c r="Y42" s="15">
        <v>5991</v>
      </c>
      <c r="Z42" s="15">
        <v>4096</v>
      </c>
      <c r="AA42" s="15">
        <v>6548</v>
      </c>
      <c r="AB42" s="15">
        <v>7028</v>
      </c>
      <c r="AC42" s="15">
        <v>6944</v>
      </c>
      <c r="AD42" s="15">
        <v>4953</v>
      </c>
      <c r="AE42" s="15">
        <v>2351</v>
      </c>
      <c r="AF42" s="15">
        <v>1091</v>
      </c>
      <c r="AG42" s="14">
        <v>25.3</v>
      </c>
    </row>
    <row r="43" spans="1:37" x14ac:dyDescent="0.2">
      <c r="A43" s="48" t="s">
        <v>385</v>
      </c>
      <c r="B43" s="15">
        <v>4743</v>
      </c>
      <c r="C43" s="15">
        <v>72</v>
      </c>
      <c r="D43" s="15">
        <v>78</v>
      </c>
      <c r="E43" s="15">
        <v>54</v>
      </c>
      <c r="F43" s="15">
        <v>108</v>
      </c>
      <c r="G43" s="15">
        <v>192</v>
      </c>
      <c r="H43" s="15">
        <v>264</v>
      </c>
      <c r="I43" s="15">
        <v>312</v>
      </c>
      <c r="J43" s="15">
        <v>540</v>
      </c>
      <c r="K43" s="15">
        <v>564</v>
      </c>
      <c r="L43" s="15">
        <v>684</v>
      </c>
      <c r="M43" s="15">
        <v>582</v>
      </c>
      <c r="N43" s="15">
        <v>522</v>
      </c>
      <c r="O43" s="15">
        <v>372</v>
      </c>
      <c r="P43" s="15">
        <v>318</v>
      </c>
      <c r="Q43" s="15">
        <v>84</v>
      </c>
      <c r="R43" s="14">
        <v>46.4</v>
      </c>
      <c r="T43" s="48" t="s">
        <v>385</v>
      </c>
      <c r="U43" s="15">
        <v>4743</v>
      </c>
      <c r="V43" s="15">
        <v>72</v>
      </c>
      <c r="W43" s="15">
        <v>78</v>
      </c>
      <c r="X43" s="15">
        <v>54</v>
      </c>
      <c r="Y43" s="15">
        <v>108</v>
      </c>
      <c r="Z43" s="15">
        <v>192</v>
      </c>
      <c r="AA43" s="15">
        <v>576</v>
      </c>
      <c r="AB43" s="15">
        <v>1104</v>
      </c>
      <c r="AC43" s="15">
        <v>1266</v>
      </c>
      <c r="AD43" s="15">
        <v>894</v>
      </c>
      <c r="AE43" s="15">
        <v>318</v>
      </c>
      <c r="AF43" s="15">
        <v>84</v>
      </c>
      <c r="AG43" s="14">
        <v>46.4</v>
      </c>
    </row>
    <row r="44" spans="1:37" x14ac:dyDescent="0.2">
      <c r="A44" s="48" t="s">
        <v>386</v>
      </c>
      <c r="B44" s="15">
        <v>1097</v>
      </c>
      <c r="C44" s="15">
        <v>18</v>
      </c>
      <c r="D44" s="15">
        <v>42</v>
      </c>
      <c r="E44" s="15">
        <v>24</v>
      </c>
      <c r="F44" s="15">
        <v>18</v>
      </c>
      <c r="G44" s="15">
        <v>30</v>
      </c>
      <c r="H44" s="15">
        <v>72</v>
      </c>
      <c r="I44" s="15">
        <v>102</v>
      </c>
      <c r="J44" s="15">
        <v>120</v>
      </c>
      <c r="K44" s="15">
        <v>96</v>
      </c>
      <c r="L44" s="15">
        <v>102</v>
      </c>
      <c r="M44" s="15">
        <v>144</v>
      </c>
      <c r="N44" s="15">
        <v>108</v>
      </c>
      <c r="O44" s="15">
        <v>90</v>
      </c>
      <c r="P44" s="15">
        <v>84</v>
      </c>
      <c r="Q44" s="15">
        <v>48</v>
      </c>
      <c r="R44" s="14">
        <v>46.3</v>
      </c>
      <c r="T44" s="48" t="s">
        <v>386</v>
      </c>
      <c r="U44" s="15">
        <v>1097</v>
      </c>
      <c r="V44" s="15">
        <v>18</v>
      </c>
      <c r="W44" s="15">
        <v>42</v>
      </c>
      <c r="X44" s="15">
        <v>24</v>
      </c>
      <c r="Y44" s="15">
        <v>18</v>
      </c>
      <c r="Z44" s="15">
        <v>30</v>
      </c>
      <c r="AA44" s="15">
        <v>174</v>
      </c>
      <c r="AB44" s="15">
        <v>216</v>
      </c>
      <c r="AC44" s="15">
        <v>246</v>
      </c>
      <c r="AD44" s="15">
        <v>198</v>
      </c>
      <c r="AE44" s="15">
        <v>84</v>
      </c>
      <c r="AF44" s="15">
        <v>48</v>
      </c>
      <c r="AG44" s="14">
        <v>46.3</v>
      </c>
    </row>
    <row r="45" spans="1:37" x14ac:dyDescent="0.2">
      <c r="A45" s="48" t="s">
        <v>387</v>
      </c>
      <c r="B45" s="15">
        <v>900</v>
      </c>
      <c r="C45" s="15">
        <v>78</v>
      </c>
      <c r="D45" s="15">
        <v>114</v>
      </c>
      <c r="E45" s="15">
        <v>72</v>
      </c>
      <c r="F45" s="15">
        <v>126</v>
      </c>
      <c r="G45" s="15">
        <v>60</v>
      </c>
      <c r="H45" s="15">
        <v>72</v>
      </c>
      <c r="I45" s="15">
        <v>60</v>
      </c>
      <c r="J45" s="15">
        <v>66</v>
      </c>
      <c r="K45" s="15">
        <v>72</v>
      </c>
      <c r="L45" s="15">
        <v>66</v>
      </c>
      <c r="M45" s="15">
        <v>42</v>
      </c>
      <c r="N45" s="15">
        <v>36</v>
      </c>
      <c r="O45" s="15">
        <v>24</v>
      </c>
      <c r="P45" s="15">
        <v>6</v>
      </c>
      <c r="Q45" s="15">
        <v>6</v>
      </c>
      <c r="R45" s="14">
        <v>25</v>
      </c>
      <c r="T45" s="48" t="s">
        <v>387</v>
      </c>
      <c r="U45" s="15">
        <v>900</v>
      </c>
      <c r="V45" s="15">
        <v>78</v>
      </c>
      <c r="W45" s="15">
        <v>114</v>
      </c>
      <c r="X45" s="15">
        <v>72</v>
      </c>
      <c r="Y45" s="15">
        <v>126</v>
      </c>
      <c r="Z45" s="15">
        <v>60</v>
      </c>
      <c r="AA45" s="15">
        <v>132</v>
      </c>
      <c r="AB45" s="15">
        <v>138</v>
      </c>
      <c r="AC45" s="15">
        <v>108</v>
      </c>
      <c r="AD45" s="15">
        <v>60</v>
      </c>
      <c r="AE45" s="15">
        <v>6</v>
      </c>
      <c r="AF45" s="15">
        <v>6</v>
      </c>
      <c r="AG45" s="49">
        <v>25</v>
      </c>
    </row>
    <row r="46" spans="1:37" x14ac:dyDescent="0.2">
      <c r="A46" s="48" t="s">
        <v>388</v>
      </c>
      <c r="B46" s="15">
        <v>3826</v>
      </c>
      <c r="C46" s="15">
        <v>180</v>
      </c>
      <c r="D46" s="15">
        <v>234</v>
      </c>
      <c r="E46" s="15">
        <v>276</v>
      </c>
      <c r="F46" s="15">
        <v>264</v>
      </c>
      <c r="G46" s="15">
        <v>300</v>
      </c>
      <c r="H46" s="15">
        <v>252</v>
      </c>
      <c r="I46" s="15">
        <v>234</v>
      </c>
      <c r="J46" s="15">
        <v>390</v>
      </c>
      <c r="K46" s="15">
        <v>318</v>
      </c>
      <c r="L46" s="15">
        <v>384</v>
      </c>
      <c r="M46" s="15">
        <v>348</v>
      </c>
      <c r="N46" s="15">
        <v>240</v>
      </c>
      <c r="O46" s="15">
        <v>162</v>
      </c>
      <c r="P46" s="15">
        <v>162</v>
      </c>
      <c r="Q46" s="15">
        <v>84</v>
      </c>
      <c r="R46" s="14">
        <v>37.200000000000003</v>
      </c>
      <c r="T46" s="48" t="s">
        <v>388</v>
      </c>
      <c r="U46" s="15">
        <v>3826</v>
      </c>
      <c r="V46" s="15">
        <v>180</v>
      </c>
      <c r="W46" s="15">
        <v>234</v>
      </c>
      <c r="X46" s="15">
        <v>276</v>
      </c>
      <c r="Y46" s="15">
        <v>264</v>
      </c>
      <c r="Z46" s="15">
        <v>300</v>
      </c>
      <c r="AA46" s="15">
        <v>486</v>
      </c>
      <c r="AB46" s="15">
        <v>708</v>
      </c>
      <c r="AC46" s="15">
        <v>732</v>
      </c>
      <c r="AD46" s="15">
        <v>402</v>
      </c>
      <c r="AE46" s="15">
        <v>162</v>
      </c>
      <c r="AF46" s="15">
        <v>84</v>
      </c>
      <c r="AG46" s="14">
        <v>37.200000000000003</v>
      </c>
    </row>
    <row r="47" spans="1:37" x14ac:dyDescent="0.2">
      <c r="A47" s="48" t="s">
        <v>389</v>
      </c>
      <c r="B47" s="15">
        <v>738</v>
      </c>
      <c r="C47" s="15">
        <v>6</v>
      </c>
      <c r="D47" s="15">
        <v>36</v>
      </c>
      <c r="E47" s="15">
        <v>66</v>
      </c>
      <c r="F47" s="15">
        <v>120</v>
      </c>
      <c r="G47" s="15">
        <v>84</v>
      </c>
      <c r="H47" s="15">
        <v>42</v>
      </c>
      <c r="I47" s="15">
        <v>42</v>
      </c>
      <c r="J47" s="15">
        <v>78</v>
      </c>
      <c r="K47" s="15">
        <v>72</v>
      </c>
      <c r="L47" s="15">
        <v>66</v>
      </c>
      <c r="M47" s="15">
        <v>30</v>
      </c>
      <c r="N47" s="15">
        <v>30</v>
      </c>
      <c r="O47" s="15">
        <v>42</v>
      </c>
      <c r="P47" s="15">
        <v>18</v>
      </c>
      <c r="Q47" s="15">
        <v>6</v>
      </c>
      <c r="R47" s="14">
        <v>31.8</v>
      </c>
      <c r="T47" s="48" t="s">
        <v>389</v>
      </c>
      <c r="U47" s="15">
        <v>738</v>
      </c>
      <c r="V47" s="15">
        <v>6</v>
      </c>
      <c r="W47" s="15">
        <v>36</v>
      </c>
      <c r="X47" s="15">
        <v>66</v>
      </c>
      <c r="Y47" s="15">
        <v>120</v>
      </c>
      <c r="Z47" s="15">
        <v>84</v>
      </c>
      <c r="AA47" s="15">
        <v>84</v>
      </c>
      <c r="AB47" s="15">
        <v>150</v>
      </c>
      <c r="AC47" s="15">
        <v>96</v>
      </c>
      <c r="AD47" s="15">
        <v>72</v>
      </c>
      <c r="AE47" s="15">
        <v>18</v>
      </c>
      <c r="AF47" s="15">
        <v>6</v>
      </c>
      <c r="AG47" s="14">
        <v>31.8</v>
      </c>
    </row>
    <row r="48" spans="1:37" x14ac:dyDescent="0.2">
      <c r="A48" s="48" t="s">
        <v>390</v>
      </c>
      <c r="B48" s="15">
        <v>354</v>
      </c>
      <c r="C48" s="15">
        <v>6</v>
      </c>
      <c r="D48" s="15">
        <v>6</v>
      </c>
      <c r="E48" s="15">
        <v>6</v>
      </c>
      <c r="F48" s="15">
        <v>12</v>
      </c>
      <c r="G48" s="15">
        <v>18</v>
      </c>
      <c r="H48" s="15">
        <v>18</v>
      </c>
      <c r="I48" s="15">
        <v>0</v>
      </c>
      <c r="J48" s="15">
        <v>18</v>
      </c>
      <c r="K48" s="15">
        <v>48</v>
      </c>
      <c r="L48" s="15">
        <v>84</v>
      </c>
      <c r="M48" s="15">
        <v>42</v>
      </c>
      <c r="N48" s="15">
        <v>24</v>
      </c>
      <c r="O48" s="15">
        <v>36</v>
      </c>
      <c r="P48" s="15">
        <v>24</v>
      </c>
      <c r="Q48" s="15">
        <v>12</v>
      </c>
      <c r="R48" s="14">
        <v>47.7</v>
      </c>
      <c r="T48" s="48" t="s">
        <v>390</v>
      </c>
      <c r="U48" s="15">
        <v>354</v>
      </c>
      <c r="V48" s="15">
        <v>6</v>
      </c>
      <c r="W48" s="15">
        <v>6</v>
      </c>
      <c r="X48" s="15">
        <v>6</v>
      </c>
      <c r="Y48" s="15">
        <v>12</v>
      </c>
      <c r="Z48" s="15">
        <v>18</v>
      </c>
      <c r="AA48" s="15">
        <v>18</v>
      </c>
      <c r="AB48" s="15">
        <v>66</v>
      </c>
      <c r="AC48" s="15">
        <v>126</v>
      </c>
      <c r="AD48" s="15">
        <v>60</v>
      </c>
      <c r="AE48" s="15">
        <v>24</v>
      </c>
      <c r="AF48" s="15">
        <v>12</v>
      </c>
      <c r="AG48" s="14">
        <v>47.7</v>
      </c>
    </row>
    <row r="49" spans="1:33" x14ac:dyDescent="0.2">
      <c r="A49" s="48" t="s">
        <v>391</v>
      </c>
      <c r="B49" s="15">
        <v>48</v>
      </c>
      <c r="C49" s="15">
        <v>0</v>
      </c>
      <c r="D49" s="15">
        <v>0</v>
      </c>
      <c r="E49" s="15">
        <v>6</v>
      </c>
      <c r="F49" s="15">
        <v>0</v>
      </c>
      <c r="G49" s="15">
        <v>6</v>
      </c>
      <c r="H49" s="15">
        <v>0</v>
      </c>
      <c r="I49" s="15">
        <v>0</v>
      </c>
      <c r="J49" s="15">
        <v>0</v>
      </c>
      <c r="K49" s="15">
        <v>0</v>
      </c>
      <c r="L49" s="15">
        <v>12</v>
      </c>
      <c r="M49" s="15">
        <v>12</v>
      </c>
      <c r="N49" s="15">
        <v>0</v>
      </c>
      <c r="O49" s="15">
        <v>0</v>
      </c>
      <c r="P49" s="15">
        <v>6</v>
      </c>
      <c r="Q49" s="15">
        <v>6</v>
      </c>
      <c r="R49" s="14">
        <v>50</v>
      </c>
      <c r="T49" s="48" t="s">
        <v>391</v>
      </c>
      <c r="U49" s="15">
        <v>48</v>
      </c>
      <c r="V49" s="15">
        <v>0</v>
      </c>
      <c r="W49" s="15">
        <v>0</v>
      </c>
      <c r="X49" s="15">
        <v>6</v>
      </c>
      <c r="Y49" s="15">
        <v>0</v>
      </c>
      <c r="Z49" s="15">
        <v>6</v>
      </c>
      <c r="AA49" s="15">
        <v>0</v>
      </c>
      <c r="AB49" s="15">
        <v>0</v>
      </c>
      <c r="AC49" s="15">
        <v>24</v>
      </c>
      <c r="AD49" s="15">
        <v>0</v>
      </c>
      <c r="AE49" s="15">
        <v>6</v>
      </c>
      <c r="AF49" s="15">
        <v>6</v>
      </c>
      <c r="AG49" s="49">
        <v>50</v>
      </c>
    </row>
    <row r="50" spans="1:33" x14ac:dyDescent="0.2">
      <c r="A50" s="48" t="s">
        <v>392</v>
      </c>
      <c r="B50" s="15">
        <v>5937</v>
      </c>
      <c r="C50" s="15">
        <v>126</v>
      </c>
      <c r="D50" s="15">
        <v>180</v>
      </c>
      <c r="E50" s="15">
        <v>156</v>
      </c>
      <c r="F50" s="15">
        <v>198</v>
      </c>
      <c r="G50" s="15">
        <v>282</v>
      </c>
      <c r="H50" s="15">
        <v>348</v>
      </c>
      <c r="I50" s="15">
        <v>516</v>
      </c>
      <c r="J50" s="15">
        <v>600</v>
      </c>
      <c r="K50" s="15">
        <v>768</v>
      </c>
      <c r="L50" s="15">
        <v>750</v>
      </c>
      <c r="M50" s="15">
        <v>648</v>
      </c>
      <c r="N50" s="15">
        <v>516</v>
      </c>
      <c r="O50" s="15">
        <v>372</v>
      </c>
      <c r="P50" s="15">
        <v>336</v>
      </c>
      <c r="Q50" s="15">
        <v>144</v>
      </c>
      <c r="R50" s="14">
        <v>43.7</v>
      </c>
      <c r="T50" s="48" t="s">
        <v>392</v>
      </c>
      <c r="U50" s="15">
        <v>5937</v>
      </c>
      <c r="V50" s="15">
        <v>126</v>
      </c>
      <c r="W50" s="15">
        <v>180</v>
      </c>
      <c r="X50" s="15">
        <v>156</v>
      </c>
      <c r="Y50" s="15">
        <v>198</v>
      </c>
      <c r="Z50" s="15">
        <v>282</v>
      </c>
      <c r="AA50" s="15">
        <v>864</v>
      </c>
      <c r="AB50" s="15">
        <v>1368</v>
      </c>
      <c r="AC50" s="15">
        <v>1398</v>
      </c>
      <c r="AD50" s="15">
        <v>888</v>
      </c>
      <c r="AE50" s="15">
        <v>336</v>
      </c>
      <c r="AF50" s="15">
        <v>144</v>
      </c>
      <c r="AG50" s="14">
        <v>43.7</v>
      </c>
    </row>
    <row r="51" spans="1:33" x14ac:dyDescent="0.2">
      <c r="A51" s="48" t="s">
        <v>393</v>
      </c>
      <c r="B51" s="15">
        <v>2842</v>
      </c>
      <c r="C51" s="15">
        <v>150</v>
      </c>
      <c r="D51" s="15">
        <v>174</v>
      </c>
      <c r="E51" s="15">
        <v>156</v>
      </c>
      <c r="F51" s="15">
        <v>198</v>
      </c>
      <c r="G51" s="15">
        <v>120</v>
      </c>
      <c r="H51" s="15">
        <v>156</v>
      </c>
      <c r="I51" s="15">
        <v>180</v>
      </c>
      <c r="J51" s="15">
        <v>336</v>
      </c>
      <c r="K51" s="15">
        <v>216</v>
      </c>
      <c r="L51" s="15">
        <v>234</v>
      </c>
      <c r="M51" s="15">
        <v>300</v>
      </c>
      <c r="N51" s="15">
        <v>204</v>
      </c>
      <c r="O51" s="15">
        <v>156</v>
      </c>
      <c r="P51" s="15">
        <v>186</v>
      </c>
      <c r="Q51" s="15">
        <v>78</v>
      </c>
      <c r="R51" s="14">
        <v>39.299999999999997</v>
      </c>
      <c r="T51" s="48" t="s">
        <v>393</v>
      </c>
      <c r="U51" s="15">
        <v>2842</v>
      </c>
      <c r="V51" s="15">
        <v>150</v>
      </c>
      <c r="W51" s="15">
        <v>174</v>
      </c>
      <c r="X51" s="15">
        <v>156</v>
      </c>
      <c r="Y51" s="15">
        <v>198</v>
      </c>
      <c r="Z51" s="15">
        <v>120</v>
      </c>
      <c r="AA51" s="15">
        <v>336</v>
      </c>
      <c r="AB51" s="15">
        <v>552</v>
      </c>
      <c r="AC51" s="15">
        <v>534</v>
      </c>
      <c r="AD51" s="15">
        <v>360</v>
      </c>
      <c r="AE51" s="15">
        <v>186</v>
      </c>
      <c r="AF51" s="15">
        <v>78</v>
      </c>
      <c r="AG51" s="14">
        <v>39.299999999999997</v>
      </c>
    </row>
    <row r="52" spans="1:33" x14ac:dyDescent="0.2">
      <c r="A52" s="48" t="s">
        <v>356</v>
      </c>
      <c r="B52" s="15">
        <v>36952</v>
      </c>
      <c r="C52" s="15">
        <v>5145</v>
      </c>
      <c r="D52" s="15">
        <v>5229</v>
      </c>
      <c r="E52" s="15">
        <v>5745</v>
      </c>
      <c r="F52" s="15">
        <v>4947</v>
      </c>
      <c r="G52" s="15">
        <v>3004</v>
      </c>
      <c r="H52" s="15">
        <v>2315</v>
      </c>
      <c r="I52" s="15">
        <v>1565</v>
      </c>
      <c r="J52" s="15">
        <v>1481</v>
      </c>
      <c r="K52" s="15">
        <v>1247</v>
      </c>
      <c r="L52" s="15">
        <v>1289</v>
      </c>
      <c r="M52" s="15">
        <v>1127</v>
      </c>
      <c r="N52" s="15">
        <v>1151</v>
      </c>
      <c r="O52" s="15">
        <v>870</v>
      </c>
      <c r="P52" s="15">
        <v>1211</v>
      </c>
      <c r="Q52" s="15">
        <v>624</v>
      </c>
      <c r="R52" s="14">
        <v>17.399999999999999</v>
      </c>
      <c r="T52" s="48" t="s">
        <v>356</v>
      </c>
      <c r="U52" s="15">
        <v>36952</v>
      </c>
      <c r="V52" s="15">
        <v>5145</v>
      </c>
      <c r="W52" s="15">
        <v>5229</v>
      </c>
      <c r="X52" s="15">
        <v>5745</v>
      </c>
      <c r="Y52" s="15">
        <v>4947</v>
      </c>
      <c r="Z52" s="15">
        <v>3004</v>
      </c>
      <c r="AA52" s="15">
        <v>3880</v>
      </c>
      <c r="AB52" s="15">
        <v>2728</v>
      </c>
      <c r="AC52" s="15">
        <v>2416</v>
      </c>
      <c r="AD52" s="15">
        <v>2021</v>
      </c>
      <c r="AE52" s="15">
        <v>1211</v>
      </c>
      <c r="AF52" s="15">
        <v>624</v>
      </c>
      <c r="AG52" s="14">
        <v>17.399999999999999</v>
      </c>
    </row>
    <row r="53" spans="1:33" x14ac:dyDescent="0.2">
      <c r="A53" s="69" t="s">
        <v>42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T53" s="69" t="s">
        <v>42</v>
      </c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</row>
  </sheetData>
  <mergeCells count="6">
    <mergeCell ref="A11:R11"/>
    <mergeCell ref="T11:AG11"/>
    <mergeCell ref="A36:R36"/>
    <mergeCell ref="T36:AG36"/>
    <mergeCell ref="A53:R53"/>
    <mergeCell ref="T53:AG5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76F58-F109-4DD5-B597-E7070FF439C7}">
  <dimension ref="A1:R165"/>
  <sheetViews>
    <sheetView zoomScale="150" zoomScaleNormal="150" workbookViewId="0">
      <selection activeCell="D25" sqref="D25:E25"/>
    </sheetView>
  </sheetViews>
  <sheetFormatPr defaultRowHeight="10.199999999999999" x14ac:dyDescent="0.2"/>
  <cols>
    <col min="1" max="1" width="8.88671875" style="14"/>
    <col min="2" max="17" width="5.33203125" style="15" customWidth="1"/>
    <col min="18" max="18" width="5.33203125" style="14" customWidth="1"/>
    <col min="19" max="16384" width="8.88671875" style="14"/>
  </cols>
  <sheetData>
    <row r="1" spans="1:18" x14ac:dyDescent="0.2">
      <c r="A1" s="14" t="s">
        <v>394</v>
      </c>
    </row>
    <row r="2" spans="1:18" x14ac:dyDescent="0.2">
      <c r="A2" s="16" t="s">
        <v>348</v>
      </c>
      <c r="B2" s="17"/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18" t="s">
        <v>11</v>
      </c>
      <c r="N2" s="18" t="s">
        <v>12</v>
      </c>
      <c r="O2" s="18" t="s">
        <v>13</v>
      </c>
      <c r="P2" s="18" t="s">
        <v>14</v>
      </c>
      <c r="Q2" s="18"/>
      <c r="R2" s="19"/>
    </row>
    <row r="3" spans="1:18" s="23" customFormat="1" x14ac:dyDescent="0.2">
      <c r="A3" s="20" t="s">
        <v>164</v>
      </c>
      <c r="B3" s="21" t="s">
        <v>18</v>
      </c>
      <c r="C3" s="21" t="s">
        <v>19</v>
      </c>
      <c r="D3" s="21">
        <v>9</v>
      </c>
      <c r="E3" s="21">
        <v>14</v>
      </c>
      <c r="F3" s="21">
        <v>19</v>
      </c>
      <c r="G3" s="21">
        <v>24</v>
      </c>
      <c r="H3" s="21">
        <v>29</v>
      </c>
      <c r="I3" s="21">
        <v>34</v>
      </c>
      <c r="J3" s="21">
        <v>39</v>
      </c>
      <c r="K3" s="21">
        <v>44</v>
      </c>
      <c r="L3" s="21">
        <v>49</v>
      </c>
      <c r="M3" s="21">
        <v>54</v>
      </c>
      <c r="N3" s="21">
        <v>59</v>
      </c>
      <c r="O3" s="21">
        <v>64</v>
      </c>
      <c r="P3" s="21">
        <v>74</v>
      </c>
      <c r="Q3" s="21" t="s">
        <v>20</v>
      </c>
      <c r="R3" s="22" t="s">
        <v>21</v>
      </c>
    </row>
    <row r="4" spans="1:18" x14ac:dyDescent="0.2">
      <c r="A4" s="14" t="s">
        <v>22</v>
      </c>
      <c r="B4" s="15">
        <v>57436</v>
      </c>
      <c r="C4" s="15">
        <v>5781</v>
      </c>
      <c r="D4" s="15">
        <v>6093</v>
      </c>
      <c r="E4" s="15">
        <v>6560</v>
      </c>
      <c r="F4" s="15">
        <v>5991</v>
      </c>
      <c r="G4" s="15">
        <v>4096</v>
      </c>
      <c r="H4" s="15">
        <v>3538</v>
      </c>
      <c r="I4" s="15">
        <v>3010</v>
      </c>
      <c r="J4" s="15">
        <v>3628</v>
      </c>
      <c r="K4" s="15">
        <v>3400</v>
      </c>
      <c r="L4" s="15">
        <v>3670</v>
      </c>
      <c r="M4" s="15">
        <v>3274</v>
      </c>
      <c r="N4" s="15">
        <v>2830</v>
      </c>
      <c r="O4" s="15">
        <v>2123</v>
      </c>
      <c r="P4" s="15">
        <v>2351</v>
      </c>
      <c r="Q4" s="15">
        <v>1091</v>
      </c>
      <c r="R4" s="14">
        <v>25.3</v>
      </c>
    </row>
    <row r="5" spans="1:18" x14ac:dyDescent="0.2">
      <c r="A5" s="14" t="s">
        <v>165</v>
      </c>
      <c r="B5" s="15">
        <v>78</v>
      </c>
      <c r="C5" s="15">
        <v>12</v>
      </c>
      <c r="D5" s="15">
        <v>6</v>
      </c>
      <c r="E5" s="15">
        <v>6</v>
      </c>
      <c r="F5" s="15">
        <v>12</v>
      </c>
      <c r="G5" s="15">
        <v>6</v>
      </c>
      <c r="H5" s="15">
        <v>0</v>
      </c>
      <c r="I5" s="15">
        <v>0</v>
      </c>
      <c r="J5" s="15">
        <v>0</v>
      </c>
      <c r="K5" s="15">
        <v>6</v>
      </c>
      <c r="L5" s="15">
        <v>6</v>
      </c>
      <c r="M5" s="15">
        <v>6</v>
      </c>
      <c r="N5" s="15">
        <v>6</v>
      </c>
      <c r="O5" s="15">
        <v>0</v>
      </c>
      <c r="P5" s="15">
        <v>6</v>
      </c>
      <c r="Q5" s="15">
        <v>6</v>
      </c>
      <c r="R5" s="14">
        <v>22.5</v>
      </c>
    </row>
    <row r="6" spans="1:18" x14ac:dyDescent="0.2">
      <c r="A6" s="14" t="s">
        <v>166</v>
      </c>
      <c r="B6" s="15">
        <v>6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6</v>
      </c>
      <c r="O6" s="15">
        <v>0</v>
      </c>
      <c r="P6" s="15">
        <v>0</v>
      </c>
      <c r="Q6" s="15">
        <v>0</v>
      </c>
      <c r="R6" s="14">
        <v>57.5</v>
      </c>
    </row>
    <row r="7" spans="1:18" x14ac:dyDescent="0.2">
      <c r="A7" s="14" t="s">
        <v>167</v>
      </c>
      <c r="B7" s="15">
        <v>144</v>
      </c>
      <c r="C7" s="15">
        <v>18</v>
      </c>
      <c r="D7" s="15">
        <v>18</v>
      </c>
      <c r="E7" s="15">
        <v>6</v>
      </c>
      <c r="F7" s="15">
        <v>6</v>
      </c>
      <c r="G7" s="15">
        <v>18</v>
      </c>
      <c r="H7" s="15">
        <v>12</v>
      </c>
      <c r="I7" s="15">
        <v>6</v>
      </c>
      <c r="J7" s="15">
        <v>12</v>
      </c>
      <c r="K7" s="15">
        <v>6</v>
      </c>
      <c r="L7" s="15">
        <v>18</v>
      </c>
      <c r="M7" s="15">
        <v>6</v>
      </c>
      <c r="N7" s="15">
        <v>6</v>
      </c>
      <c r="O7" s="15">
        <v>0</v>
      </c>
      <c r="P7" s="15">
        <v>12</v>
      </c>
      <c r="Q7" s="15">
        <v>0</v>
      </c>
      <c r="R7" s="14">
        <v>27.5</v>
      </c>
    </row>
    <row r="8" spans="1:18" x14ac:dyDescent="0.2">
      <c r="A8" s="14" t="s">
        <v>168</v>
      </c>
      <c r="B8" s="15">
        <v>18</v>
      </c>
      <c r="C8" s="15">
        <v>0</v>
      </c>
      <c r="D8" s="15">
        <v>0</v>
      </c>
      <c r="E8" s="15">
        <v>0</v>
      </c>
      <c r="F8" s="15">
        <v>6</v>
      </c>
      <c r="G8" s="15">
        <v>0</v>
      </c>
      <c r="H8" s="15">
        <v>0</v>
      </c>
      <c r="I8" s="15">
        <v>6</v>
      </c>
      <c r="J8" s="15">
        <v>0</v>
      </c>
      <c r="K8" s="15">
        <v>0</v>
      </c>
      <c r="L8" s="15">
        <v>0</v>
      </c>
      <c r="M8" s="15">
        <v>6</v>
      </c>
      <c r="N8" s="15">
        <v>0</v>
      </c>
      <c r="O8" s="15">
        <v>0</v>
      </c>
      <c r="P8" s="15">
        <v>0</v>
      </c>
      <c r="Q8" s="15">
        <v>0</v>
      </c>
      <c r="R8" s="14">
        <v>32.5</v>
      </c>
    </row>
    <row r="9" spans="1:18" x14ac:dyDescent="0.2">
      <c r="A9" s="14" t="s">
        <v>169</v>
      </c>
      <c r="B9" s="15">
        <v>228</v>
      </c>
      <c r="C9" s="15">
        <v>24</v>
      </c>
      <c r="D9" s="15">
        <v>18</v>
      </c>
      <c r="E9" s="15">
        <v>12</v>
      </c>
      <c r="F9" s="15">
        <v>30</v>
      </c>
      <c r="G9" s="15">
        <v>18</v>
      </c>
      <c r="H9" s="15">
        <v>12</v>
      </c>
      <c r="I9" s="15">
        <v>6</v>
      </c>
      <c r="J9" s="15">
        <v>18</v>
      </c>
      <c r="K9" s="15">
        <v>12</v>
      </c>
      <c r="L9" s="15">
        <v>12</v>
      </c>
      <c r="M9" s="15">
        <v>6</v>
      </c>
      <c r="N9" s="15">
        <v>24</v>
      </c>
      <c r="O9" s="15">
        <v>12</v>
      </c>
      <c r="P9" s="15">
        <v>18</v>
      </c>
      <c r="Q9" s="15">
        <v>6</v>
      </c>
      <c r="R9" s="14">
        <v>30</v>
      </c>
    </row>
    <row r="10" spans="1:18" x14ac:dyDescent="0.2">
      <c r="A10" s="14" t="s">
        <v>170</v>
      </c>
      <c r="B10" s="15">
        <v>6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6</v>
      </c>
      <c r="N10" s="15">
        <v>0</v>
      </c>
      <c r="O10" s="15">
        <v>0</v>
      </c>
      <c r="P10" s="15">
        <v>0</v>
      </c>
      <c r="Q10" s="15">
        <v>0</v>
      </c>
      <c r="R10" s="14">
        <v>52.5</v>
      </c>
    </row>
    <row r="11" spans="1:18" x14ac:dyDescent="0.2">
      <c r="A11" s="14" t="s">
        <v>171</v>
      </c>
      <c r="B11" s="15">
        <v>180</v>
      </c>
      <c r="C11" s="15">
        <v>18</v>
      </c>
      <c r="D11" s="15">
        <v>36</v>
      </c>
      <c r="E11" s="15">
        <v>36</v>
      </c>
      <c r="F11" s="15">
        <v>6</v>
      </c>
      <c r="G11" s="15">
        <v>0</v>
      </c>
      <c r="H11" s="15">
        <v>0</v>
      </c>
      <c r="I11" s="15">
        <v>12</v>
      </c>
      <c r="J11" s="15">
        <v>6</v>
      </c>
      <c r="K11" s="15">
        <v>6</v>
      </c>
      <c r="L11" s="15">
        <v>18</v>
      </c>
      <c r="M11" s="15">
        <v>6</v>
      </c>
      <c r="N11" s="15">
        <v>6</v>
      </c>
      <c r="O11" s="15">
        <v>12</v>
      </c>
      <c r="P11" s="15">
        <v>12</v>
      </c>
      <c r="Q11" s="15">
        <v>6</v>
      </c>
      <c r="R11" s="14">
        <v>15</v>
      </c>
    </row>
    <row r="12" spans="1:18" x14ac:dyDescent="0.2">
      <c r="A12" s="14" t="s">
        <v>172</v>
      </c>
      <c r="B12" s="15">
        <v>150</v>
      </c>
      <c r="C12" s="15">
        <v>36</v>
      </c>
      <c r="D12" s="15">
        <v>24</v>
      </c>
      <c r="E12" s="15">
        <v>36</v>
      </c>
      <c r="F12" s="15">
        <v>12</v>
      </c>
      <c r="G12" s="15">
        <v>12</v>
      </c>
      <c r="H12" s="15">
        <v>0</v>
      </c>
      <c r="I12" s="15">
        <v>0</v>
      </c>
      <c r="J12" s="15">
        <v>12</v>
      </c>
      <c r="K12" s="15">
        <v>12</v>
      </c>
      <c r="L12" s="15">
        <v>6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4">
        <v>12.1</v>
      </c>
    </row>
    <row r="13" spans="1:18" x14ac:dyDescent="0.2">
      <c r="A13" s="14" t="s">
        <v>173</v>
      </c>
      <c r="B13" s="15">
        <v>1319</v>
      </c>
      <c r="C13" s="15">
        <v>186</v>
      </c>
      <c r="D13" s="15">
        <v>108</v>
      </c>
      <c r="E13" s="15">
        <v>210</v>
      </c>
      <c r="F13" s="15">
        <v>180</v>
      </c>
      <c r="G13" s="15">
        <v>66</v>
      </c>
      <c r="H13" s="15">
        <v>72</v>
      </c>
      <c r="I13" s="15">
        <v>90</v>
      </c>
      <c r="J13" s="15">
        <v>78</v>
      </c>
      <c r="K13" s="15">
        <v>36</v>
      </c>
      <c r="L13" s="15">
        <v>60</v>
      </c>
      <c r="M13" s="15">
        <v>48</v>
      </c>
      <c r="N13" s="15">
        <v>84</v>
      </c>
      <c r="O13" s="15">
        <v>30</v>
      </c>
      <c r="P13" s="15">
        <v>60</v>
      </c>
      <c r="Q13" s="15">
        <v>12</v>
      </c>
      <c r="R13" s="14">
        <v>19.3</v>
      </c>
    </row>
    <row r="14" spans="1:18" x14ac:dyDescent="0.2">
      <c r="A14" s="14" t="s">
        <v>174</v>
      </c>
      <c r="B14" s="15">
        <v>54</v>
      </c>
      <c r="C14" s="15">
        <v>0</v>
      </c>
      <c r="D14" s="15">
        <v>18</v>
      </c>
      <c r="E14" s="15">
        <v>6</v>
      </c>
      <c r="F14" s="15">
        <v>18</v>
      </c>
      <c r="G14" s="15">
        <v>0</v>
      </c>
      <c r="H14" s="15">
        <v>0</v>
      </c>
      <c r="I14" s="15">
        <v>6</v>
      </c>
      <c r="J14" s="15">
        <v>0</v>
      </c>
      <c r="K14" s="15">
        <v>0</v>
      </c>
      <c r="L14" s="15">
        <v>6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4">
        <v>15.8</v>
      </c>
    </row>
    <row r="15" spans="1:18" x14ac:dyDescent="0.2">
      <c r="A15" s="14" t="s">
        <v>175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4">
        <v>0</v>
      </c>
    </row>
    <row r="16" spans="1:18" x14ac:dyDescent="0.2">
      <c r="A16" s="14" t="s">
        <v>176</v>
      </c>
      <c r="B16" s="15">
        <v>318</v>
      </c>
      <c r="C16" s="15">
        <v>42</v>
      </c>
      <c r="D16" s="15">
        <v>54</v>
      </c>
      <c r="E16" s="15">
        <v>30</v>
      </c>
      <c r="F16" s="15">
        <v>24</v>
      </c>
      <c r="G16" s="15">
        <v>36</v>
      </c>
      <c r="H16" s="15">
        <v>18</v>
      </c>
      <c r="I16" s="15">
        <v>12</v>
      </c>
      <c r="J16" s="15">
        <v>12</v>
      </c>
      <c r="K16" s="15">
        <v>12</v>
      </c>
      <c r="L16" s="15">
        <v>18</v>
      </c>
      <c r="M16" s="15">
        <v>30</v>
      </c>
      <c r="N16" s="15">
        <v>12</v>
      </c>
      <c r="O16" s="15">
        <v>6</v>
      </c>
      <c r="P16" s="15">
        <v>12</v>
      </c>
      <c r="Q16" s="15">
        <v>0</v>
      </c>
      <c r="R16" s="14">
        <v>21.3</v>
      </c>
    </row>
    <row r="17" spans="1:18" x14ac:dyDescent="0.2">
      <c r="A17" s="14" t="s">
        <v>177</v>
      </c>
      <c r="B17" s="15">
        <v>36</v>
      </c>
      <c r="C17" s="15">
        <v>0</v>
      </c>
      <c r="D17" s="15">
        <v>0</v>
      </c>
      <c r="E17" s="15">
        <v>6</v>
      </c>
      <c r="F17" s="15">
        <v>0</v>
      </c>
      <c r="G17" s="15">
        <v>6</v>
      </c>
      <c r="H17" s="15">
        <v>6</v>
      </c>
      <c r="I17" s="15">
        <v>0</v>
      </c>
      <c r="J17" s="15">
        <v>0</v>
      </c>
      <c r="K17" s="15">
        <v>6</v>
      </c>
      <c r="L17" s="15">
        <v>6</v>
      </c>
      <c r="M17" s="15">
        <v>6</v>
      </c>
      <c r="N17" s="15">
        <v>0</v>
      </c>
      <c r="O17" s="15">
        <v>0</v>
      </c>
      <c r="P17" s="15">
        <v>0</v>
      </c>
      <c r="Q17" s="15">
        <v>0</v>
      </c>
      <c r="R17" s="14">
        <v>40</v>
      </c>
    </row>
    <row r="18" spans="1:18" x14ac:dyDescent="0.2">
      <c r="A18" s="14" t="s">
        <v>178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4">
        <v>0</v>
      </c>
    </row>
    <row r="19" spans="1:18" x14ac:dyDescent="0.2">
      <c r="A19" s="14" t="s">
        <v>179</v>
      </c>
      <c r="B19" s="15">
        <v>522</v>
      </c>
      <c r="C19" s="15">
        <v>72</v>
      </c>
      <c r="D19" s="15">
        <v>90</v>
      </c>
      <c r="E19" s="15">
        <v>102</v>
      </c>
      <c r="F19" s="15">
        <v>48</v>
      </c>
      <c r="G19" s="15">
        <v>36</v>
      </c>
      <c r="H19" s="15">
        <v>30</v>
      </c>
      <c r="I19" s="15">
        <v>18</v>
      </c>
      <c r="J19" s="15">
        <v>24</v>
      </c>
      <c r="K19" s="15">
        <v>12</v>
      </c>
      <c r="L19" s="15">
        <v>18</v>
      </c>
      <c r="M19" s="15">
        <v>24</v>
      </c>
      <c r="N19" s="15">
        <v>6</v>
      </c>
      <c r="O19" s="15">
        <v>24</v>
      </c>
      <c r="P19" s="15">
        <v>18</v>
      </c>
      <c r="Q19" s="15">
        <v>0</v>
      </c>
      <c r="R19" s="14">
        <v>14.9</v>
      </c>
    </row>
    <row r="20" spans="1:18" x14ac:dyDescent="0.2">
      <c r="A20" s="14" t="s">
        <v>180</v>
      </c>
      <c r="B20" s="15">
        <v>168</v>
      </c>
      <c r="C20" s="15">
        <v>6</v>
      </c>
      <c r="D20" s="15">
        <v>42</v>
      </c>
      <c r="E20" s="15">
        <v>30</v>
      </c>
      <c r="F20" s="15">
        <v>30</v>
      </c>
      <c r="G20" s="15">
        <v>0</v>
      </c>
      <c r="H20" s="15">
        <v>6</v>
      </c>
      <c r="I20" s="15">
        <v>0</v>
      </c>
      <c r="J20" s="15">
        <v>6</v>
      </c>
      <c r="K20" s="15">
        <v>0</v>
      </c>
      <c r="L20" s="15">
        <v>6</v>
      </c>
      <c r="M20" s="15">
        <v>12</v>
      </c>
      <c r="N20" s="15">
        <v>6</v>
      </c>
      <c r="O20" s="15">
        <v>0</v>
      </c>
      <c r="P20" s="15">
        <v>12</v>
      </c>
      <c r="Q20" s="15">
        <v>12</v>
      </c>
      <c r="R20" s="14">
        <v>16</v>
      </c>
    </row>
    <row r="21" spans="1:18" x14ac:dyDescent="0.2">
      <c r="A21" s="14" t="s">
        <v>181</v>
      </c>
      <c r="B21" s="15">
        <v>60</v>
      </c>
      <c r="C21" s="15">
        <v>6</v>
      </c>
      <c r="D21" s="15">
        <v>0</v>
      </c>
      <c r="E21" s="15">
        <v>0</v>
      </c>
      <c r="F21" s="15">
        <v>24</v>
      </c>
      <c r="G21" s="15">
        <v>0</v>
      </c>
      <c r="H21" s="15">
        <v>6</v>
      </c>
      <c r="I21" s="15">
        <v>0</v>
      </c>
      <c r="J21" s="15">
        <v>0</v>
      </c>
      <c r="K21" s="15">
        <v>6</v>
      </c>
      <c r="L21" s="15">
        <v>0</v>
      </c>
      <c r="M21" s="15">
        <v>0</v>
      </c>
      <c r="N21" s="15">
        <v>0</v>
      </c>
      <c r="O21" s="15">
        <v>6</v>
      </c>
      <c r="P21" s="15">
        <v>12</v>
      </c>
      <c r="Q21" s="15">
        <v>0</v>
      </c>
      <c r="R21" s="14">
        <v>22.5</v>
      </c>
    </row>
    <row r="22" spans="1:18" x14ac:dyDescent="0.2">
      <c r="A22" s="14" t="s">
        <v>182</v>
      </c>
      <c r="B22" s="15">
        <v>582</v>
      </c>
      <c r="C22" s="15">
        <v>108</v>
      </c>
      <c r="D22" s="15">
        <v>66</v>
      </c>
      <c r="E22" s="15">
        <v>66</v>
      </c>
      <c r="F22" s="15">
        <v>48</v>
      </c>
      <c r="G22" s="15">
        <v>24</v>
      </c>
      <c r="H22" s="15">
        <v>54</v>
      </c>
      <c r="I22" s="15">
        <v>36</v>
      </c>
      <c r="J22" s="15">
        <v>36</v>
      </c>
      <c r="K22" s="15">
        <v>18</v>
      </c>
      <c r="L22" s="15">
        <v>12</v>
      </c>
      <c r="M22" s="15">
        <v>24</v>
      </c>
      <c r="N22" s="15">
        <v>24</v>
      </c>
      <c r="O22" s="15">
        <v>18</v>
      </c>
      <c r="P22" s="15">
        <v>24</v>
      </c>
      <c r="Q22" s="15">
        <v>24</v>
      </c>
      <c r="R22" s="14">
        <v>20.6</v>
      </c>
    </row>
    <row r="23" spans="1:18" x14ac:dyDescent="0.2">
      <c r="A23" s="14" t="s">
        <v>183</v>
      </c>
      <c r="B23" s="15">
        <v>917</v>
      </c>
      <c r="C23" s="15">
        <v>150</v>
      </c>
      <c r="D23" s="15">
        <v>150</v>
      </c>
      <c r="E23" s="15">
        <v>72</v>
      </c>
      <c r="F23" s="15">
        <v>102</v>
      </c>
      <c r="G23" s="15">
        <v>48</v>
      </c>
      <c r="H23" s="15">
        <v>66</v>
      </c>
      <c r="I23" s="15">
        <v>54</v>
      </c>
      <c r="J23" s="15">
        <v>42</v>
      </c>
      <c r="K23" s="15">
        <v>42</v>
      </c>
      <c r="L23" s="15">
        <v>48</v>
      </c>
      <c r="M23" s="15">
        <v>18</v>
      </c>
      <c r="N23" s="15">
        <v>36</v>
      </c>
      <c r="O23" s="15">
        <v>54</v>
      </c>
      <c r="P23" s="15">
        <v>18</v>
      </c>
      <c r="Q23" s="15">
        <v>18</v>
      </c>
      <c r="R23" s="14">
        <v>19.3</v>
      </c>
    </row>
    <row r="24" spans="1:18" x14ac:dyDescent="0.2">
      <c r="A24" s="14" t="s">
        <v>184</v>
      </c>
      <c r="B24" s="15">
        <v>96</v>
      </c>
      <c r="C24" s="15">
        <v>24</v>
      </c>
      <c r="D24" s="15">
        <v>0</v>
      </c>
      <c r="E24" s="15">
        <v>18</v>
      </c>
      <c r="F24" s="15">
        <v>18</v>
      </c>
      <c r="G24" s="15">
        <v>6</v>
      </c>
      <c r="H24" s="15">
        <v>6</v>
      </c>
      <c r="I24" s="15">
        <v>6</v>
      </c>
      <c r="J24" s="15">
        <v>0</v>
      </c>
      <c r="K24" s="15">
        <v>0</v>
      </c>
      <c r="L24" s="15">
        <v>0</v>
      </c>
      <c r="M24" s="15">
        <v>12</v>
      </c>
      <c r="N24" s="15">
        <v>0</v>
      </c>
      <c r="O24" s="15">
        <v>0</v>
      </c>
      <c r="P24" s="15">
        <v>6</v>
      </c>
      <c r="Q24" s="15">
        <v>0</v>
      </c>
      <c r="R24" s="14">
        <v>16.7</v>
      </c>
    </row>
    <row r="25" spans="1:18" x14ac:dyDescent="0.2">
      <c r="A25" s="14" t="s">
        <v>185</v>
      </c>
      <c r="B25" s="15">
        <v>258</v>
      </c>
      <c r="C25" s="15">
        <v>54</v>
      </c>
      <c r="D25" s="15">
        <v>36</v>
      </c>
      <c r="E25" s="15">
        <v>18</v>
      </c>
      <c r="F25" s="15">
        <v>24</v>
      </c>
      <c r="G25" s="15">
        <v>0</v>
      </c>
      <c r="H25" s="15">
        <v>24</v>
      </c>
      <c r="I25" s="15">
        <v>6</v>
      </c>
      <c r="J25" s="15">
        <v>6</v>
      </c>
      <c r="K25" s="15">
        <v>24</v>
      </c>
      <c r="L25" s="15">
        <v>12</v>
      </c>
      <c r="M25" s="15">
        <v>6</v>
      </c>
      <c r="N25" s="15">
        <v>6</v>
      </c>
      <c r="O25" s="15">
        <v>0</v>
      </c>
      <c r="P25" s="15">
        <v>24</v>
      </c>
      <c r="Q25" s="15">
        <v>18</v>
      </c>
      <c r="R25" s="14">
        <v>19.399999999999999</v>
      </c>
    </row>
    <row r="26" spans="1:18" x14ac:dyDescent="0.2">
      <c r="A26" s="14" t="s">
        <v>186</v>
      </c>
      <c r="B26" s="15">
        <v>84</v>
      </c>
      <c r="C26" s="15">
        <v>6</v>
      </c>
      <c r="D26" s="15">
        <v>12</v>
      </c>
      <c r="E26" s="15">
        <v>0</v>
      </c>
      <c r="F26" s="15">
        <v>18</v>
      </c>
      <c r="G26" s="15">
        <v>6</v>
      </c>
      <c r="H26" s="15">
        <v>0</v>
      </c>
      <c r="I26" s="15">
        <v>0</v>
      </c>
      <c r="J26" s="15">
        <v>12</v>
      </c>
      <c r="K26" s="15">
        <v>0</v>
      </c>
      <c r="L26" s="15">
        <v>12</v>
      </c>
      <c r="M26" s="15">
        <v>0</v>
      </c>
      <c r="N26" s="15">
        <v>0</v>
      </c>
      <c r="O26" s="15">
        <v>6</v>
      </c>
      <c r="P26" s="15">
        <v>6</v>
      </c>
      <c r="Q26" s="15">
        <v>6</v>
      </c>
      <c r="R26" s="14">
        <v>35</v>
      </c>
    </row>
    <row r="27" spans="1:18" x14ac:dyDescent="0.2">
      <c r="A27" s="14" t="s">
        <v>187</v>
      </c>
      <c r="B27" s="15">
        <v>318</v>
      </c>
      <c r="C27" s="15">
        <v>54</v>
      </c>
      <c r="D27" s="15">
        <v>12</v>
      </c>
      <c r="E27" s="15">
        <v>24</v>
      </c>
      <c r="F27" s="15">
        <v>42</v>
      </c>
      <c r="G27" s="15">
        <v>42</v>
      </c>
      <c r="H27" s="15">
        <v>18</v>
      </c>
      <c r="I27" s="15">
        <v>6</v>
      </c>
      <c r="J27" s="15">
        <v>6</v>
      </c>
      <c r="K27" s="15">
        <v>18</v>
      </c>
      <c r="L27" s="15">
        <v>24</v>
      </c>
      <c r="M27" s="15">
        <v>30</v>
      </c>
      <c r="N27" s="15">
        <v>12</v>
      </c>
      <c r="O27" s="15">
        <v>12</v>
      </c>
      <c r="P27" s="15">
        <v>18</v>
      </c>
      <c r="Q27" s="15">
        <v>0</v>
      </c>
      <c r="R27" s="14">
        <v>23.2</v>
      </c>
    </row>
    <row r="28" spans="1:18" x14ac:dyDescent="0.2">
      <c r="A28" s="14" t="s">
        <v>188</v>
      </c>
      <c r="B28" s="15">
        <v>6</v>
      </c>
      <c r="C28" s="15">
        <v>0</v>
      </c>
      <c r="D28" s="15">
        <v>0</v>
      </c>
      <c r="E28" s="15">
        <v>0</v>
      </c>
      <c r="F28" s="15">
        <v>6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4">
        <v>17.5</v>
      </c>
    </row>
    <row r="29" spans="1:18" x14ac:dyDescent="0.2">
      <c r="A29" s="14" t="s">
        <v>189</v>
      </c>
      <c r="B29" s="15">
        <v>42</v>
      </c>
      <c r="C29" s="15">
        <v>6</v>
      </c>
      <c r="D29" s="15">
        <v>0</v>
      </c>
      <c r="E29" s="15">
        <v>0</v>
      </c>
      <c r="F29" s="15">
        <v>0</v>
      </c>
      <c r="G29" s="15">
        <v>6</v>
      </c>
      <c r="H29" s="15">
        <v>6</v>
      </c>
      <c r="I29" s="15">
        <v>0</v>
      </c>
      <c r="J29" s="15">
        <v>0</v>
      </c>
      <c r="K29" s="15">
        <v>0</v>
      </c>
      <c r="L29" s="15">
        <v>0</v>
      </c>
      <c r="M29" s="15">
        <v>6</v>
      </c>
      <c r="N29" s="15">
        <v>12</v>
      </c>
      <c r="O29" s="15">
        <v>6</v>
      </c>
      <c r="P29" s="15">
        <v>0</v>
      </c>
      <c r="Q29" s="15">
        <v>0</v>
      </c>
      <c r="R29" s="14">
        <v>52.5</v>
      </c>
    </row>
    <row r="30" spans="1:18" x14ac:dyDescent="0.2">
      <c r="A30" s="14" t="s">
        <v>190</v>
      </c>
      <c r="B30" s="15">
        <v>108</v>
      </c>
      <c r="C30" s="15">
        <v>6</v>
      </c>
      <c r="D30" s="15">
        <v>12</v>
      </c>
      <c r="E30" s="15">
        <v>12</v>
      </c>
      <c r="F30" s="15">
        <v>0</v>
      </c>
      <c r="G30" s="15">
        <v>6</v>
      </c>
      <c r="H30" s="15">
        <v>0</v>
      </c>
      <c r="I30" s="15">
        <v>12</v>
      </c>
      <c r="J30" s="15">
        <v>18</v>
      </c>
      <c r="K30" s="15">
        <v>6</v>
      </c>
      <c r="L30" s="15">
        <v>6</v>
      </c>
      <c r="M30" s="15">
        <v>12</v>
      </c>
      <c r="N30" s="15">
        <v>6</v>
      </c>
      <c r="O30" s="15">
        <v>0</v>
      </c>
      <c r="P30" s="15">
        <v>6</v>
      </c>
      <c r="Q30" s="15">
        <v>6</v>
      </c>
      <c r="R30" s="14">
        <v>36.700000000000003</v>
      </c>
    </row>
    <row r="31" spans="1:18" x14ac:dyDescent="0.2">
      <c r="A31" s="14" t="s">
        <v>191</v>
      </c>
      <c r="B31" s="15">
        <v>114</v>
      </c>
      <c r="C31" s="15">
        <v>48</v>
      </c>
      <c r="D31" s="15">
        <v>6</v>
      </c>
      <c r="E31" s="15">
        <v>6</v>
      </c>
      <c r="F31" s="15">
        <v>0</v>
      </c>
      <c r="G31" s="15">
        <v>12</v>
      </c>
      <c r="H31" s="15">
        <v>12</v>
      </c>
      <c r="I31" s="15">
        <v>6</v>
      </c>
      <c r="J31" s="15">
        <v>0</v>
      </c>
      <c r="K31" s="15">
        <v>6</v>
      </c>
      <c r="L31" s="15">
        <v>0</v>
      </c>
      <c r="M31" s="15">
        <v>0</v>
      </c>
      <c r="N31" s="15">
        <v>6</v>
      </c>
      <c r="O31" s="15">
        <v>0</v>
      </c>
      <c r="P31" s="15">
        <v>12</v>
      </c>
      <c r="Q31" s="15">
        <v>0</v>
      </c>
      <c r="R31" s="14">
        <v>12.5</v>
      </c>
    </row>
    <row r="32" spans="1:18" x14ac:dyDescent="0.2">
      <c r="A32" s="14" t="s">
        <v>192</v>
      </c>
      <c r="B32" s="15">
        <v>1307</v>
      </c>
      <c r="C32" s="15">
        <v>192</v>
      </c>
      <c r="D32" s="15">
        <v>168</v>
      </c>
      <c r="E32" s="15">
        <v>108</v>
      </c>
      <c r="F32" s="15">
        <v>186</v>
      </c>
      <c r="G32" s="15">
        <v>126</v>
      </c>
      <c r="H32" s="15">
        <v>72</v>
      </c>
      <c r="I32" s="15">
        <v>36</v>
      </c>
      <c r="J32" s="15">
        <v>48</v>
      </c>
      <c r="K32" s="15">
        <v>60</v>
      </c>
      <c r="L32" s="15">
        <v>90</v>
      </c>
      <c r="M32" s="15">
        <v>54</v>
      </c>
      <c r="N32" s="15">
        <v>30</v>
      </c>
      <c r="O32" s="15">
        <v>60</v>
      </c>
      <c r="P32" s="15">
        <v>54</v>
      </c>
      <c r="Q32" s="15">
        <v>24</v>
      </c>
      <c r="R32" s="14">
        <v>20</v>
      </c>
    </row>
    <row r="33" spans="1:18" x14ac:dyDescent="0.2">
      <c r="A33" s="14" t="s">
        <v>193</v>
      </c>
      <c r="B33" s="15">
        <v>36</v>
      </c>
      <c r="C33" s="15">
        <v>0</v>
      </c>
      <c r="D33" s="15">
        <v>0</v>
      </c>
      <c r="E33" s="15">
        <v>6</v>
      </c>
      <c r="F33" s="15">
        <v>0</v>
      </c>
      <c r="G33" s="15">
        <v>0</v>
      </c>
      <c r="H33" s="15">
        <v>0</v>
      </c>
      <c r="I33" s="15">
        <v>0</v>
      </c>
      <c r="J33" s="15">
        <v>6</v>
      </c>
      <c r="K33" s="15">
        <v>0</v>
      </c>
      <c r="L33" s="15">
        <v>0</v>
      </c>
      <c r="M33" s="15">
        <v>0</v>
      </c>
      <c r="N33" s="15">
        <v>6</v>
      </c>
      <c r="O33" s="15">
        <v>0</v>
      </c>
      <c r="P33" s="15">
        <v>12</v>
      </c>
      <c r="Q33" s="15">
        <v>6</v>
      </c>
      <c r="R33" s="14">
        <v>62.5</v>
      </c>
    </row>
    <row r="34" spans="1:18" x14ac:dyDescent="0.2">
      <c r="A34" s="14" t="s">
        <v>194</v>
      </c>
      <c r="B34" s="15">
        <v>12</v>
      </c>
      <c r="C34" s="15">
        <v>0</v>
      </c>
      <c r="D34" s="15">
        <v>0</v>
      </c>
      <c r="E34" s="15">
        <v>0</v>
      </c>
      <c r="F34" s="15">
        <v>0</v>
      </c>
      <c r="G34" s="15">
        <v>6</v>
      </c>
      <c r="H34" s="15">
        <v>0</v>
      </c>
      <c r="I34" s="15">
        <v>0</v>
      </c>
      <c r="J34" s="15">
        <v>0</v>
      </c>
      <c r="K34" s="15">
        <v>6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4">
        <v>32.5</v>
      </c>
    </row>
    <row r="35" spans="1:18" x14ac:dyDescent="0.2">
      <c r="A35" s="14" t="s">
        <v>195</v>
      </c>
      <c r="B35" s="15">
        <v>2345</v>
      </c>
      <c r="C35" s="15">
        <v>300</v>
      </c>
      <c r="D35" s="15">
        <v>330</v>
      </c>
      <c r="E35" s="15">
        <v>276</v>
      </c>
      <c r="F35" s="15">
        <v>330</v>
      </c>
      <c r="G35" s="15">
        <v>120</v>
      </c>
      <c r="H35" s="15">
        <v>84</v>
      </c>
      <c r="I35" s="15">
        <v>120</v>
      </c>
      <c r="J35" s="15">
        <v>90</v>
      </c>
      <c r="K35" s="15">
        <v>126</v>
      </c>
      <c r="L35" s="15">
        <v>96</v>
      </c>
      <c r="M35" s="15">
        <v>96</v>
      </c>
      <c r="N35" s="15">
        <v>96</v>
      </c>
      <c r="O35" s="15">
        <v>84</v>
      </c>
      <c r="P35" s="15">
        <v>108</v>
      </c>
      <c r="Q35" s="15">
        <v>90</v>
      </c>
      <c r="R35" s="14">
        <v>19</v>
      </c>
    </row>
    <row r="36" spans="1:18" x14ac:dyDescent="0.2">
      <c r="A36" s="14" t="s">
        <v>196</v>
      </c>
      <c r="B36" s="15">
        <v>42</v>
      </c>
      <c r="C36" s="15">
        <v>0</v>
      </c>
      <c r="D36" s="15">
        <v>0</v>
      </c>
      <c r="E36" s="15">
        <v>0</v>
      </c>
      <c r="F36" s="15">
        <v>6</v>
      </c>
      <c r="G36" s="15">
        <v>0</v>
      </c>
      <c r="H36" s="15">
        <v>6</v>
      </c>
      <c r="I36" s="15">
        <v>6</v>
      </c>
      <c r="J36" s="15">
        <v>6</v>
      </c>
      <c r="K36" s="15">
        <v>6</v>
      </c>
      <c r="L36" s="15">
        <v>6</v>
      </c>
      <c r="M36" s="15">
        <v>0</v>
      </c>
      <c r="N36" s="15">
        <v>6</v>
      </c>
      <c r="O36" s="15">
        <v>0</v>
      </c>
      <c r="P36" s="15">
        <v>0</v>
      </c>
      <c r="Q36" s="15">
        <v>0</v>
      </c>
      <c r="R36" s="14">
        <v>37.5</v>
      </c>
    </row>
    <row r="37" spans="1:18" x14ac:dyDescent="0.2">
      <c r="A37" s="14" t="s">
        <v>197</v>
      </c>
      <c r="B37" s="15">
        <v>6</v>
      </c>
      <c r="C37" s="15">
        <v>6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4">
        <v>2.5</v>
      </c>
    </row>
    <row r="38" spans="1:18" x14ac:dyDescent="0.2">
      <c r="A38" s="14" t="s">
        <v>198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4">
        <v>0</v>
      </c>
    </row>
    <row r="39" spans="1:18" x14ac:dyDescent="0.2">
      <c r="A39" s="14" t="s">
        <v>199</v>
      </c>
      <c r="B39" s="15">
        <v>54</v>
      </c>
      <c r="C39" s="15">
        <v>6</v>
      </c>
      <c r="D39" s="15">
        <v>0</v>
      </c>
      <c r="E39" s="15">
        <v>0</v>
      </c>
      <c r="F39" s="15">
        <v>6</v>
      </c>
      <c r="G39" s="15">
        <v>0</v>
      </c>
      <c r="H39" s="15">
        <v>6</v>
      </c>
      <c r="I39" s="15">
        <v>0</v>
      </c>
      <c r="J39" s="15">
        <v>6</v>
      </c>
      <c r="K39" s="15">
        <v>18</v>
      </c>
      <c r="L39" s="15">
        <v>6</v>
      </c>
      <c r="M39" s="15">
        <v>6</v>
      </c>
      <c r="N39" s="15">
        <v>0</v>
      </c>
      <c r="O39" s="15">
        <v>0</v>
      </c>
      <c r="P39" s="15">
        <v>0</v>
      </c>
      <c r="Q39" s="15">
        <v>0</v>
      </c>
      <c r="R39" s="14">
        <v>40.799999999999997</v>
      </c>
    </row>
    <row r="40" spans="1:18" x14ac:dyDescent="0.2">
      <c r="A40" s="14" t="s">
        <v>200</v>
      </c>
      <c r="B40" s="15">
        <v>294</v>
      </c>
      <c r="C40" s="15">
        <v>30</v>
      </c>
      <c r="D40" s="15">
        <v>48</v>
      </c>
      <c r="E40" s="15">
        <v>36</v>
      </c>
      <c r="F40" s="15">
        <v>54</v>
      </c>
      <c r="G40" s="15">
        <v>24</v>
      </c>
      <c r="H40" s="15">
        <v>6</v>
      </c>
      <c r="I40" s="15">
        <v>6</v>
      </c>
      <c r="J40" s="15">
        <v>24</v>
      </c>
      <c r="K40" s="15">
        <v>6</v>
      </c>
      <c r="L40" s="15">
        <v>12</v>
      </c>
      <c r="M40" s="15">
        <v>18</v>
      </c>
      <c r="N40" s="15">
        <v>6</v>
      </c>
      <c r="O40" s="15">
        <v>12</v>
      </c>
      <c r="P40" s="15">
        <v>6</v>
      </c>
      <c r="Q40" s="15">
        <v>6</v>
      </c>
      <c r="R40" s="14">
        <v>18.100000000000001</v>
      </c>
    </row>
    <row r="41" spans="1:18" x14ac:dyDescent="0.2">
      <c r="A41" s="14" t="s">
        <v>201</v>
      </c>
      <c r="B41" s="15">
        <v>54</v>
      </c>
      <c r="C41" s="15">
        <v>6</v>
      </c>
      <c r="D41" s="15">
        <v>0</v>
      </c>
      <c r="E41" s="15">
        <v>6</v>
      </c>
      <c r="F41" s="15">
        <v>0</v>
      </c>
      <c r="G41" s="15">
        <v>6</v>
      </c>
      <c r="H41" s="15">
        <v>6</v>
      </c>
      <c r="I41" s="15">
        <v>12</v>
      </c>
      <c r="J41" s="15">
        <v>6</v>
      </c>
      <c r="K41" s="15">
        <v>0</v>
      </c>
      <c r="L41" s="15">
        <v>0</v>
      </c>
      <c r="M41" s="15">
        <v>6</v>
      </c>
      <c r="N41" s="15">
        <v>0</v>
      </c>
      <c r="O41" s="15">
        <v>6</v>
      </c>
      <c r="P41" s="15">
        <v>0</v>
      </c>
      <c r="Q41" s="15">
        <v>0</v>
      </c>
      <c r="R41" s="14">
        <v>31.3</v>
      </c>
    </row>
    <row r="42" spans="1:18" x14ac:dyDescent="0.2">
      <c r="A42" s="14" t="s">
        <v>202</v>
      </c>
      <c r="B42" s="15">
        <v>12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12</v>
      </c>
      <c r="P42" s="15">
        <v>0</v>
      </c>
      <c r="Q42" s="15">
        <v>0</v>
      </c>
      <c r="R42" s="14">
        <v>62.5</v>
      </c>
    </row>
    <row r="43" spans="1:18" x14ac:dyDescent="0.2">
      <c r="A43" s="14" t="s">
        <v>203</v>
      </c>
      <c r="B43" s="15">
        <v>462</v>
      </c>
      <c r="C43" s="15">
        <v>24</v>
      </c>
      <c r="D43" s="15">
        <v>42</v>
      </c>
      <c r="E43" s="15">
        <v>48</v>
      </c>
      <c r="F43" s="15">
        <v>48</v>
      </c>
      <c r="G43" s="15">
        <v>36</v>
      </c>
      <c r="H43" s="15">
        <v>42</v>
      </c>
      <c r="I43" s="15">
        <v>36</v>
      </c>
      <c r="J43" s="15">
        <v>24</v>
      </c>
      <c r="K43" s="15">
        <v>30</v>
      </c>
      <c r="L43" s="15">
        <v>18</v>
      </c>
      <c r="M43" s="15">
        <v>24</v>
      </c>
      <c r="N43" s="15">
        <v>36</v>
      </c>
      <c r="O43" s="15">
        <v>24</v>
      </c>
      <c r="P43" s="15">
        <v>18</v>
      </c>
      <c r="Q43" s="15">
        <v>12</v>
      </c>
      <c r="R43" s="14">
        <v>28.9</v>
      </c>
    </row>
    <row r="44" spans="1:18" x14ac:dyDescent="0.2">
      <c r="A44" s="14" t="s">
        <v>204</v>
      </c>
      <c r="B44" s="15">
        <v>90</v>
      </c>
      <c r="C44" s="15">
        <v>18</v>
      </c>
      <c r="D44" s="15">
        <v>12</v>
      </c>
      <c r="E44" s="15">
        <v>12</v>
      </c>
      <c r="F44" s="15">
        <v>0</v>
      </c>
      <c r="G44" s="15">
        <v>0</v>
      </c>
      <c r="H44" s="15">
        <v>0</v>
      </c>
      <c r="I44" s="15">
        <v>12</v>
      </c>
      <c r="J44" s="15">
        <v>6</v>
      </c>
      <c r="K44" s="15">
        <v>6</v>
      </c>
      <c r="L44" s="15">
        <v>6</v>
      </c>
      <c r="M44" s="15">
        <v>0</v>
      </c>
      <c r="N44" s="15">
        <v>0</v>
      </c>
      <c r="O44" s="15">
        <v>12</v>
      </c>
      <c r="P44" s="15">
        <v>6</v>
      </c>
      <c r="Q44" s="15">
        <v>0</v>
      </c>
      <c r="R44" s="14">
        <v>31.3</v>
      </c>
    </row>
    <row r="45" spans="1:18" x14ac:dyDescent="0.2">
      <c r="A45" s="14" t="s">
        <v>205</v>
      </c>
      <c r="B45" s="15">
        <v>12</v>
      </c>
      <c r="C45" s="15">
        <v>0</v>
      </c>
      <c r="D45" s="15">
        <v>0</v>
      </c>
      <c r="E45" s="15">
        <v>0</v>
      </c>
      <c r="F45" s="15">
        <v>12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4">
        <v>17.5</v>
      </c>
    </row>
    <row r="46" spans="1:18" x14ac:dyDescent="0.2">
      <c r="A46" s="14" t="s">
        <v>206</v>
      </c>
      <c r="B46" s="15">
        <v>90</v>
      </c>
      <c r="C46" s="15">
        <v>6</v>
      </c>
      <c r="D46" s="15">
        <v>12</v>
      </c>
      <c r="E46" s="15">
        <v>12</v>
      </c>
      <c r="F46" s="15">
        <v>18</v>
      </c>
      <c r="G46" s="15">
        <v>12</v>
      </c>
      <c r="H46" s="15">
        <v>0</v>
      </c>
      <c r="I46" s="15">
        <v>6</v>
      </c>
      <c r="J46" s="15">
        <v>6</v>
      </c>
      <c r="K46" s="15">
        <v>0</v>
      </c>
      <c r="L46" s="15">
        <v>0</v>
      </c>
      <c r="M46" s="15">
        <v>0</v>
      </c>
      <c r="N46" s="15">
        <v>0</v>
      </c>
      <c r="O46" s="15">
        <v>6</v>
      </c>
      <c r="P46" s="15">
        <v>6</v>
      </c>
      <c r="Q46" s="15">
        <v>6</v>
      </c>
      <c r="R46" s="14">
        <v>19.2</v>
      </c>
    </row>
    <row r="47" spans="1:18" x14ac:dyDescent="0.2">
      <c r="A47" s="14" t="s">
        <v>207</v>
      </c>
      <c r="B47" s="15">
        <v>6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6</v>
      </c>
      <c r="O47" s="15">
        <v>0</v>
      </c>
      <c r="P47" s="15">
        <v>0</v>
      </c>
      <c r="Q47" s="15">
        <v>0</v>
      </c>
      <c r="R47" s="14">
        <v>57.5</v>
      </c>
    </row>
    <row r="48" spans="1:18" x14ac:dyDescent="0.2">
      <c r="A48" s="14" t="s">
        <v>208</v>
      </c>
      <c r="B48" s="15">
        <v>108</v>
      </c>
      <c r="C48" s="15">
        <v>0</v>
      </c>
      <c r="D48" s="15">
        <v>12</v>
      </c>
      <c r="E48" s="15">
        <v>12</v>
      </c>
      <c r="F48" s="15">
        <v>12</v>
      </c>
      <c r="G48" s="15">
        <v>24</v>
      </c>
      <c r="H48" s="15">
        <v>0</v>
      </c>
      <c r="I48" s="15">
        <v>0</v>
      </c>
      <c r="J48" s="15">
        <v>12</v>
      </c>
      <c r="K48" s="15">
        <v>0</v>
      </c>
      <c r="L48" s="15">
        <v>24</v>
      </c>
      <c r="M48" s="15">
        <v>6</v>
      </c>
      <c r="N48" s="15">
        <v>6</v>
      </c>
      <c r="O48" s="15">
        <v>0</v>
      </c>
      <c r="P48" s="15">
        <v>0</v>
      </c>
      <c r="Q48" s="15">
        <v>0</v>
      </c>
      <c r="R48" s="14">
        <v>23.8</v>
      </c>
    </row>
    <row r="49" spans="1:18" x14ac:dyDescent="0.2">
      <c r="A49" s="14" t="s">
        <v>209</v>
      </c>
      <c r="B49" s="15">
        <v>90</v>
      </c>
      <c r="C49" s="15">
        <v>24</v>
      </c>
      <c r="D49" s="15">
        <v>24</v>
      </c>
      <c r="E49" s="15">
        <v>0</v>
      </c>
      <c r="F49" s="15">
        <v>12</v>
      </c>
      <c r="G49" s="15">
        <v>12</v>
      </c>
      <c r="H49" s="15">
        <v>6</v>
      </c>
      <c r="I49" s="15">
        <v>6</v>
      </c>
      <c r="J49" s="15">
        <v>0</v>
      </c>
      <c r="K49" s="15">
        <v>6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4">
        <v>9.4</v>
      </c>
    </row>
    <row r="50" spans="1:18" x14ac:dyDescent="0.2">
      <c r="A50" s="14" t="s">
        <v>210</v>
      </c>
      <c r="B50" s="15">
        <v>150</v>
      </c>
      <c r="C50" s="15">
        <v>18</v>
      </c>
      <c r="D50" s="15">
        <v>6</v>
      </c>
      <c r="E50" s="15">
        <v>6</v>
      </c>
      <c r="F50" s="15">
        <v>6</v>
      </c>
      <c r="G50" s="15">
        <v>24</v>
      </c>
      <c r="H50" s="15">
        <v>6</v>
      </c>
      <c r="I50" s="15">
        <v>0</v>
      </c>
      <c r="J50" s="15">
        <v>6</v>
      </c>
      <c r="K50" s="15">
        <v>6</v>
      </c>
      <c r="L50" s="15">
        <v>12</v>
      </c>
      <c r="M50" s="15">
        <v>12</v>
      </c>
      <c r="N50" s="15">
        <v>6</v>
      </c>
      <c r="O50" s="15">
        <v>6</v>
      </c>
      <c r="P50" s="15">
        <v>30</v>
      </c>
      <c r="Q50" s="15">
        <v>6</v>
      </c>
      <c r="R50" s="14">
        <v>42.5</v>
      </c>
    </row>
    <row r="51" spans="1:18" x14ac:dyDescent="0.2">
      <c r="A51" s="14" t="s">
        <v>211</v>
      </c>
      <c r="B51" s="15">
        <v>462</v>
      </c>
      <c r="C51" s="15">
        <v>48</v>
      </c>
      <c r="D51" s="15">
        <v>54</v>
      </c>
      <c r="E51" s="15">
        <v>66</v>
      </c>
      <c r="F51" s="15">
        <v>42</v>
      </c>
      <c r="G51" s="15">
        <v>24</v>
      </c>
      <c r="H51" s="15">
        <v>42</v>
      </c>
      <c r="I51" s="15">
        <v>18</v>
      </c>
      <c r="J51" s="15">
        <v>36</v>
      </c>
      <c r="K51" s="15">
        <v>18</v>
      </c>
      <c r="L51" s="15">
        <v>18</v>
      </c>
      <c r="M51" s="15">
        <v>18</v>
      </c>
      <c r="N51" s="15">
        <v>36</v>
      </c>
      <c r="O51" s="15">
        <v>6</v>
      </c>
      <c r="P51" s="15">
        <v>12</v>
      </c>
      <c r="Q51" s="15">
        <v>24</v>
      </c>
      <c r="R51" s="14">
        <v>24.4</v>
      </c>
    </row>
    <row r="52" spans="1:18" x14ac:dyDescent="0.2">
      <c r="A52" s="14" t="s">
        <v>212</v>
      </c>
      <c r="B52" s="15">
        <v>138</v>
      </c>
      <c r="C52" s="15">
        <v>18</v>
      </c>
      <c r="D52" s="15">
        <v>18</v>
      </c>
      <c r="E52" s="15">
        <v>6</v>
      </c>
      <c r="F52" s="15">
        <v>12</v>
      </c>
      <c r="G52" s="15">
        <v>24</v>
      </c>
      <c r="H52" s="15">
        <v>12</v>
      </c>
      <c r="I52" s="15">
        <v>12</v>
      </c>
      <c r="J52" s="15">
        <v>0</v>
      </c>
      <c r="K52" s="15">
        <v>0</v>
      </c>
      <c r="L52" s="15">
        <v>0</v>
      </c>
      <c r="M52" s="15">
        <v>18</v>
      </c>
      <c r="N52" s="15">
        <v>6</v>
      </c>
      <c r="O52" s="15">
        <v>0</v>
      </c>
      <c r="P52" s="15">
        <v>12</v>
      </c>
      <c r="Q52" s="15">
        <v>0</v>
      </c>
      <c r="R52" s="14">
        <v>23.1</v>
      </c>
    </row>
    <row r="53" spans="1:18" x14ac:dyDescent="0.2">
      <c r="A53" s="14" t="s">
        <v>213</v>
      </c>
      <c r="B53" s="15">
        <v>60</v>
      </c>
      <c r="C53" s="15">
        <v>12</v>
      </c>
      <c r="D53" s="15">
        <v>18</v>
      </c>
      <c r="E53" s="15">
        <v>12</v>
      </c>
      <c r="F53" s="15">
        <v>6</v>
      </c>
      <c r="G53" s="15">
        <v>6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6</v>
      </c>
      <c r="P53" s="15">
        <v>0</v>
      </c>
      <c r="Q53" s="15">
        <v>0</v>
      </c>
      <c r="R53" s="14">
        <v>10</v>
      </c>
    </row>
    <row r="54" spans="1:18" x14ac:dyDescent="0.2">
      <c r="A54" s="14" t="s">
        <v>214</v>
      </c>
      <c r="B54" s="15">
        <v>84</v>
      </c>
      <c r="C54" s="15">
        <v>6</v>
      </c>
      <c r="D54" s="15">
        <v>6</v>
      </c>
      <c r="E54" s="15">
        <v>0</v>
      </c>
      <c r="F54" s="15">
        <v>6</v>
      </c>
      <c r="G54" s="15">
        <v>0</v>
      </c>
      <c r="H54" s="15">
        <v>12</v>
      </c>
      <c r="I54" s="15">
        <v>6</v>
      </c>
      <c r="J54" s="15">
        <v>6</v>
      </c>
      <c r="K54" s="15">
        <v>12</v>
      </c>
      <c r="L54" s="15">
        <v>6</v>
      </c>
      <c r="M54" s="15">
        <v>6</v>
      </c>
      <c r="N54" s="15">
        <v>6</v>
      </c>
      <c r="O54" s="15">
        <v>6</v>
      </c>
      <c r="P54" s="15">
        <v>0</v>
      </c>
      <c r="Q54" s="15">
        <v>6</v>
      </c>
      <c r="R54" s="14">
        <v>40</v>
      </c>
    </row>
    <row r="55" spans="1:18" x14ac:dyDescent="0.2">
      <c r="A55" s="14" t="s">
        <v>215</v>
      </c>
      <c r="B55" s="15">
        <v>36</v>
      </c>
      <c r="C55" s="15">
        <v>6</v>
      </c>
      <c r="D55" s="15">
        <v>6</v>
      </c>
      <c r="E55" s="15">
        <v>18</v>
      </c>
      <c r="F55" s="15">
        <v>0</v>
      </c>
      <c r="G55" s="15">
        <v>6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4">
        <v>11.7</v>
      </c>
    </row>
    <row r="56" spans="1:18" x14ac:dyDescent="0.2">
      <c r="A56" s="14" t="s">
        <v>216</v>
      </c>
      <c r="B56" s="15">
        <v>306</v>
      </c>
      <c r="C56" s="15">
        <v>30</v>
      </c>
      <c r="D56" s="15">
        <v>18</v>
      </c>
      <c r="E56" s="15">
        <v>54</v>
      </c>
      <c r="F56" s="15">
        <v>24</v>
      </c>
      <c r="G56" s="15">
        <v>24</v>
      </c>
      <c r="H56" s="15">
        <v>24</v>
      </c>
      <c r="I56" s="15">
        <v>12</v>
      </c>
      <c r="J56" s="15">
        <v>18</v>
      </c>
      <c r="K56" s="15">
        <v>24</v>
      </c>
      <c r="L56" s="15">
        <v>6</v>
      </c>
      <c r="M56" s="15">
        <v>30</v>
      </c>
      <c r="N56" s="15">
        <v>30</v>
      </c>
      <c r="O56" s="15">
        <v>12</v>
      </c>
      <c r="P56" s="15">
        <v>0</v>
      </c>
      <c r="Q56" s="15">
        <v>0</v>
      </c>
      <c r="R56" s="14">
        <v>25.6</v>
      </c>
    </row>
    <row r="57" spans="1:18" x14ac:dyDescent="0.2">
      <c r="A57" s="14" t="s">
        <v>217</v>
      </c>
      <c r="B57" s="15">
        <v>210</v>
      </c>
      <c r="C57" s="15">
        <v>12</v>
      </c>
      <c r="D57" s="15">
        <v>30</v>
      </c>
      <c r="E57" s="15">
        <v>42</v>
      </c>
      <c r="F57" s="15">
        <v>30</v>
      </c>
      <c r="G57" s="15">
        <v>0</v>
      </c>
      <c r="H57" s="15">
        <v>24</v>
      </c>
      <c r="I57" s="15">
        <v>6</v>
      </c>
      <c r="J57" s="15">
        <v>6</v>
      </c>
      <c r="K57" s="15">
        <v>12</v>
      </c>
      <c r="L57" s="15">
        <v>18</v>
      </c>
      <c r="M57" s="15">
        <v>0</v>
      </c>
      <c r="N57" s="15">
        <v>18</v>
      </c>
      <c r="O57" s="15">
        <v>6</v>
      </c>
      <c r="P57" s="15">
        <v>6</v>
      </c>
      <c r="Q57" s="15">
        <v>0</v>
      </c>
      <c r="R57" s="14">
        <v>18.5</v>
      </c>
    </row>
    <row r="58" spans="1:18" x14ac:dyDescent="0.2">
      <c r="A58" s="14" t="s">
        <v>218</v>
      </c>
      <c r="B58" s="15">
        <v>438</v>
      </c>
      <c r="C58" s="15">
        <v>102</v>
      </c>
      <c r="D58" s="15">
        <v>30</v>
      </c>
      <c r="E58" s="15">
        <v>30</v>
      </c>
      <c r="F58" s="15">
        <v>36</v>
      </c>
      <c r="G58" s="15">
        <v>42</v>
      </c>
      <c r="H58" s="15">
        <v>30</v>
      </c>
      <c r="I58" s="15">
        <v>6</v>
      </c>
      <c r="J58" s="15">
        <v>24</v>
      </c>
      <c r="K58" s="15">
        <v>12</v>
      </c>
      <c r="L58" s="15">
        <v>6</v>
      </c>
      <c r="M58" s="15">
        <v>42</v>
      </c>
      <c r="N58" s="15">
        <v>36</v>
      </c>
      <c r="O58" s="15">
        <v>18</v>
      </c>
      <c r="P58" s="15">
        <v>24</v>
      </c>
      <c r="Q58" s="15">
        <v>0</v>
      </c>
      <c r="R58" s="14">
        <v>22.5</v>
      </c>
    </row>
    <row r="59" spans="1:18" x14ac:dyDescent="0.2">
      <c r="A59" s="14" t="s">
        <v>219</v>
      </c>
      <c r="B59" s="15">
        <v>6</v>
      </c>
      <c r="C59" s="15">
        <v>0</v>
      </c>
      <c r="D59" s="15">
        <v>0</v>
      </c>
      <c r="E59" s="15">
        <v>6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4">
        <v>12.5</v>
      </c>
    </row>
    <row r="60" spans="1:18" x14ac:dyDescent="0.2">
      <c r="A60" s="14" t="s">
        <v>220</v>
      </c>
      <c r="B60" s="15">
        <v>1547</v>
      </c>
      <c r="C60" s="15">
        <v>186</v>
      </c>
      <c r="D60" s="15">
        <v>204</v>
      </c>
      <c r="E60" s="15">
        <v>150</v>
      </c>
      <c r="F60" s="15">
        <v>150</v>
      </c>
      <c r="G60" s="15">
        <v>126</v>
      </c>
      <c r="H60" s="15">
        <v>90</v>
      </c>
      <c r="I60" s="15">
        <v>60</v>
      </c>
      <c r="J60" s="15">
        <v>72</v>
      </c>
      <c r="K60" s="15">
        <v>84</v>
      </c>
      <c r="L60" s="15">
        <v>108</v>
      </c>
      <c r="M60" s="15">
        <v>60</v>
      </c>
      <c r="N60" s="15">
        <v>114</v>
      </c>
      <c r="O60" s="15">
        <v>30</v>
      </c>
      <c r="P60" s="15">
        <v>96</v>
      </c>
      <c r="Q60" s="15">
        <v>18</v>
      </c>
      <c r="R60" s="14">
        <v>23.3</v>
      </c>
    </row>
    <row r="61" spans="1:18" x14ac:dyDescent="0.2">
      <c r="A61" s="14" t="s">
        <v>221</v>
      </c>
      <c r="B61" s="15">
        <v>234</v>
      </c>
      <c r="C61" s="15">
        <v>48</v>
      </c>
      <c r="D61" s="15">
        <v>42</v>
      </c>
      <c r="E61" s="15">
        <v>60</v>
      </c>
      <c r="F61" s="15">
        <v>18</v>
      </c>
      <c r="G61" s="15">
        <v>0</v>
      </c>
      <c r="H61" s="15">
        <v>12</v>
      </c>
      <c r="I61" s="15">
        <v>12</v>
      </c>
      <c r="J61" s="15">
        <v>0</v>
      </c>
      <c r="K61" s="15">
        <v>24</v>
      </c>
      <c r="L61" s="15">
        <v>12</v>
      </c>
      <c r="M61" s="15">
        <v>6</v>
      </c>
      <c r="N61" s="15">
        <v>0</v>
      </c>
      <c r="O61" s="15">
        <v>0</v>
      </c>
      <c r="P61" s="15">
        <v>0</v>
      </c>
      <c r="Q61" s="15">
        <v>0</v>
      </c>
      <c r="R61" s="14">
        <v>12.3</v>
      </c>
    </row>
    <row r="62" spans="1:18" x14ac:dyDescent="0.2">
      <c r="A62" s="14" t="s">
        <v>222</v>
      </c>
      <c r="B62" s="15">
        <v>150</v>
      </c>
      <c r="C62" s="15">
        <v>24</v>
      </c>
      <c r="D62" s="15">
        <v>18</v>
      </c>
      <c r="E62" s="15">
        <v>24</v>
      </c>
      <c r="F62" s="15">
        <v>12</v>
      </c>
      <c r="G62" s="15">
        <v>0</v>
      </c>
      <c r="H62" s="15">
        <v>0</v>
      </c>
      <c r="I62" s="15">
        <v>6</v>
      </c>
      <c r="J62" s="15">
        <v>24</v>
      </c>
      <c r="K62" s="15">
        <v>0</v>
      </c>
      <c r="L62" s="15">
        <v>12</v>
      </c>
      <c r="M62" s="15">
        <v>0</v>
      </c>
      <c r="N62" s="15">
        <v>18</v>
      </c>
      <c r="O62" s="15">
        <v>0</v>
      </c>
      <c r="P62" s="15">
        <v>0</v>
      </c>
      <c r="Q62" s="15">
        <v>12</v>
      </c>
      <c r="R62" s="14">
        <v>18.8</v>
      </c>
    </row>
    <row r="63" spans="1:18" x14ac:dyDescent="0.2">
      <c r="A63" s="14" t="s">
        <v>223</v>
      </c>
      <c r="B63" s="15">
        <v>24</v>
      </c>
      <c r="C63" s="15">
        <v>12</v>
      </c>
      <c r="D63" s="15">
        <v>6</v>
      </c>
      <c r="E63" s="15">
        <v>0</v>
      </c>
      <c r="F63" s="15">
        <v>0</v>
      </c>
      <c r="G63" s="15">
        <v>0</v>
      </c>
      <c r="H63" s="15">
        <v>6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4">
        <v>5</v>
      </c>
    </row>
    <row r="64" spans="1:18" x14ac:dyDescent="0.2">
      <c r="A64" s="14" t="s">
        <v>224</v>
      </c>
      <c r="B64" s="15">
        <v>66</v>
      </c>
      <c r="C64" s="15">
        <v>0</v>
      </c>
      <c r="D64" s="15">
        <v>12</v>
      </c>
      <c r="E64" s="15">
        <v>30</v>
      </c>
      <c r="F64" s="15">
        <v>6</v>
      </c>
      <c r="G64" s="15">
        <v>0</v>
      </c>
      <c r="H64" s="15">
        <v>0</v>
      </c>
      <c r="I64" s="15">
        <v>6</v>
      </c>
      <c r="J64" s="15">
        <v>6</v>
      </c>
      <c r="K64" s="15">
        <v>0</v>
      </c>
      <c r="L64" s="15">
        <v>0</v>
      </c>
      <c r="M64" s="15">
        <v>0</v>
      </c>
      <c r="N64" s="15">
        <v>6</v>
      </c>
      <c r="O64" s="15">
        <v>0</v>
      </c>
      <c r="P64" s="15">
        <v>0</v>
      </c>
      <c r="Q64" s="15">
        <v>0</v>
      </c>
      <c r="R64" s="14">
        <v>13.5</v>
      </c>
    </row>
    <row r="65" spans="1:18" x14ac:dyDescent="0.2">
      <c r="A65" s="14" t="s">
        <v>225</v>
      </c>
      <c r="B65" s="15">
        <v>60</v>
      </c>
      <c r="C65" s="15">
        <v>36</v>
      </c>
      <c r="D65" s="15">
        <v>6</v>
      </c>
      <c r="E65" s="15">
        <v>18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4">
        <v>4.2</v>
      </c>
    </row>
    <row r="66" spans="1:18" x14ac:dyDescent="0.2">
      <c r="A66" s="14" t="s">
        <v>226</v>
      </c>
      <c r="B66" s="15">
        <v>42</v>
      </c>
      <c r="C66" s="15">
        <v>6</v>
      </c>
      <c r="D66" s="15">
        <v>6</v>
      </c>
      <c r="E66" s="15">
        <v>0</v>
      </c>
      <c r="F66" s="15">
        <v>0</v>
      </c>
      <c r="G66" s="15">
        <v>6</v>
      </c>
      <c r="H66" s="15">
        <v>0</v>
      </c>
      <c r="I66" s="15">
        <v>6</v>
      </c>
      <c r="J66" s="15">
        <v>0</v>
      </c>
      <c r="K66" s="15">
        <v>0</v>
      </c>
      <c r="L66" s="15">
        <v>0</v>
      </c>
      <c r="M66" s="15">
        <v>0</v>
      </c>
      <c r="N66" s="15">
        <v>6</v>
      </c>
      <c r="O66" s="15">
        <v>6</v>
      </c>
      <c r="P66" s="15">
        <v>6</v>
      </c>
      <c r="Q66" s="15">
        <v>0</v>
      </c>
      <c r="R66" s="14">
        <v>32.5</v>
      </c>
    </row>
    <row r="67" spans="1:18" x14ac:dyDescent="0.2">
      <c r="A67" s="14" t="s">
        <v>227</v>
      </c>
      <c r="B67" s="15">
        <v>504</v>
      </c>
      <c r="C67" s="15">
        <v>78</v>
      </c>
      <c r="D67" s="15">
        <v>102</v>
      </c>
      <c r="E67" s="15">
        <v>102</v>
      </c>
      <c r="F67" s="15">
        <v>36</v>
      </c>
      <c r="G67" s="15">
        <v>30</v>
      </c>
      <c r="H67" s="15">
        <v>24</v>
      </c>
      <c r="I67" s="15">
        <v>18</v>
      </c>
      <c r="J67" s="15">
        <v>12</v>
      </c>
      <c r="K67" s="15">
        <v>18</v>
      </c>
      <c r="L67" s="15">
        <v>18</v>
      </c>
      <c r="M67" s="15">
        <v>24</v>
      </c>
      <c r="N67" s="15">
        <v>24</v>
      </c>
      <c r="O67" s="15">
        <v>0</v>
      </c>
      <c r="P67" s="15">
        <v>18</v>
      </c>
      <c r="Q67" s="15">
        <v>0</v>
      </c>
      <c r="R67" s="14">
        <v>13.5</v>
      </c>
    </row>
    <row r="68" spans="1:18" x14ac:dyDescent="0.2">
      <c r="A68" s="14" t="s">
        <v>228</v>
      </c>
      <c r="B68" s="15">
        <v>108</v>
      </c>
      <c r="C68" s="15">
        <v>18</v>
      </c>
      <c r="D68" s="15">
        <v>24</v>
      </c>
      <c r="E68" s="15">
        <v>12</v>
      </c>
      <c r="F68" s="15">
        <v>18</v>
      </c>
      <c r="G68" s="15">
        <v>12</v>
      </c>
      <c r="H68" s="15">
        <v>0</v>
      </c>
      <c r="I68" s="15">
        <v>0</v>
      </c>
      <c r="J68" s="15">
        <v>0</v>
      </c>
      <c r="K68" s="15">
        <v>6</v>
      </c>
      <c r="L68" s="15">
        <v>0</v>
      </c>
      <c r="M68" s="15">
        <v>6</v>
      </c>
      <c r="N68" s="15">
        <v>12</v>
      </c>
      <c r="O68" s="15">
        <v>0</v>
      </c>
      <c r="P68" s="15">
        <v>0</v>
      </c>
      <c r="Q68" s="15">
        <v>0</v>
      </c>
      <c r="R68" s="14">
        <v>15</v>
      </c>
    </row>
    <row r="69" spans="1:18" x14ac:dyDescent="0.2">
      <c r="A69" s="14" t="s">
        <v>229</v>
      </c>
      <c r="B69" s="15">
        <v>192</v>
      </c>
      <c r="C69" s="15">
        <v>36</v>
      </c>
      <c r="D69" s="15">
        <v>6</v>
      </c>
      <c r="E69" s="15">
        <v>18</v>
      </c>
      <c r="F69" s="15">
        <v>30</v>
      </c>
      <c r="G69" s="15">
        <v>12</v>
      </c>
      <c r="H69" s="15">
        <v>24</v>
      </c>
      <c r="I69" s="15">
        <v>0</v>
      </c>
      <c r="J69" s="15">
        <v>6</v>
      </c>
      <c r="K69" s="15">
        <v>6</v>
      </c>
      <c r="L69" s="15">
        <v>12</v>
      </c>
      <c r="M69" s="15">
        <v>6</v>
      </c>
      <c r="N69" s="15">
        <v>6</v>
      </c>
      <c r="O69" s="15">
        <v>18</v>
      </c>
      <c r="P69" s="15">
        <v>0</v>
      </c>
      <c r="Q69" s="15">
        <v>12</v>
      </c>
      <c r="R69" s="14">
        <v>22.5</v>
      </c>
    </row>
    <row r="70" spans="1:18" x14ac:dyDescent="0.2">
      <c r="A70" s="14" t="s">
        <v>230</v>
      </c>
      <c r="B70" s="15">
        <v>864</v>
      </c>
      <c r="C70" s="15">
        <v>192</v>
      </c>
      <c r="D70" s="15">
        <v>162</v>
      </c>
      <c r="E70" s="15">
        <v>126</v>
      </c>
      <c r="F70" s="15">
        <v>108</v>
      </c>
      <c r="G70" s="15">
        <v>72</v>
      </c>
      <c r="H70" s="15">
        <v>66</v>
      </c>
      <c r="I70" s="15">
        <v>42</v>
      </c>
      <c r="J70" s="15">
        <v>24</v>
      </c>
      <c r="K70" s="15">
        <v>12</v>
      </c>
      <c r="L70" s="15">
        <v>0</v>
      </c>
      <c r="M70" s="15">
        <v>6</v>
      </c>
      <c r="N70" s="15">
        <v>12</v>
      </c>
      <c r="O70" s="15">
        <v>6</v>
      </c>
      <c r="P70" s="15">
        <v>30</v>
      </c>
      <c r="Q70" s="15">
        <v>6</v>
      </c>
      <c r="R70" s="14">
        <v>13.1</v>
      </c>
    </row>
    <row r="71" spans="1:18" x14ac:dyDescent="0.2">
      <c r="A71" s="14" t="s">
        <v>231</v>
      </c>
      <c r="B71" s="15">
        <v>234</v>
      </c>
      <c r="C71" s="15">
        <v>48</v>
      </c>
      <c r="D71" s="15">
        <v>24</v>
      </c>
      <c r="E71" s="15">
        <v>54</v>
      </c>
      <c r="F71" s="15">
        <v>60</v>
      </c>
      <c r="G71" s="15">
        <v>6</v>
      </c>
      <c r="H71" s="15">
        <v>6</v>
      </c>
      <c r="I71" s="15">
        <v>6</v>
      </c>
      <c r="J71" s="15">
        <v>6</v>
      </c>
      <c r="K71" s="15">
        <v>6</v>
      </c>
      <c r="L71" s="15">
        <v>6</v>
      </c>
      <c r="M71" s="15">
        <v>0</v>
      </c>
      <c r="N71" s="15">
        <v>0</v>
      </c>
      <c r="O71" s="15">
        <v>0</v>
      </c>
      <c r="P71" s="15">
        <v>6</v>
      </c>
      <c r="Q71" s="15">
        <v>6</v>
      </c>
      <c r="R71" s="14">
        <v>14.2</v>
      </c>
    </row>
    <row r="72" spans="1:18" x14ac:dyDescent="0.2">
      <c r="A72" s="14" t="s">
        <v>232</v>
      </c>
      <c r="B72" s="15">
        <v>84</v>
      </c>
      <c r="C72" s="15">
        <v>12</v>
      </c>
      <c r="D72" s="15">
        <v>18</v>
      </c>
      <c r="E72" s="15">
        <v>30</v>
      </c>
      <c r="F72" s="15">
        <v>6</v>
      </c>
      <c r="G72" s="15">
        <v>12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6</v>
      </c>
      <c r="Q72" s="15">
        <v>0</v>
      </c>
      <c r="R72" s="14">
        <v>12</v>
      </c>
    </row>
    <row r="73" spans="1:18" x14ac:dyDescent="0.2">
      <c r="A73" s="14" t="s">
        <v>233</v>
      </c>
      <c r="B73" s="15">
        <v>648</v>
      </c>
      <c r="C73" s="15">
        <v>102</v>
      </c>
      <c r="D73" s="15">
        <v>84</v>
      </c>
      <c r="E73" s="15">
        <v>72</v>
      </c>
      <c r="F73" s="15">
        <v>60</v>
      </c>
      <c r="G73" s="15">
        <v>60</v>
      </c>
      <c r="H73" s="15">
        <v>24</v>
      </c>
      <c r="I73" s="15">
        <v>18</v>
      </c>
      <c r="J73" s="15">
        <v>48</v>
      </c>
      <c r="K73" s="15">
        <v>30</v>
      </c>
      <c r="L73" s="15">
        <v>18</v>
      </c>
      <c r="M73" s="15">
        <v>24</v>
      </c>
      <c r="N73" s="15">
        <v>12</v>
      </c>
      <c r="O73" s="15">
        <v>42</v>
      </c>
      <c r="P73" s="15">
        <v>24</v>
      </c>
      <c r="Q73" s="15">
        <v>30</v>
      </c>
      <c r="R73" s="14">
        <v>20.5</v>
      </c>
    </row>
    <row r="74" spans="1:18" x14ac:dyDescent="0.2">
      <c r="A74" s="14" t="s">
        <v>234</v>
      </c>
      <c r="B74" s="15">
        <v>468</v>
      </c>
      <c r="C74" s="15">
        <v>66</v>
      </c>
      <c r="D74" s="15">
        <v>84</v>
      </c>
      <c r="E74" s="15">
        <v>54</v>
      </c>
      <c r="F74" s="15">
        <v>30</v>
      </c>
      <c r="G74" s="15">
        <v>36</v>
      </c>
      <c r="H74" s="15">
        <v>66</v>
      </c>
      <c r="I74" s="15">
        <v>6</v>
      </c>
      <c r="J74" s="15">
        <v>6</v>
      </c>
      <c r="K74" s="15">
        <v>6</v>
      </c>
      <c r="L74" s="15">
        <v>18</v>
      </c>
      <c r="M74" s="15">
        <v>30</v>
      </c>
      <c r="N74" s="15">
        <v>0</v>
      </c>
      <c r="O74" s="15">
        <v>30</v>
      </c>
      <c r="P74" s="15">
        <v>30</v>
      </c>
      <c r="Q74" s="15">
        <v>6</v>
      </c>
      <c r="R74" s="14">
        <v>20</v>
      </c>
    </row>
    <row r="75" spans="1:18" x14ac:dyDescent="0.2">
      <c r="A75" s="14" t="s">
        <v>235</v>
      </c>
      <c r="B75" s="15">
        <v>36</v>
      </c>
      <c r="C75" s="15">
        <v>18</v>
      </c>
      <c r="D75" s="15">
        <v>6</v>
      </c>
      <c r="E75" s="15">
        <v>6</v>
      </c>
      <c r="F75" s="15">
        <v>0</v>
      </c>
      <c r="G75" s="15">
        <v>6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4">
        <v>5</v>
      </c>
    </row>
    <row r="76" spans="1:18" x14ac:dyDescent="0.2">
      <c r="A76" s="14" t="s">
        <v>236</v>
      </c>
      <c r="B76" s="15">
        <v>42</v>
      </c>
      <c r="C76" s="15">
        <v>12</v>
      </c>
      <c r="D76" s="15">
        <v>6</v>
      </c>
      <c r="E76" s="15">
        <v>0</v>
      </c>
      <c r="F76" s="15">
        <v>6</v>
      </c>
      <c r="G76" s="15">
        <v>6</v>
      </c>
      <c r="H76" s="15">
        <v>6</v>
      </c>
      <c r="I76" s="15">
        <v>0</v>
      </c>
      <c r="J76" s="15">
        <v>6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4">
        <v>17.5</v>
      </c>
    </row>
    <row r="77" spans="1:18" x14ac:dyDescent="0.2">
      <c r="A77" s="14" t="s">
        <v>237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4">
        <v>0</v>
      </c>
    </row>
    <row r="78" spans="1:18" x14ac:dyDescent="0.2">
      <c r="A78" s="14" t="s">
        <v>238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4">
        <v>0</v>
      </c>
    </row>
    <row r="79" spans="1:18" x14ac:dyDescent="0.2">
      <c r="A79" s="14" t="s">
        <v>239</v>
      </c>
      <c r="B79" s="15">
        <v>6</v>
      </c>
      <c r="C79" s="15">
        <v>6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4">
        <v>2.5</v>
      </c>
    </row>
    <row r="80" spans="1:18" x14ac:dyDescent="0.2">
      <c r="A80" s="14" t="s">
        <v>240</v>
      </c>
      <c r="B80" s="15">
        <v>2824</v>
      </c>
      <c r="C80" s="15">
        <v>348</v>
      </c>
      <c r="D80" s="15">
        <v>342</v>
      </c>
      <c r="E80" s="15">
        <v>330</v>
      </c>
      <c r="F80" s="15">
        <v>336</v>
      </c>
      <c r="G80" s="15">
        <v>282</v>
      </c>
      <c r="H80" s="15">
        <v>198</v>
      </c>
      <c r="I80" s="15">
        <v>138</v>
      </c>
      <c r="J80" s="15">
        <v>96</v>
      </c>
      <c r="K80" s="15">
        <v>90</v>
      </c>
      <c r="L80" s="15">
        <v>126</v>
      </c>
      <c r="M80" s="15">
        <v>120</v>
      </c>
      <c r="N80" s="15">
        <v>180</v>
      </c>
      <c r="O80" s="15">
        <v>48</v>
      </c>
      <c r="P80" s="15">
        <v>126</v>
      </c>
      <c r="Q80" s="15">
        <v>66</v>
      </c>
      <c r="R80" s="14">
        <v>21</v>
      </c>
    </row>
    <row r="81" spans="1:18" x14ac:dyDescent="0.2">
      <c r="A81" s="14" t="s">
        <v>241</v>
      </c>
      <c r="B81" s="15">
        <v>222</v>
      </c>
      <c r="C81" s="15">
        <v>24</v>
      </c>
      <c r="D81" s="15">
        <v>18</v>
      </c>
      <c r="E81" s="15">
        <v>24</v>
      </c>
      <c r="F81" s="15">
        <v>18</v>
      </c>
      <c r="G81" s="15">
        <v>6</v>
      </c>
      <c r="H81" s="15">
        <v>18</v>
      </c>
      <c r="I81" s="15">
        <v>6</v>
      </c>
      <c r="J81" s="15">
        <v>6</v>
      </c>
      <c r="K81" s="15">
        <v>18</v>
      </c>
      <c r="L81" s="15">
        <v>24</v>
      </c>
      <c r="M81" s="15">
        <v>24</v>
      </c>
      <c r="N81" s="15">
        <v>12</v>
      </c>
      <c r="O81" s="15">
        <v>12</v>
      </c>
      <c r="P81" s="15">
        <v>6</v>
      </c>
      <c r="Q81" s="15">
        <v>6</v>
      </c>
      <c r="R81" s="14">
        <v>32.5</v>
      </c>
    </row>
    <row r="82" spans="1:18" x14ac:dyDescent="0.2">
      <c r="A82" s="14" t="s">
        <v>242</v>
      </c>
      <c r="B82" s="15">
        <v>126</v>
      </c>
      <c r="C82" s="15">
        <v>6</v>
      </c>
      <c r="D82" s="15">
        <v>12</v>
      </c>
      <c r="E82" s="15">
        <v>36</v>
      </c>
      <c r="F82" s="15">
        <v>6</v>
      </c>
      <c r="G82" s="15">
        <v>12</v>
      </c>
      <c r="H82" s="15">
        <v>6</v>
      </c>
      <c r="I82" s="15">
        <v>0</v>
      </c>
      <c r="J82" s="15">
        <v>6</v>
      </c>
      <c r="K82" s="15">
        <v>0</v>
      </c>
      <c r="L82" s="15">
        <v>12</v>
      </c>
      <c r="M82" s="15">
        <v>0</v>
      </c>
      <c r="N82" s="15">
        <v>12</v>
      </c>
      <c r="O82" s="15">
        <v>6</v>
      </c>
      <c r="P82" s="15">
        <v>6</v>
      </c>
      <c r="Q82" s="15">
        <v>6</v>
      </c>
      <c r="R82" s="14">
        <v>21.3</v>
      </c>
    </row>
    <row r="83" spans="1:18" x14ac:dyDescent="0.2">
      <c r="A83" s="14" t="s">
        <v>243</v>
      </c>
      <c r="B83" s="15">
        <v>102</v>
      </c>
      <c r="C83" s="15">
        <v>30</v>
      </c>
      <c r="D83" s="15">
        <v>12</v>
      </c>
      <c r="E83" s="15">
        <v>12</v>
      </c>
      <c r="F83" s="15">
        <v>18</v>
      </c>
      <c r="G83" s="15">
        <v>6</v>
      </c>
      <c r="H83" s="15">
        <v>6</v>
      </c>
      <c r="I83" s="15">
        <v>0</v>
      </c>
      <c r="J83" s="15">
        <v>0</v>
      </c>
      <c r="K83" s="15">
        <v>6</v>
      </c>
      <c r="L83" s="15">
        <v>0</v>
      </c>
      <c r="M83" s="15">
        <v>6</v>
      </c>
      <c r="N83" s="15">
        <v>0</v>
      </c>
      <c r="O83" s="15">
        <v>0</v>
      </c>
      <c r="P83" s="15">
        <v>0</v>
      </c>
      <c r="Q83" s="15">
        <v>6</v>
      </c>
      <c r="R83" s="14">
        <v>13.8</v>
      </c>
    </row>
    <row r="84" spans="1:18" x14ac:dyDescent="0.2">
      <c r="A84" s="14" t="s">
        <v>244</v>
      </c>
      <c r="B84" s="15">
        <v>18</v>
      </c>
      <c r="C84" s="15">
        <v>0</v>
      </c>
      <c r="D84" s="15">
        <v>0</v>
      </c>
      <c r="E84" s="15">
        <v>0</v>
      </c>
      <c r="F84" s="15">
        <v>0</v>
      </c>
      <c r="G84" s="15">
        <v>6</v>
      </c>
      <c r="H84" s="15">
        <v>0</v>
      </c>
      <c r="I84" s="15">
        <v>0</v>
      </c>
      <c r="J84" s="15">
        <v>0</v>
      </c>
      <c r="K84" s="15">
        <v>0</v>
      </c>
      <c r="L84" s="15">
        <v>6</v>
      </c>
      <c r="M84" s="15">
        <v>6</v>
      </c>
      <c r="N84" s="15">
        <v>0</v>
      </c>
      <c r="O84" s="15">
        <v>0</v>
      </c>
      <c r="P84" s="15">
        <v>0</v>
      </c>
      <c r="Q84" s="15">
        <v>0</v>
      </c>
      <c r="R84" s="14">
        <v>47.5</v>
      </c>
    </row>
    <row r="85" spans="1:18" x14ac:dyDescent="0.2">
      <c r="A85" s="14" t="s">
        <v>245</v>
      </c>
      <c r="B85" s="15">
        <v>306</v>
      </c>
      <c r="C85" s="15">
        <v>18</v>
      </c>
      <c r="D85" s="15">
        <v>24</v>
      </c>
      <c r="E85" s="15">
        <v>36</v>
      </c>
      <c r="F85" s="15">
        <v>18</v>
      </c>
      <c r="G85" s="15">
        <v>36</v>
      </c>
      <c r="H85" s="15">
        <v>18</v>
      </c>
      <c r="I85" s="15">
        <v>12</v>
      </c>
      <c r="J85" s="15">
        <v>24</v>
      </c>
      <c r="K85" s="15">
        <v>18</v>
      </c>
      <c r="L85" s="15">
        <v>24</v>
      </c>
      <c r="M85" s="15">
        <v>18</v>
      </c>
      <c r="N85" s="15">
        <v>30</v>
      </c>
      <c r="O85" s="15">
        <v>12</v>
      </c>
      <c r="P85" s="15">
        <v>12</v>
      </c>
      <c r="Q85" s="15">
        <v>6</v>
      </c>
      <c r="R85" s="14">
        <v>31.2</v>
      </c>
    </row>
    <row r="86" spans="1:18" x14ac:dyDescent="0.2">
      <c r="A86" s="14" t="s">
        <v>246</v>
      </c>
      <c r="B86" s="15">
        <v>312</v>
      </c>
      <c r="C86" s="15">
        <v>18</v>
      </c>
      <c r="D86" s="15">
        <v>30</v>
      </c>
      <c r="E86" s="15">
        <v>30</v>
      </c>
      <c r="F86" s="15">
        <v>24</v>
      </c>
      <c r="G86" s="15">
        <v>24</v>
      </c>
      <c r="H86" s="15">
        <v>12</v>
      </c>
      <c r="I86" s="15">
        <v>6</v>
      </c>
      <c r="J86" s="15">
        <v>18</v>
      </c>
      <c r="K86" s="15">
        <v>12</v>
      </c>
      <c r="L86" s="15">
        <v>48</v>
      </c>
      <c r="M86" s="15">
        <v>30</v>
      </c>
      <c r="N86" s="15">
        <v>24</v>
      </c>
      <c r="O86" s="15">
        <v>12</v>
      </c>
      <c r="P86" s="15">
        <v>24</v>
      </c>
      <c r="Q86" s="15">
        <v>0</v>
      </c>
      <c r="R86" s="14">
        <v>38.299999999999997</v>
      </c>
    </row>
    <row r="87" spans="1:18" x14ac:dyDescent="0.2">
      <c r="A87" s="14" t="s">
        <v>247</v>
      </c>
      <c r="B87" s="15">
        <v>6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6</v>
      </c>
      <c r="R87" s="14">
        <v>86.5</v>
      </c>
    </row>
    <row r="88" spans="1:18" x14ac:dyDescent="0.2">
      <c r="A88" s="14" t="s">
        <v>248</v>
      </c>
      <c r="B88" s="15">
        <v>126</v>
      </c>
      <c r="C88" s="15">
        <v>12</v>
      </c>
      <c r="D88" s="15">
        <v>18</v>
      </c>
      <c r="E88" s="15">
        <v>6</v>
      </c>
      <c r="F88" s="15">
        <v>18</v>
      </c>
      <c r="G88" s="15">
        <v>12</v>
      </c>
      <c r="H88" s="15">
        <v>0</v>
      </c>
      <c r="I88" s="15">
        <v>6</v>
      </c>
      <c r="J88" s="15">
        <v>0</v>
      </c>
      <c r="K88" s="15">
        <v>6</v>
      </c>
      <c r="L88" s="15">
        <v>0</v>
      </c>
      <c r="M88" s="15">
        <v>12</v>
      </c>
      <c r="N88" s="15">
        <v>24</v>
      </c>
      <c r="O88" s="15">
        <v>12</v>
      </c>
      <c r="P88" s="15">
        <v>0</v>
      </c>
      <c r="Q88" s="15">
        <v>0</v>
      </c>
      <c r="R88" s="14">
        <v>23.8</v>
      </c>
    </row>
    <row r="89" spans="1:18" x14ac:dyDescent="0.2">
      <c r="A89" s="14" t="s">
        <v>249</v>
      </c>
      <c r="B89" s="15">
        <v>36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6</v>
      </c>
      <c r="M89" s="15">
        <v>12</v>
      </c>
      <c r="N89" s="15">
        <v>6</v>
      </c>
      <c r="O89" s="15">
        <v>6</v>
      </c>
      <c r="P89" s="15">
        <v>0</v>
      </c>
      <c r="Q89" s="15">
        <v>6</v>
      </c>
      <c r="R89" s="14">
        <v>55</v>
      </c>
    </row>
    <row r="90" spans="1:18" x14ac:dyDescent="0.2">
      <c r="A90" s="14" t="s">
        <v>250</v>
      </c>
      <c r="B90" s="15">
        <v>1301</v>
      </c>
      <c r="C90" s="15">
        <v>12</v>
      </c>
      <c r="D90" s="15">
        <v>30</v>
      </c>
      <c r="E90" s="15">
        <v>84</v>
      </c>
      <c r="F90" s="15">
        <v>90</v>
      </c>
      <c r="G90" s="15">
        <v>54</v>
      </c>
      <c r="H90" s="15">
        <v>72</v>
      </c>
      <c r="I90" s="15">
        <v>96</v>
      </c>
      <c r="J90" s="15">
        <v>108</v>
      </c>
      <c r="K90" s="15">
        <v>96</v>
      </c>
      <c r="L90" s="15">
        <v>96</v>
      </c>
      <c r="M90" s="15">
        <v>114</v>
      </c>
      <c r="N90" s="15">
        <v>102</v>
      </c>
      <c r="O90" s="15">
        <v>102</v>
      </c>
      <c r="P90" s="15">
        <v>138</v>
      </c>
      <c r="Q90" s="15">
        <v>108</v>
      </c>
      <c r="R90" s="14">
        <v>45.5</v>
      </c>
    </row>
    <row r="91" spans="1:18" x14ac:dyDescent="0.2">
      <c r="A91" s="14" t="s">
        <v>251</v>
      </c>
      <c r="B91" s="15">
        <v>630</v>
      </c>
      <c r="C91" s="15">
        <v>162</v>
      </c>
      <c r="D91" s="15">
        <v>120</v>
      </c>
      <c r="E91" s="15">
        <v>78</v>
      </c>
      <c r="F91" s="15">
        <v>54</v>
      </c>
      <c r="G91" s="15">
        <v>36</v>
      </c>
      <c r="H91" s="15">
        <v>60</v>
      </c>
      <c r="I91" s="15">
        <v>30</v>
      </c>
      <c r="J91" s="15">
        <v>18</v>
      </c>
      <c r="K91" s="15">
        <v>6</v>
      </c>
      <c r="L91" s="15">
        <v>6</v>
      </c>
      <c r="M91" s="15">
        <v>12</v>
      </c>
      <c r="N91" s="15">
        <v>18</v>
      </c>
      <c r="O91" s="15">
        <v>0</v>
      </c>
      <c r="P91" s="15">
        <v>30</v>
      </c>
      <c r="Q91" s="15">
        <v>0</v>
      </c>
      <c r="R91" s="14">
        <v>12.1</v>
      </c>
    </row>
    <row r="92" spans="1:18" x14ac:dyDescent="0.2">
      <c r="A92" s="14" t="s">
        <v>252</v>
      </c>
      <c r="B92" s="15">
        <v>612</v>
      </c>
      <c r="C92" s="15">
        <v>114</v>
      </c>
      <c r="D92" s="15">
        <v>84</v>
      </c>
      <c r="E92" s="15">
        <v>156</v>
      </c>
      <c r="F92" s="15">
        <v>108</v>
      </c>
      <c r="G92" s="15">
        <v>60</v>
      </c>
      <c r="H92" s="15">
        <v>18</v>
      </c>
      <c r="I92" s="15">
        <v>18</v>
      </c>
      <c r="J92" s="15">
        <v>12</v>
      </c>
      <c r="K92" s="15">
        <v>6</v>
      </c>
      <c r="L92" s="15">
        <v>6</v>
      </c>
      <c r="M92" s="15">
        <v>12</v>
      </c>
      <c r="N92" s="15">
        <v>12</v>
      </c>
      <c r="O92" s="15">
        <v>0</v>
      </c>
      <c r="P92" s="15">
        <v>6</v>
      </c>
      <c r="Q92" s="15">
        <v>0</v>
      </c>
      <c r="R92" s="14">
        <v>13.5</v>
      </c>
    </row>
    <row r="93" spans="1:18" x14ac:dyDescent="0.2">
      <c r="A93" s="14" t="s">
        <v>253</v>
      </c>
      <c r="B93" s="15">
        <v>576</v>
      </c>
      <c r="C93" s="15">
        <v>102</v>
      </c>
      <c r="D93" s="15">
        <v>66</v>
      </c>
      <c r="E93" s="15">
        <v>78</v>
      </c>
      <c r="F93" s="15">
        <v>66</v>
      </c>
      <c r="G93" s="15">
        <v>12</v>
      </c>
      <c r="H93" s="15">
        <v>42</v>
      </c>
      <c r="I93" s="15">
        <v>24</v>
      </c>
      <c r="J93" s="15">
        <v>30</v>
      </c>
      <c r="K93" s="15">
        <v>0</v>
      </c>
      <c r="L93" s="15">
        <v>24</v>
      </c>
      <c r="M93" s="15">
        <v>0</v>
      </c>
      <c r="N93" s="15">
        <v>42</v>
      </c>
      <c r="O93" s="15">
        <v>36</v>
      </c>
      <c r="P93" s="15">
        <v>30</v>
      </c>
      <c r="Q93" s="15">
        <v>24</v>
      </c>
      <c r="R93" s="14">
        <v>18.2</v>
      </c>
    </row>
    <row r="94" spans="1:18" x14ac:dyDescent="0.2">
      <c r="A94" s="14" t="s">
        <v>254</v>
      </c>
      <c r="B94" s="15">
        <v>0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4">
        <v>0</v>
      </c>
    </row>
    <row r="95" spans="1:18" x14ac:dyDescent="0.2">
      <c r="A95" s="14" t="s">
        <v>255</v>
      </c>
      <c r="B95" s="15">
        <v>0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4">
        <v>0</v>
      </c>
    </row>
    <row r="96" spans="1:18" x14ac:dyDescent="0.2">
      <c r="A96" s="14" t="s">
        <v>256</v>
      </c>
      <c r="B96" s="15">
        <v>36</v>
      </c>
      <c r="C96" s="15">
        <v>6</v>
      </c>
      <c r="D96" s="15">
        <v>6</v>
      </c>
      <c r="E96" s="15">
        <v>12</v>
      </c>
      <c r="F96" s="15">
        <v>6</v>
      </c>
      <c r="G96" s="15">
        <v>0</v>
      </c>
      <c r="H96" s="15">
        <v>0</v>
      </c>
      <c r="I96" s="15">
        <v>6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4">
        <v>12.5</v>
      </c>
    </row>
    <row r="97" spans="1:18" x14ac:dyDescent="0.2">
      <c r="A97" s="14" t="s">
        <v>257</v>
      </c>
      <c r="B97" s="15">
        <v>42</v>
      </c>
      <c r="C97" s="15">
        <v>12</v>
      </c>
      <c r="D97" s="15">
        <v>0</v>
      </c>
      <c r="E97" s="15">
        <v>0</v>
      </c>
      <c r="F97" s="15">
        <v>0</v>
      </c>
      <c r="G97" s="15">
        <v>6</v>
      </c>
      <c r="H97" s="15">
        <v>0</v>
      </c>
      <c r="I97" s="15">
        <v>0</v>
      </c>
      <c r="J97" s="15">
        <v>12</v>
      </c>
      <c r="K97" s="15">
        <v>6</v>
      </c>
      <c r="L97" s="15">
        <v>0</v>
      </c>
      <c r="M97" s="15">
        <v>6</v>
      </c>
      <c r="N97" s="15">
        <v>0</v>
      </c>
      <c r="O97" s="15">
        <v>0</v>
      </c>
      <c r="P97" s="15">
        <v>0</v>
      </c>
      <c r="Q97" s="15">
        <v>0</v>
      </c>
      <c r="R97" s="14">
        <v>36.299999999999997</v>
      </c>
    </row>
    <row r="98" spans="1:18" x14ac:dyDescent="0.2">
      <c r="A98" s="14" t="s">
        <v>258</v>
      </c>
      <c r="B98" s="15">
        <v>0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4">
        <v>0</v>
      </c>
    </row>
    <row r="99" spans="1:18" x14ac:dyDescent="0.2">
      <c r="A99" s="14" t="s">
        <v>259</v>
      </c>
      <c r="B99" s="15">
        <v>0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4">
        <v>0</v>
      </c>
    </row>
    <row r="100" spans="1:18" x14ac:dyDescent="0.2">
      <c r="A100" s="14" t="s">
        <v>260</v>
      </c>
      <c r="B100" s="15">
        <v>294</v>
      </c>
      <c r="C100" s="15">
        <v>30</v>
      </c>
      <c r="D100" s="15">
        <v>42</v>
      </c>
      <c r="E100" s="15">
        <v>30</v>
      </c>
      <c r="F100" s="15">
        <v>12</v>
      </c>
      <c r="G100" s="15">
        <v>12</v>
      </c>
      <c r="H100" s="15">
        <v>6</v>
      </c>
      <c r="I100" s="15">
        <v>30</v>
      </c>
      <c r="J100" s="15">
        <v>18</v>
      </c>
      <c r="K100" s="15">
        <v>30</v>
      </c>
      <c r="L100" s="15">
        <v>0</v>
      </c>
      <c r="M100" s="15">
        <v>36</v>
      </c>
      <c r="N100" s="15">
        <v>36</v>
      </c>
      <c r="O100" s="15">
        <v>12</v>
      </c>
      <c r="P100" s="15">
        <v>0</v>
      </c>
      <c r="Q100" s="15">
        <v>0</v>
      </c>
      <c r="R100" s="14">
        <v>32.5</v>
      </c>
    </row>
    <row r="101" spans="1:18" x14ac:dyDescent="0.2">
      <c r="A101" s="14" t="s">
        <v>261</v>
      </c>
      <c r="B101" s="15">
        <v>24</v>
      </c>
      <c r="C101" s="15">
        <v>0</v>
      </c>
      <c r="D101" s="15">
        <v>0</v>
      </c>
      <c r="E101" s="15">
        <v>0</v>
      </c>
      <c r="F101" s="15">
        <v>6</v>
      </c>
      <c r="G101" s="15">
        <v>6</v>
      </c>
      <c r="H101" s="15">
        <v>0</v>
      </c>
      <c r="I101" s="15">
        <v>0</v>
      </c>
      <c r="J101" s="15">
        <v>0</v>
      </c>
      <c r="K101" s="15">
        <v>6</v>
      </c>
      <c r="L101" s="15">
        <v>0</v>
      </c>
      <c r="M101" s="15">
        <v>0</v>
      </c>
      <c r="N101" s="15">
        <v>0</v>
      </c>
      <c r="O101" s="15">
        <v>0</v>
      </c>
      <c r="P101" s="15">
        <v>6</v>
      </c>
      <c r="Q101" s="15">
        <v>0</v>
      </c>
      <c r="R101" s="14">
        <v>32.5</v>
      </c>
    </row>
    <row r="102" spans="1:18" x14ac:dyDescent="0.2">
      <c r="A102" s="14" t="s">
        <v>262</v>
      </c>
      <c r="B102" s="15">
        <v>0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4">
        <v>0</v>
      </c>
    </row>
    <row r="103" spans="1:18" x14ac:dyDescent="0.2">
      <c r="A103" s="14" t="s">
        <v>263</v>
      </c>
      <c r="B103" s="15">
        <v>0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4">
        <v>0</v>
      </c>
    </row>
    <row r="104" spans="1:18" x14ac:dyDescent="0.2">
      <c r="A104" s="14" t="s">
        <v>264</v>
      </c>
      <c r="B104" s="15">
        <v>6</v>
      </c>
      <c r="C104" s="15">
        <v>0</v>
      </c>
      <c r="D104" s="15">
        <v>0</v>
      </c>
      <c r="E104" s="15">
        <v>6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4">
        <v>12.5</v>
      </c>
    </row>
    <row r="105" spans="1:18" x14ac:dyDescent="0.2">
      <c r="A105" s="14" t="s">
        <v>265</v>
      </c>
      <c r="B105" s="15">
        <v>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4">
        <v>0</v>
      </c>
    </row>
    <row r="106" spans="1:18" x14ac:dyDescent="0.2">
      <c r="A106" s="14" t="s">
        <v>266</v>
      </c>
      <c r="B106" s="15">
        <v>0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4">
        <v>0</v>
      </c>
    </row>
    <row r="107" spans="1:18" x14ac:dyDescent="0.2">
      <c r="A107" s="14" t="s">
        <v>267</v>
      </c>
      <c r="B107" s="15">
        <v>12</v>
      </c>
      <c r="C107" s="15">
        <v>0</v>
      </c>
      <c r="D107" s="15">
        <v>0</v>
      </c>
      <c r="E107" s="15">
        <v>6</v>
      </c>
      <c r="F107" s="15">
        <v>0</v>
      </c>
      <c r="G107" s="15">
        <v>0</v>
      </c>
      <c r="H107" s="15">
        <v>6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4">
        <v>20</v>
      </c>
    </row>
    <row r="108" spans="1:18" x14ac:dyDescent="0.2">
      <c r="A108" s="14" t="s">
        <v>268</v>
      </c>
      <c r="B108" s="15">
        <v>18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6</v>
      </c>
      <c r="O108" s="15">
        <v>0</v>
      </c>
      <c r="P108" s="15">
        <v>6</v>
      </c>
      <c r="Q108" s="15">
        <v>6</v>
      </c>
      <c r="R108" s="14">
        <v>70</v>
      </c>
    </row>
    <row r="109" spans="1:18" x14ac:dyDescent="0.2">
      <c r="A109" s="14" t="s">
        <v>269</v>
      </c>
      <c r="B109" s="15">
        <v>6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6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4">
        <v>47.5</v>
      </c>
    </row>
    <row r="110" spans="1:18" x14ac:dyDescent="0.2">
      <c r="A110" s="14" t="s">
        <v>270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4">
        <v>0</v>
      </c>
    </row>
    <row r="111" spans="1:18" x14ac:dyDescent="0.2">
      <c r="A111" s="14" t="s">
        <v>271</v>
      </c>
      <c r="B111" s="15">
        <v>24</v>
      </c>
      <c r="C111" s="15">
        <v>0</v>
      </c>
      <c r="D111" s="15">
        <v>0</v>
      </c>
      <c r="E111" s="15">
        <v>0</v>
      </c>
      <c r="F111" s="15">
        <v>6</v>
      </c>
      <c r="G111" s="15">
        <v>0</v>
      </c>
      <c r="H111" s="15">
        <v>0</v>
      </c>
      <c r="I111" s="15">
        <v>0</v>
      </c>
      <c r="J111" s="15">
        <v>6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6</v>
      </c>
      <c r="Q111" s="15">
        <v>6</v>
      </c>
      <c r="R111" s="14">
        <v>52.5</v>
      </c>
    </row>
    <row r="112" spans="1:18" x14ac:dyDescent="0.2">
      <c r="A112" s="14" t="s">
        <v>272</v>
      </c>
      <c r="B112" s="15">
        <v>30</v>
      </c>
      <c r="C112" s="15">
        <v>0</v>
      </c>
      <c r="D112" s="15">
        <v>6</v>
      </c>
      <c r="E112" s="15">
        <v>12</v>
      </c>
      <c r="F112" s="15">
        <v>6</v>
      </c>
      <c r="G112" s="15">
        <v>0</v>
      </c>
      <c r="H112" s="15">
        <v>0</v>
      </c>
      <c r="I112" s="15">
        <v>0</v>
      </c>
      <c r="J112" s="15">
        <v>6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4">
        <v>13.8</v>
      </c>
    </row>
    <row r="113" spans="1:18" x14ac:dyDescent="0.2">
      <c r="A113" s="14" t="s">
        <v>273</v>
      </c>
      <c r="B113" s="15">
        <v>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4">
        <v>0</v>
      </c>
    </row>
    <row r="114" spans="1:18" x14ac:dyDescent="0.2">
      <c r="A114" s="14" t="s">
        <v>274</v>
      </c>
      <c r="B114" s="15">
        <v>27849</v>
      </c>
      <c r="C114" s="15">
        <v>1979</v>
      </c>
      <c r="D114" s="15">
        <v>2489</v>
      </c>
      <c r="E114" s="15">
        <v>3082</v>
      </c>
      <c r="F114" s="15">
        <v>2860</v>
      </c>
      <c r="G114" s="15">
        <v>2093</v>
      </c>
      <c r="H114" s="15">
        <v>1787</v>
      </c>
      <c r="I114" s="15">
        <v>1613</v>
      </c>
      <c r="J114" s="15">
        <v>2129</v>
      </c>
      <c r="K114" s="15">
        <v>2015</v>
      </c>
      <c r="L114" s="15">
        <v>2135</v>
      </c>
      <c r="M114" s="15">
        <v>1853</v>
      </c>
      <c r="N114" s="15">
        <v>1337</v>
      </c>
      <c r="O114" s="15">
        <v>1067</v>
      </c>
      <c r="P114" s="15">
        <v>1031</v>
      </c>
      <c r="Q114" s="15">
        <v>378</v>
      </c>
      <c r="R114" s="14">
        <v>29</v>
      </c>
    </row>
    <row r="115" spans="1:18" x14ac:dyDescent="0.2">
      <c r="A115" s="14" t="s">
        <v>275</v>
      </c>
      <c r="B115" s="15">
        <v>48</v>
      </c>
      <c r="C115" s="15">
        <v>0</v>
      </c>
      <c r="D115" s="15">
        <v>6</v>
      </c>
      <c r="E115" s="15">
        <v>18</v>
      </c>
      <c r="F115" s="15">
        <v>0</v>
      </c>
      <c r="G115" s="15">
        <v>0</v>
      </c>
      <c r="H115" s="15">
        <v>0</v>
      </c>
      <c r="I115" s="15">
        <v>0</v>
      </c>
      <c r="J115" s="15">
        <v>18</v>
      </c>
      <c r="K115" s="15">
        <v>0</v>
      </c>
      <c r="L115" s="15">
        <v>6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4">
        <v>25</v>
      </c>
    </row>
    <row r="116" spans="1:18" x14ac:dyDescent="0.2">
      <c r="A116" s="14" t="s">
        <v>276</v>
      </c>
      <c r="B116" s="15">
        <v>48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12</v>
      </c>
      <c r="J116" s="15">
        <v>0</v>
      </c>
      <c r="K116" s="15">
        <v>0</v>
      </c>
      <c r="L116" s="15">
        <v>18</v>
      </c>
      <c r="M116" s="15">
        <v>0</v>
      </c>
      <c r="N116" s="15">
        <v>6</v>
      </c>
      <c r="O116" s="15">
        <v>6</v>
      </c>
      <c r="P116" s="15">
        <v>6</v>
      </c>
      <c r="Q116" s="15">
        <v>0</v>
      </c>
      <c r="R116" s="14">
        <v>48.3</v>
      </c>
    </row>
    <row r="117" spans="1:18" x14ac:dyDescent="0.2">
      <c r="A117" s="14" t="s">
        <v>277</v>
      </c>
      <c r="B117" s="15">
        <v>1775</v>
      </c>
      <c r="C117" s="15">
        <v>126</v>
      </c>
      <c r="D117" s="15">
        <v>264</v>
      </c>
      <c r="E117" s="15">
        <v>210</v>
      </c>
      <c r="F117" s="15">
        <v>186</v>
      </c>
      <c r="G117" s="15">
        <v>102</v>
      </c>
      <c r="H117" s="15">
        <v>72</v>
      </c>
      <c r="I117" s="15">
        <v>84</v>
      </c>
      <c r="J117" s="15">
        <v>108</v>
      </c>
      <c r="K117" s="15">
        <v>162</v>
      </c>
      <c r="L117" s="15">
        <v>150</v>
      </c>
      <c r="M117" s="15">
        <v>108</v>
      </c>
      <c r="N117" s="15">
        <v>60</v>
      </c>
      <c r="O117" s="15">
        <v>66</v>
      </c>
      <c r="P117" s="15">
        <v>36</v>
      </c>
      <c r="Q117" s="15">
        <v>42</v>
      </c>
      <c r="R117" s="14">
        <v>25</v>
      </c>
    </row>
    <row r="118" spans="1:18" x14ac:dyDescent="0.2">
      <c r="A118" s="14" t="s">
        <v>278</v>
      </c>
      <c r="B118" s="15">
        <v>120</v>
      </c>
      <c r="C118" s="15">
        <v>0</v>
      </c>
      <c r="D118" s="15">
        <v>18</v>
      </c>
      <c r="E118" s="15">
        <v>24</v>
      </c>
      <c r="F118" s="15">
        <v>24</v>
      </c>
      <c r="G118" s="15">
        <v>18</v>
      </c>
      <c r="H118" s="15">
        <v>0</v>
      </c>
      <c r="I118" s="15">
        <v>0</v>
      </c>
      <c r="J118" s="15">
        <v>0</v>
      </c>
      <c r="K118" s="15">
        <v>12</v>
      </c>
      <c r="L118" s="15">
        <v>6</v>
      </c>
      <c r="M118" s="15">
        <v>0</v>
      </c>
      <c r="N118" s="15">
        <v>6</v>
      </c>
      <c r="O118" s="15">
        <v>0</v>
      </c>
      <c r="P118" s="15">
        <v>6</v>
      </c>
      <c r="Q118" s="15">
        <v>6</v>
      </c>
      <c r="R118" s="14">
        <v>18.8</v>
      </c>
    </row>
    <row r="119" spans="1:18" x14ac:dyDescent="0.2">
      <c r="A119" s="14" t="s">
        <v>279</v>
      </c>
      <c r="B119" s="15">
        <v>6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6</v>
      </c>
      <c r="N119" s="15">
        <v>0</v>
      </c>
      <c r="O119" s="15">
        <v>0</v>
      </c>
      <c r="P119" s="15">
        <v>0</v>
      </c>
      <c r="Q119" s="15">
        <v>0</v>
      </c>
      <c r="R119" s="14">
        <v>52.5</v>
      </c>
    </row>
    <row r="120" spans="1:18" x14ac:dyDescent="0.2">
      <c r="A120" s="14" t="s">
        <v>280</v>
      </c>
      <c r="B120" s="15">
        <v>0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4">
        <v>0</v>
      </c>
    </row>
    <row r="121" spans="1:18" x14ac:dyDescent="0.2">
      <c r="A121" s="14" t="s">
        <v>281</v>
      </c>
      <c r="B121" s="15">
        <v>0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4">
        <v>0</v>
      </c>
    </row>
    <row r="122" spans="1:18" x14ac:dyDescent="0.2">
      <c r="A122" s="14" t="s">
        <v>282</v>
      </c>
      <c r="B122" s="15">
        <v>12</v>
      </c>
      <c r="C122" s="15">
        <v>0</v>
      </c>
      <c r="D122" s="15">
        <v>0</v>
      </c>
      <c r="E122" s="15">
        <v>0</v>
      </c>
      <c r="F122" s="15">
        <v>6</v>
      </c>
      <c r="G122" s="15">
        <v>0</v>
      </c>
      <c r="H122" s="15">
        <v>6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4">
        <v>22.5</v>
      </c>
    </row>
    <row r="123" spans="1:18" x14ac:dyDescent="0.2">
      <c r="A123" s="14" t="s">
        <v>283</v>
      </c>
      <c r="B123" s="15">
        <v>0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4">
        <v>0</v>
      </c>
    </row>
    <row r="124" spans="1:18" x14ac:dyDescent="0.2">
      <c r="A124" s="14" t="s">
        <v>284</v>
      </c>
      <c r="B124" s="15">
        <v>0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4">
        <v>0</v>
      </c>
    </row>
    <row r="125" spans="1:18" x14ac:dyDescent="0.2">
      <c r="A125" s="14" t="s">
        <v>285</v>
      </c>
      <c r="B125" s="15">
        <v>0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4">
        <v>0</v>
      </c>
    </row>
    <row r="126" spans="1:18" x14ac:dyDescent="0.2">
      <c r="A126" s="14" t="s">
        <v>286</v>
      </c>
      <c r="B126" s="15">
        <v>0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4">
        <v>0</v>
      </c>
    </row>
    <row r="127" spans="1:18" x14ac:dyDescent="0.2">
      <c r="A127" s="14" t="s">
        <v>287</v>
      </c>
      <c r="B127" s="15">
        <v>0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4">
        <v>0</v>
      </c>
    </row>
    <row r="128" spans="1:18" x14ac:dyDescent="0.2">
      <c r="A128" s="14" t="s">
        <v>288</v>
      </c>
      <c r="B128" s="15">
        <v>0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4">
        <v>0</v>
      </c>
    </row>
    <row r="129" spans="1:18" x14ac:dyDescent="0.2">
      <c r="A129" s="14" t="s">
        <v>289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4">
        <v>0</v>
      </c>
    </row>
    <row r="130" spans="1:18" x14ac:dyDescent="0.2">
      <c r="A130" s="14" t="s">
        <v>290</v>
      </c>
      <c r="B130" s="15">
        <v>0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4">
        <v>0</v>
      </c>
    </row>
    <row r="131" spans="1:18" x14ac:dyDescent="0.2">
      <c r="A131" s="14" t="s">
        <v>291</v>
      </c>
      <c r="B131" s="15">
        <v>0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4">
        <v>0</v>
      </c>
    </row>
    <row r="132" spans="1:18" x14ac:dyDescent="0.2">
      <c r="A132" s="14" t="s">
        <v>292</v>
      </c>
      <c r="B132" s="15">
        <v>0</v>
      </c>
      <c r="C132" s="15">
        <v>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4">
        <v>0</v>
      </c>
    </row>
    <row r="133" spans="1:18" x14ac:dyDescent="0.2">
      <c r="A133" s="14" t="s">
        <v>293</v>
      </c>
      <c r="B133" s="15">
        <v>18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6</v>
      </c>
      <c r="I133" s="15">
        <v>6</v>
      </c>
      <c r="J133" s="15">
        <v>0</v>
      </c>
      <c r="K133" s="15">
        <v>0</v>
      </c>
      <c r="L133" s="15">
        <v>0</v>
      </c>
      <c r="M133" s="15">
        <v>0</v>
      </c>
      <c r="N133" s="15">
        <v>6</v>
      </c>
      <c r="O133" s="15">
        <v>0</v>
      </c>
      <c r="P133" s="15">
        <v>0</v>
      </c>
      <c r="Q133" s="15">
        <v>0</v>
      </c>
      <c r="R133" s="14">
        <v>32.5</v>
      </c>
    </row>
    <row r="134" spans="1:18" x14ac:dyDescent="0.2">
      <c r="A134" s="14" t="s">
        <v>294</v>
      </c>
      <c r="B134" s="15">
        <v>18</v>
      </c>
      <c r="C134" s="15">
        <v>0</v>
      </c>
      <c r="D134" s="15">
        <v>0</v>
      </c>
      <c r="E134" s="15">
        <v>0</v>
      </c>
      <c r="F134" s="15">
        <v>6</v>
      </c>
      <c r="G134" s="15">
        <v>0</v>
      </c>
      <c r="H134" s="15">
        <v>6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6</v>
      </c>
      <c r="Q134" s="15">
        <v>0</v>
      </c>
      <c r="R134" s="14">
        <v>27.5</v>
      </c>
    </row>
    <row r="135" spans="1:18" x14ac:dyDescent="0.2">
      <c r="A135" s="14" t="s">
        <v>295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4">
        <v>0</v>
      </c>
    </row>
    <row r="136" spans="1:18" x14ac:dyDescent="0.2">
      <c r="A136" s="14" t="s">
        <v>296</v>
      </c>
      <c r="B136" s="15">
        <v>0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4">
        <v>0</v>
      </c>
    </row>
    <row r="137" spans="1:18" x14ac:dyDescent="0.2">
      <c r="A137" s="14" t="s">
        <v>297</v>
      </c>
      <c r="B137" s="15">
        <v>0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4">
        <v>0</v>
      </c>
    </row>
    <row r="138" spans="1:18" x14ac:dyDescent="0.2">
      <c r="A138" s="14" t="s">
        <v>298</v>
      </c>
      <c r="B138" s="15">
        <v>6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6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4">
        <v>47.5</v>
      </c>
    </row>
    <row r="139" spans="1:18" x14ac:dyDescent="0.2">
      <c r="A139" s="14" t="s">
        <v>299</v>
      </c>
      <c r="B139" s="15">
        <v>12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6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6</v>
      </c>
      <c r="R139" s="14">
        <v>60</v>
      </c>
    </row>
    <row r="140" spans="1:18" x14ac:dyDescent="0.2">
      <c r="A140" s="14" t="s">
        <v>300</v>
      </c>
      <c r="B140" s="15">
        <v>0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4">
        <v>0</v>
      </c>
    </row>
    <row r="141" spans="1:18" x14ac:dyDescent="0.2">
      <c r="A141" s="14" t="s">
        <v>301</v>
      </c>
      <c r="B141" s="15">
        <v>0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4">
        <v>0</v>
      </c>
    </row>
    <row r="142" spans="1:18" x14ac:dyDescent="0.2">
      <c r="A142" s="14" t="s">
        <v>302</v>
      </c>
      <c r="B142" s="15">
        <v>12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6</v>
      </c>
      <c r="O142" s="15">
        <v>6</v>
      </c>
      <c r="P142" s="15">
        <v>0</v>
      </c>
      <c r="Q142" s="15">
        <v>0</v>
      </c>
      <c r="R142" s="14">
        <v>60</v>
      </c>
    </row>
    <row r="143" spans="1:18" x14ac:dyDescent="0.2">
      <c r="A143" s="14" t="s">
        <v>303</v>
      </c>
      <c r="B143" s="15">
        <v>6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6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4">
        <v>32.5</v>
      </c>
    </row>
    <row r="144" spans="1:18" x14ac:dyDescent="0.2">
      <c r="A144" s="14" t="s">
        <v>304</v>
      </c>
      <c r="B144" s="15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4">
        <v>0</v>
      </c>
    </row>
    <row r="145" spans="1:18" x14ac:dyDescent="0.2">
      <c r="A145" s="14" t="s">
        <v>305</v>
      </c>
      <c r="B145" s="15">
        <v>0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4">
        <v>0</v>
      </c>
    </row>
    <row r="146" spans="1:18" x14ac:dyDescent="0.2">
      <c r="A146" s="14" t="s">
        <v>306</v>
      </c>
      <c r="B146" s="15">
        <v>0</v>
      </c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4">
        <v>0</v>
      </c>
    </row>
    <row r="147" spans="1:18" x14ac:dyDescent="0.2">
      <c r="A147" s="14" t="s">
        <v>307</v>
      </c>
      <c r="B147" s="15">
        <v>0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4">
        <v>0</v>
      </c>
    </row>
    <row r="148" spans="1:18" x14ac:dyDescent="0.2">
      <c r="A148" s="14" t="s">
        <v>308</v>
      </c>
      <c r="B148" s="15">
        <v>0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4">
        <v>0</v>
      </c>
    </row>
    <row r="149" spans="1:18" x14ac:dyDescent="0.2">
      <c r="A149" s="14" t="s">
        <v>309</v>
      </c>
      <c r="B149" s="15">
        <v>6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6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  <c r="R149" s="14">
        <v>37.5</v>
      </c>
    </row>
    <row r="150" spans="1:18" x14ac:dyDescent="0.2">
      <c r="A150" s="14" t="s">
        <v>310</v>
      </c>
      <c r="B150" s="15">
        <v>36</v>
      </c>
      <c r="C150" s="15">
        <v>12</v>
      </c>
      <c r="D150" s="15">
        <v>0</v>
      </c>
      <c r="E150" s="15">
        <v>0</v>
      </c>
      <c r="F150" s="15">
        <v>0</v>
      </c>
      <c r="G150" s="15">
        <v>0</v>
      </c>
      <c r="H150" s="15">
        <v>6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6</v>
      </c>
      <c r="O150" s="15">
        <v>0</v>
      </c>
      <c r="P150" s="15">
        <v>12</v>
      </c>
      <c r="Q150" s="15">
        <v>0</v>
      </c>
      <c r="R150" s="14">
        <v>42.5</v>
      </c>
    </row>
    <row r="151" spans="1:18" x14ac:dyDescent="0.2">
      <c r="A151" s="14" t="s">
        <v>311</v>
      </c>
      <c r="B151" s="15">
        <v>0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4">
        <v>0</v>
      </c>
    </row>
    <row r="152" spans="1:18" x14ac:dyDescent="0.2">
      <c r="A152" s="14" t="s">
        <v>312</v>
      </c>
      <c r="B152" s="15">
        <v>6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6</v>
      </c>
      <c r="O152" s="15">
        <v>0</v>
      </c>
      <c r="P152" s="15">
        <v>0</v>
      </c>
      <c r="Q152" s="15">
        <v>0</v>
      </c>
      <c r="R152" s="14">
        <v>57.5</v>
      </c>
    </row>
    <row r="153" spans="1:18" x14ac:dyDescent="0.2">
      <c r="A153" s="14" t="s">
        <v>313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4">
        <v>0</v>
      </c>
    </row>
    <row r="154" spans="1:18" x14ac:dyDescent="0.2">
      <c r="A154" s="14" t="s">
        <v>314</v>
      </c>
      <c r="B154" s="15"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4">
        <v>0</v>
      </c>
    </row>
    <row r="155" spans="1:18" x14ac:dyDescent="0.2">
      <c r="A155" s="14" t="s">
        <v>315</v>
      </c>
      <c r="B155" s="15">
        <v>1271</v>
      </c>
      <c r="C155" s="15">
        <v>102</v>
      </c>
      <c r="D155" s="15">
        <v>120</v>
      </c>
      <c r="E155" s="15">
        <v>48</v>
      </c>
      <c r="F155" s="15">
        <v>42</v>
      </c>
      <c r="G155" s="15">
        <v>42</v>
      </c>
      <c r="H155" s="15">
        <v>114</v>
      </c>
      <c r="I155" s="15">
        <v>132</v>
      </c>
      <c r="J155" s="15">
        <v>138</v>
      </c>
      <c r="K155" s="15">
        <v>102</v>
      </c>
      <c r="L155" s="15">
        <v>96</v>
      </c>
      <c r="M155" s="15">
        <v>102</v>
      </c>
      <c r="N155" s="15">
        <v>90</v>
      </c>
      <c r="O155" s="15">
        <v>102</v>
      </c>
      <c r="P155" s="15">
        <v>30</v>
      </c>
      <c r="Q155" s="15">
        <v>12</v>
      </c>
      <c r="R155" s="14">
        <v>36.299999999999997</v>
      </c>
    </row>
    <row r="156" spans="1:18" x14ac:dyDescent="0.2">
      <c r="A156" s="14" t="s">
        <v>316</v>
      </c>
      <c r="B156" s="15">
        <v>126</v>
      </c>
      <c r="C156" s="15">
        <v>0</v>
      </c>
      <c r="D156" s="15">
        <v>12</v>
      </c>
      <c r="E156" s="15">
        <v>6</v>
      </c>
      <c r="F156" s="15">
        <v>6</v>
      </c>
      <c r="G156" s="15">
        <v>6</v>
      </c>
      <c r="H156" s="15">
        <v>12</v>
      </c>
      <c r="I156" s="15">
        <v>0</v>
      </c>
      <c r="J156" s="15">
        <v>24</v>
      </c>
      <c r="K156" s="15">
        <v>12</v>
      </c>
      <c r="L156" s="15">
        <v>24</v>
      </c>
      <c r="M156" s="15">
        <v>18</v>
      </c>
      <c r="N156" s="15">
        <v>0</v>
      </c>
      <c r="O156" s="15">
        <v>0</v>
      </c>
      <c r="P156" s="15">
        <v>6</v>
      </c>
      <c r="Q156" s="15">
        <v>0</v>
      </c>
      <c r="R156" s="14">
        <v>39.4</v>
      </c>
    </row>
    <row r="157" spans="1:18" x14ac:dyDescent="0.2">
      <c r="A157" s="14" t="s">
        <v>317</v>
      </c>
      <c r="B157" s="15">
        <v>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4">
        <v>0</v>
      </c>
    </row>
    <row r="158" spans="1:18" x14ac:dyDescent="0.2">
      <c r="A158" s="14" t="s">
        <v>318</v>
      </c>
      <c r="B158" s="15">
        <v>0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4">
        <v>0</v>
      </c>
    </row>
    <row r="159" spans="1:18" x14ac:dyDescent="0.2">
      <c r="A159" s="14" t="s">
        <v>319</v>
      </c>
      <c r="B159" s="15">
        <v>0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4">
        <v>0</v>
      </c>
    </row>
    <row r="160" spans="1:18" x14ac:dyDescent="0.2">
      <c r="A160" s="14" t="s">
        <v>320</v>
      </c>
      <c r="B160" s="15">
        <v>12</v>
      </c>
      <c r="C160" s="15">
        <v>0</v>
      </c>
      <c r="D160" s="15">
        <v>0</v>
      </c>
      <c r="E160" s="15">
        <v>6</v>
      </c>
      <c r="F160" s="15">
        <v>0</v>
      </c>
      <c r="G160" s="15">
        <v>6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4">
        <v>17.5</v>
      </c>
    </row>
    <row r="161" spans="1:18" x14ac:dyDescent="0.2">
      <c r="A161" s="14" t="s">
        <v>321</v>
      </c>
      <c r="B161" s="15">
        <v>6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6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4">
        <v>32.5</v>
      </c>
    </row>
    <row r="162" spans="1:18" x14ac:dyDescent="0.2">
      <c r="A162" s="14" t="s">
        <v>322</v>
      </c>
      <c r="B162" s="15">
        <v>0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4">
        <v>0</v>
      </c>
    </row>
    <row r="163" spans="1:18" x14ac:dyDescent="0.2">
      <c r="A163" s="14" t="s">
        <v>323</v>
      </c>
      <c r="B163" s="15">
        <v>24</v>
      </c>
      <c r="C163" s="15">
        <v>0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6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6</v>
      </c>
      <c r="P163" s="15">
        <v>6</v>
      </c>
      <c r="Q163" s="15">
        <v>6</v>
      </c>
      <c r="R163" s="14">
        <v>65</v>
      </c>
    </row>
    <row r="164" spans="1:18" x14ac:dyDescent="0.2">
      <c r="A164" s="14" t="s">
        <v>81</v>
      </c>
      <c r="B164" s="15">
        <v>306</v>
      </c>
      <c r="C164" s="15">
        <v>30</v>
      </c>
      <c r="D164" s="15">
        <v>24</v>
      </c>
      <c r="E164" s="15">
        <v>24</v>
      </c>
      <c r="F164" s="15">
        <v>30</v>
      </c>
      <c r="G164" s="15">
        <v>12</v>
      </c>
      <c r="H164" s="15">
        <v>18</v>
      </c>
      <c r="I164" s="15">
        <v>12</v>
      </c>
      <c r="J164" s="15">
        <v>18</v>
      </c>
      <c r="K164" s="15">
        <v>24</v>
      </c>
      <c r="L164" s="15">
        <v>30</v>
      </c>
      <c r="M164" s="15">
        <v>18</v>
      </c>
      <c r="N164" s="15">
        <v>6</v>
      </c>
      <c r="O164" s="15">
        <v>18</v>
      </c>
      <c r="P164" s="15">
        <v>30</v>
      </c>
      <c r="Q164" s="15">
        <v>12</v>
      </c>
      <c r="R164" s="14">
        <v>35.799999999999997</v>
      </c>
    </row>
    <row r="165" spans="1:18" x14ac:dyDescent="0.2">
      <c r="A165" s="14" t="s">
        <v>82</v>
      </c>
      <c r="B165" s="15">
        <v>0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</vt:i4>
      </vt:variant>
    </vt:vector>
  </HeadingPairs>
  <TitlesOfParts>
    <vt:vector size="22" baseType="lpstr">
      <vt:lpstr>List of Tables</vt:lpstr>
      <vt:lpstr>Age-relation</vt:lpstr>
      <vt:lpstr>Age-Eth-Relg</vt:lpstr>
      <vt:lpstr>Age-Marst</vt:lpstr>
      <vt:lpstr>SMAM</vt:lpstr>
      <vt:lpstr>Age-Birthpl</vt:lpstr>
      <vt:lpstr>AgeBPgraph</vt:lpstr>
      <vt:lpstr>Age-Citiz</vt:lpstr>
      <vt:lpstr>Age-MoBP</vt:lpstr>
      <vt:lpstr>Age-FaBP</vt:lpstr>
      <vt:lpstr>Age-Educ</vt:lpstr>
      <vt:lpstr>Age-Lit</vt:lpstr>
      <vt:lpstr>Age-5yrs</vt:lpstr>
      <vt:lpstr>Age-Lang</vt:lpstr>
      <vt:lpstr>Age-Work</vt:lpstr>
      <vt:lpstr>Age-WorkPl</vt:lpstr>
      <vt:lpstr>Age-OccInd</vt:lpstr>
      <vt:lpstr>Age-COW-Lstyr</vt:lpstr>
      <vt:lpstr>Age-COW2</vt:lpstr>
      <vt:lpstr>'Age-Educ'!Print_Area</vt:lpstr>
      <vt:lpstr>'Age-Lang'!Print_Area</vt:lpstr>
      <vt:lpstr>'Age-Marst'!Print_Area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American Samoa HIES by Age</dc:title>
  <dc:subject>2015 American Samoa HIES by Age</dc:subject>
  <dc:creator>Michael Levin</dc:creator>
  <cp:keywords>2015 American Samoa;2015 American Samoa HIES;2015 HIES;2015 American Samoa HIES by Age</cp:keywords>
  <cp:lastModifiedBy>Brad</cp:lastModifiedBy>
  <dcterms:created xsi:type="dcterms:W3CDTF">2020-08-04T19:15:59Z</dcterms:created>
  <dcterms:modified xsi:type="dcterms:W3CDTF">2020-08-10T09:58:08Z</dcterms:modified>
</cp:coreProperties>
</file>