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9D4030BF-7EAB-4791-9170-0D55417B82BD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16" r:id="rId1"/>
    <sheet name="Japanese 1930-35" sheetId="1" r:id="rId2"/>
    <sheet name="Ethnicity 1930" sheetId="2" r:id="rId3"/>
    <sheet name="Ethn 1935" sheetId="3" r:id="rId4"/>
    <sheet name="Pop Tend" sheetId="4" r:id="rId5"/>
    <sheet name="Age 1930" sheetId="5" r:id="rId6"/>
    <sheet name="Marital 1930" sheetId="6" r:id="rId7"/>
    <sheet name="Age 1935" sheetId="7" r:id="rId8"/>
    <sheet name="Marital 1935" sheetId="8" r:id="rId9"/>
    <sheet name="DeFacto 1935" sheetId="9" r:id="rId10"/>
    <sheet name="DeJure 1935" sheetId="10" r:id="rId11"/>
    <sheet name="DeJure Ethn" sheetId="11" r:id="rId12"/>
    <sheet name="DeFacto DeJure 1935" sheetId="12" r:id="rId13"/>
    <sheet name="DeJure Native" sheetId="13" r:id="rId14"/>
    <sheet name="DeFacto 1930" sheetId="14" r:id="rId15"/>
    <sheet name="Birthplace 1930" sheetId="15" r:id="rId16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6" l="1"/>
  <c r="A20" i="16"/>
  <c r="A16" i="16"/>
  <c r="A19" i="16"/>
  <c r="A18" i="16"/>
  <c r="A17" i="16"/>
  <c r="A15" i="16"/>
  <c r="A14" i="16"/>
  <c r="A13" i="16"/>
  <c r="A12" i="16"/>
  <c r="A11" i="16"/>
  <c r="A10" i="16"/>
  <c r="A9" i="16"/>
  <c r="A8" i="16"/>
  <c r="A7" i="16"/>
  <c r="L4" i="13" l="1"/>
  <c r="K4" i="13"/>
  <c r="J4" i="13"/>
  <c r="I4" i="13"/>
  <c r="H4" i="13"/>
  <c r="G4" i="13"/>
  <c r="F4" i="13"/>
  <c r="E4" i="13"/>
  <c r="D4" i="13"/>
  <c r="C4" i="13"/>
  <c r="B4" i="13"/>
  <c r="L12" i="12"/>
  <c r="K12" i="12"/>
  <c r="J12" i="12"/>
  <c r="I12" i="12"/>
  <c r="H12" i="12"/>
  <c r="G12" i="12"/>
  <c r="F12" i="12"/>
  <c r="E12" i="12"/>
  <c r="D12" i="12"/>
  <c r="C12" i="12"/>
  <c r="B12" i="12"/>
  <c r="L6" i="12"/>
  <c r="K6" i="12"/>
  <c r="J6" i="12"/>
  <c r="I6" i="12"/>
  <c r="H6" i="12"/>
  <c r="G6" i="12"/>
  <c r="F6" i="12"/>
  <c r="E6" i="12"/>
  <c r="D6" i="12"/>
  <c r="C6" i="12"/>
  <c r="B6" i="12"/>
  <c r="L10" i="11"/>
  <c r="K10" i="11"/>
  <c r="J10" i="11"/>
  <c r="I10" i="11"/>
  <c r="H10" i="11"/>
  <c r="G10" i="11"/>
  <c r="F10" i="11"/>
  <c r="E10" i="11"/>
  <c r="D10" i="11"/>
  <c r="C10" i="11"/>
  <c r="B10" i="11"/>
  <c r="L7" i="11"/>
  <c r="L4" i="11" s="1"/>
  <c r="K7" i="11"/>
  <c r="J7" i="11"/>
  <c r="J4" i="11" s="1"/>
  <c r="I7" i="11"/>
  <c r="I4" i="11" s="1"/>
  <c r="H7" i="11"/>
  <c r="G7" i="11"/>
  <c r="F7" i="11"/>
  <c r="E7" i="11"/>
  <c r="D7" i="11"/>
  <c r="C7" i="11"/>
  <c r="B7" i="11"/>
  <c r="L6" i="11"/>
  <c r="K6" i="11"/>
  <c r="J6" i="11"/>
  <c r="I6" i="11"/>
  <c r="H6" i="11"/>
  <c r="G6" i="11"/>
  <c r="F6" i="11"/>
  <c r="E6" i="11"/>
  <c r="D6" i="11"/>
  <c r="C6" i="11"/>
  <c r="B6" i="11"/>
  <c r="L5" i="11"/>
  <c r="K5" i="11"/>
  <c r="J5" i="11"/>
  <c r="I5" i="11"/>
  <c r="H5" i="11"/>
  <c r="G5" i="11"/>
  <c r="F5" i="11"/>
  <c r="E5" i="11"/>
  <c r="D5" i="11"/>
  <c r="C5" i="11"/>
  <c r="B5" i="11"/>
  <c r="H4" i="11"/>
  <c r="G4" i="11"/>
  <c r="F4" i="11"/>
  <c r="E4" i="11"/>
  <c r="D4" i="11"/>
  <c r="C4" i="11"/>
  <c r="B4" i="11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L13" i="9"/>
  <c r="K13" i="9"/>
  <c r="J13" i="9"/>
  <c r="I13" i="9"/>
  <c r="H13" i="9"/>
  <c r="G13" i="9"/>
  <c r="F13" i="9"/>
  <c r="E13" i="9"/>
  <c r="E4" i="9" s="1"/>
  <c r="D13" i="9"/>
  <c r="C13" i="9"/>
  <c r="B13" i="9"/>
  <c r="L10" i="9"/>
  <c r="K10" i="9"/>
  <c r="J10" i="9"/>
  <c r="I10" i="9"/>
  <c r="H10" i="9"/>
  <c r="G10" i="9"/>
  <c r="F10" i="9"/>
  <c r="E10" i="9"/>
  <c r="D10" i="9"/>
  <c r="C10" i="9"/>
  <c r="B10" i="9"/>
  <c r="L7" i="9"/>
  <c r="L4" i="9" s="1"/>
  <c r="K7" i="9"/>
  <c r="K4" i="9" s="1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5" i="9"/>
  <c r="K5" i="9"/>
  <c r="J5" i="9"/>
  <c r="I5" i="9"/>
  <c r="H5" i="9"/>
  <c r="G5" i="9"/>
  <c r="F5" i="9"/>
  <c r="E5" i="9"/>
  <c r="D5" i="9"/>
  <c r="C5" i="9"/>
  <c r="B5" i="9"/>
  <c r="J4" i="9"/>
  <c r="I4" i="9"/>
  <c r="H4" i="9"/>
  <c r="G4" i="9"/>
  <c r="F4" i="9"/>
  <c r="C18" i="8"/>
  <c r="C17" i="8"/>
  <c r="L16" i="8"/>
  <c r="K16" i="8"/>
  <c r="J16" i="8"/>
  <c r="I16" i="8"/>
  <c r="H16" i="8"/>
  <c r="G16" i="8"/>
  <c r="F16" i="8"/>
  <c r="E16" i="8"/>
  <c r="D16" i="8"/>
  <c r="B16" i="8"/>
  <c r="L13" i="8"/>
  <c r="K13" i="8"/>
  <c r="J13" i="8"/>
  <c r="I13" i="8"/>
  <c r="H13" i="8"/>
  <c r="G13" i="8"/>
  <c r="F13" i="8"/>
  <c r="E13" i="8"/>
  <c r="D13" i="8"/>
  <c r="C13" i="8"/>
  <c r="B13" i="8"/>
  <c r="L10" i="8"/>
  <c r="K10" i="8"/>
  <c r="J10" i="8"/>
  <c r="I10" i="8"/>
  <c r="H10" i="8"/>
  <c r="G10" i="8"/>
  <c r="F10" i="8"/>
  <c r="E10" i="8"/>
  <c r="D10" i="8"/>
  <c r="C10" i="8"/>
  <c r="B10" i="8"/>
  <c r="L7" i="8"/>
  <c r="K7" i="8"/>
  <c r="J7" i="8"/>
  <c r="I7" i="8"/>
  <c r="H7" i="8"/>
  <c r="H4" i="8" s="1"/>
  <c r="G7" i="8"/>
  <c r="F7" i="8"/>
  <c r="E7" i="8"/>
  <c r="D7" i="8"/>
  <c r="C7" i="8"/>
  <c r="C16" i="8" s="1"/>
  <c r="B7" i="8"/>
  <c r="L6" i="8"/>
  <c r="K6" i="8"/>
  <c r="J6" i="8"/>
  <c r="I6" i="8"/>
  <c r="H6" i="8"/>
  <c r="G6" i="8"/>
  <c r="F6" i="8"/>
  <c r="E6" i="8"/>
  <c r="D6" i="8"/>
  <c r="B6" i="8"/>
  <c r="L5" i="8"/>
  <c r="K5" i="8"/>
  <c r="J5" i="8"/>
  <c r="I5" i="8"/>
  <c r="H5" i="8"/>
  <c r="G5" i="8"/>
  <c r="F5" i="8"/>
  <c r="E5" i="8"/>
  <c r="D5" i="8"/>
  <c r="B5" i="8"/>
  <c r="J4" i="8"/>
  <c r="D4" i="8"/>
  <c r="B4" i="8"/>
  <c r="J30" i="7"/>
  <c r="J29" i="7"/>
  <c r="J28" i="7"/>
  <c r="J27" i="7"/>
  <c r="J26" i="7"/>
  <c r="J25" i="7"/>
  <c r="J24" i="7"/>
  <c r="J23" i="7"/>
  <c r="J22" i="7"/>
  <c r="J21" i="7"/>
  <c r="J20" i="7"/>
  <c r="J19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L16" i="6"/>
  <c r="K16" i="6"/>
  <c r="J16" i="6"/>
  <c r="I16" i="6"/>
  <c r="H16" i="6"/>
  <c r="G16" i="6"/>
  <c r="F16" i="6"/>
  <c r="E16" i="6"/>
  <c r="D16" i="6"/>
  <c r="C16" i="6"/>
  <c r="B16" i="6"/>
  <c r="L13" i="6"/>
  <c r="K13" i="6"/>
  <c r="J13" i="6"/>
  <c r="I13" i="6"/>
  <c r="H13" i="6"/>
  <c r="G13" i="6"/>
  <c r="F13" i="6"/>
  <c r="E13" i="6"/>
  <c r="D13" i="6"/>
  <c r="C13" i="6"/>
  <c r="B13" i="6"/>
  <c r="L10" i="6"/>
  <c r="K10" i="6"/>
  <c r="J10" i="6"/>
  <c r="I10" i="6"/>
  <c r="H10" i="6"/>
  <c r="G10" i="6"/>
  <c r="F10" i="6"/>
  <c r="E10" i="6"/>
  <c r="D10" i="6"/>
  <c r="C10" i="6"/>
  <c r="B10" i="6"/>
  <c r="L7" i="6"/>
  <c r="K7" i="6"/>
  <c r="J7" i="6"/>
  <c r="I7" i="6"/>
  <c r="H7" i="6"/>
  <c r="G7" i="6"/>
  <c r="F7" i="6"/>
  <c r="E7" i="6"/>
  <c r="D7" i="6"/>
  <c r="C7" i="6"/>
  <c r="B7" i="6"/>
  <c r="L6" i="6"/>
  <c r="K6" i="6"/>
  <c r="J6" i="6"/>
  <c r="I6" i="6"/>
  <c r="H6" i="6"/>
  <c r="G6" i="6"/>
  <c r="F6" i="6"/>
  <c r="E6" i="6"/>
  <c r="D6" i="6"/>
  <c r="C6" i="6"/>
  <c r="B6" i="6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  <c r="L13" i="4"/>
  <c r="K13" i="4"/>
  <c r="J13" i="4"/>
  <c r="I13" i="4"/>
  <c r="H13" i="4"/>
  <c r="G13" i="4"/>
  <c r="F13" i="4"/>
  <c r="E13" i="4"/>
  <c r="D13" i="4"/>
  <c r="C13" i="4"/>
  <c r="B13" i="4"/>
  <c r="L12" i="4"/>
  <c r="K12" i="4"/>
  <c r="J12" i="4"/>
  <c r="I12" i="4"/>
  <c r="H12" i="4"/>
  <c r="G12" i="4"/>
  <c r="F12" i="4"/>
  <c r="E12" i="4"/>
  <c r="D12" i="4"/>
  <c r="C12" i="4"/>
  <c r="B12" i="4"/>
  <c r="L11" i="4"/>
  <c r="K11" i="4"/>
  <c r="J11" i="4"/>
  <c r="I11" i="4"/>
  <c r="H11" i="4"/>
  <c r="G11" i="4"/>
  <c r="F11" i="4"/>
  <c r="E11" i="4"/>
  <c r="D11" i="4"/>
  <c r="C11" i="4"/>
  <c r="B11" i="4"/>
  <c r="L6" i="4"/>
  <c r="L7" i="4" s="1"/>
  <c r="K6" i="4"/>
  <c r="K7" i="4" s="1"/>
  <c r="J6" i="4"/>
  <c r="J7" i="4" s="1"/>
  <c r="I6" i="4"/>
  <c r="I7" i="4" s="1"/>
  <c r="H6" i="4"/>
  <c r="H7" i="4" s="1"/>
  <c r="G6" i="4"/>
  <c r="G7" i="4" s="1"/>
  <c r="F6" i="4"/>
  <c r="F7" i="4" s="1"/>
  <c r="E6" i="4"/>
  <c r="E7" i="4" s="1"/>
  <c r="D6" i="4"/>
  <c r="D7" i="4" s="1"/>
  <c r="C6" i="4"/>
  <c r="C7" i="4" s="1"/>
  <c r="B6" i="4"/>
  <c r="B7" i="4" s="1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0" i="3"/>
  <c r="L18" i="3"/>
  <c r="K18" i="3"/>
  <c r="J18" i="3"/>
  <c r="I18" i="3"/>
  <c r="H18" i="3"/>
  <c r="G18" i="3"/>
  <c r="F18" i="3"/>
  <c r="E18" i="3"/>
  <c r="D18" i="3"/>
  <c r="C18" i="3"/>
  <c r="B18" i="3"/>
  <c r="L14" i="3"/>
  <c r="K14" i="3"/>
  <c r="J14" i="3"/>
  <c r="I14" i="3"/>
  <c r="H14" i="3"/>
  <c r="G14" i="3"/>
  <c r="F14" i="3"/>
  <c r="E14" i="3"/>
  <c r="D14" i="3"/>
  <c r="C14" i="3"/>
  <c r="B14" i="3"/>
  <c r="L10" i="3"/>
  <c r="K10" i="3"/>
  <c r="J10" i="3"/>
  <c r="I10" i="3"/>
  <c r="H10" i="3"/>
  <c r="G10" i="3"/>
  <c r="F10" i="3"/>
  <c r="E10" i="3"/>
  <c r="D10" i="3"/>
  <c r="C10" i="3"/>
  <c r="B10" i="3"/>
  <c r="L6" i="3"/>
  <c r="L20" i="3" s="1"/>
  <c r="K6" i="3"/>
  <c r="K20" i="3" s="1"/>
  <c r="J6" i="3"/>
  <c r="J20" i="3" s="1"/>
  <c r="I6" i="3"/>
  <c r="I20" i="3" s="1"/>
  <c r="H6" i="3"/>
  <c r="H20" i="3" s="1"/>
  <c r="G6" i="3"/>
  <c r="G20" i="3" s="1"/>
  <c r="F6" i="3"/>
  <c r="F20" i="3" s="1"/>
  <c r="E6" i="3"/>
  <c r="E20" i="3" s="1"/>
  <c r="D6" i="3"/>
  <c r="D20" i="3" s="1"/>
  <c r="C6" i="3"/>
  <c r="C20" i="3" s="1"/>
  <c r="B4" i="3"/>
  <c r="B25" i="3" s="1"/>
  <c r="L23" i="2"/>
  <c r="K23" i="2"/>
  <c r="J23" i="2"/>
  <c r="I23" i="2"/>
  <c r="H23" i="2"/>
  <c r="G23" i="2"/>
  <c r="F23" i="2"/>
  <c r="E23" i="2"/>
  <c r="D23" i="2"/>
  <c r="C23" i="2"/>
  <c r="B23" i="2"/>
  <c r="B22" i="2"/>
  <c r="B16" i="2"/>
  <c r="B15" i="2"/>
  <c r="L8" i="2"/>
  <c r="L22" i="2" s="1"/>
  <c r="K8" i="2"/>
  <c r="K22" i="2" s="1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K4" i="11" l="1"/>
  <c r="B4" i="9"/>
  <c r="C4" i="9"/>
  <c r="D4" i="9"/>
  <c r="F4" i="8"/>
  <c r="G4" i="8"/>
  <c r="I4" i="8"/>
  <c r="K4" i="8"/>
  <c r="L4" i="8"/>
  <c r="E4" i="8"/>
  <c r="G4" i="1"/>
  <c r="B4" i="1" s="1"/>
  <c r="J4" i="1"/>
  <c r="G5" i="1"/>
  <c r="B5" i="1" s="1"/>
  <c r="J5" i="1"/>
  <c r="G6" i="1"/>
  <c r="B6" i="1" s="1"/>
  <c r="J6" i="1"/>
  <c r="G8" i="1"/>
  <c r="B8" i="1" s="1"/>
  <c r="J8" i="1"/>
  <c r="G9" i="1"/>
  <c r="B9" i="1" s="1"/>
  <c r="J9" i="1"/>
  <c r="G10" i="1"/>
  <c r="B10" i="1" s="1"/>
  <c r="J10" i="1"/>
  <c r="G11" i="1"/>
  <c r="B11" i="1" s="1"/>
  <c r="J11" i="1"/>
  <c r="G13" i="1"/>
  <c r="B13" i="1" s="1"/>
  <c r="J13" i="1"/>
  <c r="G14" i="1"/>
  <c r="B14" i="1" s="1"/>
  <c r="J14" i="1"/>
  <c r="G15" i="1"/>
  <c r="B15" i="1" s="1"/>
  <c r="J15" i="1"/>
  <c r="G17" i="1"/>
  <c r="B17" i="1" s="1"/>
  <c r="J17" i="1"/>
  <c r="B18" i="1"/>
  <c r="G18" i="1"/>
  <c r="J18" i="1"/>
  <c r="G19" i="1"/>
  <c r="B19" i="1" s="1"/>
  <c r="J19" i="1"/>
  <c r="G20" i="1"/>
  <c r="B20" i="1" s="1"/>
  <c r="J20" i="1"/>
  <c r="G21" i="1"/>
  <c r="B21" i="1" s="1"/>
  <c r="J21" i="1"/>
  <c r="G22" i="1"/>
  <c r="B22" i="1" s="1"/>
  <c r="J22" i="1"/>
</calcChain>
</file>

<file path=xl/sharedStrings.xml><?xml version="1.0" encoding="utf-8"?>
<sst xmlns="http://schemas.openxmlformats.org/spreadsheetml/2006/main" count="524" uniqueCount="113">
  <si>
    <t>Table 1. Households and Population, Japanese Mandated Micronesia: 1930</t>
  </si>
  <si>
    <t>Total</t>
  </si>
  <si>
    <t>Yap</t>
  </si>
  <si>
    <t>NMI</t>
  </si>
  <si>
    <t>Palau</t>
  </si>
  <si>
    <t>Truk</t>
  </si>
  <si>
    <t>Pohnpei</t>
  </si>
  <si>
    <t>only</t>
  </si>
  <si>
    <t>Kosrae</t>
  </si>
  <si>
    <t>Enewetak</t>
  </si>
  <si>
    <t>&amp; U.S.</t>
  </si>
  <si>
    <t>Marshalls</t>
  </si>
  <si>
    <t xml:space="preserve">     Total</t>
  </si>
  <si>
    <t>Male</t>
  </si>
  <si>
    <t>Female</t>
  </si>
  <si>
    <t>Males per 100 females</t>
  </si>
  <si>
    <t>1925-30</t>
  </si>
  <si>
    <t>1920-25</t>
  </si>
  <si>
    <t xml:space="preserve">     Households</t>
  </si>
  <si>
    <t>Ordinary</t>
  </si>
  <si>
    <t>Quasi</t>
  </si>
  <si>
    <t xml:space="preserve">     Persons in Household</t>
  </si>
  <si>
    <t xml:space="preserve">  Quasi-households</t>
  </si>
  <si>
    <t>Ordinary households</t>
  </si>
  <si>
    <t xml:space="preserve">        Population</t>
  </si>
  <si>
    <t xml:space="preserve">     Japanese</t>
  </si>
  <si>
    <t xml:space="preserve">    Islanders</t>
  </si>
  <si>
    <t xml:space="preserve">    Foreigners</t>
  </si>
  <si>
    <t>Persons per HH</t>
  </si>
  <si>
    <t>Quasi-HH</t>
  </si>
  <si>
    <t xml:space="preserve">     Population</t>
  </si>
  <si>
    <t xml:space="preserve">    Japanese</t>
  </si>
  <si>
    <t xml:space="preserve">     Islanders</t>
  </si>
  <si>
    <t xml:space="preserve"> </t>
  </si>
  <si>
    <t>Table 2 and 3. De Facto Population and Comparison Between Census Years (De Facto Population): 1935</t>
  </si>
  <si>
    <t xml:space="preserve">     Foreigners</t>
  </si>
  <si>
    <t>Islanders</t>
  </si>
  <si>
    <t xml:space="preserve">     1935 M/F</t>
  </si>
  <si>
    <t>1930-35</t>
  </si>
  <si>
    <t>Table 3. De Facto Population and Comparison Between Census Years (Natives Only): 1935</t>
  </si>
  <si>
    <t>Table 3b. Age and Sex Distribution: 1930</t>
  </si>
  <si>
    <t>0-14</t>
  </si>
  <si>
    <t>15-59</t>
  </si>
  <si>
    <t>60+</t>
  </si>
  <si>
    <t>15-16</t>
  </si>
  <si>
    <t>17-19</t>
  </si>
  <si>
    <t>21-24</t>
  </si>
  <si>
    <t>25-39</t>
  </si>
  <si>
    <t>40-59</t>
  </si>
  <si>
    <t>Females 0-14</t>
  </si>
  <si>
    <t>Males 0-14</t>
  </si>
  <si>
    <t xml:space="preserve">  Male</t>
  </si>
  <si>
    <t xml:space="preserve">  Female</t>
  </si>
  <si>
    <t>Unmarried</t>
  </si>
  <si>
    <t>Married</t>
  </si>
  <si>
    <t>Widowed</t>
  </si>
  <si>
    <t>Divorced</t>
  </si>
  <si>
    <t>Table 4. Marital Status: 1930</t>
  </si>
  <si>
    <t xml:space="preserve">     Males</t>
  </si>
  <si>
    <t>1-5</t>
  </si>
  <si>
    <t>6-13</t>
  </si>
  <si>
    <t>14</t>
  </si>
  <si>
    <t>20</t>
  </si>
  <si>
    <t>60-64</t>
  </si>
  <si>
    <t>65-69</t>
  </si>
  <si>
    <t>70+</t>
  </si>
  <si>
    <t xml:space="preserve">     Females</t>
  </si>
  <si>
    <t>15-19</t>
  </si>
  <si>
    <t>20-24</t>
  </si>
  <si>
    <t>25-44</t>
  </si>
  <si>
    <t>45-59</t>
  </si>
  <si>
    <t>Table 5. Marital Status of the De Facto Population of Natives: 1935</t>
  </si>
  <si>
    <t>Table 6. Present De Jure (Permanently Living) Population: 1935</t>
  </si>
  <si>
    <t>Japanese</t>
  </si>
  <si>
    <t>Foreigners</t>
  </si>
  <si>
    <t>Table 8. De Jure Population According to Place of Residence and Group: 1935</t>
  </si>
  <si>
    <t xml:space="preserve">  Japanese</t>
  </si>
  <si>
    <t xml:space="preserve">  Islander</t>
  </si>
  <si>
    <t xml:space="preserve">  Foreigner</t>
  </si>
  <si>
    <t>Saipan</t>
  </si>
  <si>
    <t>Outside</t>
  </si>
  <si>
    <t>Chamorro</t>
  </si>
  <si>
    <t>Other Native</t>
  </si>
  <si>
    <t>De Facto</t>
  </si>
  <si>
    <t>Table 12. Comparison of De Facto and De Jure Populations: 1935 (Natives Only)</t>
  </si>
  <si>
    <t>De Jure</t>
  </si>
  <si>
    <t>Table 13. De Jure Population by Place of Residence (Natives Only): 1935</t>
  </si>
  <si>
    <t xml:space="preserve">    Total</t>
  </si>
  <si>
    <t xml:space="preserve">Outside </t>
  </si>
  <si>
    <t>Table 23. Place of Birth of De Facto Population: 1930</t>
  </si>
  <si>
    <t xml:space="preserve">          Total</t>
  </si>
  <si>
    <t xml:space="preserve">      Male</t>
  </si>
  <si>
    <t xml:space="preserve">      Female</t>
  </si>
  <si>
    <t xml:space="preserve">  Same Locality</t>
  </si>
  <si>
    <t xml:space="preserve">  Same District</t>
  </si>
  <si>
    <t xml:space="preserve">  Outside District</t>
  </si>
  <si>
    <t xml:space="preserve">  Other places</t>
  </si>
  <si>
    <t xml:space="preserve">    Guam</t>
  </si>
  <si>
    <t xml:space="preserve">    Nauru</t>
  </si>
  <si>
    <t xml:space="preserve">    New Guinea</t>
  </si>
  <si>
    <t xml:space="preserve">    Kiribati</t>
  </si>
  <si>
    <t xml:space="preserve">    Philippines</t>
  </si>
  <si>
    <t xml:space="preserve">    Celebes</t>
  </si>
  <si>
    <t xml:space="preserve">    Other</t>
  </si>
  <si>
    <t>Birthplace</t>
  </si>
  <si>
    <t xml:space="preserve">Residence </t>
  </si>
  <si>
    <t>in 1930</t>
  </si>
  <si>
    <t>Table 25. Present Location by Place of Birth: 1930</t>
  </si>
  <si>
    <t>Source: Japanese Government Census Reports</t>
  </si>
  <si>
    <t>Table 1A. Households and Population, Japanese Mandated Micronesia: 1930</t>
  </si>
  <si>
    <t>Table 4. Grouped Ages: 1935</t>
  </si>
  <si>
    <t>1930-1935 Yap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</si>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</sst>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0"/>
      <name val="Arial"/>
    </font>
    <font>
      <sz val="8"/>
      <name val="Times New Roman"/>
      <family val="1"/>
    </font>
    <font>
      <sz val="28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3" fontId="1" fillId="0" borderId="1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3" fillId="0" borderId="0" xfId="1" quotePrefix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D7FC-05FA-43F1-8E45-48F8FF66C33E}">
  <dimension ref="A1:G33"/>
  <sheetViews>
    <sheetView tabSelected="1" workbookViewId="0">
      <selection activeCell="A22" sqref="A22:G22"/>
    </sheetView>
  </sheetViews>
  <sheetFormatPr defaultRowHeight="13.2" x14ac:dyDescent="0.25"/>
  <sheetData>
    <row r="1" spans="1:7" x14ac:dyDescent="0.25">
      <c r="A1" s="20" t="s">
        <v>111</v>
      </c>
      <c r="B1" s="20"/>
      <c r="C1" s="20"/>
      <c r="D1" s="20"/>
      <c r="E1" s="20"/>
      <c r="F1" s="20"/>
      <c r="G1" s="20"/>
    </row>
    <row r="2" spans="1:7" x14ac:dyDescent="0.25">
      <c r="A2" s="20"/>
      <c r="B2" s="20"/>
      <c r="C2" s="20"/>
      <c r="D2" s="20"/>
      <c r="E2" s="20"/>
      <c r="F2" s="20"/>
      <c r="G2" s="20"/>
    </row>
    <row r="3" spans="1:7" x14ac:dyDescent="0.25">
      <c r="A3" s="20"/>
      <c r="B3" s="20"/>
      <c r="C3" s="20"/>
      <c r="D3" s="20"/>
      <c r="E3" s="20"/>
      <c r="F3" s="20"/>
      <c r="G3" s="20"/>
    </row>
    <row r="4" spans="1:7" x14ac:dyDescent="0.25">
      <c r="A4" s="20" t="s">
        <v>112</v>
      </c>
      <c r="B4" s="20"/>
      <c r="C4" s="20"/>
      <c r="D4" s="20"/>
      <c r="E4" s="20"/>
      <c r="F4" s="20"/>
      <c r="G4" s="20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7" spans="1:7" x14ac:dyDescent="0.25">
      <c r="A7" s="23" t="str">
        <f>'Japanese 1930-35'!A1</f>
        <v>Table 1. Households and Population, Japanese Mandated Micronesia: 1930</v>
      </c>
      <c r="B7" s="22"/>
      <c r="C7" s="22"/>
      <c r="D7" s="22"/>
      <c r="E7" s="22"/>
      <c r="F7" s="22"/>
      <c r="G7" s="22"/>
    </row>
    <row r="8" spans="1:7" x14ac:dyDescent="0.25">
      <c r="A8" s="23" t="str">
        <f>'Ethnicity 1930'!A1</f>
        <v>Table 1A. Households and Population, Japanese Mandated Micronesia: 1930</v>
      </c>
      <c r="B8" s="22"/>
      <c r="C8" s="22"/>
      <c r="D8" s="22"/>
      <c r="E8" s="22"/>
      <c r="F8" s="22"/>
      <c r="G8" s="22"/>
    </row>
    <row r="9" spans="1:7" x14ac:dyDescent="0.25">
      <c r="A9" s="23" t="str">
        <f>'Ethn 1935'!A1</f>
        <v>Table 2 and 3. De Facto Population and Comparison Between Census Years (De Facto Population): 1935</v>
      </c>
      <c r="B9" s="22"/>
      <c r="C9" s="22"/>
      <c r="D9" s="22"/>
      <c r="E9" s="22"/>
      <c r="F9" s="22"/>
      <c r="G9" s="22"/>
    </row>
    <row r="10" spans="1:7" x14ac:dyDescent="0.25">
      <c r="A10" s="23" t="str">
        <f>'Pop Tend'!A1</f>
        <v>Table 3. De Facto Population and Comparison Between Census Years (Natives Only): 1935</v>
      </c>
      <c r="B10" s="22"/>
      <c r="C10" s="22"/>
      <c r="D10" s="22"/>
      <c r="E10" s="22"/>
      <c r="F10" s="22"/>
      <c r="G10" s="22"/>
    </row>
    <row r="11" spans="1:7" x14ac:dyDescent="0.25">
      <c r="A11" s="23" t="str">
        <f>'Age 1930'!A1</f>
        <v>Table 3b. Age and Sex Distribution: 1930</v>
      </c>
      <c r="B11" s="22"/>
      <c r="C11" s="22"/>
      <c r="D11" s="22"/>
      <c r="E11" s="22"/>
      <c r="F11" s="22"/>
      <c r="G11" s="22"/>
    </row>
    <row r="12" spans="1:7" x14ac:dyDescent="0.25">
      <c r="A12" s="24" t="str">
        <f>'Marital 1930'!A1</f>
        <v>Table 4. Marital Status: 1930</v>
      </c>
      <c r="B12" s="22"/>
      <c r="C12" s="22"/>
      <c r="D12" s="22"/>
      <c r="E12" s="22"/>
      <c r="F12" s="22"/>
      <c r="G12" s="22"/>
    </row>
    <row r="13" spans="1:7" x14ac:dyDescent="0.25">
      <c r="A13" s="24" t="str">
        <f>'Age 1935'!A1</f>
        <v>Table 4. Grouped Ages: 1935</v>
      </c>
      <c r="B13" s="22"/>
      <c r="C13" s="22"/>
      <c r="D13" s="22"/>
      <c r="E13" s="22"/>
      <c r="F13" s="22"/>
      <c r="G13" s="22"/>
    </row>
    <row r="14" spans="1:7" x14ac:dyDescent="0.25">
      <c r="A14" s="24" t="str">
        <f>'Marital 1935'!A1</f>
        <v>Table 5. Marital Status of the De Facto Population of Natives: 1935</v>
      </c>
      <c r="B14" s="22"/>
      <c r="C14" s="22"/>
      <c r="D14" s="22"/>
      <c r="E14" s="22"/>
      <c r="F14" s="22"/>
      <c r="G14" s="22"/>
    </row>
    <row r="15" spans="1:7" x14ac:dyDescent="0.25">
      <c r="A15" s="24" t="str">
        <f>'DeFacto 1935'!A1</f>
        <v>Table 6. Present De Jure (Permanently Living) Population: 1935</v>
      </c>
      <c r="B15" s="22"/>
      <c r="C15" s="22"/>
      <c r="D15" s="22"/>
      <c r="E15" s="22"/>
      <c r="F15" s="22"/>
      <c r="G15" s="22"/>
    </row>
    <row r="16" spans="1:7" x14ac:dyDescent="0.25">
      <c r="A16" s="24" t="str">
        <f>'DeJure 1935'!A1</f>
        <v>Table 8. De Jure Population According to Place of Residence and Group: 1935</v>
      </c>
      <c r="B16" s="22"/>
      <c r="C16" s="22"/>
      <c r="D16" s="22"/>
      <c r="E16" s="22"/>
      <c r="F16" s="22"/>
      <c r="G16" s="22"/>
    </row>
    <row r="17" spans="1:7" x14ac:dyDescent="0.25">
      <c r="A17" s="24" t="str">
        <f>'DeJure Ethn'!A1</f>
        <v>Table 6. Present De Jure (Permanently Living) Population: 1935</v>
      </c>
      <c r="B17" s="22"/>
      <c r="C17" s="22"/>
      <c r="D17" s="22"/>
      <c r="E17" s="22"/>
      <c r="F17" s="22"/>
      <c r="G17" s="22"/>
    </row>
    <row r="18" spans="1:7" x14ac:dyDescent="0.25">
      <c r="A18" s="24" t="str">
        <f>'DeFacto DeJure 1935'!A1</f>
        <v>Table 12. Comparison of De Facto and De Jure Populations: 1935 (Natives Only)</v>
      </c>
      <c r="B18" s="22"/>
      <c r="C18" s="22"/>
      <c r="D18" s="22"/>
      <c r="E18" s="22"/>
      <c r="F18" s="22"/>
      <c r="G18" s="22"/>
    </row>
    <row r="19" spans="1:7" x14ac:dyDescent="0.25">
      <c r="A19" s="24" t="str">
        <f>'DeJure Native'!A1</f>
        <v>Table 13. De Jure Population by Place of Residence (Natives Only): 1935</v>
      </c>
      <c r="B19" s="22"/>
      <c r="C19" s="22"/>
      <c r="D19" s="22"/>
      <c r="E19" s="22"/>
      <c r="F19" s="22"/>
      <c r="G19" s="22"/>
    </row>
    <row r="20" spans="1:7" x14ac:dyDescent="0.25">
      <c r="A20" s="24" t="str">
        <f>'DeFacto 1930'!A1</f>
        <v>Table 23. Place of Birth of De Facto Population: 1930</v>
      </c>
      <c r="B20" s="22"/>
      <c r="C20" s="22"/>
      <c r="D20" s="22"/>
      <c r="E20" s="22"/>
      <c r="F20" s="22"/>
      <c r="G20" s="22"/>
    </row>
    <row r="21" spans="1:7" x14ac:dyDescent="0.25">
      <c r="A21" s="24" t="str">
        <f>'Birthplace 1930'!A1</f>
        <v>Table 25. Present Location by Place of Birth: 1930</v>
      </c>
      <c r="B21" s="22"/>
      <c r="C21" s="22"/>
      <c r="D21" s="22"/>
      <c r="E21" s="22"/>
      <c r="F21" s="22"/>
      <c r="G21" s="22"/>
    </row>
    <row r="22" spans="1:7" x14ac:dyDescent="0.25">
      <c r="A22" s="21"/>
      <c r="B22" s="21"/>
      <c r="C22" s="21"/>
      <c r="D22" s="21"/>
      <c r="E22" s="21"/>
      <c r="F22" s="21"/>
      <c r="G22" s="21"/>
    </row>
    <row r="23" spans="1:7" x14ac:dyDescent="0.25">
      <c r="A23" s="21"/>
      <c r="B23" s="21"/>
      <c r="C23" s="21"/>
      <c r="D23" s="21"/>
      <c r="E23" s="21"/>
      <c r="F23" s="21"/>
      <c r="G23" s="21"/>
    </row>
    <row r="24" spans="1:7" x14ac:dyDescent="0.25">
      <c r="A24" s="21"/>
      <c r="B24" s="21"/>
      <c r="C24" s="21"/>
      <c r="D24" s="21"/>
      <c r="E24" s="21"/>
      <c r="F24" s="21"/>
      <c r="G24" s="21"/>
    </row>
    <row r="25" spans="1:7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1"/>
      <c r="B26" s="21"/>
      <c r="C26" s="21"/>
      <c r="D26" s="21"/>
      <c r="E26" s="21"/>
      <c r="F26" s="21"/>
      <c r="G26" s="21"/>
    </row>
    <row r="27" spans="1:7" x14ac:dyDescent="0.25">
      <c r="A27" s="21"/>
      <c r="B27" s="21"/>
      <c r="C27" s="21"/>
      <c r="D27" s="21"/>
      <c r="E27" s="21"/>
      <c r="F27" s="21"/>
      <c r="G27" s="21"/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</sheetData>
  <mergeCells count="29">
    <mergeCell ref="A28:G28"/>
    <mergeCell ref="A29:G29"/>
    <mergeCell ref="A30:G30"/>
    <mergeCell ref="A31:G31"/>
    <mergeCell ref="A32:G32"/>
    <mergeCell ref="A33:G33"/>
    <mergeCell ref="A22:G22"/>
    <mergeCell ref="A23:G23"/>
    <mergeCell ref="A24:G24"/>
    <mergeCell ref="A25:G25"/>
    <mergeCell ref="A26:G26"/>
    <mergeCell ref="A27:G27"/>
    <mergeCell ref="A16:G16"/>
    <mergeCell ref="A17:G17"/>
    <mergeCell ref="A18:G18"/>
    <mergeCell ref="A19:G19"/>
    <mergeCell ref="A20:G20"/>
    <mergeCell ref="A21:G21"/>
    <mergeCell ref="A11:G11"/>
    <mergeCell ref="A12:G12"/>
    <mergeCell ref="A13:G13"/>
    <mergeCell ref="A14:G14"/>
    <mergeCell ref="A15:G15"/>
    <mergeCell ref="A1:G3"/>
    <mergeCell ref="A4:G6"/>
    <mergeCell ref="A7:G7"/>
    <mergeCell ref="A8:G8"/>
    <mergeCell ref="A9:G9"/>
    <mergeCell ref="A10:G10"/>
  </mergeCells>
  <hyperlinks>
    <hyperlink ref="A7:G7" location="'Japanese 1930-35'!A1" display="'Japanese 1930-35'!A1" xr:uid="{7EF7EB53-1629-4355-BD93-A138C091F646}"/>
    <hyperlink ref="A8:G8" location="'Ethnicity 1930'!A1" display="'Ethnicity 1930'!A1" xr:uid="{28FA0D7C-14D8-4562-BB51-341ADD6737D4}"/>
    <hyperlink ref="A9:G9" location="'Ethn 1935'!A1" display="'Ethn 1935'!A1" xr:uid="{8A665F14-B9F2-4CB0-B4FD-E794961C8FA0}"/>
    <hyperlink ref="A10:G10" location="'Pop Tend'!A1" display="'Pop Tend'!A1" xr:uid="{DDAE5291-FDE7-44CD-9C34-B39231039563}"/>
    <hyperlink ref="A11:G11" location="'Age 1930'!A1" display="'Age 1930'!A1" xr:uid="{6D877024-975D-4B10-9208-6A5B94A74A8A}"/>
    <hyperlink ref="A12:G12" location="'Marital 1930'!A1" display="'Marital 1930'!A1" xr:uid="{BE552C41-BF65-4FFA-B476-0A770E2BF8F6}"/>
    <hyperlink ref="A13:G13" location="'Age 1935'!A1" display="'Age 1935'!A1" xr:uid="{B7445101-DC27-46A1-8688-1E91C053CC63}"/>
    <hyperlink ref="A14:G14" location="'Marital 1935'!A1" display="'Marital 1935'!A1" xr:uid="{10711ED5-4AC9-4DF2-B376-217E48906655}"/>
    <hyperlink ref="A15:G15" location="'DeFacto 1935'!A1" display="'DeFacto 1935'!A1" xr:uid="{57E88DD8-A55C-4AE2-B3B0-B867DE532A88}"/>
    <hyperlink ref="A16:G16" location="'DeJure 1935'!A1" display="'DeJure 1935'!A1" xr:uid="{824FF7FC-9ED2-4BCD-8986-58682B999322}"/>
    <hyperlink ref="A17:G17" location="'DeJure Ethn'!A1" display="'DeJure Ethn'!A1" xr:uid="{0BDB747C-EE8C-4431-9F91-A69EB1BD4467}"/>
    <hyperlink ref="A18:G18" location="'DeFacto DeJure 1935'!A1" display="'DeFacto DeJure 1935'!A1" xr:uid="{730D189B-5ABA-4980-9684-16C276D205BF}"/>
    <hyperlink ref="A19:G19" location="'DeJure Native'!A1" display="'DeJure Native'!A1" xr:uid="{9CF1424F-48F0-4021-B2D1-3AF32C003CEE}"/>
    <hyperlink ref="A20:G20" location="'DeFacto 1930'!A1" display="'DeFacto 1930'!A1" xr:uid="{FBD862D5-8989-49E8-88FA-13F06B826015}"/>
    <hyperlink ref="A21:G21" location="'Birthplace 1930'!A1" display="'Birthplace 1930'!A1" xr:uid="{9D8AAFB6-3BA8-4BC6-8BD9-59E8757C986A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5717-F595-458F-B1EB-488A773DF9BE}">
  <dimension ref="A1:P1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 t="shared" ref="B4:L4" si="0">B7+B10+B13+B16</f>
        <v>102527</v>
      </c>
      <c r="C4" s="2">
        <f t="shared" si="0"/>
        <v>43549</v>
      </c>
      <c r="D4" s="2">
        <f t="shared" si="0"/>
        <v>6599</v>
      </c>
      <c r="E4" s="2">
        <f t="shared" si="0"/>
        <v>12511</v>
      </c>
      <c r="F4" s="2">
        <f t="shared" si="0"/>
        <v>17296</v>
      </c>
      <c r="G4" s="2">
        <f t="shared" si="0"/>
        <v>11377</v>
      </c>
      <c r="H4" s="2">
        <f t="shared" si="0"/>
        <v>10149</v>
      </c>
      <c r="I4" s="2">
        <f t="shared" si="0"/>
        <v>1231</v>
      </c>
      <c r="J4" s="2">
        <f t="shared" si="0"/>
        <v>161</v>
      </c>
      <c r="K4" s="2">
        <f t="shared" si="0"/>
        <v>10459</v>
      </c>
      <c r="L4" s="2">
        <f t="shared" si="0"/>
        <v>10620</v>
      </c>
      <c r="M4" s="3"/>
      <c r="N4" s="3"/>
      <c r="O4" s="3"/>
      <c r="P4" s="3"/>
    </row>
    <row r="5" spans="1:16" x14ac:dyDescent="0.2">
      <c r="A5" s="1" t="s">
        <v>51</v>
      </c>
      <c r="B5" s="2">
        <f t="shared" ref="B5:L5" si="1">B8+B11+B14+B17</f>
        <v>57333</v>
      </c>
      <c r="C5" s="2">
        <f t="shared" si="1"/>
        <v>24938</v>
      </c>
      <c r="D5" s="2">
        <f t="shared" si="1"/>
        <v>3410</v>
      </c>
      <c r="E5" s="2">
        <f t="shared" si="1"/>
        <v>7371</v>
      </c>
      <c r="F5" s="2">
        <f t="shared" si="1"/>
        <v>9093</v>
      </c>
      <c r="G5" s="2">
        <f t="shared" si="1"/>
        <v>6323</v>
      </c>
      <c r="H5" s="2">
        <f t="shared" si="1"/>
        <v>5688</v>
      </c>
      <c r="I5" s="2">
        <f t="shared" si="1"/>
        <v>638</v>
      </c>
      <c r="J5" s="2">
        <f t="shared" si="1"/>
        <v>89</v>
      </c>
      <c r="K5" s="2">
        <f t="shared" si="1"/>
        <v>5490</v>
      </c>
      <c r="L5" s="2">
        <f t="shared" si="1"/>
        <v>5579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2">B9+B12+B15+B18</f>
        <v>45194</v>
      </c>
      <c r="C6" s="2">
        <f t="shared" si="2"/>
        <v>18611</v>
      </c>
      <c r="D6" s="2">
        <f t="shared" si="2"/>
        <v>3189</v>
      </c>
      <c r="E6" s="2">
        <f t="shared" si="2"/>
        <v>5140</v>
      </c>
      <c r="F6" s="2">
        <f t="shared" si="2"/>
        <v>8203</v>
      </c>
      <c r="G6" s="2">
        <f t="shared" si="2"/>
        <v>5054</v>
      </c>
      <c r="H6" s="2">
        <f t="shared" si="2"/>
        <v>4461</v>
      </c>
      <c r="I6" s="2">
        <f t="shared" si="2"/>
        <v>593</v>
      </c>
      <c r="J6" s="2">
        <f t="shared" si="2"/>
        <v>72</v>
      </c>
      <c r="K6" s="2">
        <f t="shared" si="2"/>
        <v>4969</v>
      </c>
      <c r="L6" s="2">
        <f t="shared" si="2"/>
        <v>5041</v>
      </c>
      <c r="M6" s="3"/>
      <c r="N6" s="3"/>
      <c r="O6" s="3"/>
      <c r="P6" s="3"/>
    </row>
    <row r="7" spans="1:16" x14ac:dyDescent="0.2">
      <c r="A7" s="1" t="s">
        <v>73</v>
      </c>
      <c r="B7" s="2">
        <f t="shared" ref="B7:L7" si="3">B8+B9</f>
        <v>51861</v>
      </c>
      <c r="C7" s="2">
        <f t="shared" si="3"/>
        <v>39175</v>
      </c>
      <c r="D7" s="2">
        <f t="shared" si="3"/>
        <v>380</v>
      </c>
      <c r="E7" s="2">
        <f t="shared" si="3"/>
        <v>6633</v>
      </c>
      <c r="F7" s="2">
        <f t="shared" si="3"/>
        <v>1927</v>
      </c>
      <c r="G7" s="2">
        <f t="shared" si="3"/>
        <v>2511</v>
      </c>
      <c r="H7" s="2">
        <f t="shared" si="3"/>
        <v>2483</v>
      </c>
      <c r="I7" s="2">
        <f t="shared" si="3"/>
        <v>31</v>
      </c>
      <c r="J7" s="2">
        <f t="shared" si="3"/>
        <v>3</v>
      </c>
      <c r="K7" s="2">
        <f t="shared" si="3"/>
        <v>493</v>
      </c>
      <c r="L7" s="2">
        <f t="shared" si="3"/>
        <v>496</v>
      </c>
      <c r="M7" s="3"/>
      <c r="N7" s="3"/>
      <c r="O7" s="3"/>
      <c r="P7" s="3"/>
    </row>
    <row r="8" spans="1:16" x14ac:dyDescent="0.2">
      <c r="A8" s="1" t="s">
        <v>51</v>
      </c>
      <c r="B8" s="2">
        <v>31158</v>
      </c>
      <c r="C8" s="2">
        <v>22670</v>
      </c>
      <c r="D8" s="2">
        <v>239</v>
      </c>
      <c r="E8" s="2">
        <v>4334</v>
      </c>
      <c r="F8" s="2">
        <v>1267</v>
      </c>
      <c r="G8" s="2">
        <v>1619</v>
      </c>
      <c r="H8" s="2">
        <v>1605</v>
      </c>
      <c r="I8" s="2">
        <v>17</v>
      </c>
      <c r="J8" s="2">
        <v>3</v>
      </c>
      <c r="K8" s="2">
        <v>322</v>
      </c>
      <c r="L8" s="2">
        <v>325</v>
      </c>
      <c r="M8" s="3"/>
      <c r="N8" s="3"/>
      <c r="O8" s="3"/>
      <c r="P8" s="3"/>
    </row>
    <row r="9" spans="1:16" x14ac:dyDescent="0.2">
      <c r="A9" s="1" t="s">
        <v>52</v>
      </c>
      <c r="B9" s="2">
        <v>20703</v>
      </c>
      <c r="C9" s="2">
        <v>16505</v>
      </c>
      <c r="D9" s="2">
        <v>141</v>
      </c>
      <c r="E9" s="2">
        <v>2299</v>
      </c>
      <c r="F9" s="2">
        <v>660</v>
      </c>
      <c r="G9" s="2">
        <v>892</v>
      </c>
      <c r="H9" s="2">
        <v>878</v>
      </c>
      <c r="I9" s="2">
        <v>14</v>
      </c>
      <c r="J9" s="2">
        <v>0</v>
      </c>
      <c r="K9" s="2">
        <v>171</v>
      </c>
      <c r="L9" s="2">
        <v>171</v>
      </c>
      <c r="M9" s="3"/>
      <c r="N9" s="3"/>
      <c r="O9" s="3"/>
      <c r="P9" s="3"/>
    </row>
    <row r="10" spans="1:16" x14ac:dyDescent="0.2">
      <c r="A10" s="1" t="s">
        <v>74</v>
      </c>
      <c r="B10" s="2">
        <f t="shared" ref="B10:L10" si="4">B11+B12</f>
        <v>93</v>
      </c>
      <c r="C10" s="2">
        <f t="shared" si="4"/>
        <v>18</v>
      </c>
      <c r="D10" s="2">
        <f t="shared" si="4"/>
        <v>11</v>
      </c>
      <c r="E10" s="2">
        <f t="shared" si="4"/>
        <v>15</v>
      </c>
      <c r="F10" s="2">
        <f t="shared" si="4"/>
        <v>24</v>
      </c>
      <c r="G10" s="2">
        <f t="shared" si="4"/>
        <v>28</v>
      </c>
      <c r="H10" s="2">
        <f t="shared" si="4"/>
        <v>21</v>
      </c>
      <c r="I10" s="2">
        <f t="shared" si="4"/>
        <v>7</v>
      </c>
      <c r="J10" s="2">
        <f t="shared" si="4"/>
        <v>0</v>
      </c>
      <c r="K10" s="2">
        <f t="shared" si="4"/>
        <v>7</v>
      </c>
      <c r="L10" s="2">
        <f t="shared" si="4"/>
        <v>7</v>
      </c>
      <c r="M10" s="3"/>
      <c r="N10" s="3"/>
      <c r="O10" s="3"/>
      <c r="P10" s="3"/>
    </row>
    <row r="11" spans="1:16" x14ac:dyDescent="0.2">
      <c r="A11" s="1" t="s">
        <v>51</v>
      </c>
      <c r="B11" s="2">
        <v>68</v>
      </c>
      <c r="C11" s="2">
        <v>10</v>
      </c>
      <c r="D11" s="2">
        <v>7</v>
      </c>
      <c r="E11" s="2">
        <v>12</v>
      </c>
      <c r="F11" s="2">
        <v>17</v>
      </c>
      <c r="G11" s="2">
        <v>15</v>
      </c>
      <c r="H11" s="2">
        <v>11</v>
      </c>
      <c r="I11" s="2">
        <v>4</v>
      </c>
      <c r="J11" s="2">
        <v>0</v>
      </c>
      <c r="K11" s="2">
        <v>7</v>
      </c>
      <c r="L11" s="2">
        <v>7</v>
      </c>
      <c r="M11" s="3"/>
      <c r="N11" s="3"/>
      <c r="O11" s="3"/>
      <c r="P11" s="3"/>
    </row>
    <row r="12" spans="1:16" x14ac:dyDescent="0.2">
      <c r="A12" s="1" t="s">
        <v>52</v>
      </c>
      <c r="B12" s="2">
        <v>25</v>
      </c>
      <c r="C12" s="2">
        <v>8</v>
      </c>
      <c r="D12" s="2">
        <v>4</v>
      </c>
      <c r="E12" s="2">
        <v>3</v>
      </c>
      <c r="F12" s="2">
        <v>7</v>
      </c>
      <c r="G12" s="2">
        <v>13</v>
      </c>
      <c r="H12" s="2">
        <v>10</v>
      </c>
      <c r="I12" s="2">
        <v>3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36</v>
      </c>
      <c r="B13" s="2">
        <f t="shared" ref="B13:L13" si="5">B14+B15</f>
        <v>50573</v>
      </c>
      <c r="C13" s="2">
        <f t="shared" si="5"/>
        <v>4356</v>
      </c>
      <c r="D13" s="2">
        <f t="shared" si="5"/>
        <v>6208</v>
      </c>
      <c r="E13" s="2">
        <f t="shared" si="5"/>
        <v>5863</v>
      </c>
      <c r="F13" s="2">
        <f t="shared" si="5"/>
        <v>15345</v>
      </c>
      <c r="G13" s="2">
        <f t="shared" si="5"/>
        <v>8838</v>
      </c>
      <c r="H13" s="2">
        <f t="shared" si="5"/>
        <v>7645</v>
      </c>
      <c r="I13" s="2">
        <f t="shared" si="5"/>
        <v>1193</v>
      </c>
      <c r="J13" s="2">
        <f t="shared" si="5"/>
        <v>158</v>
      </c>
      <c r="K13" s="2">
        <f t="shared" si="5"/>
        <v>9959</v>
      </c>
      <c r="L13" s="2">
        <f t="shared" si="5"/>
        <v>10117</v>
      </c>
      <c r="M13" s="3"/>
      <c r="N13" s="3"/>
      <c r="O13" s="3"/>
      <c r="P13" s="3"/>
    </row>
    <row r="14" spans="1:16" x14ac:dyDescent="0.2">
      <c r="A14" s="1" t="s">
        <v>51</v>
      </c>
      <c r="B14" s="2">
        <v>26107</v>
      </c>
      <c r="C14" s="2">
        <v>2258</v>
      </c>
      <c r="D14" s="2">
        <v>3164</v>
      </c>
      <c r="E14" s="2">
        <v>3025</v>
      </c>
      <c r="F14" s="2">
        <v>7809</v>
      </c>
      <c r="G14" s="2">
        <v>4689</v>
      </c>
      <c r="H14" s="2">
        <v>4072</v>
      </c>
      <c r="I14" s="2">
        <v>617</v>
      </c>
      <c r="J14" s="2">
        <v>86</v>
      </c>
      <c r="K14" s="2">
        <v>5161</v>
      </c>
      <c r="L14" s="2">
        <v>5247</v>
      </c>
      <c r="M14" s="3"/>
      <c r="N14" s="3"/>
      <c r="O14" s="3"/>
      <c r="P14" s="3"/>
    </row>
    <row r="15" spans="1:16" ht="10.8" thickBot="1" x14ac:dyDescent="0.25">
      <c r="A15" s="1" t="s">
        <v>52</v>
      </c>
      <c r="B15" s="2">
        <v>24466</v>
      </c>
      <c r="C15" s="2">
        <v>2098</v>
      </c>
      <c r="D15" s="2">
        <v>3044</v>
      </c>
      <c r="E15" s="2">
        <v>2838</v>
      </c>
      <c r="F15" s="2">
        <v>7536</v>
      </c>
      <c r="G15" s="2">
        <v>4149</v>
      </c>
      <c r="H15" s="2">
        <v>3573</v>
      </c>
      <c r="I15" s="2">
        <v>576</v>
      </c>
      <c r="J15" s="2">
        <v>72</v>
      </c>
      <c r="K15" s="2">
        <v>4798</v>
      </c>
      <c r="L15" s="2">
        <v>4870</v>
      </c>
      <c r="M15" s="3"/>
      <c r="N15" s="3"/>
      <c r="O15" s="3"/>
      <c r="P15" s="3"/>
    </row>
    <row r="16" spans="1:16" x14ac:dyDescent="0.2">
      <c r="A16" s="5" t="s">
        <v>108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3"/>
      <c r="N16" s="3"/>
      <c r="O16" s="3"/>
      <c r="P16" s="3"/>
    </row>
    <row r="17" spans="1:16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</row>
    <row r="18" spans="1:16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020C-650D-45BA-BC60-C14398BA102C}">
  <dimension ref="A1:P38"/>
  <sheetViews>
    <sheetView view="pageBreakPreview" zoomScale="125" zoomScaleNormal="100" zoomScaleSheetLayoutView="125" workbookViewId="0">
      <selection activeCell="E17" sqref="E17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v>102378</v>
      </c>
      <c r="C4" s="2">
        <v>43717</v>
      </c>
      <c r="D4" s="2">
        <v>6620</v>
      </c>
      <c r="E4" s="2">
        <v>12764</v>
      </c>
      <c r="F4" s="2">
        <v>17359</v>
      </c>
      <c r="G4" s="2">
        <v>11429</v>
      </c>
      <c r="H4" s="2">
        <v>10198</v>
      </c>
      <c r="I4" s="2">
        <f t="shared" ref="I4:I35" si="0">G4-H4</f>
        <v>1231</v>
      </c>
      <c r="J4" s="2">
        <v>161</v>
      </c>
      <c r="K4" s="2">
        <v>10489</v>
      </c>
      <c r="L4" s="2">
        <v>10650</v>
      </c>
      <c r="M4" s="3"/>
      <c r="N4" s="3"/>
      <c r="O4" s="3"/>
      <c r="P4" s="3"/>
    </row>
    <row r="5" spans="1:16" x14ac:dyDescent="0.2">
      <c r="A5" s="1" t="s">
        <v>76</v>
      </c>
      <c r="B5" s="2">
        <v>51676</v>
      </c>
      <c r="C5" s="2">
        <v>39335</v>
      </c>
      <c r="D5" s="2">
        <v>398</v>
      </c>
      <c r="E5" s="2">
        <v>6876</v>
      </c>
      <c r="F5" s="2">
        <v>1989</v>
      </c>
      <c r="G5" s="2">
        <v>2555</v>
      </c>
      <c r="H5" s="2">
        <v>2524</v>
      </c>
      <c r="I5" s="2">
        <f t="shared" si="0"/>
        <v>31</v>
      </c>
      <c r="J5" s="2">
        <v>3</v>
      </c>
      <c r="K5" s="2">
        <v>523</v>
      </c>
      <c r="L5" s="2">
        <v>526</v>
      </c>
      <c r="M5" s="3"/>
      <c r="N5" s="3"/>
      <c r="O5" s="3"/>
      <c r="P5" s="3"/>
    </row>
    <row r="6" spans="1:16" x14ac:dyDescent="0.2">
      <c r="A6" s="1" t="s">
        <v>77</v>
      </c>
      <c r="B6" s="2">
        <v>50596</v>
      </c>
      <c r="C6" s="2">
        <v>4364</v>
      </c>
      <c r="D6" s="2">
        <v>6211</v>
      </c>
      <c r="E6" s="2">
        <v>5871</v>
      </c>
      <c r="F6" s="2">
        <v>15345</v>
      </c>
      <c r="G6" s="2">
        <v>8846</v>
      </c>
      <c r="H6" s="2">
        <v>7653</v>
      </c>
      <c r="I6" s="2">
        <f t="shared" si="0"/>
        <v>1193</v>
      </c>
      <c r="J6" s="2">
        <v>158</v>
      </c>
      <c r="K6" s="2">
        <v>9959</v>
      </c>
      <c r="L6" s="2">
        <v>10117</v>
      </c>
      <c r="M6" s="3"/>
      <c r="N6" s="3"/>
      <c r="O6" s="3"/>
      <c r="P6" s="3"/>
    </row>
    <row r="7" spans="1:16" x14ac:dyDescent="0.2">
      <c r="A7" s="1" t="s">
        <v>78</v>
      </c>
      <c r="B7" s="2">
        <v>106</v>
      </c>
      <c r="C7" s="2">
        <v>18</v>
      </c>
      <c r="D7" s="2">
        <v>11</v>
      </c>
      <c r="E7" s="2">
        <v>17</v>
      </c>
      <c r="F7" s="2">
        <v>25</v>
      </c>
      <c r="G7" s="2">
        <v>28</v>
      </c>
      <c r="H7" s="2">
        <v>21</v>
      </c>
      <c r="I7" s="2">
        <f t="shared" si="0"/>
        <v>7</v>
      </c>
      <c r="J7" s="2">
        <v>0</v>
      </c>
      <c r="K7" s="2">
        <v>7</v>
      </c>
      <c r="L7" s="2">
        <v>7</v>
      </c>
      <c r="M7" s="3"/>
      <c r="N7" s="3"/>
      <c r="O7" s="3"/>
      <c r="P7" s="3"/>
    </row>
    <row r="8" spans="1:16" x14ac:dyDescent="0.2">
      <c r="A8" s="1" t="s">
        <v>79</v>
      </c>
      <c r="B8" s="2">
        <v>43611</v>
      </c>
      <c r="C8" s="2">
        <v>43471</v>
      </c>
      <c r="D8" s="2">
        <v>5</v>
      </c>
      <c r="E8" s="2">
        <v>12</v>
      </c>
      <c r="F8" s="2">
        <v>86</v>
      </c>
      <c r="G8" s="2">
        <v>24</v>
      </c>
      <c r="H8" s="2">
        <v>24</v>
      </c>
      <c r="I8" s="2">
        <f t="shared" si="0"/>
        <v>0</v>
      </c>
      <c r="J8" s="2">
        <v>0</v>
      </c>
      <c r="K8" s="2">
        <v>13</v>
      </c>
      <c r="L8" s="2">
        <v>13</v>
      </c>
      <c r="M8" s="3"/>
      <c r="N8" s="3"/>
      <c r="O8" s="3"/>
      <c r="P8" s="3"/>
    </row>
    <row r="9" spans="1:16" x14ac:dyDescent="0.2">
      <c r="A9" s="1" t="s">
        <v>76</v>
      </c>
      <c r="B9" s="2">
        <v>39296</v>
      </c>
      <c r="C9" s="2">
        <v>39168</v>
      </c>
      <c r="D9" s="2">
        <v>0</v>
      </c>
      <c r="E9" s="2">
        <v>6</v>
      </c>
      <c r="F9" s="2">
        <v>85</v>
      </c>
      <c r="G9" s="2">
        <v>24</v>
      </c>
      <c r="H9" s="2">
        <v>24</v>
      </c>
      <c r="I9" s="2">
        <f t="shared" si="0"/>
        <v>0</v>
      </c>
      <c r="J9" s="2">
        <v>0</v>
      </c>
      <c r="K9" s="2">
        <v>13</v>
      </c>
      <c r="L9" s="2">
        <v>13</v>
      </c>
      <c r="M9" s="3"/>
      <c r="N9" s="3"/>
      <c r="O9" s="3"/>
      <c r="P9" s="3"/>
    </row>
    <row r="10" spans="1:16" x14ac:dyDescent="0.2">
      <c r="A10" s="1" t="s">
        <v>77</v>
      </c>
      <c r="B10" s="2">
        <v>4297</v>
      </c>
      <c r="C10" s="2">
        <v>4285</v>
      </c>
      <c r="D10" s="2">
        <v>5</v>
      </c>
      <c r="E10" s="2">
        <v>6</v>
      </c>
      <c r="F10" s="2">
        <v>1</v>
      </c>
      <c r="G10" s="2">
        <v>0</v>
      </c>
      <c r="H10" s="2">
        <v>0</v>
      </c>
      <c r="I10" s="2">
        <f t="shared" si="0"/>
        <v>0</v>
      </c>
      <c r="J10" s="2">
        <v>0</v>
      </c>
      <c r="K10" s="2">
        <v>0</v>
      </c>
      <c r="L10" s="2">
        <v>0</v>
      </c>
      <c r="M10" s="3"/>
      <c r="N10" s="3"/>
      <c r="O10" s="3"/>
      <c r="P10" s="3"/>
    </row>
    <row r="11" spans="1:16" x14ac:dyDescent="0.2">
      <c r="A11" s="1" t="s">
        <v>78</v>
      </c>
      <c r="B11" s="2">
        <v>18</v>
      </c>
      <c r="C11" s="2">
        <v>18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f t="shared" si="0"/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2</v>
      </c>
      <c r="B12" s="2">
        <v>6561</v>
      </c>
      <c r="C12" s="2">
        <v>21</v>
      </c>
      <c r="D12" s="2">
        <v>6365</v>
      </c>
      <c r="E12" s="2">
        <v>175</v>
      </c>
      <c r="F12" s="2">
        <v>0</v>
      </c>
      <c r="G12" s="2">
        <v>0</v>
      </c>
      <c r="H12" s="2">
        <v>0</v>
      </c>
      <c r="I12" s="2">
        <f t="shared" si="0"/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76</v>
      </c>
      <c r="B13" s="2">
        <v>545</v>
      </c>
      <c r="C13" s="2">
        <v>2</v>
      </c>
      <c r="D13" s="2">
        <v>374</v>
      </c>
      <c r="E13" s="2">
        <v>169</v>
      </c>
      <c r="F13" s="2">
        <v>0</v>
      </c>
      <c r="G13" s="2">
        <v>0</v>
      </c>
      <c r="H13" s="2">
        <v>0</v>
      </c>
      <c r="I13" s="2">
        <f t="shared" si="0"/>
        <v>0</v>
      </c>
      <c r="J13" s="2">
        <v>0</v>
      </c>
      <c r="K13" s="2">
        <v>0</v>
      </c>
      <c r="L13" s="2">
        <v>0</v>
      </c>
      <c r="M13" s="3"/>
      <c r="N13" s="3"/>
      <c r="O13" s="3"/>
      <c r="P13" s="3"/>
    </row>
    <row r="14" spans="1:16" x14ac:dyDescent="0.2">
      <c r="A14" s="1" t="s">
        <v>77</v>
      </c>
      <c r="B14" s="2">
        <v>6005</v>
      </c>
      <c r="C14" s="2">
        <v>19</v>
      </c>
      <c r="D14" s="2">
        <v>5980</v>
      </c>
      <c r="E14" s="2">
        <v>6</v>
      </c>
      <c r="F14" s="2">
        <v>0</v>
      </c>
      <c r="G14" s="2">
        <v>0</v>
      </c>
      <c r="H14" s="2">
        <v>0</v>
      </c>
      <c r="I14" s="2">
        <f t="shared" si="0"/>
        <v>0</v>
      </c>
      <c r="J14" s="2">
        <v>0</v>
      </c>
      <c r="K14" s="2">
        <v>0</v>
      </c>
      <c r="L14" s="2">
        <v>0</v>
      </c>
      <c r="M14" s="3"/>
      <c r="N14" s="3"/>
      <c r="O14" s="3"/>
      <c r="P14" s="3"/>
    </row>
    <row r="15" spans="1:16" x14ac:dyDescent="0.2">
      <c r="A15" s="1" t="s">
        <v>78</v>
      </c>
      <c r="B15" s="2">
        <v>11</v>
      </c>
      <c r="C15" s="2">
        <v>0</v>
      </c>
      <c r="D15" s="2">
        <v>11</v>
      </c>
      <c r="E15" s="2">
        <v>0</v>
      </c>
      <c r="F15" s="2">
        <v>0</v>
      </c>
      <c r="G15" s="2">
        <v>0</v>
      </c>
      <c r="H15" s="2">
        <v>0</v>
      </c>
      <c r="I15" s="2">
        <f t="shared" si="0"/>
        <v>0</v>
      </c>
      <c r="J15" s="2">
        <v>0</v>
      </c>
      <c r="K15" s="2">
        <v>0</v>
      </c>
      <c r="L15" s="2">
        <v>0</v>
      </c>
      <c r="M15" s="3"/>
      <c r="N15" s="3"/>
      <c r="O15" s="3"/>
      <c r="P15" s="3"/>
    </row>
    <row r="16" spans="1:16" x14ac:dyDescent="0.2">
      <c r="A16" s="1" t="s">
        <v>4</v>
      </c>
      <c r="B16" s="2">
        <v>12712</v>
      </c>
      <c r="C16" s="2">
        <v>7</v>
      </c>
      <c r="D16" s="2">
        <v>220</v>
      </c>
      <c r="E16" s="2">
        <v>12324</v>
      </c>
      <c r="F16" s="2">
        <v>161</v>
      </c>
      <c r="G16" s="2">
        <v>0</v>
      </c>
      <c r="H16" s="2">
        <v>0</v>
      </c>
      <c r="I16" s="2">
        <f t="shared" si="0"/>
        <v>0</v>
      </c>
      <c r="J16" s="2">
        <v>0</v>
      </c>
      <c r="K16" s="2">
        <v>0</v>
      </c>
      <c r="L16" s="2">
        <v>0</v>
      </c>
      <c r="M16" s="3"/>
      <c r="N16" s="3"/>
      <c r="O16" s="3"/>
      <c r="P16" s="3"/>
    </row>
    <row r="17" spans="1:16" x14ac:dyDescent="0.2">
      <c r="A17" s="1" t="s">
        <v>76</v>
      </c>
      <c r="B17" s="2">
        <v>6467</v>
      </c>
      <c r="C17" s="2">
        <v>0</v>
      </c>
      <c r="D17" s="2">
        <v>6</v>
      </c>
      <c r="E17" s="2">
        <v>6458</v>
      </c>
      <c r="F17" s="2">
        <v>2</v>
      </c>
      <c r="G17" s="2">
        <v>0</v>
      </c>
      <c r="H17" s="2">
        <v>0</v>
      </c>
      <c r="I17" s="2">
        <f t="shared" si="0"/>
        <v>0</v>
      </c>
      <c r="J17" s="2">
        <v>0</v>
      </c>
      <c r="K17" s="2">
        <v>0</v>
      </c>
      <c r="L17" s="2">
        <v>0</v>
      </c>
      <c r="M17" s="3"/>
      <c r="N17" s="3"/>
      <c r="O17" s="3"/>
      <c r="P17" s="3"/>
    </row>
    <row r="18" spans="1:16" x14ac:dyDescent="0.2">
      <c r="A18" s="1" t="s">
        <v>77</v>
      </c>
      <c r="B18" s="2">
        <v>6230</v>
      </c>
      <c r="C18" s="2">
        <v>6</v>
      </c>
      <c r="D18" s="2">
        <v>214</v>
      </c>
      <c r="E18" s="2">
        <v>5851</v>
      </c>
      <c r="F18" s="2">
        <v>159</v>
      </c>
      <c r="G18" s="2">
        <v>0</v>
      </c>
      <c r="H18" s="2">
        <v>0</v>
      </c>
      <c r="I18" s="2">
        <f t="shared" si="0"/>
        <v>0</v>
      </c>
      <c r="J18" s="2">
        <v>0</v>
      </c>
      <c r="K18" s="2">
        <v>0</v>
      </c>
      <c r="L18" s="2">
        <v>0</v>
      </c>
      <c r="M18" s="3"/>
      <c r="N18" s="3"/>
      <c r="O18" s="3"/>
      <c r="P18" s="3"/>
    </row>
    <row r="19" spans="1:16" x14ac:dyDescent="0.2">
      <c r="A19" s="1" t="s">
        <v>78</v>
      </c>
      <c r="B19" s="2">
        <v>15</v>
      </c>
      <c r="C19" s="2">
        <v>0</v>
      </c>
      <c r="D19" s="2">
        <v>0</v>
      </c>
      <c r="E19" s="2">
        <v>15</v>
      </c>
      <c r="F19" s="2">
        <v>0</v>
      </c>
      <c r="G19" s="2">
        <v>0</v>
      </c>
      <c r="H19" s="2">
        <v>0</v>
      </c>
      <c r="I19" s="2">
        <f t="shared" si="0"/>
        <v>0</v>
      </c>
      <c r="J19" s="2">
        <v>0</v>
      </c>
      <c r="K19" s="2">
        <v>0</v>
      </c>
      <c r="L19" s="2">
        <v>0</v>
      </c>
      <c r="M19" s="3"/>
      <c r="N19" s="3"/>
      <c r="O19" s="3"/>
      <c r="P19" s="3"/>
    </row>
    <row r="20" spans="1:16" x14ac:dyDescent="0.2">
      <c r="A20" s="1" t="s">
        <v>5</v>
      </c>
      <c r="B20" s="2">
        <v>16997</v>
      </c>
      <c r="C20" s="2">
        <v>33</v>
      </c>
      <c r="D20" s="2">
        <v>9</v>
      </c>
      <c r="E20" s="2">
        <v>0</v>
      </c>
      <c r="F20" s="2">
        <v>16938</v>
      </c>
      <c r="G20" s="2">
        <v>17</v>
      </c>
      <c r="H20" s="2">
        <v>17</v>
      </c>
      <c r="I20" s="2">
        <f t="shared" si="0"/>
        <v>0</v>
      </c>
      <c r="J20" s="2">
        <v>0</v>
      </c>
      <c r="K20" s="2">
        <v>0</v>
      </c>
      <c r="L20" s="2">
        <v>0</v>
      </c>
      <c r="M20" s="3"/>
      <c r="N20" s="3"/>
      <c r="O20" s="3"/>
      <c r="P20" s="3"/>
    </row>
    <row r="21" spans="1:16" x14ac:dyDescent="0.2">
      <c r="A21" s="1" t="s">
        <v>76</v>
      </c>
      <c r="B21" s="2">
        <v>1844</v>
      </c>
      <c r="C21" s="2">
        <v>4</v>
      </c>
      <c r="D21" s="2">
        <v>0</v>
      </c>
      <c r="E21" s="2">
        <v>0</v>
      </c>
      <c r="F21" s="2">
        <v>1840</v>
      </c>
      <c r="G21" s="2">
        <v>0</v>
      </c>
      <c r="H21" s="2">
        <v>0</v>
      </c>
      <c r="I21" s="2">
        <f t="shared" si="0"/>
        <v>0</v>
      </c>
      <c r="J21" s="2">
        <v>0</v>
      </c>
      <c r="K21" s="2">
        <v>0</v>
      </c>
      <c r="L21" s="2">
        <v>0</v>
      </c>
      <c r="M21" s="3"/>
      <c r="N21" s="3"/>
      <c r="O21" s="3"/>
      <c r="P21" s="3"/>
    </row>
    <row r="22" spans="1:16" x14ac:dyDescent="0.2">
      <c r="A22" s="1" t="s">
        <v>77</v>
      </c>
      <c r="B22" s="2">
        <v>15129</v>
      </c>
      <c r="C22" s="2">
        <v>29</v>
      </c>
      <c r="D22" s="2">
        <v>9</v>
      </c>
      <c r="E22" s="2">
        <v>0</v>
      </c>
      <c r="F22" s="2">
        <v>15074</v>
      </c>
      <c r="G22" s="2">
        <v>17</v>
      </c>
      <c r="H22" s="2">
        <v>17</v>
      </c>
      <c r="I22" s="2">
        <f t="shared" si="0"/>
        <v>0</v>
      </c>
      <c r="J22" s="2">
        <v>0</v>
      </c>
      <c r="K22" s="2">
        <v>0</v>
      </c>
      <c r="L22" s="2">
        <v>0</v>
      </c>
      <c r="M22" s="3"/>
      <c r="N22" s="3"/>
      <c r="O22" s="3"/>
      <c r="P22" s="3"/>
    </row>
    <row r="23" spans="1:16" x14ac:dyDescent="0.2">
      <c r="A23" s="1" t="s">
        <v>78</v>
      </c>
      <c r="B23" s="2">
        <v>24</v>
      </c>
      <c r="C23" s="2">
        <v>0</v>
      </c>
      <c r="D23" s="2">
        <v>0</v>
      </c>
      <c r="E23" s="2">
        <v>0</v>
      </c>
      <c r="F23" s="2">
        <v>24</v>
      </c>
      <c r="G23" s="2">
        <v>0</v>
      </c>
      <c r="H23" s="2">
        <v>0</v>
      </c>
      <c r="I23" s="2">
        <f t="shared" si="0"/>
        <v>0</v>
      </c>
      <c r="J23" s="2">
        <v>0</v>
      </c>
      <c r="K23" s="2">
        <v>0</v>
      </c>
      <c r="L23" s="2">
        <v>0</v>
      </c>
      <c r="M23" s="3"/>
      <c r="N23" s="3"/>
      <c r="O23" s="3"/>
      <c r="P23" s="3"/>
    </row>
    <row r="24" spans="1:16" x14ac:dyDescent="0.2">
      <c r="A24" s="1" t="s">
        <v>6</v>
      </c>
      <c r="B24" s="2">
        <v>11464</v>
      </c>
      <c r="C24" s="2">
        <v>17</v>
      </c>
      <c r="D24" s="2">
        <v>0</v>
      </c>
      <c r="E24" s="2">
        <v>0</v>
      </c>
      <c r="F24" s="2">
        <v>111</v>
      </c>
      <c r="G24" s="2">
        <v>11332</v>
      </c>
      <c r="H24" s="2">
        <v>10101</v>
      </c>
      <c r="I24" s="2">
        <f t="shared" si="0"/>
        <v>1231</v>
      </c>
      <c r="J24" s="2">
        <v>161</v>
      </c>
      <c r="K24" s="2">
        <v>4</v>
      </c>
      <c r="L24" s="2">
        <v>165</v>
      </c>
      <c r="M24" s="3"/>
      <c r="N24" s="3"/>
      <c r="O24" s="3"/>
      <c r="P24" s="3"/>
    </row>
    <row r="25" spans="1:16" x14ac:dyDescent="0.2">
      <c r="A25" s="1" t="s">
        <v>76</v>
      </c>
      <c r="B25" s="2">
        <v>2486</v>
      </c>
      <c r="C25" s="2">
        <v>0</v>
      </c>
      <c r="D25" s="2">
        <v>0</v>
      </c>
      <c r="E25" s="2">
        <v>0</v>
      </c>
      <c r="F25" s="2">
        <v>0</v>
      </c>
      <c r="G25" s="2">
        <v>2486</v>
      </c>
      <c r="H25" s="2">
        <v>2455</v>
      </c>
      <c r="I25" s="2">
        <f t="shared" si="0"/>
        <v>31</v>
      </c>
      <c r="J25" s="2">
        <v>3</v>
      </c>
      <c r="K25" s="2">
        <v>0</v>
      </c>
      <c r="L25" s="2">
        <v>3</v>
      </c>
      <c r="M25" s="3"/>
      <c r="N25" s="3"/>
      <c r="O25" s="3"/>
      <c r="P25" s="3"/>
    </row>
    <row r="26" spans="1:16" x14ac:dyDescent="0.2">
      <c r="A26" s="1" t="s">
        <v>77</v>
      </c>
      <c r="B26" s="2">
        <v>8950</v>
      </c>
      <c r="C26" s="2">
        <v>17</v>
      </c>
      <c r="D26" s="2">
        <v>0</v>
      </c>
      <c r="E26" s="2">
        <v>0</v>
      </c>
      <c r="F26" s="2">
        <v>111</v>
      </c>
      <c r="G26" s="2">
        <v>8818</v>
      </c>
      <c r="H26" s="2">
        <v>7625</v>
      </c>
      <c r="I26" s="2">
        <f t="shared" si="0"/>
        <v>1193</v>
      </c>
      <c r="J26" s="2">
        <v>158</v>
      </c>
      <c r="K26" s="2">
        <v>4</v>
      </c>
      <c r="L26" s="2">
        <v>162</v>
      </c>
      <c r="M26" s="3"/>
      <c r="N26" s="3"/>
      <c r="O26" s="3"/>
      <c r="P26" s="3"/>
    </row>
    <row r="27" spans="1:16" x14ac:dyDescent="0.2">
      <c r="A27" s="1" t="s">
        <v>78</v>
      </c>
      <c r="B27" s="2">
        <v>28</v>
      </c>
      <c r="C27" s="2">
        <v>0</v>
      </c>
      <c r="D27" s="2">
        <v>0</v>
      </c>
      <c r="E27" s="2">
        <v>0</v>
      </c>
      <c r="F27" s="2">
        <v>0</v>
      </c>
      <c r="G27" s="2">
        <v>28</v>
      </c>
      <c r="H27" s="2">
        <v>21</v>
      </c>
      <c r="I27" s="2">
        <f t="shared" si="0"/>
        <v>7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1" t="s">
        <v>11</v>
      </c>
      <c r="B28" s="2">
        <v>10446</v>
      </c>
      <c r="C28" s="2">
        <v>0</v>
      </c>
      <c r="D28" s="2">
        <v>0</v>
      </c>
      <c r="E28" s="2">
        <v>0</v>
      </c>
      <c r="F28" s="2">
        <v>0</v>
      </c>
      <c r="G28" s="2">
        <v>4</v>
      </c>
      <c r="H28" s="2">
        <v>4</v>
      </c>
      <c r="I28" s="2">
        <f t="shared" si="0"/>
        <v>0</v>
      </c>
      <c r="J28" s="2">
        <v>0</v>
      </c>
      <c r="K28" s="2">
        <v>10442</v>
      </c>
      <c r="L28" s="2">
        <v>10442</v>
      </c>
      <c r="M28" s="3"/>
      <c r="N28" s="3"/>
      <c r="O28" s="3"/>
      <c r="P28" s="3"/>
    </row>
    <row r="29" spans="1:16" x14ac:dyDescent="0.2">
      <c r="A29" s="1" t="s">
        <v>76</v>
      </c>
      <c r="B29" s="2">
        <v>481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1</v>
      </c>
      <c r="I29" s="2">
        <f t="shared" si="0"/>
        <v>0</v>
      </c>
      <c r="J29" s="2">
        <v>0</v>
      </c>
      <c r="K29" s="2">
        <v>480</v>
      </c>
      <c r="L29" s="2">
        <v>480</v>
      </c>
      <c r="M29" s="3"/>
      <c r="N29" s="3"/>
      <c r="O29" s="3"/>
      <c r="P29" s="3"/>
    </row>
    <row r="30" spans="1:16" x14ac:dyDescent="0.2">
      <c r="A30" s="1" t="s">
        <v>77</v>
      </c>
      <c r="B30" s="2">
        <v>9958</v>
      </c>
      <c r="C30" s="2">
        <v>0</v>
      </c>
      <c r="D30" s="2">
        <v>0</v>
      </c>
      <c r="E30" s="2">
        <v>0</v>
      </c>
      <c r="F30" s="2">
        <v>0</v>
      </c>
      <c r="G30" s="2">
        <v>3</v>
      </c>
      <c r="H30" s="2">
        <v>3</v>
      </c>
      <c r="I30" s="2">
        <f t="shared" si="0"/>
        <v>0</v>
      </c>
      <c r="J30" s="2">
        <v>0</v>
      </c>
      <c r="K30" s="2">
        <v>9955</v>
      </c>
      <c r="L30" s="2">
        <v>9955</v>
      </c>
      <c r="M30" s="3"/>
      <c r="N30" s="3"/>
      <c r="O30" s="3"/>
      <c r="P30" s="3"/>
    </row>
    <row r="31" spans="1:16" x14ac:dyDescent="0.2">
      <c r="A31" s="1" t="s">
        <v>78</v>
      </c>
      <c r="B31" s="2">
        <v>7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f t="shared" si="0"/>
        <v>0</v>
      </c>
      <c r="J31" s="2">
        <v>0</v>
      </c>
      <c r="K31" s="2">
        <v>7</v>
      </c>
      <c r="L31" s="2">
        <v>7</v>
      </c>
      <c r="M31" s="3"/>
      <c r="N31" s="3"/>
      <c r="O31" s="3"/>
      <c r="P31" s="3"/>
    </row>
    <row r="32" spans="1:16" x14ac:dyDescent="0.2">
      <c r="A32" s="1" t="s">
        <v>80</v>
      </c>
      <c r="B32" s="2">
        <v>587</v>
      </c>
      <c r="C32" s="2">
        <v>168</v>
      </c>
      <c r="D32" s="2">
        <v>21</v>
      </c>
      <c r="E32" s="2">
        <v>253</v>
      </c>
      <c r="F32" s="2">
        <v>63</v>
      </c>
      <c r="G32" s="2">
        <v>52</v>
      </c>
      <c r="H32" s="2">
        <v>52</v>
      </c>
      <c r="I32" s="2">
        <f t="shared" si="0"/>
        <v>0</v>
      </c>
      <c r="J32" s="2">
        <v>0</v>
      </c>
      <c r="K32" s="2">
        <v>30</v>
      </c>
      <c r="L32" s="2">
        <v>30</v>
      </c>
      <c r="M32" s="3"/>
      <c r="N32" s="3"/>
      <c r="O32" s="3"/>
      <c r="P32" s="3"/>
    </row>
    <row r="33" spans="1:16" x14ac:dyDescent="0.2">
      <c r="A33" s="1" t="s">
        <v>76</v>
      </c>
      <c r="B33" s="2">
        <v>557</v>
      </c>
      <c r="C33" s="2">
        <v>160</v>
      </c>
      <c r="D33" s="2">
        <v>18</v>
      </c>
      <c r="E33" s="2">
        <v>243</v>
      </c>
      <c r="F33" s="2">
        <v>62</v>
      </c>
      <c r="G33" s="2">
        <v>44</v>
      </c>
      <c r="H33" s="2">
        <v>44</v>
      </c>
      <c r="I33" s="2">
        <f t="shared" si="0"/>
        <v>0</v>
      </c>
      <c r="J33" s="2">
        <v>0</v>
      </c>
      <c r="K33" s="2">
        <v>30</v>
      </c>
      <c r="L33" s="2">
        <v>30</v>
      </c>
      <c r="M33" s="3"/>
      <c r="N33" s="3"/>
      <c r="O33" s="3"/>
      <c r="P33" s="3"/>
    </row>
    <row r="34" spans="1:16" x14ac:dyDescent="0.2">
      <c r="A34" s="1" t="s">
        <v>77</v>
      </c>
      <c r="B34" s="2">
        <v>27</v>
      </c>
      <c r="C34" s="2">
        <v>8</v>
      </c>
      <c r="D34" s="2">
        <v>3</v>
      </c>
      <c r="E34" s="2">
        <v>8</v>
      </c>
      <c r="F34" s="2">
        <v>0</v>
      </c>
      <c r="G34" s="2">
        <v>8</v>
      </c>
      <c r="H34" s="2">
        <v>8</v>
      </c>
      <c r="I34" s="2">
        <f t="shared" si="0"/>
        <v>0</v>
      </c>
      <c r="J34" s="2">
        <v>0</v>
      </c>
      <c r="K34" s="2">
        <v>0</v>
      </c>
      <c r="L34" s="2">
        <v>0</v>
      </c>
      <c r="M34" s="3"/>
      <c r="N34" s="3"/>
      <c r="O34" s="3"/>
      <c r="P34" s="3"/>
    </row>
    <row r="35" spans="1:16" ht="10.8" thickBot="1" x14ac:dyDescent="0.25">
      <c r="A35" s="1" t="s">
        <v>78</v>
      </c>
      <c r="B35" s="2">
        <v>3</v>
      </c>
      <c r="C35" s="2">
        <v>0</v>
      </c>
      <c r="D35" s="2">
        <v>0</v>
      </c>
      <c r="E35" s="2">
        <v>2</v>
      </c>
      <c r="F35" s="2">
        <v>1</v>
      </c>
      <c r="G35" s="2">
        <v>0</v>
      </c>
      <c r="H35" s="2">
        <v>0</v>
      </c>
      <c r="I35" s="2">
        <f t="shared" si="0"/>
        <v>0</v>
      </c>
      <c r="J35" s="2">
        <v>0</v>
      </c>
      <c r="K35" s="2">
        <v>0</v>
      </c>
      <c r="L35" s="2">
        <v>0</v>
      </c>
      <c r="M35" s="3"/>
      <c r="N35" s="3"/>
      <c r="O35" s="3"/>
      <c r="P35" s="3"/>
    </row>
    <row r="36" spans="1:16" x14ac:dyDescent="0.2">
      <c r="A36" s="5" t="s">
        <v>108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3"/>
      <c r="N36" s="3"/>
      <c r="O36" s="3"/>
      <c r="P36" s="3"/>
    </row>
    <row r="37" spans="1:16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</row>
    <row r="38" spans="1:16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F129-63CB-4C0F-9DD6-1D9731DAD15D}">
  <dimension ref="A1:P14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 t="shared" ref="B4:L4" si="0">B7+B10</f>
        <v>50573</v>
      </c>
      <c r="C4" s="2">
        <f t="shared" si="0"/>
        <v>4356</v>
      </c>
      <c r="D4" s="2">
        <f t="shared" si="0"/>
        <v>6208</v>
      </c>
      <c r="E4" s="2">
        <f t="shared" si="0"/>
        <v>8863</v>
      </c>
      <c r="F4" s="2">
        <f t="shared" si="0"/>
        <v>15345</v>
      </c>
      <c r="G4" s="2">
        <f t="shared" si="0"/>
        <v>8838</v>
      </c>
      <c r="H4" s="2">
        <f t="shared" si="0"/>
        <v>7645</v>
      </c>
      <c r="I4" s="2">
        <f t="shared" si="0"/>
        <v>1193</v>
      </c>
      <c r="J4" s="2">
        <f t="shared" si="0"/>
        <v>158</v>
      </c>
      <c r="K4" s="2">
        <f t="shared" si="0"/>
        <v>9959</v>
      </c>
      <c r="L4" s="2">
        <f t="shared" si="0"/>
        <v>10117</v>
      </c>
      <c r="M4" s="3"/>
      <c r="N4" s="3"/>
      <c r="O4" s="3"/>
      <c r="P4" s="3"/>
    </row>
    <row r="5" spans="1:16" x14ac:dyDescent="0.2">
      <c r="A5" s="1" t="s">
        <v>51</v>
      </c>
      <c r="B5" s="2">
        <f t="shared" ref="B5:L5" si="1">B8+B11</f>
        <v>26107</v>
      </c>
      <c r="C5" s="2">
        <f t="shared" si="1"/>
        <v>2258</v>
      </c>
      <c r="D5" s="2">
        <f t="shared" si="1"/>
        <v>3164</v>
      </c>
      <c r="E5" s="2">
        <f t="shared" si="1"/>
        <v>6025</v>
      </c>
      <c r="F5" s="2">
        <f t="shared" si="1"/>
        <v>7809</v>
      </c>
      <c r="G5" s="2">
        <f t="shared" si="1"/>
        <v>4689</v>
      </c>
      <c r="H5" s="2">
        <f t="shared" si="1"/>
        <v>4072</v>
      </c>
      <c r="I5" s="2">
        <f t="shared" si="1"/>
        <v>617</v>
      </c>
      <c r="J5" s="2">
        <f t="shared" si="1"/>
        <v>86</v>
      </c>
      <c r="K5" s="2">
        <f t="shared" si="1"/>
        <v>5161</v>
      </c>
      <c r="L5" s="2">
        <f t="shared" si="1"/>
        <v>5247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2">B9+B12</f>
        <v>24466</v>
      </c>
      <c r="C6" s="2">
        <f t="shared" si="2"/>
        <v>2098</v>
      </c>
      <c r="D6" s="2">
        <f t="shared" si="2"/>
        <v>3044</v>
      </c>
      <c r="E6" s="2">
        <f t="shared" si="2"/>
        <v>2838</v>
      </c>
      <c r="F6" s="2">
        <f t="shared" si="2"/>
        <v>7536</v>
      </c>
      <c r="G6" s="2">
        <f t="shared" si="2"/>
        <v>4149</v>
      </c>
      <c r="H6" s="2">
        <f t="shared" si="2"/>
        <v>3573</v>
      </c>
      <c r="I6" s="2">
        <f t="shared" si="2"/>
        <v>576</v>
      </c>
      <c r="J6" s="2">
        <f t="shared" si="2"/>
        <v>72</v>
      </c>
      <c r="K6" s="2">
        <f t="shared" si="2"/>
        <v>4798</v>
      </c>
      <c r="L6" s="2">
        <f t="shared" si="2"/>
        <v>4870</v>
      </c>
      <c r="M6" s="3"/>
      <c r="N6" s="3"/>
      <c r="O6" s="3"/>
      <c r="P6" s="3"/>
    </row>
    <row r="7" spans="1:16" x14ac:dyDescent="0.2">
      <c r="A7" s="1" t="s">
        <v>81</v>
      </c>
      <c r="B7" s="2">
        <f t="shared" ref="B7:L7" si="3">B8+B9</f>
        <v>3720</v>
      </c>
      <c r="C7" s="2">
        <f t="shared" si="3"/>
        <v>3295</v>
      </c>
      <c r="D7" s="2">
        <f t="shared" si="3"/>
        <v>174</v>
      </c>
      <c r="E7" s="2">
        <f t="shared" si="3"/>
        <v>209</v>
      </c>
      <c r="F7" s="2">
        <f t="shared" si="3"/>
        <v>1</v>
      </c>
      <c r="G7" s="2">
        <f t="shared" si="3"/>
        <v>41</v>
      </c>
      <c r="H7" s="2">
        <f t="shared" si="3"/>
        <v>41</v>
      </c>
      <c r="I7" s="2">
        <f t="shared" si="3"/>
        <v>0</v>
      </c>
      <c r="J7" s="2">
        <f t="shared" si="3"/>
        <v>0</v>
      </c>
      <c r="K7" s="2">
        <f t="shared" si="3"/>
        <v>0</v>
      </c>
      <c r="L7" s="2">
        <f t="shared" si="3"/>
        <v>0</v>
      </c>
      <c r="M7" s="3"/>
      <c r="N7" s="3"/>
      <c r="O7" s="3"/>
      <c r="P7" s="3"/>
    </row>
    <row r="8" spans="1:16" x14ac:dyDescent="0.2">
      <c r="A8" s="1" t="s">
        <v>51</v>
      </c>
      <c r="B8" s="2">
        <v>1943</v>
      </c>
      <c r="C8" s="2">
        <v>1705</v>
      </c>
      <c r="D8" s="2">
        <v>90</v>
      </c>
      <c r="E8" s="2">
        <v>121</v>
      </c>
      <c r="F8" s="2">
        <v>1</v>
      </c>
      <c r="G8" s="2">
        <v>26</v>
      </c>
      <c r="H8" s="2">
        <v>26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52</v>
      </c>
      <c r="B9" s="2">
        <v>1777</v>
      </c>
      <c r="C9" s="2">
        <v>1590</v>
      </c>
      <c r="D9" s="2">
        <v>84</v>
      </c>
      <c r="E9" s="2">
        <v>88</v>
      </c>
      <c r="F9" s="2">
        <v>0</v>
      </c>
      <c r="G9" s="2">
        <v>15</v>
      </c>
      <c r="H9" s="2">
        <v>15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82</v>
      </c>
      <c r="B10" s="2">
        <f t="shared" ref="B10:L10" si="4">B11+B12</f>
        <v>46853</v>
      </c>
      <c r="C10" s="2">
        <f t="shared" si="4"/>
        <v>1061</v>
      </c>
      <c r="D10" s="2">
        <f t="shared" si="4"/>
        <v>6034</v>
      </c>
      <c r="E10" s="2">
        <f t="shared" si="4"/>
        <v>8654</v>
      </c>
      <c r="F10" s="2">
        <f t="shared" si="4"/>
        <v>15344</v>
      </c>
      <c r="G10" s="2">
        <f t="shared" si="4"/>
        <v>8797</v>
      </c>
      <c r="H10" s="2">
        <f t="shared" si="4"/>
        <v>7604</v>
      </c>
      <c r="I10" s="2">
        <f t="shared" si="4"/>
        <v>1193</v>
      </c>
      <c r="J10" s="2">
        <f t="shared" si="4"/>
        <v>158</v>
      </c>
      <c r="K10" s="2">
        <f t="shared" si="4"/>
        <v>9959</v>
      </c>
      <c r="L10" s="2">
        <f t="shared" si="4"/>
        <v>10117</v>
      </c>
      <c r="M10" s="3"/>
      <c r="N10" s="3"/>
      <c r="O10" s="3"/>
      <c r="P10" s="3"/>
    </row>
    <row r="11" spans="1:16" x14ac:dyDescent="0.2">
      <c r="A11" s="1" t="s">
        <v>51</v>
      </c>
      <c r="B11" s="2">
        <v>24164</v>
      </c>
      <c r="C11" s="2">
        <v>553</v>
      </c>
      <c r="D11" s="2">
        <v>3074</v>
      </c>
      <c r="E11" s="2">
        <v>5904</v>
      </c>
      <c r="F11" s="2">
        <v>7808</v>
      </c>
      <c r="G11" s="2">
        <v>4663</v>
      </c>
      <c r="H11" s="2">
        <v>4046</v>
      </c>
      <c r="I11" s="2">
        <v>617</v>
      </c>
      <c r="J11" s="2">
        <v>86</v>
      </c>
      <c r="K11" s="2">
        <v>5161</v>
      </c>
      <c r="L11" s="2">
        <v>5247</v>
      </c>
      <c r="M11" s="3"/>
      <c r="N11" s="3"/>
      <c r="O11" s="3"/>
      <c r="P11" s="3"/>
    </row>
    <row r="12" spans="1:16" ht="10.8" thickBot="1" x14ac:dyDescent="0.25">
      <c r="A12" s="1" t="s">
        <v>52</v>
      </c>
      <c r="B12" s="2">
        <v>22689</v>
      </c>
      <c r="C12" s="2">
        <v>508</v>
      </c>
      <c r="D12" s="2">
        <v>2960</v>
      </c>
      <c r="E12" s="2">
        <v>2750</v>
      </c>
      <c r="F12" s="2">
        <v>7536</v>
      </c>
      <c r="G12" s="2">
        <v>4134</v>
      </c>
      <c r="H12" s="2">
        <v>3558</v>
      </c>
      <c r="I12" s="2">
        <v>576</v>
      </c>
      <c r="J12" s="2">
        <v>72</v>
      </c>
      <c r="K12" s="2">
        <v>4798</v>
      </c>
      <c r="L12" s="2">
        <v>4870</v>
      </c>
      <c r="M12" s="3"/>
      <c r="N12" s="3"/>
      <c r="O12" s="3"/>
      <c r="P12" s="3"/>
    </row>
    <row r="13" spans="1:16" x14ac:dyDescent="0.2">
      <c r="A13" s="5" t="s">
        <v>108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3"/>
      <c r="N13" s="3"/>
      <c r="O13" s="3"/>
      <c r="P13" s="3"/>
    </row>
    <row r="14" spans="1:16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1A72-0D1E-4007-9EC1-F6CF5D029187}">
  <dimension ref="A1:P15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</row>
    <row r="5" spans="1:16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</row>
    <row r="6" spans="1:16" x14ac:dyDescent="0.2">
      <c r="A6" s="1" t="s">
        <v>12</v>
      </c>
      <c r="B6" s="2">
        <f t="shared" ref="B6:L6" si="0">B7+B8</f>
        <v>50573</v>
      </c>
      <c r="C6" s="2">
        <f t="shared" si="0"/>
        <v>4297</v>
      </c>
      <c r="D6" s="2">
        <f t="shared" si="0"/>
        <v>6006</v>
      </c>
      <c r="E6" s="2">
        <f t="shared" si="0"/>
        <v>6230</v>
      </c>
      <c r="F6" s="2">
        <f t="shared" si="0"/>
        <v>15129</v>
      </c>
      <c r="G6" s="2">
        <f t="shared" si="0"/>
        <v>8953</v>
      </c>
      <c r="H6" s="2">
        <f t="shared" si="0"/>
        <v>7764</v>
      </c>
      <c r="I6" s="2">
        <f t="shared" si="0"/>
        <v>1189</v>
      </c>
      <c r="J6" s="2">
        <f t="shared" si="0"/>
        <v>168</v>
      </c>
      <c r="K6" s="2">
        <f t="shared" si="0"/>
        <v>9958</v>
      </c>
      <c r="L6" s="2">
        <f t="shared" si="0"/>
        <v>10126</v>
      </c>
      <c r="M6" s="3"/>
      <c r="N6" s="3"/>
      <c r="O6" s="3"/>
      <c r="P6" s="3"/>
    </row>
    <row r="7" spans="1:16" x14ac:dyDescent="0.2">
      <c r="A7" s="1" t="s">
        <v>51</v>
      </c>
      <c r="B7" s="2">
        <v>26107</v>
      </c>
      <c r="C7" s="2">
        <v>2217</v>
      </c>
      <c r="D7" s="2">
        <v>2959</v>
      </c>
      <c r="E7" s="2">
        <v>3390</v>
      </c>
      <c r="F7" s="2">
        <v>7588</v>
      </c>
      <c r="G7" s="2">
        <v>4795</v>
      </c>
      <c r="H7" s="2">
        <v>4182</v>
      </c>
      <c r="I7" s="2">
        <v>613</v>
      </c>
      <c r="J7" s="2">
        <v>96</v>
      </c>
      <c r="K7" s="2">
        <v>5158</v>
      </c>
      <c r="L7" s="2">
        <v>5254</v>
      </c>
      <c r="M7" s="3"/>
      <c r="N7" s="3"/>
      <c r="O7" s="3"/>
      <c r="P7" s="3"/>
    </row>
    <row r="8" spans="1:16" x14ac:dyDescent="0.2">
      <c r="A8" s="1" t="s">
        <v>52</v>
      </c>
      <c r="B8" s="2">
        <v>24466</v>
      </c>
      <c r="C8" s="2">
        <v>2080</v>
      </c>
      <c r="D8" s="2">
        <v>3047</v>
      </c>
      <c r="E8" s="2">
        <v>2840</v>
      </c>
      <c r="F8" s="2">
        <v>7541</v>
      </c>
      <c r="G8" s="2">
        <v>4158</v>
      </c>
      <c r="H8" s="2">
        <v>3582</v>
      </c>
      <c r="I8" s="2">
        <v>576</v>
      </c>
      <c r="J8" s="2">
        <v>72</v>
      </c>
      <c r="K8" s="2">
        <v>4800</v>
      </c>
      <c r="L8" s="2">
        <v>4872</v>
      </c>
      <c r="M8" s="3"/>
      <c r="N8" s="3"/>
      <c r="O8" s="3"/>
      <c r="P8" s="3"/>
    </row>
    <row r="9" spans="1:16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</row>
    <row r="10" spans="1:16" x14ac:dyDescent="0.2">
      <c r="A10" s="1" t="s">
        <v>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</row>
    <row r="11" spans="1:16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</row>
    <row r="12" spans="1:16" x14ac:dyDescent="0.2">
      <c r="A12" s="1" t="s">
        <v>12</v>
      </c>
      <c r="B12" s="2">
        <f t="shared" ref="B12:L12" si="1">B13+B14</f>
        <v>50596</v>
      </c>
      <c r="C12" s="2">
        <f t="shared" si="1"/>
        <v>4364</v>
      </c>
      <c r="D12" s="2">
        <f t="shared" si="1"/>
        <v>6211</v>
      </c>
      <c r="E12" s="2">
        <f t="shared" si="1"/>
        <v>5871</v>
      </c>
      <c r="F12" s="2">
        <f t="shared" si="1"/>
        <v>15345</v>
      </c>
      <c r="G12" s="2">
        <f t="shared" si="1"/>
        <v>8846</v>
      </c>
      <c r="H12" s="2">
        <f t="shared" si="1"/>
        <v>7653</v>
      </c>
      <c r="I12" s="2">
        <f t="shared" si="1"/>
        <v>1193</v>
      </c>
      <c r="J12" s="2">
        <f t="shared" si="1"/>
        <v>158</v>
      </c>
      <c r="K12" s="2">
        <f t="shared" si="1"/>
        <v>9959</v>
      </c>
      <c r="L12" s="2">
        <f t="shared" si="1"/>
        <v>10117</v>
      </c>
      <c r="M12" s="3"/>
      <c r="N12" s="3"/>
      <c r="O12" s="3"/>
      <c r="P12" s="3"/>
    </row>
    <row r="13" spans="1:16" x14ac:dyDescent="0.2">
      <c r="A13" s="1" t="s">
        <v>51</v>
      </c>
      <c r="B13" s="2">
        <v>26126</v>
      </c>
      <c r="C13" s="2">
        <v>2262</v>
      </c>
      <c r="D13" s="2">
        <v>3166</v>
      </c>
      <c r="E13" s="2">
        <v>3033</v>
      </c>
      <c r="F13" s="2">
        <v>7809</v>
      </c>
      <c r="G13" s="2">
        <v>4695</v>
      </c>
      <c r="H13" s="2">
        <v>4078</v>
      </c>
      <c r="I13" s="2">
        <v>617</v>
      </c>
      <c r="J13" s="2">
        <v>86</v>
      </c>
      <c r="K13" s="2">
        <v>5161</v>
      </c>
      <c r="L13" s="2">
        <v>5247</v>
      </c>
      <c r="M13" s="3"/>
      <c r="N13" s="3"/>
      <c r="O13" s="3"/>
      <c r="P13" s="3"/>
    </row>
    <row r="14" spans="1:16" ht="10.8" thickBot="1" x14ac:dyDescent="0.25">
      <c r="A14" s="1" t="s">
        <v>52</v>
      </c>
      <c r="B14" s="2">
        <v>24470</v>
      </c>
      <c r="C14" s="2">
        <v>2102</v>
      </c>
      <c r="D14" s="2">
        <v>3045</v>
      </c>
      <c r="E14" s="2">
        <v>2838</v>
      </c>
      <c r="F14" s="2">
        <v>7536</v>
      </c>
      <c r="G14" s="2">
        <v>4151</v>
      </c>
      <c r="H14" s="2">
        <v>3575</v>
      </c>
      <c r="I14" s="2">
        <v>576</v>
      </c>
      <c r="J14" s="2">
        <v>72</v>
      </c>
      <c r="K14" s="2">
        <v>4798</v>
      </c>
      <c r="L14" s="2">
        <v>4870</v>
      </c>
      <c r="M14" s="3"/>
      <c r="N14" s="3"/>
      <c r="O14" s="3"/>
      <c r="P14" s="3"/>
    </row>
    <row r="15" spans="1:16" x14ac:dyDescent="0.2">
      <c r="A15" s="5" t="s">
        <v>108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3"/>
      <c r="N15" s="3"/>
      <c r="O15" s="3"/>
      <c r="P15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762C-F16F-4595-BACF-BACA27F86C61}">
  <dimension ref="A1:P29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87</v>
      </c>
      <c r="B4" s="2">
        <f t="shared" ref="B4:L4" si="0">B5+B6</f>
        <v>50596</v>
      </c>
      <c r="C4" s="2">
        <f t="shared" si="0"/>
        <v>4364</v>
      </c>
      <c r="D4" s="2">
        <f t="shared" si="0"/>
        <v>6211</v>
      </c>
      <c r="E4" s="2">
        <f t="shared" si="0"/>
        <v>5871</v>
      </c>
      <c r="F4" s="2">
        <f t="shared" si="0"/>
        <v>15345</v>
      </c>
      <c r="G4" s="2">
        <f t="shared" si="0"/>
        <v>8846</v>
      </c>
      <c r="H4" s="2">
        <f t="shared" si="0"/>
        <v>7653</v>
      </c>
      <c r="I4" s="2">
        <f t="shared" si="0"/>
        <v>1193</v>
      </c>
      <c r="J4" s="2">
        <f t="shared" si="0"/>
        <v>158</v>
      </c>
      <c r="K4" s="2">
        <f t="shared" si="0"/>
        <v>9959</v>
      </c>
      <c r="L4" s="2">
        <f t="shared" si="0"/>
        <v>10117</v>
      </c>
      <c r="M4" s="3"/>
      <c r="N4" s="3"/>
      <c r="O4" s="3"/>
      <c r="P4" s="3"/>
    </row>
    <row r="5" spans="1:16" x14ac:dyDescent="0.2">
      <c r="A5" s="1" t="s">
        <v>51</v>
      </c>
      <c r="B5" s="2">
        <v>26126</v>
      </c>
      <c r="C5" s="2">
        <v>2262</v>
      </c>
      <c r="D5" s="2">
        <v>3166</v>
      </c>
      <c r="E5" s="2">
        <v>3033</v>
      </c>
      <c r="F5" s="2">
        <v>7809</v>
      </c>
      <c r="G5" s="2">
        <v>4695</v>
      </c>
      <c r="H5" s="2">
        <v>4078</v>
      </c>
      <c r="I5" s="2">
        <v>617</v>
      </c>
      <c r="J5" s="2">
        <v>86</v>
      </c>
      <c r="K5" s="2">
        <v>5161</v>
      </c>
      <c r="L5" s="2">
        <v>5247</v>
      </c>
      <c r="M5" s="3"/>
      <c r="N5" s="3"/>
      <c r="O5" s="3"/>
      <c r="P5" s="3"/>
    </row>
    <row r="6" spans="1:16" x14ac:dyDescent="0.2">
      <c r="A6" s="1" t="s">
        <v>52</v>
      </c>
      <c r="B6" s="2">
        <v>24470</v>
      </c>
      <c r="C6" s="2">
        <v>2102</v>
      </c>
      <c r="D6" s="2">
        <v>3045</v>
      </c>
      <c r="E6" s="2">
        <v>2838</v>
      </c>
      <c r="F6" s="2">
        <v>7536</v>
      </c>
      <c r="G6" s="2">
        <v>4151</v>
      </c>
      <c r="H6" s="2">
        <v>3575</v>
      </c>
      <c r="I6" s="2">
        <v>576</v>
      </c>
      <c r="J6" s="2">
        <v>72</v>
      </c>
      <c r="K6" s="2">
        <v>4798</v>
      </c>
      <c r="L6" s="2">
        <v>4870</v>
      </c>
      <c r="M6" s="3"/>
      <c r="N6" s="3"/>
      <c r="O6" s="3"/>
      <c r="P6" s="3"/>
    </row>
    <row r="7" spans="1:16" x14ac:dyDescent="0.2">
      <c r="A7" s="1" t="s">
        <v>79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</row>
    <row r="8" spans="1:16" x14ac:dyDescent="0.2">
      <c r="A8" s="1" t="s">
        <v>51</v>
      </c>
      <c r="B8" s="2">
        <v>2217</v>
      </c>
      <c r="C8" s="2">
        <v>2209</v>
      </c>
      <c r="D8" s="2">
        <v>4</v>
      </c>
      <c r="E8" s="2">
        <v>3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52</v>
      </c>
      <c r="B9" s="2">
        <v>2080</v>
      </c>
      <c r="C9" s="2">
        <v>2076</v>
      </c>
      <c r="D9" s="2">
        <v>1</v>
      </c>
      <c r="E9" s="2">
        <v>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</row>
    <row r="11" spans="1:16" x14ac:dyDescent="0.2">
      <c r="A11" s="1" t="s">
        <v>51</v>
      </c>
      <c r="B11" s="2">
        <v>2959</v>
      </c>
      <c r="C11" s="2">
        <v>14</v>
      </c>
      <c r="D11" s="2">
        <v>2940</v>
      </c>
      <c r="E11" s="2">
        <v>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52</v>
      </c>
      <c r="B12" s="2">
        <v>3046</v>
      </c>
      <c r="C12" s="2">
        <v>5</v>
      </c>
      <c r="D12" s="2">
        <v>3040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</row>
    <row r="14" spans="1:16" x14ac:dyDescent="0.2">
      <c r="A14" s="1" t="s">
        <v>51</v>
      </c>
      <c r="B14" s="2">
        <v>3390</v>
      </c>
      <c r="C14" s="2">
        <v>3</v>
      </c>
      <c r="D14" s="2">
        <v>211</v>
      </c>
      <c r="E14" s="2">
        <v>3017</v>
      </c>
      <c r="F14" s="2">
        <v>159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3"/>
      <c r="N14" s="3"/>
      <c r="O14" s="3"/>
      <c r="P14" s="3"/>
    </row>
    <row r="15" spans="1:16" x14ac:dyDescent="0.2">
      <c r="A15" s="1" t="s">
        <v>52</v>
      </c>
      <c r="B15" s="2">
        <v>2840</v>
      </c>
      <c r="C15" s="2">
        <v>3</v>
      </c>
      <c r="D15" s="2">
        <v>3</v>
      </c>
      <c r="E15" s="2">
        <v>2834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3"/>
      <c r="N15" s="3"/>
      <c r="O15" s="3"/>
      <c r="P15" s="3"/>
    </row>
    <row r="16" spans="1:16" x14ac:dyDescent="0.2">
      <c r="A16" s="1" t="s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</row>
    <row r="17" spans="1:16" x14ac:dyDescent="0.2">
      <c r="A17" s="1" t="s">
        <v>51</v>
      </c>
      <c r="B17" s="2">
        <v>7588</v>
      </c>
      <c r="C17" s="2">
        <v>21</v>
      </c>
      <c r="D17" s="2">
        <v>9</v>
      </c>
      <c r="E17" s="2">
        <v>0</v>
      </c>
      <c r="F17" s="2">
        <v>7546</v>
      </c>
      <c r="G17" s="2">
        <v>12</v>
      </c>
      <c r="H17" s="2">
        <v>12</v>
      </c>
      <c r="I17" s="2">
        <v>0</v>
      </c>
      <c r="J17" s="2">
        <v>0</v>
      </c>
      <c r="K17" s="2">
        <v>0</v>
      </c>
      <c r="L17" s="2">
        <v>0</v>
      </c>
      <c r="M17" s="3"/>
      <c r="N17" s="3"/>
      <c r="O17" s="3"/>
      <c r="P17" s="3"/>
    </row>
    <row r="18" spans="1:16" x14ac:dyDescent="0.2">
      <c r="A18" s="1" t="s">
        <v>52</v>
      </c>
      <c r="B18" s="2">
        <v>7541</v>
      </c>
      <c r="C18" s="2">
        <v>8</v>
      </c>
      <c r="D18" s="2">
        <v>0</v>
      </c>
      <c r="E18" s="2">
        <v>0</v>
      </c>
      <c r="F18" s="2">
        <v>7528</v>
      </c>
      <c r="G18" s="2">
        <v>5</v>
      </c>
      <c r="H18" s="2">
        <v>5</v>
      </c>
      <c r="I18" s="2">
        <v>0</v>
      </c>
      <c r="J18" s="2">
        <v>0</v>
      </c>
      <c r="K18" s="2">
        <v>0</v>
      </c>
      <c r="L18" s="2">
        <v>0</v>
      </c>
      <c r="M18" s="3"/>
      <c r="N18" s="3"/>
      <c r="O18" s="3"/>
      <c r="P18" s="3"/>
    </row>
    <row r="19" spans="1:16" x14ac:dyDescent="0.2">
      <c r="A19" s="1" t="s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</row>
    <row r="20" spans="1:16" x14ac:dyDescent="0.2">
      <c r="A20" s="1" t="s">
        <v>51</v>
      </c>
      <c r="B20" s="2">
        <v>4794</v>
      </c>
      <c r="C20" s="2">
        <v>11</v>
      </c>
      <c r="D20" s="2">
        <v>0</v>
      </c>
      <c r="E20" s="2">
        <v>0</v>
      </c>
      <c r="F20" s="2">
        <v>103</v>
      </c>
      <c r="G20" s="2">
        <v>4676</v>
      </c>
      <c r="H20" s="2">
        <v>41059</v>
      </c>
      <c r="I20" s="2">
        <v>617</v>
      </c>
      <c r="J20" s="2">
        <v>86</v>
      </c>
      <c r="K20" s="2">
        <v>4</v>
      </c>
      <c r="L20" s="2">
        <v>90</v>
      </c>
      <c r="M20" s="3"/>
      <c r="N20" s="3"/>
      <c r="O20" s="3"/>
      <c r="P20" s="3"/>
    </row>
    <row r="21" spans="1:16" x14ac:dyDescent="0.2">
      <c r="A21" s="1" t="s">
        <v>52</v>
      </c>
      <c r="B21" s="2">
        <v>4156</v>
      </c>
      <c r="C21" s="2">
        <v>6</v>
      </c>
      <c r="D21" s="2">
        <v>0</v>
      </c>
      <c r="E21" s="2">
        <v>0</v>
      </c>
      <c r="F21" s="2">
        <v>8</v>
      </c>
      <c r="G21" s="2">
        <v>4142</v>
      </c>
      <c r="H21" s="2">
        <v>3566</v>
      </c>
      <c r="I21" s="2">
        <v>576</v>
      </c>
      <c r="J21" s="2">
        <v>72</v>
      </c>
      <c r="K21" s="2">
        <v>0</v>
      </c>
      <c r="L21" s="2">
        <v>72</v>
      </c>
      <c r="M21" s="3"/>
      <c r="N21" s="3"/>
      <c r="O21" s="3"/>
      <c r="P21" s="3"/>
    </row>
    <row r="22" spans="1:16" x14ac:dyDescent="0.2">
      <c r="A22" s="1" t="s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</row>
    <row r="23" spans="1:16" x14ac:dyDescent="0.2">
      <c r="A23" s="1" t="s">
        <v>51</v>
      </c>
      <c r="B23" s="2">
        <v>5158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1</v>
      </c>
      <c r="I23" s="2">
        <v>0</v>
      </c>
      <c r="J23" s="2">
        <v>0</v>
      </c>
      <c r="K23" s="2">
        <v>5157</v>
      </c>
      <c r="L23" s="2">
        <v>5157</v>
      </c>
      <c r="M23" s="3"/>
      <c r="N23" s="3"/>
      <c r="O23" s="3"/>
      <c r="P23" s="3"/>
    </row>
    <row r="24" spans="1:16" x14ac:dyDescent="0.2">
      <c r="A24" s="1" t="s">
        <v>52</v>
      </c>
      <c r="B24" s="2">
        <v>4800</v>
      </c>
      <c r="C24" s="2">
        <v>0</v>
      </c>
      <c r="D24" s="2">
        <v>0</v>
      </c>
      <c r="E24" s="2">
        <v>0</v>
      </c>
      <c r="F24" s="2">
        <v>0</v>
      </c>
      <c r="G24" s="2">
        <v>2</v>
      </c>
      <c r="H24" s="2">
        <v>2</v>
      </c>
      <c r="I24" s="2">
        <v>0</v>
      </c>
      <c r="J24" s="2">
        <v>0</v>
      </c>
      <c r="K24" s="2">
        <v>4798</v>
      </c>
      <c r="L24" s="2">
        <v>4798</v>
      </c>
      <c r="M24" s="3"/>
      <c r="N24" s="3"/>
      <c r="O24" s="3"/>
      <c r="P24" s="3"/>
    </row>
    <row r="25" spans="1:16" x14ac:dyDescent="0.2">
      <c r="A25" s="1" t="s">
        <v>88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</row>
    <row r="26" spans="1:16" x14ac:dyDescent="0.2">
      <c r="A26" s="1" t="s">
        <v>51</v>
      </c>
      <c r="B26" s="2">
        <v>20</v>
      </c>
      <c r="C26" s="2">
        <v>4</v>
      </c>
      <c r="D26" s="2">
        <v>2</v>
      </c>
      <c r="E26" s="2">
        <v>8</v>
      </c>
      <c r="F26" s="2">
        <v>0</v>
      </c>
      <c r="G26" s="2">
        <v>6</v>
      </c>
      <c r="H26" s="2">
        <v>6</v>
      </c>
      <c r="I26" s="2">
        <v>0</v>
      </c>
      <c r="J26" s="2">
        <v>0</v>
      </c>
      <c r="K26" s="2">
        <v>0</v>
      </c>
      <c r="L26" s="2">
        <v>0</v>
      </c>
      <c r="M26" s="3"/>
      <c r="N26" s="3"/>
      <c r="O26" s="3"/>
      <c r="P26" s="3"/>
    </row>
    <row r="27" spans="1:16" ht="10.8" thickBot="1" x14ac:dyDescent="0.25">
      <c r="A27" s="1" t="s">
        <v>52</v>
      </c>
      <c r="B27" s="2">
        <v>7</v>
      </c>
      <c r="C27" s="2">
        <v>4</v>
      </c>
      <c r="D27" s="2">
        <v>1</v>
      </c>
      <c r="E27" s="2">
        <v>0</v>
      </c>
      <c r="F27" s="2">
        <v>0</v>
      </c>
      <c r="G27" s="2">
        <v>2</v>
      </c>
      <c r="H27" s="2">
        <v>2</v>
      </c>
      <c r="I27" s="2">
        <v>0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5" t="s">
        <v>108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3"/>
      <c r="N28" s="3"/>
      <c r="O28" s="3"/>
      <c r="P28" s="3"/>
    </row>
    <row r="29" spans="1:16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63D2-4E8E-4F65-84D3-75936F45708D}">
  <dimension ref="A1:P42"/>
  <sheetViews>
    <sheetView view="pageBreakPreview" zoomScale="125" zoomScaleNormal="100" zoomScaleSheetLayoutView="125" workbookViewId="0">
      <selection activeCell="G29" sqref="G29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90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v>990</v>
      </c>
      <c r="J4" s="2">
        <v>160</v>
      </c>
      <c r="K4" s="2">
        <v>9970</v>
      </c>
      <c r="L4" s="2">
        <v>10130</v>
      </c>
      <c r="M4" s="3"/>
      <c r="N4" s="3"/>
      <c r="O4" s="3"/>
      <c r="P4" s="3"/>
    </row>
    <row r="5" spans="1:16" x14ac:dyDescent="0.2">
      <c r="A5" s="1" t="s">
        <v>91</v>
      </c>
      <c r="B5" s="2"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v>4343</v>
      </c>
      <c r="H5" s="2">
        <v>3837</v>
      </c>
      <c r="I5" s="2">
        <v>506</v>
      </c>
      <c r="J5" s="2">
        <v>85</v>
      </c>
      <c r="K5" s="2">
        <v>5167</v>
      </c>
      <c r="L5" s="2">
        <v>5252</v>
      </c>
      <c r="M5" s="3"/>
      <c r="N5" s="3"/>
      <c r="O5" s="3"/>
      <c r="P5" s="3"/>
    </row>
    <row r="6" spans="1:16" x14ac:dyDescent="0.2">
      <c r="A6" s="1" t="s">
        <v>92</v>
      </c>
      <c r="B6" s="2">
        <v>24099</v>
      </c>
      <c r="C6" s="2">
        <v>1884</v>
      </c>
      <c r="D6" s="2">
        <v>3340</v>
      </c>
      <c r="E6" s="2">
        <v>2704</v>
      </c>
      <c r="F6" s="2">
        <v>7510</v>
      </c>
      <c r="G6" s="2">
        <v>3858</v>
      </c>
      <c r="H6" s="2">
        <v>3374</v>
      </c>
      <c r="I6" s="2">
        <v>484</v>
      </c>
      <c r="J6" s="2">
        <v>75</v>
      </c>
      <c r="K6" s="2">
        <v>4803</v>
      </c>
      <c r="L6" s="2">
        <v>4878</v>
      </c>
      <c r="M6" s="3"/>
      <c r="N6" s="3"/>
      <c r="O6" s="3"/>
      <c r="P6" s="3"/>
    </row>
    <row r="7" spans="1:16" x14ac:dyDescent="0.2">
      <c r="A7" s="1" t="s">
        <v>93</v>
      </c>
      <c r="B7" s="2">
        <v>37550</v>
      </c>
      <c r="C7" s="2">
        <v>2839</v>
      </c>
      <c r="D7" s="2">
        <v>5536</v>
      </c>
      <c r="E7" s="2">
        <v>3595</v>
      </c>
      <c r="F7" s="2">
        <v>13590</v>
      </c>
      <c r="G7" s="2">
        <v>5424</v>
      </c>
      <c r="H7" s="2">
        <v>4703</v>
      </c>
      <c r="I7" s="2">
        <v>721</v>
      </c>
      <c r="J7" s="2">
        <v>94</v>
      </c>
      <c r="K7" s="2">
        <v>6566</v>
      </c>
      <c r="L7" s="2">
        <v>6660</v>
      </c>
      <c r="M7" s="3"/>
      <c r="N7" s="3"/>
      <c r="O7" s="3"/>
      <c r="P7" s="3"/>
    </row>
    <row r="8" spans="1:16" x14ac:dyDescent="0.2">
      <c r="A8" s="1" t="s">
        <v>91</v>
      </c>
      <c r="B8" s="2">
        <v>19020</v>
      </c>
      <c r="C8" s="2">
        <v>1418</v>
      </c>
      <c r="D8" s="2">
        <v>2744</v>
      </c>
      <c r="E8" s="2">
        <v>1847</v>
      </c>
      <c r="F8" s="2">
        <v>6792</v>
      </c>
      <c r="G8" s="2">
        <v>2823</v>
      </c>
      <c r="H8" s="2">
        <v>2425</v>
      </c>
      <c r="I8" s="2">
        <v>398</v>
      </c>
      <c r="J8" s="2">
        <v>44</v>
      </c>
      <c r="K8" s="2">
        <v>3396</v>
      </c>
      <c r="L8" s="2">
        <v>3440</v>
      </c>
      <c r="M8" s="3"/>
      <c r="N8" s="3"/>
      <c r="O8" s="3"/>
      <c r="P8" s="3"/>
    </row>
    <row r="9" spans="1:16" x14ac:dyDescent="0.2">
      <c r="A9" s="1" t="s">
        <v>92</v>
      </c>
      <c r="B9" s="2">
        <v>18530</v>
      </c>
      <c r="C9" s="2">
        <v>1421</v>
      </c>
      <c r="D9" s="2">
        <v>2792</v>
      </c>
      <c r="E9" s="2">
        <v>1748</v>
      </c>
      <c r="F9" s="2">
        <v>6798</v>
      </c>
      <c r="G9" s="2">
        <v>2601</v>
      </c>
      <c r="H9" s="2">
        <v>2278</v>
      </c>
      <c r="I9" s="2">
        <v>323</v>
      </c>
      <c r="J9" s="2">
        <v>50</v>
      </c>
      <c r="K9" s="2">
        <v>3170</v>
      </c>
      <c r="L9" s="2">
        <v>3220</v>
      </c>
      <c r="M9" s="3"/>
      <c r="N9" s="3"/>
      <c r="O9" s="3"/>
      <c r="P9" s="3"/>
    </row>
    <row r="10" spans="1:16" x14ac:dyDescent="0.2">
      <c r="A10" s="1" t="s">
        <v>94</v>
      </c>
      <c r="B10" s="2">
        <v>9823</v>
      </c>
      <c r="C10" s="2">
        <v>405</v>
      </c>
      <c r="D10" s="2">
        <v>821</v>
      </c>
      <c r="E10" s="2">
        <v>1828</v>
      </c>
      <c r="F10" s="2">
        <v>1471</v>
      </c>
      <c r="G10" s="2">
        <v>2012</v>
      </c>
      <c r="H10" s="2">
        <v>1822</v>
      </c>
      <c r="I10" s="2">
        <v>190</v>
      </c>
      <c r="J10" s="2">
        <v>58</v>
      </c>
      <c r="K10" s="2">
        <v>3286</v>
      </c>
      <c r="L10" s="2">
        <v>3344</v>
      </c>
      <c r="M10" s="3"/>
      <c r="N10" s="3"/>
      <c r="O10" s="3"/>
      <c r="P10" s="3"/>
    </row>
    <row r="11" spans="1:16" x14ac:dyDescent="0.2">
      <c r="A11" s="1" t="s">
        <v>91</v>
      </c>
      <c r="B11" s="2">
        <v>4991</v>
      </c>
      <c r="C11" s="2">
        <v>207</v>
      </c>
      <c r="D11" s="2">
        <v>329</v>
      </c>
      <c r="E11" s="2">
        <v>917</v>
      </c>
      <c r="F11" s="2">
        <v>820</v>
      </c>
      <c r="G11" s="2">
        <v>1013</v>
      </c>
      <c r="H11" s="2">
        <v>947</v>
      </c>
      <c r="I11" s="2">
        <v>66</v>
      </c>
      <c r="J11" s="2">
        <v>33</v>
      </c>
      <c r="K11" s="2">
        <v>1705</v>
      </c>
      <c r="L11" s="2">
        <v>1738</v>
      </c>
      <c r="M11" s="3"/>
      <c r="N11" s="3"/>
      <c r="O11" s="3"/>
      <c r="P11" s="3"/>
    </row>
    <row r="12" spans="1:16" x14ac:dyDescent="0.2">
      <c r="A12" s="1" t="s">
        <v>92</v>
      </c>
      <c r="B12" s="2">
        <v>4832</v>
      </c>
      <c r="C12" s="2">
        <v>198</v>
      </c>
      <c r="D12" s="2">
        <v>492</v>
      </c>
      <c r="E12" s="2">
        <v>911</v>
      </c>
      <c r="F12" s="2">
        <v>651</v>
      </c>
      <c r="G12" s="2">
        <v>999</v>
      </c>
      <c r="H12" s="2">
        <v>875</v>
      </c>
      <c r="I12" s="2">
        <v>124</v>
      </c>
      <c r="J12" s="2">
        <v>25</v>
      </c>
      <c r="K12" s="2">
        <v>1581</v>
      </c>
      <c r="L12" s="2">
        <v>1606</v>
      </c>
      <c r="M12" s="3"/>
      <c r="N12" s="3"/>
      <c r="O12" s="3"/>
      <c r="P12" s="3"/>
    </row>
    <row r="13" spans="1:16" x14ac:dyDescent="0.2">
      <c r="A13" s="1" t="s">
        <v>95</v>
      </c>
      <c r="B13" s="2">
        <v>1660</v>
      </c>
      <c r="C13" s="2">
        <v>114</v>
      </c>
      <c r="D13" s="2">
        <v>91</v>
      </c>
      <c r="E13" s="2">
        <v>543</v>
      </c>
      <c r="F13" s="2">
        <v>129</v>
      </c>
      <c r="G13" s="2">
        <v>716</v>
      </c>
      <c r="H13" s="2">
        <v>652</v>
      </c>
      <c r="I13" s="2">
        <v>64</v>
      </c>
      <c r="J13" s="2">
        <v>8</v>
      </c>
      <c r="K13" s="2">
        <v>67</v>
      </c>
      <c r="L13" s="2">
        <v>75</v>
      </c>
      <c r="M13" s="3"/>
      <c r="N13" s="3"/>
      <c r="O13" s="3"/>
      <c r="P13" s="3"/>
    </row>
    <row r="14" spans="1:16" x14ac:dyDescent="0.2">
      <c r="A14" s="1" t="s">
        <v>91</v>
      </c>
      <c r="B14" s="2">
        <v>1219</v>
      </c>
      <c r="C14" s="2">
        <v>72</v>
      </c>
      <c r="D14" s="2">
        <v>49</v>
      </c>
      <c r="E14" s="2">
        <v>509</v>
      </c>
      <c r="F14" s="2">
        <v>74</v>
      </c>
      <c r="G14" s="2">
        <v>473</v>
      </c>
      <c r="H14" s="2">
        <v>441</v>
      </c>
      <c r="I14" s="2">
        <v>32</v>
      </c>
      <c r="J14" s="2">
        <v>8</v>
      </c>
      <c r="K14" s="2">
        <v>42</v>
      </c>
      <c r="L14" s="2">
        <v>50</v>
      </c>
      <c r="M14" s="3"/>
      <c r="N14" s="3"/>
      <c r="O14" s="3"/>
      <c r="P14" s="3"/>
    </row>
    <row r="15" spans="1:16" x14ac:dyDescent="0.2">
      <c r="A15" s="1" t="s">
        <v>92</v>
      </c>
      <c r="B15" s="2">
        <v>441</v>
      </c>
      <c r="C15" s="2">
        <v>42</v>
      </c>
      <c r="D15" s="2">
        <v>42</v>
      </c>
      <c r="E15" s="2">
        <v>34</v>
      </c>
      <c r="F15" s="2">
        <v>55</v>
      </c>
      <c r="G15" s="2">
        <v>243</v>
      </c>
      <c r="H15" s="2">
        <v>211</v>
      </c>
      <c r="I15" s="2">
        <v>32</v>
      </c>
      <c r="J15" s="2">
        <v>0</v>
      </c>
      <c r="K15" s="2">
        <v>25</v>
      </c>
      <c r="L15" s="2">
        <v>25</v>
      </c>
      <c r="M15" s="3"/>
      <c r="N15" s="3"/>
      <c r="O15" s="3"/>
      <c r="P15" s="3"/>
    </row>
    <row r="16" spans="1:16" x14ac:dyDescent="0.2">
      <c r="A16" s="1" t="s">
        <v>96</v>
      </c>
      <c r="B16" s="2">
        <v>662</v>
      </c>
      <c r="C16" s="2">
        <v>471</v>
      </c>
      <c r="D16" s="2">
        <v>38</v>
      </c>
      <c r="E16" s="2">
        <v>43</v>
      </c>
      <c r="F16" s="2">
        <v>10</v>
      </c>
      <c r="G16" s="2">
        <v>49</v>
      </c>
      <c r="H16" s="2">
        <v>34</v>
      </c>
      <c r="I16" s="2">
        <v>15</v>
      </c>
      <c r="J16" s="2">
        <v>0</v>
      </c>
      <c r="K16" s="2">
        <v>51</v>
      </c>
      <c r="L16" s="2">
        <v>51</v>
      </c>
      <c r="M16" s="3"/>
      <c r="N16" s="3"/>
      <c r="O16" s="3"/>
      <c r="P16" s="3"/>
    </row>
    <row r="17" spans="1:16" x14ac:dyDescent="0.2">
      <c r="A17" s="1" t="s">
        <v>91</v>
      </c>
      <c r="B17" s="2">
        <v>366</v>
      </c>
      <c r="C17" s="2">
        <v>248</v>
      </c>
      <c r="D17" s="2">
        <v>24</v>
      </c>
      <c r="E17" s="2">
        <v>32</v>
      </c>
      <c r="F17" s="2">
        <v>4</v>
      </c>
      <c r="G17" s="2">
        <v>34</v>
      </c>
      <c r="H17" s="2">
        <v>24</v>
      </c>
      <c r="I17" s="2">
        <v>10</v>
      </c>
      <c r="J17" s="2">
        <v>0</v>
      </c>
      <c r="K17" s="2">
        <v>24</v>
      </c>
      <c r="L17" s="2">
        <v>24</v>
      </c>
      <c r="M17" s="3"/>
      <c r="N17" s="3"/>
      <c r="O17" s="3"/>
      <c r="P17" s="3"/>
    </row>
    <row r="18" spans="1:16" x14ac:dyDescent="0.2">
      <c r="A18" s="1" t="s">
        <v>92</v>
      </c>
      <c r="B18" s="2">
        <v>296</v>
      </c>
      <c r="C18" s="2">
        <v>223</v>
      </c>
      <c r="D18" s="2">
        <v>14</v>
      </c>
      <c r="E18" s="2">
        <v>11</v>
      </c>
      <c r="F18" s="2">
        <v>6</v>
      </c>
      <c r="G18" s="2">
        <v>15</v>
      </c>
      <c r="H18" s="2">
        <v>10</v>
      </c>
      <c r="I18" s="2">
        <v>5</v>
      </c>
      <c r="J18" s="2">
        <v>0</v>
      </c>
      <c r="K18" s="2">
        <v>27</v>
      </c>
      <c r="L18" s="2">
        <v>27</v>
      </c>
      <c r="M18" s="3"/>
      <c r="N18" s="3"/>
      <c r="O18" s="3"/>
      <c r="P18" s="3"/>
    </row>
    <row r="19" spans="1:16" x14ac:dyDescent="0.2">
      <c r="A19" s="1" t="s">
        <v>97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</row>
    <row r="20" spans="1:16" x14ac:dyDescent="0.2">
      <c r="A20" s="1" t="s">
        <v>91</v>
      </c>
      <c r="B20" s="2">
        <v>292</v>
      </c>
      <c r="C20" s="2">
        <v>245</v>
      </c>
      <c r="D20" s="2">
        <v>18</v>
      </c>
      <c r="E20" s="2">
        <v>19</v>
      </c>
      <c r="F20" s="2">
        <v>1</v>
      </c>
      <c r="G20" s="2">
        <v>9</v>
      </c>
      <c r="H20" s="2">
        <v>9</v>
      </c>
      <c r="I20" s="2">
        <v>0</v>
      </c>
      <c r="J20" s="2">
        <v>0</v>
      </c>
      <c r="K20" s="2">
        <v>0</v>
      </c>
      <c r="L20" s="2">
        <v>0</v>
      </c>
      <c r="M20" s="3"/>
      <c r="N20" s="3"/>
      <c r="O20" s="3"/>
      <c r="P20" s="3"/>
    </row>
    <row r="21" spans="1:16" x14ac:dyDescent="0.2">
      <c r="A21" s="1" t="s">
        <v>92</v>
      </c>
      <c r="B21" s="2">
        <v>250</v>
      </c>
      <c r="C21" s="2">
        <v>222</v>
      </c>
      <c r="D21" s="2">
        <v>14</v>
      </c>
      <c r="E21" s="2">
        <v>9</v>
      </c>
      <c r="F21" s="2">
        <v>1</v>
      </c>
      <c r="G21" s="2">
        <v>4</v>
      </c>
      <c r="H21" s="2">
        <v>4</v>
      </c>
      <c r="I21" s="2">
        <v>0</v>
      </c>
      <c r="J21" s="2">
        <v>0</v>
      </c>
      <c r="K21" s="2">
        <v>0</v>
      </c>
      <c r="L21" s="2">
        <v>0</v>
      </c>
      <c r="M21" s="3"/>
      <c r="N21" s="3"/>
      <c r="O21" s="3"/>
      <c r="P21" s="3"/>
    </row>
    <row r="22" spans="1:16" x14ac:dyDescent="0.2">
      <c r="A22" s="1" t="s">
        <v>98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</row>
    <row r="23" spans="1:16" x14ac:dyDescent="0.2">
      <c r="A23" s="1" t="s">
        <v>91</v>
      </c>
      <c r="B23" s="2">
        <v>18</v>
      </c>
      <c r="C23" s="2">
        <v>0</v>
      </c>
      <c r="D23" s="2">
        <v>2</v>
      </c>
      <c r="E23" s="2">
        <v>5</v>
      </c>
      <c r="F23" s="2">
        <v>2</v>
      </c>
      <c r="G23" s="2">
        <v>8</v>
      </c>
      <c r="H23" s="2">
        <v>4</v>
      </c>
      <c r="I23" s="2">
        <v>4</v>
      </c>
      <c r="J23" s="2">
        <v>0</v>
      </c>
      <c r="K23" s="2">
        <v>1</v>
      </c>
      <c r="L23" s="2">
        <v>1</v>
      </c>
      <c r="M23" s="3"/>
      <c r="N23" s="3"/>
      <c r="O23" s="3"/>
      <c r="P23" s="3"/>
    </row>
    <row r="24" spans="1:16" x14ac:dyDescent="0.2">
      <c r="A24" s="1" t="s">
        <v>92</v>
      </c>
      <c r="B24" s="2">
        <v>14</v>
      </c>
      <c r="C24" s="2">
        <v>0</v>
      </c>
      <c r="D24" s="2">
        <v>0</v>
      </c>
      <c r="E24" s="2">
        <v>1</v>
      </c>
      <c r="F24" s="2">
        <v>4</v>
      </c>
      <c r="G24" s="2">
        <v>6</v>
      </c>
      <c r="H24" s="2">
        <v>6</v>
      </c>
      <c r="I24" s="2">
        <v>0</v>
      </c>
      <c r="J24" s="2">
        <v>0</v>
      </c>
      <c r="K24" s="2">
        <v>3</v>
      </c>
      <c r="L24" s="2">
        <v>3</v>
      </c>
      <c r="M24" s="3"/>
      <c r="N24" s="3"/>
      <c r="O24" s="3"/>
      <c r="P24" s="3"/>
    </row>
    <row r="25" spans="1:16" x14ac:dyDescent="0.2">
      <c r="A25" s="1" t="s">
        <v>99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</row>
    <row r="26" spans="1:16" x14ac:dyDescent="0.2">
      <c r="A26" s="1" t="s">
        <v>91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3</v>
      </c>
      <c r="I26" s="2">
        <v>0</v>
      </c>
      <c r="J26" s="2">
        <v>0</v>
      </c>
      <c r="K26" s="2">
        <v>1</v>
      </c>
      <c r="L26" s="2">
        <v>1</v>
      </c>
      <c r="M26" s="3"/>
      <c r="N26" s="3"/>
      <c r="O26" s="3"/>
      <c r="P26" s="3"/>
    </row>
    <row r="27" spans="1:16" x14ac:dyDescent="0.2">
      <c r="A27" s="1" t="s">
        <v>92</v>
      </c>
      <c r="B27" s="2">
        <v>40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3"/>
      <c r="N27" s="3"/>
      <c r="O27" s="3"/>
      <c r="P27" s="3"/>
    </row>
    <row r="28" spans="1:16" x14ac:dyDescent="0.2">
      <c r="A28" s="1" t="s">
        <v>100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</row>
    <row r="29" spans="1:16" x14ac:dyDescent="0.2">
      <c r="A29" s="1" t="s">
        <v>91</v>
      </c>
      <c r="B29" s="2">
        <v>21</v>
      </c>
      <c r="C29" s="2">
        <v>0</v>
      </c>
      <c r="D29" s="2">
        <v>0</v>
      </c>
      <c r="E29" s="2">
        <v>0</v>
      </c>
      <c r="F29" s="2">
        <v>0</v>
      </c>
      <c r="G29" s="2">
        <v>6</v>
      </c>
      <c r="H29" s="2">
        <v>1</v>
      </c>
      <c r="I29" s="2">
        <v>5</v>
      </c>
      <c r="J29" s="2">
        <v>0</v>
      </c>
      <c r="K29" s="2">
        <v>15</v>
      </c>
      <c r="L29" s="2">
        <v>15</v>
      </c>
      <c r="M29" s="3"/>
      <c r="N29" s="3"/>
      <c r="O29" s="3"/>
      <c r="P29" s="3"/>
    </row>
    <row r="30" spans="1:16" x14ac:dyDescent="0.2">
      <c r="A30" s="1" t="s">
        <v>92</v>
      </c>
      <c r="B30" s="2">
        <v>24</v>
      </c>
      <c r="C30" s="2">
        <v>0</v>
      </c>
      <c r="D30" s="2">
        <v>0</v>
      </c>
      <c r="E30" s="2">
        <v>0</v>
      </c>
      <c r="F30" s="2">
        <v>0</v>
      </c>
      <c r="G30" s="2">
        <v>5</v>
      </c>
      <c r="H30" s="2">
        <v>0</v>
      </c>
      <c r="I30" s="2">
        <v>5</v>
      </c>
      <c r="J30" s="2">
        <v>0</v>
      </c>
      <c r="K30" s="2">
        <v>19</v>
      </c>
      <c r="L30" s="2">
        <v>19</v>
      </c>
      <c r="M30" s="3"/>
      <c r="N30" s="3"/>
      <c r="O30" s="3"/>
      <c r="P30" s="3"/>
    </row>
    <row r="31" spans="1:16" x14ac:dyDescent="0.2">
      <c r="A31" s="1" t="s">
        <v>101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</row>
    <row r="32" spans="1:16" x14ac:dyDescent="0.2">
      <c r="A32" s="1" t="s">
        <v>91</v>
      </c>
      <c r="B32" s="2">
        <v>11</v>
      </c>
      <c r="C32" s="2">
        <v>1</v>
      </c>
      <c r="D32" s="2">
        <v>3</v>
      </c>
      <c r="E32" s="2">
        <v>0</v>
      </c>
      <c r="F32" s="2">
        <v>0</v>
      </c>
      <c r="G32" s="2">
        <v>7</v>
      </c>
      <c r="H32" s="2">
        <v>6</v>
      </c>
      <c r="I32" s="2">
        <v>1</v>
      </c>
      <c r="J32" s="2">
        <v>0</v>
      </c>
      <c r="K32" s="2">
        <v>0</v>
      </c>
      <c r="L32" s="2">
        <v>0</v>
      </c>
      <c r="M32" s="3"/>
      <c r="N32" s="3"/>
      <c r="O32" s="3"/>
      <c r="P32" s="3"/>
    </row>
    <row r="33" spans="1:16" x14ac:dyDescent="0.2">
      <c r="A33" s="1" t="s">
        <v>92</v>
      </c>
      <c r="B33" s="2">
        <v>1</v>
      </c>
      <c r="C33" s="2">
        <v>1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3"/>
      <c r="N33" s="3"/>
      <c r="O33" s="3"/>
      <c r="P33" s="3"/>
    </row>
    <row r="34" spans="1:16" x14ac:dyDescent="0.2">
      <c r="A34" s="1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</row>
    <row r="35" spans="1:16" x14ac:dyDescent="0.2">
      <c r="A35" s="1" t="s">
        <v>91</v>
      </c>
      <c r="B35" s="2">
        <v>2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</v>
      </c>
      <c r="L35" s="2">
        <v>1</v>
      </c>
      <c r="M35" s="3"/>
      <c r="N35" s="3"/>
      <c r="O35" s="3"/>
      <c r="P35" s="3"/>
    </row>
    <row r="36" spans="1:16" x14ac:dyDescent="0.2">
      <c r="A36" s="1" t="s">
        <v>92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3"/>
      <c r="N36" s="3"/>
      <c r="O36" s="3"/>
      <c r="P36" s="3"/>
    </row>
    <row r="37" spans="1:16" x14ac:dyDescent="0.2">
      <c r="A37" s="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</row>
    <row r="38" spans="1:16" x14ac:dyDescent="0.2">
      <c r="A38" s="1" t="s">
        <v>91</v>
      </c>
      <c r="B38" s="2">
        <v>18</v>
      </c>
      <c r="C38" s="2">
        <v>1</v>
      </c>
      <c r="D38" s="2">
        <v>1</v>
      </c>
      <c r="E38" s="2">
        <v>8</v>
      </c>
      <c r="F38" s="2">
        <v>1</v>
      </c>
      <c r="G38" s="2">
        <v>1</v>
      </c>
      <c r="H38" s="2">
        <v>1</v>
      </c>
      <c r="I38" s="2">
        <v>0</v>
      </c>
      <c r="J38" s="2">
        <v>0</v>
      </c>
      <c r="K38" s="2">
        <v>6</v>
      </c>
      <c r="L38" s="2">
        <v>6</v>
      </c>
      <c r="M38" s="3"/>
      <c r="N38" s="3"/>
      <c r="O38" s="3"/>
      <c r="P38" s="3"/>
    </row>
    <row r="39" spans="1:16" ht="10.8" thickBot="1" x14ac:dyDescent="0.25">
      <c r="A39" s="1" t="s">
        <v>92</v>
      </c>
      <c r="B39" s="2">
        <v>7</v>
      </c>
      <c r="C39" s="2">
        <v>0</v>
      </c>
      <c r="D39" s="2">
        <v>0</v>
      </c>
      <c r="E39" s="2">
        <v>1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  <c r="K39" s="2">
        <v>5</v>
      </c>
      <c r="L39" s="2">
        <v>5</v>
      </c>
      <c r="M39" s="3"/>
      <c r="N39" s="3"/>
      <c r="O39" s="3"/>
      <c r="P39" s="3"/>
    </row>
    <row r="40" spans="1:16" x14ac:dyDescent="0.2">
      <c r="A40" s="5" t="s">
        <v>108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3"/>
      <c r="N40" s="3"/>
      <c r="O40" s="3"/>
      <c r="P40" s="3"/>
    </row>
    <row r="41" spans="1:16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3"/>
    </row>
    <row r="42" spans="1:16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3"/>
      <c r="O42" s="3"/>
      <c r="P42" s="3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7A61-9AC1-4A9B-8340-F21928C08255}">
  <dimension ref="A1:P26"/>
  <sheetViews>
    <sheetView view="pageBreakPreview" zoomScaleNormal="100" zoomScaleSheetLayoutView="100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ht="10.8" thickBot="1" x14ac:dyDescent="0.25">
      <c r="A2" s="5"/>
      <c r="B2" s="19" t="s">
        <v>104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3"/>
      <c r="N2" s="3"/>
      <c r="O2" s="3"/>
      <c r="P2" s="3"/>
    </row>
    <row r="3" spans="1:16" x14ac:dyDescent="0.2">
      <c r="A3" s="6" t="s">
        <v>105</v>
      </c>
      <c r="B3" s="7"/>
      <c r="C3" s="7"/>
      <c r="D3" s="7"/>
      <c r="E3" s="7"/>
      <c r="F3" s="7"/>
      <c r="G3" s="7"/>
      <c r="H3" s="7" t="s">
        <v>6</v>
      </c>
      <c r="I3" s="7"/>
      <c r="J3" s="7" t="s">
        <v>9</v>
      </c>
      <c r="K3" s="7"/>
      <c r="L3" s="7" t="s">
        <v>11</v>
      </c>
      <c r="M3" s="3"/>
      <c r="N3" s="3"/>
      <c r="O3" s="3"/>
      <c r="P3" s="3"/>
    </row>
    <row r="4" spans="1:16" ht="10.8" thickBot="1" x14ac:dyDescent="0.25">
      <c r="A4" s="8" t="s">
        <v>106</v>
      </c>
      <c r="B4" s="9" t="s">
        <v>1</v>
      </c>
      <c r="C4" s="9" t="s">
        <v>3</v>
      </c>
      <c r="D4" s="9" t="s">
        <v>2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10</v>
      </c>
      <c r="K4" s="9" t="s">
        <v>11</v>
      </c>
      <c r="L4" s="9" t="s">
        <v>1</v>
      </c>
      <c r="M4" s="3"/>
      <c r="N4" s="3"/>
      <c r="O4" s="3"/>
      <c r="P4" s="3"/>
    </row>
    <row r="5" spans="1:16" x14ac:dyDescent="0.2">
      <c r="A5" s="1" t="s">
        <v>87</v>
      </c>
      <c r="B5" s="2">
        <v>49695</v>
      </c>
      <c r="C5" s="2">
        <v>2485</v>
      </c>
      <c r="D5" s="2">
        <v>6760</v>
      </c>
      <c r="E5" s="2">
        <v>5505</v>
      </c>
      <c r="F5" s="2">
        <v>15779</v>
      </c>
      <c r="G5" s="2">
        <v>7588</v>
      </c>
      <c r="H5" s="2">
        <v>6666</v>
      </c>
      <c r="I5" s="2">
        <v>922</v>
      </c>
      <c r="J5" s="2">
        <v>119</v>
      </c>
      <c r="K5" s="2">
        <v>9916</v>
      </c>
      <c r="L5" s="2">
        <v>10035</v>
      </c>
      <c r="M5" s="3"/>
      <c r="N5" s="3"/>
      <c r="O5" s="3"/>
      <c r="P5" s="3"/>
    </row>
    <row r="6" spans="1:16" x14ac:dyDescent="0.2">
      <c r="A6" s="1" t="s">
        <v>51</v>
      </c>
      <c r="B6" s="2">
        <v>25596</v>
      </c>
      <c r="C6" s="2">
        <v>1782</v>
      </c>
      <c r="D6" s="2">
        <v>3452</v>
      </c>
      <c r="E6" s="2">
        <v>2809</v>
      </c>
      <c r="F6" s="2">
        <v>8136</v>
      </c>
      <c r="G6" s="2">
        <v>3919</v>
      </c>
      <c r="H6" s="2">
        <v>3438</v>
      </c>
      <c r="I6" s="2">
        <v>481</v>
      </c>
      <c r="J6" s="2">
        <v>55</v>
      </c>
      <c r="K6" s="2">
        <v>5132</v>
      </c>
      <c r="L6" s="2">
        <v>5187</v>
      </c>
      <c r="M6" s="3"/>
      <c r="N6" s="3"/>
      <c r="O6" s="3"/>
      <c r="P6" s="3"/>
    </row>
    <row r="7" spans="1:16" x14ac:dyDescent="0.2">
      <c r="A7" s="1" t="s">
        <v>52</v>
      </c>
      <c r="B7" s="2">
        <v>24099</v>
      </c>
      <c r="C7" s="2">
        <v>1703</v>
      </c>
      <c r="D7" s="2">
        <v>3308</v>
      </c>
      <c r="E7" s="2">
        <v>2696</v>
      </c>
      <c r="F7" s="2">
        <v>7643</v>
      </c>
      <c r="G7" s="2">
        <v>3669</v>
      </c>
      <c r="H7" s="2">
        <v>3228</v>
      </c>
      <c r="I7" s="2">
        <v>441</v>
      </c>
      <c r="J7" s="2">
        <v>64</v>
      </c>
      <c r="K7" s="2">
        <v>4784</v>
      </c>
      <c r="L7" s="2">
        <v>4848</v>
      </c>
      <c r="M7" s="3"/>
      <c r="N7" s="3"/>
      <c r="O7" s="3"/>
      <c r="P7" s="3"/>
    </row>
    <row r="8" spans="1:16" x14ac:dyDescent="0.2">
      <c r="A8" s="1" t="s">
        <v>79</v>
      </c>
      <c r="B8" s="2">
        <v>3829</v>
      </c>
      <c r="C8" s="2">
        <v>3244</v>
      </c>
      <c r="D8" s="2">
        <v>25</v>
      </c>
      <c r="E8" s="2">
        <v>21</v>
      </c>
      <c r="F8" s="2">
        <v>56</v>
      </c>
      <c r="G8" s="2">
        <v>12</v>
      </c>
      <c r="H8" s="2">
        <v>12</v>
      </c>
      <c r="I8" s="2">
        <v>0</v>
      </c>
      <c r="J8" s="2">
        <v>0</v>
      </c>
      <c r="K8" s="2">
        <v>0</v>
      </c>
      <c r="L8" s="2">
        <v>0</v>
      </c>
      <c r="M8" s="3"/>
      <c r="N8" s="3"/>
      <c r="O8" s="3"/>
      <c r="P8" s="3"/>
    </row>
    <row r="9" spans="1:16" x14ac:dyDescent="0.2">
      <c r="A9" s="1" t="s">
        <v>51</v>
      </c>
      <c r="B9" s="2">
        <v>1945</v>
      </c>
      <c r="C9" s="2">
        <v>1625</v>
      </c>
      <c r="D9" s="2">
        <v>17</v>
      </c>
      <c r="E9" s="2">
        <v>12</v>
      </c>
      <c r="F9" s="2">
        <v>37</v>
      </c>
      <c r="G9" s="2">
        <v>6</v>
      </c>
      <c r="H9" s="2">
        <v>6</v>
      </c>
      <c r="I9" s="2">
        <v>0</v>
      </c>
      <c r="J9" s="2">
        <v>0</v>
      </c>
      <c r="K9" s="2">
        <v>0</v>
      </c>
      <c r="L9" s="2">
        <v>0</v>
      </c>
      <c r="M9" s="3"/>
      <c r="N9" s="3"/>
      <c r="O9" s="3"/>
      <c r="P9" s="3"/>
    </row>
    <row r="10" spans="1:16" x14ac:dyDescent="0.2">
      <c r="A10" s="1" t="s">
        <v>52</v>
      </c>
      <c r="B10" s="2">
        <v>1884</v>
      </c>
      <c r="C10" s="2">
        <v>1619</v>
      </c>
      <c r="D10" s="2">
        <v>8</v>
      </c>
      <c r="E10" s="2">
        <v>9</v>
      </c>
      <c r="F10" s="2">
        <v>19</v>
      </c>
      <c r="G10" s="2">
        <v>6</v>
      </c>
      <c r="H10" s="2">
        <v>6</v>
      </c>
      <c r="I10" s="2">
        <v>0</v>
      </c>
      <c r="J10" s="2">
        <v>0</v>
      </c>
      <c r="K10" s="2">
        <v>0</v>
      </c>
      <c r="L10" s="2">
        <v>0</v>
      </c>
      <c r="M10" s="3"/>
      <c r="N10" s="3"/>
      <c r="O10" s="3"/>
      <c r="P10" s="3"/>
    </row>
    <row r="11" spans="1:16" x14ac:dyDescent="0.2">
      <c r="A11" s="1" t="s">
        <v>2</v>
      </c>
      <c r="B11" s="2">
        <v>6846</v>
      </c>
      <c r="C11" s="2">
        <v>71</v>
      </c>
      <c r="D11" s="2">
        <v>6357</v>
      </c>
      <c r="E11" s="2">
        <v>13</v>
      </c>
      <c r="F11" s="2">
        <v>4</v>
      </c>
      <c r="G11" s="2">
        <v>3</v>
      </c>
      <c r="H11" s="2">
        <v>3</v>
      </c>
      <c r="I11" s="2">
        <v>0</v>
      </c>
      <c r="J11" s="2">
        <v>0</v>
      </c>
      <c r="K11" s="2">
        <v>0</v>
      </c>
      <c r="L11" s="2">
        <v>0</v>
      </c>
      <c r="M11" s="3"/>
      <c r="N11" s="3"/>
      <c r="O11" s="3"/>
      <c r="P11" s="3"/>
    </row>
    <row r="12" spans="1:16" x14ac:dyDescent="0.2">
      <c r="A12" s="1" t="s">
        <v>51</v>
      </c>
      <c r="B12" s="2">
        <v>3146</v>
      </c>
      <c r="C12" s="2">
        <v>39</v>
      </c>
      <c r="D12" s="2">
        <v>3073</v>
      </c>
      <c r="E12" s="2">
        <v>5</v>
      </c>
      <c r="F12" s="2">
        <v>3</v>
      </c>
      <c r="G12" s="2">
        <v>2</v>
      </c>
      <c r="H12" s="2">
        <v>2</v>
      </c>
      <c r="I12" s="2">
        <v>0</v>
      </c>
      <c r="J12" s="2">
        <v>0</v>
      </c>
      <c r="K12" s="2">
        <v>0</v>
      </c>
      <c r="L12" s="2">
        <v>0</v>
      </c>
      <c r="M12" s="3"/>
      <c r="N12" s="3"/>
      <c r="O12" s="3"/>
      <c r="P12" s="3"/>
    </row>
    <row r="13" spans="1:16" x14ac:dyDescent="0.2">
      <c r="A13" s="1" t="s">
        <v>52</v>
      </c>
      <c r="B13" s="2">
        <v>3340</v>
      </c>
      <c r="C13" s="2">
        <v>32</v>
      </c>
      <c r="D13" s="2">
        <v>3284</v>
      </c>
      <c r="E13" s="2">
        <v>8</v>
      </c>
      <c r="F13" s="2">
        <v>1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3"/>
      <c r="N13" s="3"/>
      <c r="O13" s="3"/>
      <c r="P13" s="3"/>
    </row>
    <row r="14" spans="1:16" x14ac:dyDescent="0.2">
      <c r="A14" s="1" t="s">
        <v>4</v>
      </c>
      <c r="B14" s="2">
        <v>6009</v>
      </c>
      <c r="C14" s="2">
        <v>58</v>
      </c>
      <c r="D14" s="2">
        <v>322</v>
      </c>
      <c r="E14" s="2">
        <v>5423</v>
      </c>
      <c r="F14" s="2">
        <v>156</v>
      </c>
      <c r="G14" s="2">
        <v>4</v>
      </c>
      <c r="H14" s="2">
        <v>4</v>
      </c>
      <c r="I14" s="2">
        <v>0</v>
      </c>
      <c r="J14" s="2">
        <v>0</v>
      </c>
      <c r="K14" s="2">
        <v>3</v>
      </c>
      <c r="L14" s="2">
        <v>3</v>
      </c>
      <c r="M14" s="3"/>
      <c r="N14" s="3"/>
      <c r="O14" s="3"/>
      <c r="P14" s="3"/>
    </row>
    <row r="15" spans="1:16" x14ac:dyDescent="0.2">
      <c r="A15" s="1" t="s">
        <v>51</v>
      </c>
      <c r="B15" s="2">
        <v>3305</v>
      </c>
      <c r="C15" s="2">
        <v>36</v>
      </c>
      <c r="D15" s="2">
        <v>312</v>
      </c>
      <c r="E15" s="2">
        <v>2764</v>
      </c>
      <c r="F15" s="2">
        <v>154</v>
      </c>
      <c r="G15" s="2">
        <v>4</v>
      </c>
      <c r="H15" s="2">
        <v>4</v>
      </c>
      <c r="I15" s="2">
        <v>0</v>
      </c>
      <c r="J15" s="2">
        <v>0</v>
      </c>
      <c r="K15" s="2">
        <v>3</v>
      </c>
      <c r="L15" s="2">
        <v>3</v>
      </c>
      <c r="M15" s="3"/>
      <c r="N15" s="3"/>
      <c r="O15" s="3"/>
      <c r="P15" s="3"/>
    </row>
    <row r="16" spans="1:16" x14ac:dyDescent="0.2">
      <c r="A16" s="1" t="s">
        <v>52</v>
      </c>
      <c r="B16" s="2">
        <v>2704</v>
      </c>
      <c r="C16" s="2">
        <v>22</v>
      </c>
      <c r="D16" s="2">
        <v>10</v>
      </c>
      <c r="E16" s="2">
        <v>2659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3"/>
      <c r="N16" s="3"/>
      <c r="O16" s="3"/>
      <c r="P16" s="3"/>
    </row>
    <row r="17" spans="1:16" x14ac:dyDescent="0.2">
      <c r="A17" s="1" t="s">
        <v>5</v>
      </c>
      <c r="B17" s="2">
        <v>15200</v>
      </c>
      <c r="C17" s="2">
        <v>31</v>
      </c>
      <c r="D17" s="2">
        <v>19</v>
      </c>
      <c r="E17" s="2">
        <v>0</v>
      </c>
      <c r="F17" s="2">
        <v>15061</v>
      </c>
      <c r="G17" s="2">
        <v>72</v>
      </c>
      <c r="H17" s="2">
        <v>70</v>
      </c>
      <c r="I17" s="2">
        <v>2</v>
      </c>
      <c r="J17" s="2">
        <v>0</v>
      </c>
      <c r="K17" s="2">
        <v>7</v>
      </c>
      <c r="L17" s="2">
        <v>7</v>
      </c>
      <c r="M17" s="3"/>
      <c r="N17" s="3"/>
      <c r="O17" s="3"/>
      <c r="P17" s="3"/>
    </row>
    <row r="18" spans="1:16" x14ac:dyDescent="0.2">
      <c r="A18" s="1" t="s">
        <v>51</v>
      </c>
      <c r="B18" s="2">
        <v>7690</v>
      </c>
      <c r="C18" s="2">
        <v>23</v>
      </c>
      <c r="D18" s="2">
        <v>14</v>
      </c>
      <c r="E18" s="2">
        <v>0</v>
      </c>
      <c r="F18" s="2">
        <v>7612</v>
      </c>
      <c r="G18" s="2">
        <v>35</v>
      </c>
      <c r="H18" s="2">
        <v>34</v>
      </c>
      <c r="I18" s="2">
        <v>1</v>
      </c>
      <c r="J18" s="2">
        <v>0</v>
      </c>
      <c r="K18" s="2">
        <v>2</v>
      </c>
      <c r="L18" s="2">
        <v>2</v>
      </c>
      <c r="M18" s="3"/>
      <c r="N18" s="3"/>
      <c r="O18" s="3"/>
      <c r="P18" s="3"/>
    </row>
    <row r="19" spans="1:16" x14ac:dyDescent="0.2">
      <c r="A19" s="1" t="s">
        <v>52</v>
      </c>
      <c r="B19" s="2">
        <v>7510</v>
      </c>
      <c r="C19" s="2">
        <v>8</v>
      </c>
      <c r="D19" s="2">
        <v>5</v>
      </c>
      <c r="E19" s="2">
        <v>0</v>
      </c>
      <c r="F19" s="2">
        <v>7449</v>
      </c>
      <c r="G19" s="2">
        <v>37</v>
      </c>
      <c r="H19" s="2">
        <v>36</v>
      </c>
      <c r="I19" s="2">
        <v>1</v>
      </c>
      <c r="J19" s="2">
        <v>0</v>
      </c>
      <c r="K19" s="2">
        <v>5</v>
      </c>
      <c r="L19" s="2">
        <v>5</v>
      </c>
      <c r="M19" s="3"/>
      <c r="N19" s="3"/>
      <c r="O19" s="3"/>
      <c r="P19" s="3"/>
    </row>
    <row r="20" spans="1:16" x14ac:dyDescent="0.2">
      <c r="A20" s="1" t="s">
        <v>6</v>
      </c>
      <c r="B20" s="2">
        <v>8201</v>
      </c>
      <c r="C20" s="2">
        <v>80</v>
      </c>
      <c r="D20" s="2">
        <v>33</v>
      </c>
      <c r="E20" s="2">
        <v>47</v>
      </c>
      <c r="F20" s="2">
        <v>502</v>
      </c>
      <c r="G20" s="2">
        <v>7436</v>
      </c>
      <c r="H20" s="2">
        <v>6536</v>
      </c>
      <c r="I20" s="2">
        <v>900</v>
      </c>
      <c r="J20" s="2">
        <v>116</v>
      </c>
      <c r="K20" s="2">
        <v>54</v>
      </c>
      <c r="L20" s="2">
        <v>170</v>
      </c>
      <c r="M20" s="3"/>
      <c r="N20" s="3"/>
      <c r="O20" s="3"/>
      <c r="P20" s="3"/>
    </row>
    <row r="21" spans="1:16" x14ac:dyDescent="0.2">
      <c r="A21" s="1" t="s">
        <v>51</v>
      </c>
      <c r="B21" s="2">
        <v>4343</v>
      </c>
      <c r="C21" s="2">
        <v>58</v>
      </c>
      <c r="D21" s="2">
        <v>32</v>
      </c>
      <c r="E21" s="2">
        <v>27</v>
      </c>
      <c r="F21" s="2">
        <v>330</v>
      </c>
      <c r="G21" s="2">
        <v>3836</v>
      </c>
      <c r="H21" s="2">
        <v>3371</v>
      </c>
      <c r="I21" s="2">
        <v>465</v>
      </c>
      <c r="J21" s="2">
        <v>54</v>
      </c>
      <c r="K21" s="2">
        <v>26</v>
      </c>
      <c r="L21" s="2">
        <v>80</v>
      </c>
      <c r="M21" s="3"/>
      <c r="N21" s="3"/>
      <c r="O21" s="3"/>
      <c r="P21" s="3"/>
    </row>
    <row r="22" spans="1:16" x14ac:dyDescent="0.2">
      <c r="A22" s="1" t="s">
        <v>52</v>
      </c>
      <c r="B22" s="2">
        <v>3858</v>
      </c>
      <c r="C22" s="2">
        <v>22</v>
      </c>
      <c r="D22" s="2">
        <v>1</v>
      </c>
      <c r="E22" s="2">
        <v>20</v>
      </c>
      <c r="F22" s="2">
        <v>172</v>
      </c>
      <c r="G22" s="2">
        <v>3600</v>
      </c>
      <c r="H22" s="2">
        <v>3165</v>
      </c>
      <c r="I22" s="2">
        <v>435</v>
      </c>
      <c r="J22" s="2">
        <v>62</v>
      </c>
      <c r="K22" s="2">
        <v>28</v>
      </c>
      <c r="L22" s="2">
        <v>90</v>
      </c>
      <c r="M22" s="3"/>
      <c r="N22" s="3"/>
      <c r="O22" s="3"/>
      <c r="P22" s="3"/>
    </row>
    <row r="23" spans="1:16" x14ac:dyDescent="0.2">
      <c r="A23" s="1" t="s">
        <v>11</v>
      </c>
      <c r="B23" s="2">
        <v>9970</v>
      </c>
      <c r="C23" s="2">
        <v>1</v>
      </c>
      <c r="D23" s="2">
        <v>4</v>
      </c>
      <c r="E23" s="2">
        <v>1</v>
      </c>
      <c r="F23" s="2">
        <v>0</v>
      </c>
      <c r="G23" s="2">
        <v>61</v>
      </c>
      <c r="H23" s="2">
        <v>41</v>
      </c>
      <c r="I23" s="2">
        <v>20</v>
      </c>
      <c r="J23" s="2">
        <v>3</v>
      </c>
      <c r="K23" s="2">
        <v>9852</v>
      </c>
      <c r="L23" s="2">
        <v>9855</v>
      </c>
      <c r="M23" s="3"/>
      <c r="N23" s="3"/>
      <c r="O23" s="3"/>
      <c r="P23" s="3"/>
    </row>
    <row r="24" spans="1:16" x14ac:dyDescent="0.2">
      <c r="A24" s="1" t="s">
        <v>51</v>
      </c>
      <c r="B24" s="2">
        <v>5167</v>
      </c>
      <c r="C24" s="2">
        <v>1</v>
      </c>
      <c r="D24" s="2">
        <v>4</v>
      </c>
      <c r="E24" s="2">
        <v>1</v>
      </c>
      <c r="F24" s="2">
        <v>0</v>
      </c>
      <c r="G24" s="2">
        <v>36</v>
      </c>
      <c r="H24" s="2">
        <v>21</v>
      </c>
      <c r="I24" s="2">
        <v>15</v>
      </c>
      <c r="J24" s="2">
        <v>1</v>
      </c>
      <c r="K24" s="2">
        <v>5101</v>
      </c>
      <c r="L24" s="2">
        <v>5102</v>
      </c>
      <c r="M24" s="3"/>
      <c r="N24" s="3"/>
      <c r="O24" s="3"/>
      <c r="P24" s="3"/>
    </row>
    <row r="25" spans="1:16" ht="10.8" thickBot="1" x14ac:dyDescent="0.25">
      <c r="A25" s="1" t="s">
        <v>52</v>
      </c>
      <c r="B25" s="2">
        <v>4803</v>
      </c>
      <c r="C25" s="2">
        <v>0</v>
      </c>
      <c r="D25" s="2">
        <v>0</v>
      </c>
      <c r="E25" s="2">
        <v>0</v>
      </c>
      <c r="F25" s="2">
        <v>0</v>
      </c>
      <c r="G25" s="2">
        <v>25</v>
      </c>
      <c r="H25" s="2">
        <v>20</v>
      </c>
      <c r="I25" s="2">
        <v>5</v>
      </c>
      <c r="J25" s="2">
        <v>2</v>
      </c>
      <c r="K25" s="2">
        <v>4751</v>
      </c>
      <c r="L25" s="2">
        <v>4753</v>
      </c>
      <c r="M25" s="3"/>
      <c r="N25" s="3"/>
      <c r="O25" s="3"/>
      <c r="P25" s="3"/>
    </row>
    <row r="26" spans="1:16" x14ac:dyDescent="0.2">
      <c r="A26" s="10" t="s">
        <v>108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</sheetData>
  <mergeCells count="1">
    <mergeCell ref="B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view="pageBreakPreview" zoomScale="125" zoomScaleNormal="100" zoomScaleSheetLayoutView="125" workbookViewId="0">
      <selection activeCell="B11" sqref="B11"/>
    </sheetView>
  </sheetViews>
  <sheetFormatPr defaultRowHeight="10.199999999999999" x14ac:dyDescent="0.2"/>
  <cols>
    <col min="1" max="1" width="13.88671875" style="12" customWidth="1"/>
    <col min="2" max="12" width="7.109375" style="13" customWidth="1"/>
    <col min="13" max="16" width="7.44140625" style="4" customWidth="1"/>
    <col min="17" max="16384" width="8.88671875" style="4"/>
  </cols>
  <sheetData>
    <row r="1" spans="1:12" ht="10.8" thickBot="1" x14ac:dyDescent="0.25">
      <c r="A1" s="12" t="s">
        <v>0</v>
      </c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x14ac:dyDescent="0.2">
      <c r="A4" s="12" t="s">
        <v>12</v>
      </c>
      <c r="B4" s="2">
        <f>SUM(C4:G4)+L4</f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f>H4+I4</f>
        <v>8201</v>
      </c>
      <c r="H4" s="2">
        <v>7211</v>
      </c>
      <c r="I4" s="2">
        <v>990</v>
      </c>
      <c r="J4" s="2">
        <f>K4+L4</f>
        <v>10130</v>
      </c>
      <c r="K4" s="2">
        <v>160</v>
      </c>
      <c r="L4" s="2">
        <v>9970</v>
      </c>
    </row>
    <row r="5" spans="1:12" x14ac:dyDescent="0.2">
      <c r="A5" s="12" t="s">
        <v>13</v>
      </c>
      <c r="B5" s="2">
        <f>SUM(C5:G5)+L5</f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f>H5+I5</f>
        <v>4343</v>
      </c>
      <c r="H5" s="2">
        <v>3837</v>
      </c>
      <c r="I5" s="2">
        <v>506</v>
      </c>
      <c r="J5" s="2">
        <f>K5+L5</f>
        <v>5252</v>
      </c>
      <c r="K5" s="2">
        <v>85</v>
      </c>
      <c r="L5" s="2">
        <v>5167</v>
      </c>
    </row>
    <row r="6" spans="1:12" x14ac:dyDescent="0.2">
      <c r="A6" s="12" t="s">
        <v>14</v>
      </c>
      <c r="B6" s="2">
        <f>SUM(C6:G6)+L6</f>
        <v>24099</v>
      </c>
      <c r="C6" s="2">
        <v>1884</v>
      </c>
      <c r="D6" s="2">
        <v>3340</v>
      </c>
      <c r="E6" s="2">
        <v>2704</v>
      </c>
      <c r="F6" s="2">
        <v>7510</v>
      </c>
      <c r="G6" s="2">
        <f>H6+I6</f>
        <v>3858</v>
      </c>
      <c r="H6" s="2">
        <v>3374</v>
      </c>
      <c r="I6" s="2">
        <v>484</v>
      </c>
      <c r="J6" s="2">
        <f>K6+L6</f>
        <v>4878</v>
      </c>
      <c r="K6" s="2">
        <v>75</v>
      </c>
      <c r="L6" s="2">
        <v>4803</v>
      </c>
    </row>
    <row r="7" spans="1:12" x14ac:dyDescent="0.2">
      <c r="A7" s="12" t="s">
        <v>15</v>
      </c>
      <c r="B7" s="13">
        <v>106.2</v>
      </c>
      <c r="C7" s="13">
        <v>103.2</v>
      </c>
      <c r="D7" s="13">
        <v>94.2</v>
      </c>
      <c r="E7" s="13">
        <v>122.2</v>
      </c>
      <c r="F7" s="13">
        <v>102.4</v>
      </c>
      <c r="G7" s="13">
        <v>112.6</v>
      </c>
      <c r="H7" s="13">
        <v>113.7</v>
      </c>
      <c r="I7" s="13">
        <v>104.5</v>
      </c>
      <c r="J7" s="13">
        <v>107.7</v>
      </c>
      <c r="K7" s="13">
        <v>113.3</v>
      </c>
      <c r="L7" s="13">
        <v>107.6</v>
      </c>
    </row>
    <row r="8" spans="1:12" x14ac:dyDescent="0.2">
      <c r="A8" s="12">
        <v>1925</v>
      </c>
      <c r="B8" s="2">
        <f>SUM(C8:G8)+L8</f>
        <v>48798</v>
      </c>
      <c r="C8" s="2">
        <v>3493</v>
      </c>
      <c r="D8" s="2">
        <v>7366</v>
      </c>
      <c r="E8" s="2">
        <v>5957</v>
      </c>
      <c r="F8" s="2">
        <v>14961</v>
      </c>
      <c r="G8" s="2">
        <f>H8+I8</f>
        <v>7599</v>
      </c>
      <c r="H8" s="2">
        <v>6713</v>
      </c>
      <c r="I8" s="2">
        <v>886</v>
      </c>
      <c r="J8" s="2">
        <f>K8+L8</f>
        <v>9538</v>
      </c>
      <c r="K8" s="2">
        <v>116</v>
      </c>
      <c r="L8" s="2">
        <v>9422</v>
      </c>
    </row>
    <row r="9" spans="1:12" x14ac:dyDescent="0.2">
      <c r="A9" s="12">
        <v>1920</v>
      </c>
      <c r="B9" s="2">
        <f>SUM(C9:G9)+L9</f>
        <v>48505</v>
      </c>
      <c r="C9" s="2">
        <v>3398</v>
      </c>
      <c r="D9" s="2">
        <v>8338</v>
      </c>
      <c r="E9" s="2">
        <v>5754</v>
      </c>
      <c r="F9" s="2">
        <v>14788</v>
      </c>
      <c r="G9" s="2">
        <f>H9+I9</f>
        <v>6638</v>
      </c>
      <c r="H9" s="2">
        <v>5852</v>
      </c>
      <c r="I9" s="2">
        <v>786</v>
      </c>
      <c r="J9" s="2">
        <f>K9+L9</f>
        <v>9693</v>
      </c>
      <c r="K9" s="2">
        <v>104</v>
      </c>
      <c r="L9" s="2">
        <v>9589</v>
      </c>
    </row>
    <row r="10" spans="1:12" x14ac:dyDescent="0.2">
      <c r="A10" s="12" t="s">
        <v>16</v>
      </c>
      <c r="B10" s="2">
        <f>SUM(C10:G10)+L10</f>
        <v>897</v>
      </c>
      <c r="C10" s="2">
        <v>336</v>
      </c>
      <c r="D10" s="2">
        <v>-880</v>
      </c>
      <c r="E10" s="2">
        <v>52</v>
      </c>
      <c r="F10" s="2">
        <v>239</v>
      </c>
      <c r="G10" s="2">
        <f>H10+I10</f>
        <v>602</v>
      </c>
      <c r="H10" s="2">
        <v>498</v>
      </c>
      <c r="I10" s="2">
        <v>104</v>
      </c>
      <c r="J10" s="2">
        <f>K10+L10</f>
        <v>592</v>
      </c>
      <c r="K10" s="2">
        <v>44</v>
      </c>
      <c r="L10" s="2">
        <v>548</v>
      </c>
    </row>
    <row r="11" spans="1:12" x14ac:dyDescent="0.2">
      <c r="A11" s="12" t="s">
        <v>17</v>
      </c>
      <c r="B11" s="2">
        <f>SUM(C11:G11)+L11</f>
        <v>627</v>
      </c>
      <c r="C11" s="2">
        <v>95</v>
      </c>
      <c r="D11" s="2">
        <v>-972</v>
      </c>
      <c r="E11" s="2">
        <v>203</v>
      </c>
      <c r="F11" s="2">
        <v>173</v>
      </c>
      <c r="G11" s="2">
        <f>H11+I11</f>
        <v>961</v>
      </c>
      <c r="H11" s="2">
        <v>861</v>
      </c>
      <c r="I11" s="2">
        <v>100</v>
      </c>
      <c r="J11" s="2">
        <f>K11+L11</f>
        <v>179</v>
      </c>
      <c r="K11" s="2">
        <v>12</v>
      </c>
      <c r="L11" s="2">
        <v>167</v>
      </c>
    </row>
    <row r="12" spans="1:12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12" t="s">
        <v>18</v>
      </c>
      <c r="B13" s="2">
        <f>SUM(C13:G13)+L13</f>
        <v>9621</v>
      </c>
      <c r="C13" s="2">
        <v>608</v>
      </c>
      <c r="D13" s="2">
        <v>1654</v>
      </c>
      <c r="E13" s="2">
        <v>1148</v>
      </c>
      <c r="F13" s="2">
        <v>2927</v>
      </c>
      <c r="G13" s="2">
        <f>H13+I13</f>
        <v>1460</v>
      </c>
      <c r="H13" s="2">
        <v>1319</v>
      </c>
      <c r="I13" s="2">
        <v>141</v>
      </c>
      <c r="J13" s="2">
        <f>K13+L13</f>
        <v>1860</v>
      </c>
      <c r="K13" s="2">
        <v>36</v>
      </c>
      <c r="L13" s="2">
        <v>1824</v>
      </c>
    </row>
    <row r="14" spans="1:12" x14ac:dyDescent="0.2">
      <c r="A14" s="12" t="s">
        <v>19</v>
      </c>
      <c r="B14" s="2">
        <f>SUM(C14:G14)+L14</f>
        <v>9522</v>
      </c>
      <c r="C14" s="2">
        <v>607</v>
      </c>
      <c r="D14" s="2">
        <v>1650</v>
      </c>
      <c r="E14" s="2">
        <v>1124</v>
      </c>
      <c r="F14" s="2">
        <v>2911</v>
      </c>
      <c r="G14" s="2">
        <f>H14+I14</f>
        <v>1448</v>
      </c>
      <c r="H14" s="2">
        <v>1309</v>
      </c>
      <c r="I14" s="2">
        <v>139</v>
      </c>
      <c r="J14" s="2">
        <f>K14+L14</f>
        <v>1818</v>
      </c>
      <c r="K14" s="2">
        <v>36</v>
      </c>
      <c r="L14" s="2">
        <v>1782</v>
      </c>
    </row>
    <row r="15" spans="1:12" x14ac:dyDescent="0.2">
      <c r="A15" s="12" t="s">
        <v>20</v>
      </c>
      <c r="B15" s="2">
        <f>SUM(C15:G15)+L15</f>
        <v>99</v>
      </c>
      <c r="C15" s="2">
        <v>1</v>
      </c>
      <c r="D15" s="2">
        <v>4</v>
      </c>
      <c r="E15" s="2">
        <v>24</v>
      </c>
      <c r="F15" s="2">
        <v>16</v>
      </c>
      <c r="G15" s="2">
        <f>H15+I15</f>
        <v>12</v>
      </c>
      <c r="H15" s="2">
        <v>10</v>
      </c>
      <c r="I15" s="2">
        <v>2</v>
      </c>
      <c r="J15" s="2">
        <f>K15+L15</f>
        <v>42</v>
      </c>
      <c r="K15" s="2">
        <v>0</v>
      </c>
      <c r="L15" s="2">
        <v>42</v>
      </c>
    </row>
    <row r="16" spans="1:12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12" t="s">
        <v>21</v>
      </c>
      <c r="B17" s="2">
        <f t="shared" ref="B17:B22" si="0">SUM(C17:G17)+L17</f>
        <v>47345</v>
      </c>
      <c r="C17" s="2">
        <v>3810</v>
      </c>
      <c r="D17" s="2">
        <v>6409</v>
      </c>
      <c r="E17" s="2">
        <v>5414</v>
      </c>
      <c r="F17" s="2">
        <v>14953</v>
      </c>
      <c r="G17" s="2">
        <f t="shared" ref="G17:G22" si="1">H17+I17</f>
        <v>7897</v>
      </c>
      <c r="H17" s="2">
        <v>6984</v>
      </c>
      <c r="I17" s="2">
        <v>913</v>
      </c>
      <c r="J17" s="2">
        <f t="shared" ref="J17:J22" si="2">K17+L17</f>
        <v>9006</v>
      </c>
      <c r="K17" s="2">
        <v>144</v>
      </c>
      <c r="L17" s="2">
        <v>8862</v>
      </c>
    </row>
    <row r="18" spans="1:12" x14ac:dyDescent="0.2">
      <c r="A18" s="12" t="s">
        <v>13</v>
      </c>
      <c r="B18" s="2">
        <f t="shared" si="0"/>
        <v>23961</v>
      </c>
      <c r="C18" s="2">
        <v>1930</v>
      </c>
      <c r="D18" s="2">
        <v>3094</v>
      </c>
      <c r="E18" s="2">
        <v>2741</v>
      </c>
      <c r="F18" s="2">
        <v>7486</v>
      </c>
      <c r="G18" s="2">
        <f t="shared" si="1"/>
        <v>4138</v>
      </c>
      <c r="H18" s="2">
        <v>3659</v>
      </c>
      <c r="I18" s="2">
        <v>479</v>
      </c>
      <c r="J18" s="2">
        <f t="shared" si="2"/>
        <v>4642</v>
      </c>
      <c r="K18" s="2">
        <v>70</v>
      </c>
      <c r="L18" s="2">
        <v>4572</v>
      </c>
    </row>
    <row r="19" spans="1:12" x14ac:dyDescent="0.2">
      <c r="A19" s="12" t="s">
        <v>14</v>
      </c>
      <c r="B19" s="2">
        <f t="shared" si="0"/>
        <v>23384</v>
      </c>
      <c r="C19" s="2">
        <v>1880</v>
      </c>
      <c r="D19" s="2">
        <v>3315</v>
      </c>
      <c r="E19" s="2">
        <v>2673</v>
      </c>
      <c r="F19" s="2">
        <v>7467</v>
      </c>
      <c r="G19" s="2">
        <f t="shared" si="1"/>
        <v>3759</v>
      </c>
      <c r="H19" s="2">
        <v>3325</v>
      </c>
      <c r="I19" s="2">
        <v>434</v>
      </c>
      <c r="J19" s="2">
        <f t="shared" si="2"/>
        <v>4364</v>
      </c>
      <c r="K19" s="2">
        <v>74</v>
      </c>
      <c r="L19" s="2">
        <v>4290</v>
      </c>
    </row>
    <row r="20" spans="1:12" x14ac:dyDescent="0.2">
      <c r="A20" s="12" t="s">
        <v>22</v>
      </c>
      <c r="B20" s="2">
        <f t="shared" si="0"/>
        <v>2350</v>
      </c>
      <c r="C20" s="2">
        <v>19</v>
      </c>
      <c r="D20" s="2">
        <v>77</v>
      </c>
      <c r="E20" s="2">
        <v>595</v>
      </c>
      <c r="F20" s="2">
        <v>247</v>
      </c>
      <c r="G20" s="2">
        <f t="shared" si="1"/>
        <v>304</v>
      </c>
      <c r="H20" s="2">
        <v>227</v>
      </c>
      <c r="I20" s="2">
        <v>77</v>
      </c>
      <c r="J20" s="2">
        <f t="shared" si="2"/>
        <v>1124</v>
      </c>
      <c r="K20" s="2">
        <v>16</v>
      </c>
      <c r="L20" s="2">
        <v>1108</v>
      </c>
    </row>
    <row r="21" spans="1:12" x14ac:dyDescent="0.2">
      <c r="A21" s="12" t="s">
        <v>13</v>
      </c>
      <c r="B21" s="2">
        <f t="shared" si="0"/>
        <v>1635</v>
      </c>
      <c r="C21" s="2">
        <v>15</v>
      </c>
      <c r="D21" s="2">
        <v>52</v>
      </c>
      <c r="E21" s="2">
        <v>564</v>
      </c>
      <c r="F21" s="2">
        <v>204</v>
      </c>
      <c r="G21" s="2">
        <f t="shared" si="1"/>
        <v>205</v>
      </c>
      <c r="H21" s="2">
        <v>178</v>
      </c>
      <c r="I21" s="2">
        <v>27</v>
      </c>
      <c r="J21" s="2">
        <f t="shared" si="2"/>
        <v>610</v>
      </c>
      <c r="K21" s="2">
        <v>15</v>
      </c>
      <c r="L21" s="2">
        <v>595</v>
      </c>
    </row>
    <row r="22" spans="1:12" ht="10.8" thickBot="1" x14ac:dyDescent="0.25">
      <c r="A22" s="12" t="s">
        <v>14</v>
      </c>
      <c r="B22" s="2">
        <f t="shared" si="0"/>
        <v>715</v>
      </c>
      <c r="C22" s="2">
        <v>4</v>
      </c>
      <c r="D22" s="2">
        <v>25</v>
      </c>
      <c r="E22" s="2">
        <v>31</v>
      </c>
      <c r="F22" s="2">
        <v>43</v>
      </c>
      <c r="G22" s="2">
        <f t="shared" si="1"/>
        <v>99</v>
      </c>
      <c r="H22" s="2">
        <v>49</v>
      </c>
      <c r="I22" s="2">
        <v>50</v>
      </c>
      <c r="J22" s="2">
        <f t="shared" si="2"/>
        <v>514</v>
      </c>
      <c r="K22" s="2">
        <v>1</v>
      </c>
      <c r="L22" s="2">
        <v>513</v>
      </c>
    </row>
    <row r="23" spans="1:12" x14ac:dyDescent="0.2">
      <c r="A23" s="10" t="s">
        <v>108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</sheetData>
  <phoneticPr fontId="0" type="noConversion"/>
  <pageMargins left="0.75" right="0.75" top="1" bottom="1" header="0.5" footer="0.5"/>
  <pageSetup scale="71" orientation="portrait" r:id="rId1"/>
  <headerFooter alignWithMargins="0"/>
  <rowBreaks count="7" manualBreakCount="7">
    <brk id="62" max="16383" man="1"/>
    <brk id="106" max="16383" man="1"/>
    <brk id="160" max="16383" man="1"/>
    <brk id="232" max="16383" man="1"/>
    <brk id="302" max="16383" man="1"/>
    <brk id="346" max="16383" man="1"/>
    <brk id="3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9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2" ht="10.8" thickBot="1" x14ac:dyDescent="0.25">
      <c r="A1" s="12" t="s">
        <v>109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s="3" customFormat="1" x14ac:dyDescent="0.2">
      <c r="A4" s="1" t="s">
        <v>18</v>
      </c>
      <c r="B4" s="2">
        <v>22558</v>
      </c>
      <c r="C4" s="2">
        <v>10848</v>
      </c>
      <c r="D4" s="2">
        <v>1744</v>
      </c>
      <c r="E4" s="2">
        <v>2641</v>
      </c>
      <c r="F4" s="2">
        <v>3168</v>
      </c>
      <c r="G4" s="2">
        <v>2228</v>
      </c>
      <c r="H4" s="2">
        <v>2055</v>
      </c>
      <c r="I4" s="2">
        <v>173</v>
      </c>
      <c r="J4" s="2">
        <v>40</v>
      </c>
      <c r="K4" s="2">
        <v>1929</v>
      </c>
      <c r="L4" s="2">
        <v>1969</v>
      </c>
    </row>
    <row r="5" spans="1:12" s="3" customFormat="1" x14ac:dyDescent="0.2">
      <c r="A5" s="1" t="s">
        <v>23</v>
      </c>
      <c r="B5" s="2">
        <v>22087</v>
      </c>
      <c r="C5" s="2">
        <v>10777</v>
      </c>
      <c r="D5" s="2">
        <v>1727</v>
      </c>
      <c r="E5" s="2">
        <v>2483</v>
      </c>
      <c r="F5" s="2">
        <v>3104</v>
      </c>
      <c r="G5" s="2">
        <v>2115</v>
      </c>
      <c r="H5" s="2">
        <v>1944</v>
      </c>
      <c r="I5" s="2">
        <v>171</v>
      </c>
      <c r="J5" s="2">
        <v>39</v>
      </c>
      <c r="K5" s="2">
        <v>1881</v>
      </c>
      <c r="L5" s="2">
        <v>1920</v>
      </c>
    </row>
    <row r="6" spans="1:12" s="3" customFormat="1" x14ac:dyDescent="0.2">
      <c r="A6" s="1" t="s">
        <v>24</v>
      </c>
      <c r="B6" s="2">
        <v>95032</v>
      </c>
      <c r="C6" s="2">
        <v>42381</v>
      </c>
      <c r="D6" s="2">
        <v>6185</v>
      </c>
      <c r="E6" s="2">
        <v>10776</v>
      </c>
      <c r="F6" s="2">
        <v>15773</v>
      </c>
      <c r="G6" s="2">
        <v>10520</v>
      </c>
      <c r="H6" s="2">
        <v>9368</v>
      </c>
      <c r="I6" s="2">
        <v>11522</v>
      </c>
      <c r="J6" s="2">
        <v>161</v>
      </c>
      <c r="K6" s="2">
        <v>9397</v>
      </c>
      <c r="L6" s="2">
        <v>9558</v>
      </c>
    </row>
    <row r="7" spans="1:12" s="3" customFormat="1" x14ac:dyDescent="0.2">
      <c r="A7" s="1" t="s">
        <v>13</v>
      </c>
      <c r="B7" s="2">
        <v>51157</v>
      </c>
      <c r="C7" s="2">
        <v>24078</v>
      </c>
      <c r="D7" s="2">
        <v>3057</v>
      </c>
      <c r="E7" s="2">
        <v>5809</v>
      </c>
      <c r="F7" s="2">
        <v>7719</v>
      </c>
      <c r="G7" s="2">
        <v>5610</v>
      </c>
      <c r="H7" s="2">
        <v>5013</v>
      </c>
      <c r="I7" s="2">
        <v>597</v>
      </c>
      <c r="J7" s="2">
        <v>89</v>
      </c>
      <c r="K7" s="2">
        <v>4884</v>
      </c>
      <c r="L7" s="2">
        <v>4973</v>
      </c>
    </row>
    <row r="8" spans="1:12" s="3" customFormat="1" x14ac:dyDescent="0.2">
      <c r="A8" s="1" t="s">
        <v>14</v>
      </c>
      <c r="B8" s="2">
        <v>43875</v>
      </c>
      <c r="C8" s="2">
        <f t="shared" ref="C8:L8" si="0">C6-C7</f>
        <v>18303</v>
      </c>
      <c r="D8" s="2">
        <f t="shared" si="0"/>
        <v>3128</v>
      </c>
      <c r="E8" s="2">
        <f t="shared" si="0"/>
        <v>4967</v>
      </c>
      <c r="F8" s="2">
        <f t="shared" si="0"/>
        <v>8054</v>
      </c>
      <c r="G8" s="2">
        <f t="shared" si="0"/>
        <v>4910</v>
      </c>
      <c r="H8" s="2">
        <f t="shared" si="0"/>
        <v>4355</v>
      </c>
      <c r="I8" s="2">
        <f t="shared" si="0"/>
        <v>10925</v>
      </c>
      <c r="J8" s="2">
        <f t="shared" si="0"/>
        <v>72</v>
      </c>
      <c r="K8" s="2">
        <f t="shared" si="0"/>
        <v>4513</v>
      </c>
      <c r="L8" s="2">
        <f t="shared" si="0"/>
        <v>4585</v>
      </c>
    </row>
    <row r="9" spans="1:12" s="3" customForma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s="3" customFormat="1" x14ac:dyDescent="0.2">
      <c r="A10" s="1" t="s">
        <v>25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3" customFormat="1" x14ac:dyDescent="0.2">
      <c r="A11" s="1" t="s">
        <v>13</v>
      </c>
      <c r="B11" s="2">
        <v>27138</v>
      </c>
      <c r="C11" s="2">
        <v>21857</v>
      </c>
      <c r="D11" s="2">
        <v>231</v>
      </c>
      <c r="E11" s="2">
        <v>2915</v>
      </c>
      <c r="F11" s="2">
        <v>794</v>
      </c>
      <c r="G11" s="2">
        <v>1109</v>
      </c>
      <c r="H11" s="2">
        <v>1089</v>
      </c>
      <c r="I11" s="2">
        <v>20</v>
      </c>
      <c r="J11" s="2">
        <v>3</v>
      </c>
      <c r="K11" s="2">
        <v>232</v>
      </c>
      <c r="L11" s="2">
        <v>235</v>
      </c>
    </row>
    <row r="12" spans="1:12" s="3" customFormat="1" x14ac:dyDescent="0.2">
      <c r="A12" s="1" t="s">
        <v>14</v>
      </c>
      <c r="B12" s="2">
        <v>20127</v>
      </c>
      <c r="C12" s="2">
        <v>16215</v>
      </c>
      <c r="D12" s="2">
        <v>132</v>
      </c>
      <c r="E12" s="2">
        <v>2159</v>
      </c>
      <c r="F12" s="2">
        <v>594</v>
      </c>
      <c r="G12" s="2">
        <v>871</v>
      </c>
      <c r="H12" s="2">
        <v>857</v>
      </c>
      <c r="I12" s="2">
        <v>14</v>
      </c>
      <c r="J12" s="2">
        <v>0</v>
      </c>
      <c r="K12" s="2">
        <v>156</v>
      </c>
      <c r="L12" s="2">
        <v>156</v>
      </c>
    </row>
    <row r="13" spans="1:12" s="3" customForma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s="3" customFormat="1" x14ac:dyDescent="0.2">
      <c r="A14" s="1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3" customFormat="1" x14ac:dyDescent="0.2">
      <c r="A15" s="1" t="s">
        <v>13</v>
      </c>
      <c r="B15" s="2">
        <f>SUM(C15:L15)-J15-K15-H15-I15</f>
        <v>24037</v>
      </c>
      <c r="C15" s="2">
        <v>2211</v>
      </c>
      <c r="D15" s="2">
        <v>2819</v>
      </c>
      <c r="E15" s="2">
        <v>2882</v>
      </c>
      <c r="F15" s="2">
        <v>6908</v>
      </c>
      <c r="G15" s="2">
        <v>4486</v>
      </c>
      <c r="H15" s="2">
        <v>3913</v>
      </c>
      <c r="I15" s="2">
        <v>573</v>
      </c>
      <c r="J15" s="2">
        <v>86</v>
      </c>
      <c r="K15" s="2">
        <v>4645</v>
      </c>
      <c r="L15" s="2">
        <v>4731</v>
      </c>
    </row>
    <row r="16" spans="1:12" s="3" customFormat="1" x14ac:dyDescent="0.2">
      <c r="A16" s="1" t="s">
        <v>14</v>
      </c>
      <c r="B16" s="2">
        <f>SUM(C16:L16)-J16-K16-H16-I16-J16</f>
        <v>23713</v>
      </c>
      <c r="C16" s="2">
        <v>2080</v>
      </c>
      <c r="D16" s="2">
        <v>2992</v>
      </c>
      <c r="E16" s="2">
        <v>2805</v>
      </c>
      <c r="F16" s="2">
        <v>7453</v>
      </c>
      <c r="G16" s="2">
        <v>4026</v>
      </c>
      <c r="H16" s="2">
        <v>3488</v>
      </c>
      <c r="I16" s="2">
        <v>538</v>
      </c>
      <c r="J16" s="2">
        <v>72</v>
      </c>
      <c r="K16" s="2">
        <v>4357</v>
      </c>
      <c r="L16" s="2">
        <v>4429</v>
      </c>
    </row>
    <row r="17" spans="1:12" s="3" customFormat="1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s="3" customFormat="1" x14ac:dyDescent="0.2">
      <c r="A18" s="1" t="s">
        <v>27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s="3" customFormat="1" x14ac:dyDescent="0.2">
      <c r="A19" s="1" t="s">
        <v>13</v>
      </c>
      <c r="B19" s="2">
        <v>68</v>
      </c>
      <c r="C19" s="2">
        <v>10</v>
      </c>
      <c r="D19" s="2">
        <v>7</v>
      </c>
      <c r="E19" s="2">
        <v>12</v>
      </c>
      <c r="F19" s="2">
        <v>17</v>
      </c>
      <c r="G19" s="2">
        <v>15</v>
      </c>
      <c r="H19" s="2">
        <v>11</v>
      </c>
      <c r="I19" s="2">
        <v>4</v>
      </c>
      <c r="J19" s="2">
        <v>0</v>
      </c>
      <c r="K19" s="2">
        <v>7</v>
      </c>
      <c r="L19" s="2">
        <v>7</v>
      </c>
    </row>
    <row r="20" spans="1:12" s="3" customFormat="1" x14ac:dyDescent="0.2">
      <c r="A20" s="1" t="s">
        <v>14</v>
      </c>
      <c r="B20" s="2">
        <v>35</v>
      </c>
      <c r="C20" s="2">
        <v>8</v>
      </c>
      <c r="D20" s="2">
        <v>4</v>
      </c>
      <c r="E20" s="2">
        <v>3</v>
      </c>
      <c r="F20" s="2">
        <v>7</v>
      </c>
      <c r="G20" s="2">
        <v>13</v>
      </c>
      <c r="H20" s="2">
        <v>10</v>
      </c>
      <c r="I20" s="2">
        <v>3</v>
      </c>
      <c r="J20" s="2">
        <v>0</v>
      </c>
      <c r="K20" s="2">
        <v>0</v>
      </c>
      <c r="L20" s="2">
        <v>0</v>
      </c>
    </row>
    <row r="21" spans="1:12" s="3" customFormat="1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s="3" customFormat="1" x14ac:dyDescent="0.2">
      <c r="A22" s="1" t="s">
        <v>15</v>
      </c>
      <c r="B22" s="18">
        <f t="shared" ref="B22:L22" si="1">B7*100/B8</f>
        <v>116.59715099715099</v>
      </c>
      <c r="C22" s="18">
        <f t="shared" si="1"/>
        <v>131.55220455663007</v>
      </c>
      <c r="D22" s="18">
        <f t="shared" si="1"/>
        <v>97.730179028132994</v>
      </c>
      <c r="E22" s="18">
        <f t="shared" si="1"/>
        <v>116.95188242399838</v>
      </c>
      <c r="F22" s="18">
        <f t="shared" si="1"/>
        <v>95.840576111249064</v>
      </c>
      <c r="G22" s="18">
        <f t="shared" si="1"/>
        <v>114.25661914460285</v>
      </c>
      <c r="H22" s="18">
        <f t="shared" si="1"/>
        <v>115.10907003444316</v>
      </c>
      <c r="I22" s="18">
        <f t="shared" si="1"/>
        <v>5.4645308924485123</v>
      </c>
      <c r="J22" s="18">
        <f t="shared" si="1"/>
        <v>123.61111111111111</v>
      </c>
      <c r="K22" s="18">
        <f t="shared" si="1"/>
        <v>108.22069576778196</v>
      </c>
      <c r="L22" s="18">
        <f t="shared" si="1"/>
        <v>108.46237731733915</v>
      </c>
    </row>
    <row r="23" spans="1:12" s="3" customFormat="1" x14ac:dyDescent="0.2">
      <c r="A23" s="1" t="s">
        <v>28</v>
      </c>
      <c r="B23" s="18">
        <f t="shared" ref="B23:L23" si="2">B6/B5</f>
        <v>4.302621451532576</v>
      </c>
      <c r="C23" s="18">
        <f t="shared" si="2"/>
        <v>3.9325415236151064</v>
      </c>
      <c r="D23" s="18">
        <f t="shared" si="2"/>
        <v>3.5813549507817024</v>
      </c>
      <c r="E23" s="18">
        <f t="shared" si="2"/>
        <v>4.3399113975030206</v>
      </c>
      <c r="F23" s="18">
        <f t="shared" si="2"/>
        <v>5.0815077319587632</v>
      </c>
      <c r="G23" s="18">
        <f t="shared" si="2"/>
        <v>4.9739952718676124</v>
      </c>
      <c r="H23" s="18">
        <f t="shared" si="2"/>
        <v>4.8189300411522638</v>
      </c>
      <c r="I23" s="18">
        <f t="shared" si="2"/>
        <v>67.380116959064324</v>
      </c>
      <c r="J23" s="18">
        <f t="shared" si="2"/>
        <v>4.1282051282051286</v>
      </c>
      <c r="K23" s="18">
        <f t="shared" si="2"/>
        <v>4.995746943115364</v>
      </c>
      <c r="L23" s="18">
        <f t="shared" si="2"/>
        <v>4.9781250000000004</v>
      </c>
    </row>
    <row r="24" spans="1:12" s="3" customFormat="1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s="3" customFormat="1" x14ac:dyDescent="0.2">
      <c r="A25" s="1" t="s">
        <v>29</v>
      </c>
      <c r="B25" s="2">
        <v>471</v>
      </c>
      <c r="C25" s="2">
        <v>71</v>
      </c>
      <c r="D25" s="2">
        <v>17</v>
      </c>
      <c r="E25" s="2">
        <v>158</v>
      </c>
      <c r="F25" s="2">
        <v>64</v>
      </c>
      <c r="G25" s="2">
        <v>113</v>
      </c>
      <c r="H25" s="2">
        <v>111</v>
      </c>
      <c r="I25" s="2">
        <v>2</v>
      </c>
      <c r="J25" s="2">
        <v>1</v>
      </c>
      <c r="K25" s="2">
        <v>48</v>
      </c>
      <c r="L25" s="2">
        <v>49</v>
      </c>
    </row>
    <row r="26" spans="1:12" s="3" customFormat="1" x14ac:dyDescent="0.2">
      <c r="A26" s="1" t="s">
        <v>30</v>
      </c>
      <c r="B26" s="2">
        <v>7505</v>
      </c>
      <c r="C26" s="2">
        <v>1662</v>
      </c>
      <c r="D26" s="2">
        <v>465</v>
      </c>
      <c r="E26" s="2">
        <v>2022</v>
      </c>
      <c r="F26" s="2">
        <v>1360</v>
      </c>
      <c r="G26" s="2">
        <v>947</v>
      </c>
      <c r="H26" s="2">
        <v>869</v>
      </c>
      <c r="I26" s="2">
        <v>78</v>
      </c>
      <c r="J26" s="2">
        <v>21</v>
      </c>
      <c r="K26" s="2">
        <v>1049</v>
      </c>
      <c r="L26" s="2">
        <v>1070</v>
      </c>
    </row>
    <row r="27" spans="1:12" s="3" customFormat="1" x14ac:dyDescent="0.2">
      <c r="A27" s="1" t="s">
        <v>13</v>
      </c>
      <c r="B27" s="2">
        <v>6176</v>
      </c>
      <c r="C27" s="2">
        <v>1298</v>
      </c>
      <c r="D27" s="2">
        <v>332</v>
      </c>
      <c r="E27" s="2">
        <v>1918</v>
      </c>
      <c r="F27" s="2">
        <v>1226</v>
      </c>
      <c r="G27" s="2">
        <v>806</v>
      </c>
      <c r="H27" s="2">
        <v>766</v>
      </c>
      <c r="I27" s="2">
        <v>40</v>
      </c>
      <c r="J27" s="2">
        <v>21</v>
      </c>
      <c r="K27" s="2">
        <v>596</v>
      </c>
      <c r="L27" s="2">
        <v>617</v>
      </c>
    </row>
    <row r="28" spans="1:12" s="3" customFormat="1" x14ac:dyDescent="0.2">
      <c r="A28" s="1" t="s">
        <v>14</v>
      </c>
      <c r="B28" s="2">
        <v>1329</v>
      </c>
      <c r="C28" s="2">
        <v>364</v>
      </c>
      <c r="D28" s="2">
        <v>133</v>
      </c>
      <c r="E28" s="2">
        <v>104</v>
      </c>
      <c r="F28" s="2">
        <v>134</v>
      </c>
      <c r="G28" s="2">
        <v>141</v>
      </c>
      <c r="H28" s="2">
        <v>103</v>
      </c>
      <c r="I28" s="2">
        <v>38</v>
      </c>
      <c r="J28" s="2">
        <v>0</v>
      </c>
      <c r="K28" s="2">
        <v>453</v>
      </c>
      <c r="L28" s="2">
        <v>453</v>
      </c>
    </row>
    <row r="29" spans="1:12" s="3" customForma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s="3" customFormat="1" x14ac:dyDescent="0.2">
      <c r="A30" s="1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3" customFormat="1" x14ac:dyDescent="0.2">
      <c r="A31" s="1" t="s">
        <v>13</v>
      </c>
      <c r="B31" s="2">
        <v>4020</v>
      </c>
      <c r="C31" s="2">
        <v>1292</v>
      </c>
      <c r="D31" s="2">
        <v>192</v>
      </c>
      <c r="E31" s="2">
        <v>1410</v>
      </c>
      <c r="F31" s="2">
        <v>546</v>
      </c>
      <c r="G31" s="2">
        <v>497</v>
      </c>
      <c r="H31" s="2">
        <v>497</v>
      </c>
      <c r="I31" s="2">
        <v>0</v>
      </c>
      <c r="J31" s="2">
        <v>11</v>
      </c>
      <c r="K31" s="2">
        <v>83</v>
      </c>
      <c r="L31" s="2">
        <v>94</v>
      </c>
    </row>
    <row r="32" spans="1:12" s="3" customFormat="1" x14ac:dyDescent="0.2">
      <c r="A32" s="1" t="s">
        <v>14</v>
      </c>
      <c r="B32" s="2">
        <v>576</v>
      </c>
      <c r="C32" s="2">
        <v>364</v>
      </c>
      <c r="D32" s="2">
        <v>78</v>
      </c>
      <c r="E32" s="2">
        <v>69</v>
      </c>
      <c r="F32" s="2">
        <v>46</v>
      </c>
      <c r="G32" s="2">
        <v>9</v>
      </c>
      <c r="H32" s="2">
        <v>9</v>
      </c>
      <c r="I32" s="2">
        <v>0</v>
      </c>
      <c r="J32" s="2">
        <v>0</v>
      </c>
      <c r="K32" s="2">
        <v>10</v>
      </c>
      <c r="L32" s="2">
        <v>10</v>
      </c>
    </row>
    <row r="33" spans="1:12" s="3" customForma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s="3" customFormat="1" x14ac:dyDescent="0.2">
      <c r="A34" s="1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s="3" customFormat="1" x14ac:dyDescent="0.2">
      <c r="A35" s="1" t="s">
        <v>13</v>
      </c>
      <c r="B35" s="2">
        <v>2156</v>
      </c>
      <c r="C35" s="2">
        <v>6</v>
      </c>
      <c r="D35" s="2">
        <v>140</v>
      </c>
      <c r="E35" s="2">
        <v>508</v>
      </c>
      <c r="F35" s="2">
        <v>480</v>
      </c>
      <c r="G35" s="2">
        <v>309</v>
      </c>
      <c r="H35" s="2">
        <v>269</v>
      </c>
      <c r="I35" s="2">
        <v>40</v>
      </c>
      <c r="J35" s="2">
        <v>10</v>
      </c>
      <c r="K35" s="2">
        <v>513</v>
      </c>
      <c r="L35" s="2">
        <v>523</v>
      </c>
    </row>
    <row r="36" spans="1:12" s="3" customFormat="1" ht="10.8" thickBot="1" x14ac:dyDescent="0.25">
      <c r="A36" s="1" t="s">
        <v>14</v>
      </c>
      <c r="B36" s="2">
        <v>753</v>
      </c>
      <c r="C36" s="2">
        <v>0</v>
      </c>
      <c r="D36" s="2">
        <v>55</v>
      </c>
      <c r="E36" s="2">
        <v>35</v>
      </c>
      <c r="F36" s="2">
        <v>88</v>
      </c>
      <c r="G36" s="2">
        <v>132</v>
      </c>
      <c r="H36" s="2">
        <v>94</v>
      </c>
      <c r="I36" s="2">
        <v>38</v>
      </c>
      <c r="J36" s="2">
        <v>0</v>
      </c>
      <c r="K36" s="2">
        <v>443</v>
      </c>
      <c r="L36" s="2">
        <v>443</v>
      </c>
    </row>
    <row r="37" spans="1:12" x14ac:dyDescent="0.2">
      <c r="A37" s="10" t="s">
        <v>108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">
      <c r="A38" s="12" t="s">
        <v>33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42" spans="1:12" s="3" customFormat="1" x14ac:dyDescent="0.2"/>
    <row r="43" spans="1:12" s="3" customFormat="1" x14ac:dyDescent="0.2"/>
    <row r="44" spans="1:12" s="3" customFormat="1" x14ac:dyDescent="0.2"/>
    <row r="45" spans="1:12" s="3" customFormat="1" x14ac:dyDescent="0.2"/>
    <row r="46" spans="1:12" s="3" customFormat="1" x14ac:dyDescent="0.2"/>
    <row r="47" spans="1:12" s="3" customFormat="1" x14ac:dyDescent="0.2"/>
    <row r="48" spans="1:12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zoomScale="125" zoomScaleNormal="100" zoomScaleSheetLayoutView="125" workbookViewId="0">
      <selection activeCell="C32" sqref="C32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2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6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6" x14ac:dyDescent="0.2">
      <c r="A4" s="1" t="s">
        <v>12</v>
      </c>
      <c r="B4" s="2">
        <f>B5+B6</f>
        <v>102537</v>
      </c>
      <c r="C4" s="2">
        <v>44043</v>
      </c>
      <c r="D4" s="2">
        <v>6650</v>
      </c>
      <c r="E4" s="2">
        <v>12798</v>
      </c>
      <c r="F4" s="2">
        <v>17133</v>
      </c>
      <c r="G4" s="2">
        <v>11467</v>
      </c>
      <c r="H4" s="2">
        <v>10237</v>
      </c>
      <c r="I4" s="2">
        <v>1230</v>
      </c>
      <c r="J4" s="2">
        <v>182</v>
      </c>
      <c r="K4" s="2">
        <v>10446</v>
      </c>
      <c r="L4" s="2">
        <v>10628</v>
      </c>
      <c r="M4" s="3"/>
      <c r="N4" s="3"/>
      <c r="O4" s="3"/>
      <c r="P4" s="3"/>
    </row>
    <row r="5" spans="1:16" x14ac:dyDescent="0.2">
      <c r="A5" s="1" t="s">
        <v>13</v>
      </c>
      <c r="B5" s="2">
        <v>57333</v>
      </c>
      <c r="C5" s="2">
        <v>25376</v>
      </c>
      <c r="D5" s="2">
        <v>3389</v>
      </c>
      <c r="E5" s="2">
        <v>7727</v>
      </c>
      <c r="F5" s="2">
        <v>8945</v>
      </c>
      <c r="G5" s="2">
        <v>6416</v>
      </c>
      <c r="H5" s="2">
        <v>5779</v>
      </c>
      <c r="I5" s="2">
        <v>637</v>
      </c>
      <c r="J5" s="2">
        <v>110</v>
      </c>
      <c r="K5" s="2">
        <v>5480</v>
      </c>
      <c r="L5" s="2">
        <v>5590</v>
      </c>
      <c r="M5" s="3"/>
      <c r="N5" s="3"/>
      <c r="O5" s="3"/>
      <c r="P5" s="3"/>
    </row>
    <row r="6" spans="1:16" x14ac:dyDescent="0.2">
      <c r="A6" s="1" t="s">
        <v>14</v>
      </c>
      <c r="B6" s="2">
        <v>45204</v>
      </c>
      <c r="C6" s="2">
        <f t="shared" ref="C6:L6" si="0">C4-C5</f>
        <v>18667</v>
      </c>
      <c r="D6" s="2">
        <f t="shared" si="0"/>
        <v>3261</v>
      </c>
      <c r="E6" s="2">
        <f t="shared" si="0"/>
        <v>5071</v>
      </c>
      <c r="F6" s="2">
        <f t="shared" si="0"/>
        <v>8188</v>
      </c>
      <c r="G6" s="2">
        <f t="shared" si="0"/>
        <v>5051</v>
      </c>
      <c r="H6" s="2">
        <f t="shared" si="0"/>
        <v>4458</v>
      </c>
      <c r="I6" s="2">
        <f t="shared" si="0"/>
        <v>593</v>
      </c>
      <c r="J6" s="2">
        <f t="shared" si="0"/>
        <v>72</v>
      </c>
      <c r="K6" s="2">
        <f t="shared" si="0"/>
        <v>4966</v>
      </c>
      <c r="L6" s="2">
        <f t="shared" si="0"/>
        <v>5038</v>
      </c>
      <c r="M6" s="3"/>
      <c r="N6" s="3"/>
      <c r="O6" s="3"/>
      <c r="P6" s="3"/>
    </row>
    <row r="7" spans="1:16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</row>
    <row r="8" spans="1:16" x14ac:dyDescent="0.2">
      <c r="A8" s="1" t="s">
        <v>25</v>
      </c>
      <c r="B8" s="2">
        <v>51861</v>
      </c>
      <c r="C8" s="2">
        <v>39728</v>
      </c>
      <c r="D8" s="2">
        <v>633</v>
      </c>
      <c r="E8" s="2">
        <v>6553</v>
      </c>
      <c r="F8" s="2">
        <v>1980</v>
      </c>
      <c r="G8" s="2">
        <v>2486</v>
      </c>
      <c r="H8" s="2">
        <v>2452</v>
      </c>
      <c r="I8" s="2">
        <v>34</v>
      </c>
      <c r="J8" s="2">
        <v>14</v>
      </c>
      <c r="K8" s="2">
        <v>481</v>
      </c>
      <c r="L8" s="2">
        <v>495</v>
      </c>
      <c r="M8" s="3"/>
      <c r="N8" s="3"/>
      <c r="O8" s="3"/>
      <c r="P8" s="3"/>
    </row>
    <row r="9" spans="1:16" x14ac:dyDescent="0.2">
      <c r="A9" s="1" t="s">
        <v>13</v>
      </c>
      <c r="B9" s="2">
        <v>31158</v>
      </c>
      <c r="C9" s="2">
        <v>23149</v>
      </c>
      <c r="D9" s="2">
        <v>423</v>
      </c>
      <c r="E9" s="2">
        <v>4325</v>
      </c>
      <c r="F9" s="2">
        <v>1340</v>
      </c>
      <c r="G9" s="2">
        <v>1606</v>
      </c>
      <c r="H9" s="2">
        <v>1286</v>
      </c>
      <c r="I9" s="2">
        <v>20</v>
      </c>
      <c r="J9" s="2">
        <v>14</v>
      </c>
      <c r="K9" s="2">
        <v>315</v>
      </c>
      <c r="L9" s="2">
        <v>329</v>
      </c>
      <c r="M9" s="3"/>
      <c r="N9" s="3"/>
      <c r="O9" s="3"/>
      <c r="P9" s="3"/>
    </row>
    <row r="10" spans="1:16" x14ac:dyDescent="0.2">
      <c r="A10" s="1" t="s">
        <v>14</v>
      </c>
      <c r="B10" s="2">
        <f t="shared" ref="B10:L10" si="1">B8-B9</f>
        <v>20703</v>
      </c>
      <c r="C10" s="2">
        <f t="shared" si="1"/>
        <v>16579</v>
      </c>
      <c r="D10" s="2">
        <f t="shared" si="1"/>
        <v>210</v>
      </c>
      <c r="E10" s="2">
        <f t="shared" si="1"/>
        <v>2228</v>
      </c>
      <c r="F10" s="2">
        <f t="shared" si="1"/>
        <v>640</v>
      </c>
      <c r="G10" s="2">
        <f t="shared" si="1"/>
        <v>880</v>
      </c>
      <c r="H10" s="2">
        <f t="shared" si="1"/>
        <v>1166</v>
      </c>
      <c r="I10" s="2">
        <f t="shared" si="1"/>
        <v>14</v>
      </c>
      <c r="J10" s="2">
        <f t="shared" si="1"/>
        <v>0</v>
      </c>
      <c r="K10" s="2">
        <f t="shared" si="1"/>
        <v>166</v>
      </c>
      <c r="L10" s="2">
        <f t="shared" si="1"/>
        <v>166</v>
      </c>
      <c r="M10" s="3"/>
      <c r="N10" s="3"/>
      <c r="O10" s="3"/>
      <c r="P10" s="3"/>
    </row>
    <row r="11" spans="1:16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</row>
    <row r="12" spans="1:16" x14ac:dyDescent="0.2">
      <c r="A12" s="1" t="s">
        <v>35</v>
      </c>
      <c r="B12" s="2">
        <v>103</v>
      </c>
      <c r="C12" s="2">
        <v>18</v>
      </c>
      <c r="D12" s="2">
        <v>11</v>
      </c>
      <c r="E12" s="2">
        <v>15</v>
      </c>
      <c r="F12" s="2">
        <v>24</v>
      </c>
      <c r="G12" s="2">
        <v>28</v>
      </c>
      <c r="H12" s="2">
        <v>21</v>
      </c>
      <c r="I12" s="2">
        <v>7</v>
      </c>
      <c r="J12" s="2">
        <v>0</v>
      </c>
      <c r="K12" s="2">
        <v>7</v>
      </c>
      <c r="L12" s="2">
        <v>7</v>
      </c>
      <c r="M12" s="3"/>
      <c r="N12" s="3"/>
      <c r="O12" s="3"/>
      <c r="P12" s="3"/>
    </row>
    <row r="13" spans="1:16" x14ac:dyDescent="0.2">
      <c r="A13" s="1" t="s">
        <v>13</v>
      </c>
      <c r="B13" s="2">
        <v>68</v>
      </c>
      <c r="C13" s="2">
        <v>10</v>
      </c>
      <c r="D13" s="2">
        <v>7</v>
      </c>
      <c r="E13" s="2">
        <v>12</v>
      </c>
      <c r="F13" s="2">
        <v>17</v>
      </c>
      <c r="G13" s="2">
        <v>15</v>
      </c>
      <c r="H13" s="2">
        <v>11</v>
      </c>
      <c r="I13" s="2">
        <v>4</v>
      </c>
      <c r="J13" s="2">
        <v>0</v>
      </c>
      <c r="K13" s="2">
        <v>7</v>
      </c>
      <c r="L13" s="2">
        <v>7</v>
      </c>
      <c r="M13" s="3"/>
      <c r="N13" s="3"/>
      <c r="O13" s="3"/>
      <c r="P13" s="3"/>
    </row>
    <row r="14" spans="1:16" x14ac:dyDescent="0.2">
      <c r="A14" s="1" t="s">
        <v>14</v>
      </c>
      <c r="B14" s="2">
        <f t="shared" ref="B14:L14" si="2">B12-B13</f>
        <v>35</v>
      </c>
      <c r="C14" s="2">
        <f t="shared" si="2"/>
        <v>8</v>
      </c>
      <c r="D14" s="2">
        <f t="shared" si="2"/>
        <v>4</v>
      </c>
      <c r="E14" s="2">
        <f t="shared" si="2"/>
        <v>3</v>
      </c>
      <c r="F14" s="2">
        <f t="shared" si="2"/>
        <v>7</v>
      </c>
      <c r="G14" s="2">
        <f t="shared" si="2"/>
        <v>13</v>
      </c>
      <c r="H14" s="2">
        <f t="shared" si="2"/>
        <v>10</v>
      </c>
      <c r="I14" s="2">
        <f t="shared" si="2"/>
        <v>3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3"/>
      <c r="N14" s="3"/>
      <c r="O14" s="3"/>
      <c r="P14" s="3"/>
    </row>
    <row r="15" spans="1:16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</row>
    <row r="16" spans="1:16" x14ac:dyDescent="0.2">
      <c r="A16" s="1" t="s">
        <v>32</v>
      </c>
      <c r="B16" s="2">
        <v>50573</v>
      </c>
      <c r="C16" s="2">
        <v>4297</v>
      </c>
      <c r="D16" s="2">
        <v>6006</v>
      </c>
      <c r="E16" s="2">
        <v>6230</v>
      </c>
      <c r="F16" s="2">
        <v>15129</v>
      </c>
      <c r="G16" s="2">
        <v>8953</v>
      </c>
      <c r="H16" s="2">
        <v>7764</v>
      </c>
      <c r="I16" s="2">
        <v>1189</v>
      </c>
      <c r="J16" s="2">
        <v>168</v>
      </c>
      <c r="K16" s="2">
        <v>9958</v>
      </c>
      <c r="L16" s="2">
        <v>10126</v>
      </c>
      <c r="M16" s="3"/>
      <c r="N16" s="3"/>
      <c r="O16" s="3"/>
      <c r="P16" s="3"/>
    </row>
    <row r="17" spans="1:16" x14ac:dyDescent="0.2">
      <c r="A17" s="1" t="s">
        <v>13</v>
      </c>
      <c r="B17" s="2">
        <v>26107</v>
      </c>
      <c r="C17" s="2">
        <v>2217</v>
      </c>
      <c r="D17" s="2">
        <v>2959</v>
      </c>
      <c r="E17" s="2">
        <v>3390</v>
      </c>
      <c r="F17" s="2">
        <v>7588</v>
      </c>
      <c r="G17" s="2">
        <v>4795</v>
      </c>
      <c r="H17" s="2">
        <v>4182</v>
      </c>
      <c r="I17" s="2">
        <v>613</v>
      </c>
      <c r="J17" s="2">
        <v>96</v>
      </c>
      <c r="K17" s="2">
        <v>5158</v>
      </c>
      <c r="L17" s="2">
        <v>5254</v>
      </c>
      <c r="M17" s="3"/>
      <c r="N17" s="3"/>
      <c r="O17" s="3"/>
      <c r="P17" s="3"/>
    </row>
    <row r="18" spans="1:16" x14ac:dyDescent="0.2">
      <c r="A18" s="1" t="s">
        <v>14</v>
      </c>
      <c r="B18" s="2">
        <f t="shared" ref="B18:L18" si="3">B16-B17</f>
        <v>24466</v>
      </c>
      <c r="C18" s="2">
        <f t="shared" si="3"/>
        <v>2080</v>
      </c>
      <c r="D18" s="2">
        <f t="shared" si="3"/>
        <v>3047</v>
      </c>
      <c r="E18" s="2">
        <f t="shared" si="3"/>
        <v>2840</v>
      </c>
      <c r="F18" s="2">
        <f t="shared" si="3"/>
        <v>7541</v>
      </c>
      <c r="G18" s="2">
        <f t="shared" si="3"/>
        <v>4158</v>
      </c>
      <c r="H18" s="2">
        <f t="shared" si="3"/>
        <v>3582</v>
      </c>
      <c r="I18" s="2">
        <f t="shared" si="3"/>
        <v>576</v>
      </c>
      <c r="J18" s="2">
        <f t="shared" si="3"/>
        <v>72</v>
      </c>
      <c r="K18" s="2">
        <f t="shared" si="3"/>
        <v>4800</v>
      </c>
      <c r="L18" s="2">
        <f t="shared" si="3"/>
        <v>4872</v>
      </c>
      <c r="M18" s="3"/>
      <c r="N18" s="3"/>
      <c r="O18" s="3"/>
      <c r="P18" s="3"/>
    </row>
    <row r="19" spans="1:16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6" x14ac:dyDescent="0.2">
      <c r="A20" s="12" t="s">
        <v>37</v>
      </c>
      <c r="B20" s="16">
        <f t="shared" ref="B20:L20" si="4">B5*100/B6</f>
        <v>126.83169631006106</v>
      </c>
      <c r="C20" s="16">
        <f t="shared" si="4"/>
        <v>135.9404296351851</v>
      </c>
      <c r="D20" s="16">
        <f t="shared" si="4"/>
        <v>103.92517632628028</v>
      </c>
      <c r="E20" s="16">
        <f t="shared" si="4"/>
        <v>152.37625714849142</v>
      </c>
      <c r="F20" s="16">
        <f t="shared" si="4"/>
        <v>109.24523693209575</v>
      </c>
      <c r="G20" s="16">
        <f t="shared" si="4"/>
        <v>127.02435161354187</v>
      </c>
      <c r="H20" s="16">
        <f t="shared" si="4"/>
        <v>129.63212202781517</v>
      </c>
      <c r="I20" s="16">
        <f t="shared" si="4"/>
        <v>107.41989881956155</v>
      </c>
      <c r="J20" s="16">
        <f t="shared" si="4"/>
        <v>152.77777777777777</v>
      </c>
      <c r="K20" s="16">
        <f t="shared" si="4"/>
        <v>110.35038260169151</v>
      </c>
      <c r="L20" s="16">
        <f t="shared" si="4"/>
        <v>110.956728860659</v>
      </c>
    </row>
    <row r="21" spans="1:16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6" x14ac:dyDescent="0.2">
      <c r="A22" s="17">
        <v>1930</v>
      </c>
      <c r="B22" s="2">
        <v>69626</v>
      </c>
      <c r="C22" s="2">
        <v>19496</v>
      </c>
      <c r="D22" s="2">
        <v>9435</v>
      </c>
      <c r="E22" s="2">
        <v>8101</v>
      </c>
      <c r="F22" s="2">
        <v>15972</v>
      </c>
      <c r="G22" s="2">
        <v>8910</v>
      </c>
      <c r="H22" s="2">
        <v>7893</v>
      </c>
      <c r="I22" s="2">
        <v>1017</v>
      </c>
      <c r="J22" s="2">
        <v>174</v>
      </c>
      <c r="K22" s="2">
        <v>10412</v>
      </c>
      <c r="L22" s="2">
        <v>10586</v>
      </c>
      <c r="M22" s="3"/>
      <c r="N22" s="3"/>
      <c r="O22" s="3"/>
      <c r="P22" s="3"/>
    </row>
    <row r="23" spans="1:16" x14ac:dyDescent="0.2">
      <c r="A23" s="17">
        <v>1925</v>
      </c>
      <c r="B23" s="2">
        <v>56294</v>
      </c>
      <c r="C23" s="2">
        <v>8800</v>
      </c>
      <c r="D23" s="2">
        <v>7535</v>
      </c>
      <c r="E23" s="2">
        <v>7030</v>
      </c>
      <c r="F23" s="2">
        <v>15317</v>
      </c>
      <c r="G23" s="2">
        <v>7968</v>
      </c>
      <c r="H23" s="2">
        <v>7069</v>
      </c>
      <c r="I23" s="2">
        <v>899</v>
      </c>
      <c r="J23" s="2">
        <v>119</v>
      </c>
      <c r="K23" s="2">
        <v>9644</v>
      </c>
      <c r="L23" s="2">
        <v>9763</v>
      </c>
      <c r="M23" s="3"/>
      <c r="N23" s="3"/>
      <c r="O23" s="3"/>
      <c r="P23" s="3"/>
    </row>
    <row r="24" spans="1:16" x14ac:dyDescent="0.2">
      <c r="A24" s="17">
        <v>1920</v>
      </c>
      <c r="B24" s="2">
        <v>52222</v>
      </c>
      <c r="C24" s="2">
        <v>5159</v>
      </c>
      <c r="D24" s="2">
        <v>8439</v>
      </c>
      <c r="E24" s="2">
        <v>6361</v>
      </c>
      <c r="F24" s="2">
        <v>15394</v>
      </c>
      <c r="G24" s="2">
        <v>7069</v>
      </c>
      <c r="H24" s="2">
        <v>6253</v>
      </c>
      <c r="I24" s="2">
        <v>816</v>
      </c>
      <c r="J24" s="2">
        <v>105</v>
      </c>
      <c r="K24" s="2">
        <v>9800</v>
      </c>
      <c r="L24" s="2">
        <v>9905</v>
      </c>
      <c r="M24" s="3"/>
      <c r="N24" s="3"/>
      <c r="O24" s="3"/>
      <c r="P24" s="3"/>
    </row>
    <row r="25" spans="1:16" x14ac:dyDescent="0.2">
      <c r="A25" s="1" t="s">
        <v>38</v>
      </c>
      <c r="B25" s="2">
        <f t="shared" ref="B25:L25" si="5">B4-B22</f>
        <v>32911</v>
      </c>
      <c r="C25" s="2">
        <f t="shared" si="5"/>
        <v>24547</v>
      </c>
      <c r="D25" s="2">
        <f t="shared" si="5"/>
        <v>-2785</v>
      </c>
      <c r="E25" s="2">
        <f t="shared" si="5"/>
        <v>4697</v>
      </c>
      <c r="F25" s="2">
        <f t="shared" si="5"/>
        <v>1161</v>
      </c>
      <c r="G25" s="2">
        <f t="shared" si="5"/>
        <v>2557</v>
      </c>
      <c r="H25" s="2">
        <f t="shared" si="5"/>
        <v>2344</v>
      </c>
      <c r="I25" s="2">
        <f t="shared" si="5"/>
        <v>213</v>
      </c>
      <c r="J25" s="2">
        <f t="shared" si="5"/>
        <v>8</v>
      </c>
      <c r="K25" s="2">
        <f t="shared" si="5"/>
        <v>34</v>
      </c>
      <c r="L25" s="2">
        <f t="shared" si="5"/>
        <v>42</v>
      </c>
      <c r="M25" s="3"/>
      <c r="N25" s="3"/>
      <c r="O25" s="3"/>
      <c r="P25" s="3"/>
    </row>
    <row r="26" spans="1:16" x14ac:dyDescent="0.2">
      <c r="A26" s="1" t="s">
        <v>16</v>
      </c>
      <c r="B26" s="2">
        <f t="shared" ref="B26:L26" si="6">B22-B23</f>
        <v>13332</v>
      </c>
      <c r="C26" s="2">
        <f t="shared" si="6"/>
        <v>10696</v>
      </c>
      <c r="D26" s="2">
        <f t="shared" si="6"/>
        <v>1900</v>
      </c>
      <c r="E26" s="2">
        <f t="shared" si="6"/>
        <v>1071</v>
      </c>
      <c r="F26" s="2">
        <f t="shared" si="6"/>
        <v>655</v>
      </c>
      <c r="G26" s="2">
        <f t="shared" si="6"/>
        <v>942</v>
      </c>
      <c r="H26" s="2">
        <f t="shared" si="6"/>
        <v>824</v>
      </c>
      <c r="I26" s="2">
        <f t="shared" si="6"/>
        <v>118</v>
      </c>
      <c r="J26" s="2">
        <f t="shared" si="6"/>
        <v>55</v>
      </c>
      <c r="K26" s="2">
        <f t="shared" si="6"/>
        <v>768</v>
      </c>
      <c r="L26" s="2">
        <f t="shared" si="6"/>
        <v>823</v>
      </c>
      <c r="M26" s="3"/>
      <c r="N26" s="3"/>
      <c r="O26" s="3"/>
      <c r="P26" s="3"/>
    </row>
    <row r="27" spans="1:16" ht="10.8" thickBot="1" x14ac:dyDescent="0.25">
      <c r="A27" s="1" t="s">
        <v>17</v>
      </c>
      <c r="B27" s="2">
        <f t="shared" ref="B27:L27" si="7">B23-B24</f>
        <v>4072</v>
      </c>
      <c r="C27" s="2">
        <f t="shared" si="7"/>
        <v>3641</v>
      </c>
      <c r="D27" s="2">
        <f t="shared" si="7"/>
        <v>-904</v>
      </c>
      <c r="E27" s="2">
        <f t="shared" si="7"/>
        <v>669</v>
      </c>
      <c r="F27" s="2">
        <f t="shared" si="7"/>
        <v>-77</v>
      </c>
      <c r="G27" s="2">
        <f t="shared" si="7"/>
        <v>899</v>
      </c>
      <c r="H27" s="2">
        <f t="shared" si="7"/>
        <v>816</v>
      </c>
      <c r="I27" s="2">
        <f t="shared" si="7"/>
        <v>83</v>
      </c>
      <c r="J27" s="2">
        <f t="shared" si="7"/>
        <v>14</v>
      </c>
      <c r="K27" s="2">
        <f t="shared" si="7"/>
        <v>-156</v>
      </c>
      <c r="L27" s="2">
        <f t="shared" si="7"/>
        <v>-142</v>
      </c>
      <c r="M27" s="3"/>
      <c r="N27" s="3"/>
      <c r="O27" s="3"/>
      <c r="P27" s="3"/>
    </row>
    <row r="28" spans="1:16" x14ac:dyDescent="0.2">
      <c r="A28" s="10" t="s">
        <v>108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6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8142-76B5-4492-B3F7-D0687DA1EDBD}">
  <dimension ref="A1:L15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2" ht="10.8" thickBot="1" x14ac:dyDescent="0.25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2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2" x14ac:dyDescent="0.2">
      <c r="A4" s="12" t="s">
        <v>12</v>
      </c>
      <c r="B4" s="2">
        <v>50573</v>
      </c>
      <c r="C4" s="2">
        <v>4297</v>
      </c>
      <c r="D4" s="2">
        <v>6006</v>
      </c>
      <c r="E4" s="2">
        <v>6230</v>
      </c>
      <c r="F4" s="2">
        <v>15129</v>
      </c>
      <c r="G4" s="2">
        <v>8953</v>
      </c>
      <c r="H4" s="2">
        <v>7764</v>
      </c>
      <c r="I4" s="2">
        <v>1189</v>
      </c>
      <c r="J4" s="2">
        <v>168</v>
      </c>
      <c r="K4" s="2">
        <v>9958</v>
      </c>
      <c r="L4" s="2">
        <v>10126</v>
      </c>
    </row>
    <row r="5" spans="1:12" x14ac:dyDescent="0.2">
      <c r="A5" s="12" t="s">
        <v>13</v>
      </c>
      <c r="B5" s="2">
        <v>26107</v>
      </c>
      <c r="C5" s="2">
        <v>2217</v>
      </c>
      <c r="D5" s="2">
        <v>2959</v>
      </c>
      <c r="E5" s="2">
        <v>3390</v>
      </c>
      <c r="F5" s="2">
        <v>7588</v>
      </c>
      <c r="G5" s="2">
        <v>4795</v>
      </c>
      <c r="H5" s="2">
        <v>4182</v>
      </c>
      <c r="I5" s="2">
        <v>613</v>
      </c>
      <c r="J5" s="2">
        <v>96</v>
      </c>
      <c r="K5" s="2">
        <v>5158</v>
      </c>
      <c r="L5" s="2">
        <v>5254</v>
      </c>
    </row>
    <row r="6" spans="1:12" x14ac:dyDescent="0.2">
      <c r="A6" s="12" t="s">
        <v>14</v>
      </c>
      <c r="B6" s="2">
        <f t="shared" ref="B6:L6" si="0">B4-B5</f>
        <v>24466</v>
      </c>
      <c r="C6" s="2">
        <f t="shared" si="0"/>
        <v>2080</v>
      </c>
      <c r="D6" s="2">
        <f t="shared" si="0"/>
        <v>3047</v>
      </c>
      <c r="E6" s="2">
        <f t="shared" si="0"/>
        <v>2840</v>
      </c>
      <c r="F6" s="2">
        <f t="shared" si="0"/>
        <v>7541</v>
      </c>
      <c r="G6" s="2">
        <f t="shared" si="0"/>
        <v>4158</v>
      </c>
      <c r="H6" s="2">
        <f t="shared" si="0"/>
        <v>3582</v>
      </c>
      <c r="I6" s="2">
        <f t="shared" si="0"/>
        <v>576</v>
      </c>
      <c r="J6" s="2">
        <f t="shared" si="0"/>
        <v>72</v>
      </c>
      <c r="K6" s="2">
        <f t="shared" si="0"/>
        <v>4800</v>
      </c>
      <c r="L6" s="2">
        <f t="shared" si="0"/>
        <v>4872</v>
      </c>
    </row>
    <row r="7" spans="1:12" x14ac:dyDescent="0.2">
      <c r="A7" s="12" t="s">
        <v>15</v>
      </c>
      <c r="B7" s="16">
        <f t="shared" ref="B7:L7" si="1">B5*100/B6</f>
        <v>106.70726722798986</v>
      </c>
      <c r="C7" s="16">
        <f t="shared" si="1"/>
        <v>106.58653846153847</v>
      </c>
      <c r="D7" s="16">
        <f t="shared" si="1"/>
        <v>97.111913357400724</v>
      </c>
      <c r="E7" s="16">
        <f t="shared" si="1"/>
        <v>119.36619718309859</v>
      </c>
      <c r="F7" s="16">
        <f t="shared" si="1"/>
        <v>100.62325951465323</v>
      </c>
      <c r="G7" s="16">
        <f t="shared" si="1"/>
        <v>115.31986531986531</v>
      </c>
      <c r="H7" s="16">
        <f t="shared" si="1"/>
        <v>116.75041876046902</v>
      </c>
      <c r="I7" s="16">
        <f t="shared" si="1"/>
        <v>106.42361111111111</v>
      </c>
      <c r="J7" s="16">
        <f t="shared" si="1"/>
        <v>133.33333333333334</v>
      </c>
      <c r="K7" s="16">
        <f t="shared" si="1"/>
        <v>107.45833333333333</v>
      </c>
      <c r="L7" s="16">
        <f t="shared" si="1"/>
        <v>107.84072249589491</v>
      </c>
    </row>
    <row r="8" spans="1:12" x14ac:dyDescent="0.2">
      <c r="A8" s="17">
        <v>1930</v>
      </c>
      <c r="B8" s="2">
        <v>49695</v>
      </c>
      <c r="C8" s="2">
        <v>3829</v>
      </c>
      <c r="D8" s="2">
        <v>6486</v>
      </c>
      <c r="E8" s="2">
        <v>6009</v>
      </c>
      <c r="F8" s="2">
        <v>15200</v>
      </c>
      <c r="G8" s="2">
        <v>8201</v>
      </c>
      <c r="H8" s="2">
        <v>7211</v>
      </c>
      <c r="I8" s="2">
        <v>990</v>
      </c>
      <c r="J8" s="2">
        <v>160</v>
      </c>
      <c r="K8" s="2">
        <v>9970</v>
      </c>
      <c r="L8" s="2">
        <v>10130</v>
      </c>
    </row>
    <row r="9" spans="1:12" x14ac:dyDescent="0.2">
      <c r="A9" s="17">
        <v>1925</v>
      </c>
      <c r="B9" s="2">
        <v>48798</v>
      </c>
      <c r="C9" s="2">
        <v>3493</v>
      </c>
      <c r="D9" s="2">
        <v>7366</v>
      </c>
      <c r="E9" s="2">
        <v>5957</v>
      </c>
      <c r="F9" s="2">
        <v>14961</v>
      </c>
      <c r="G9" s="2">
        <v>7599</v>
      </c>
      <c r="H9" s="2">
        <v>6713</v>
      </c>
      <c r="I9" s="2">
        <v>886</v>
      </c>
      <c r="J9" s="2">
        <v>116</v>
      </c>
      <c r="K9" s="2">
        <v>9422</v>
      </c>
      <c r="L9" s="2">
        <v>9538</v>
      </c>
    </row>
    <row r="10" spans="1:12" x14ac:dyDescent="0.2">
      <c r="A10" s="17">
        <v>1920</v>
      </c>
      <c r="B10" s="2">
        <v>48505</v>
      </c>
      <c r="C10" s="2">
        <v>3398</v>
      </c>
      <c r="D10" s="2">
        <v>8338</v>
      </c>
      <c r="E10" s="2">
        <v>5754</v>
      </c>
      <c r="F10" s="2">
        <v>14788</v>
      </c>
      <c r="G10" s="2">
        <v>6638</v>
      </c>
      <c r="H10" s="2">
        <v>5852</v>
      </c>
      <c r="I10" s="2">
        <v>786</v>
      </c>
      <c r="J10" s="2">
        <v>104</v>
      </c>
      <c r="K10" s="2">
        <v>9589</v>
      </c>
      <c r="L10" s="2">
        <v>9693</v>
      </c>
    </row>
    <row r="11" spans="1:12" x14ac:dyDescent="0.2">
      <c r="A11" s="1" t="s">
        <v>38</v>
      </c>
      <c r="B11" s="2">
        <f t="shared" ref="B11:L11" si="2">B4-B8</f>
        <v>878</v>
      </c>
      <c r="C11" s="2">
        <f t="shared" si="2"/>
        <v>468</v>
      </c>
      <c r="D11" s="2">
        <f t="shared" si="2"/>
        <v>-480</v>
      </c>
      <c r="E11" s="2">
        <f t="shared" si="2"/>
        <v>221</v>
      </c>
      <c r="F11" s="2">
        <f t="shared" si="2"/>
        <v>-71</v>
      </c>
      <c r="G11" s="2">
        <f t="shared" si="2"/>
        <v>752</v>
      </c>
      <c r="H11" s="2">
        <f t="shared" si="2"/>
        <v>553</v>
      </c>
      <c r="I11" s="2">
        <f t="shared" si="2"/>
        <v>199</v>
      </c>
      <c r="J11" s="2">
        <f t="shared" si="2"/>
        <v>8</v>
      </c>
      <c r="K11" s="2">
        <f t="shared" si="2"/>
        <v>-12</v>
      </c>
      <c r="L11" s="2">
        <f t="shared" si="2"/>
        <v>-4</v>
      </c>
    </row>
    <row r="12" spans="1:12" x14ac:dyDescent="0.2">
      <c r="A12" s="1" t="s">
        <v>16</v>
      </c>
      <c r="B12" s="2">
        <f t="shared" ref="B12:L12" si="3">B8-B9</f>
        <v>897</v>
      </c>
      <c r="C12" s="2">
        <f t="shared" si="3"/>
        <v>336</v>
      </c>
      <c r="D12" s="2">
        <f t="shared" si="3"/>
        <v>-880</v>
      </c>
      <c r="E12" s="2">
        <f t="shared" si="3"/>
        <v>52</v>
      </c>
      <c r="F12" s="2">
        <f t="shared" si="3"/>
        <v>239</v>
      </c>
      <c r="G12" s="2">
        <f t="shared" si="3"/>
        <v>602</v>
      </c>
      <c r="H12" s="2">
        <f t="shared" si="3"/>
        <v>498</v>
      </c>
      <c r="I12" s="2">
        <f t="shared" si="3"/>
        <v>104</v>
      </c>
      <c r="J12" s="2">
        <f t="shared" si="3"/>
        <v>44</v>
      </c>
      <c r="K12" s="2">
        <f t="shared" si="3"/>
        <v>548</v>
      </c>
      <c r="L12" s="2">
        <f t="shared" si="3"/>
        <v>592</v>
      </c>
    </row>
    <row r="13" spans="1:12" ht="10.8" thickBot="1" x14ac:dyDescent="0.25">
      <c r="A13" s="1" t="s">
        <v>17</v>
      </c>
      <c r="B13" s="2">
        <f t="shared" ref="B13:L13" si="4">B9-B10</f>
        <v>293</v>
      </c>
      <c r="C13" s="2">
        <f t="shared" si="4"/>
        <v>95</v>
      </c>
      <c r="D13" s="2">
        <f t="shared" si="4"/>
        <v>-972</v>
      </c>
      <c r="E13" s="2">
        <f t="shared" si="4"/>
        <v>203</v>
      </c>
      <c r="F13" s="2">
        <f t="shared" si="4"/>
        <v>173</v>
      </c>
      <c r="G13" s="2">
        <f t="shared" si="4"/>
        <v>961</v>
      </c>
      <c r="H13" s="2">
        <f t="shared" si="4"/>
        <v>861</v>
      </c>
      <c r="I13" s="2">
        <f t="shared" si="4"/>
        <v>100</v>
      </c>
      <c r="J13" s="2">
        <f t="shared" si="4"/>
        <v>12</v>
      </c>
      <c r="K13" s="2">
        <f t="shared" si="4"/>
        <v>-167</v>
      </c>
      <c r="L13" s="2">
        <f t="shared" si="4"/>
        <v>-155</v>
      </c>
    </row>
    <row r="14" spans="1:12" x14ac:dyDescent="0.2">
      <c r="A14" s="10" t="s">
        <v>108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DB40-9495-47F9-9758-F3381D5838BD}">
  <dimension ref="A1:P54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2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6" x14ac:dyDescent="0.2">
      <c r="A2" s="10"/>
      <c r="B2" s="11"/>
      <c r="C2" s="11"/>
      <c r="D2" s="11"/>
      <c r="E2" s="11"/>
      <c r="F2" s="11"/>
      <c r="G2" s="11"/>
      <c r="H2" s="11" t="s">
        <v>6</v>
      </c>
      <c r="I2" s="11"/>
      <c r="J2" s="11" t="s">
        <v>11</v>
      </c>
      <c r="K2" s="11" t="s">
        <v>9</v>
      </c>
      <c r="L2" s="11"/>
    </row>
    <row r="3" spans="1:16" ht="10.8" thickBot="1" x14ac:dyDescent="0.25">
      <c r="A3" s="14"/>
      <c r="B3" s="15" t="s">
        <v>1</v>
      </c>
      <c r="C3" s="15" t="s">
        <v>3</v>
      </c>
      <c r="D3" s="15" t="s">
        <v>2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1</v>
      </c>
      <c r="K3" s="15" t="s">
        <v>10</v>
      </c>
      <c r="L3" s="15" t="s">
        <v>11</v>
      </c>
    </row>
    <row r="4" spans="1:16" x14ac:dyDescent="0.2">
      <c r="A4" s="1" t="s">
        <v>12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f t="shared" ref="I4:I35" si="0">G4-H4</f>
        <v>990</v>
      </c>
      <c r="J4" s="2">
        <f t="shared" ref="J4:J35" si="1">K4+L4</f>
        <v>10130</v>
      </c>
      <c r="K4" s="2">
        <v>160</v>
      </c>
      <c r="L4" s="2">
        <v>9970</v>
      </c>
      <c r="M4" s="3"/>
      <c r="N4" s="3"/>
      <c r="O4" s="3"/>
      <c r="P4" s="3"/>
    </row>
    <row r="5" spans="1:16" x14ac:dyDescent="0.2">
      <c r="A5" s="1" t="s">
        <v>41</v>
      </c>
      <c r="B5" s="2">
        <v>17739</v>
      </c>
      <c r="C5" s="2">
        <v>1577</v>
      </c>
      <c r="D5" s="2">
        <v>1694</v>
      </c>
      <c r="E5" s="2">
        <v>2137</v>
      </c>
      <c r="F5" s="2">
        <v>5857</v>
      </c>
      <c r="G5" s="2">
        <v>3423</v>
      </c>
      <c r="H5" s="2">
        <v>2982</v>
      </c>
      <c r="I5" s="2">
        <f t="shared" si="0"/>
        <v>441</v>
      </c>
      <c r="J5" s="2">
        <f t="shared" si="1"/>
        <v>3103</v>
      </c>
      <c r="K5" s="2">
        <v>52</v>
      </c>
      <c r="L5" s="2">
        <v>3051</v>
      </c>
      <c r="M5" s="3"/>
      <c r="N5" s="3"/>
      <c r="O5" s="3"/>
      <c r="P5" s="3"/>
    </row>
    <row r="6" spans="1:16" x14ac:dyDescent="0.2">
      <c r="A6" s="1" t="s">
        <v>42</v>
      </c>
      <c r="B6" s="2">
        <v>29190</v>
      </c>
      <c r="C6" s="2">
        <v>2111</v>
      </c>
      <c r="D6" s="2">
        <v>4155</v>
      </c>
      <c r="E6" s="2">
        <v>3591</v>
      </c>
      <c r="F6" s="2">
        <v>9047</v>
      </c>
      <c r="G6" s="2">
        <v>4405</v>
      </c>
      <c r="H6" s="2">
        <v>3882</v>
      </c>
      <c r="I6" s="2">
        <f t="shared" si="0"/>
        <v>523</v>
      </c>
      <c r="J6" s="2">
        <f t="shared" si="1"/>
        <v>5978</v>
      </c>
      <c r="K6" s="2">
        <v>97</v>
      </c>
      <c r="L6" s="2">
        <v>5881</v>
      </c>
      <c r="M6" s="3"/>
      <c r="N6" s="3"/>
      <c r="O6" s="3"/>
      <c r="P6" s="3"/>
    </row>
    <row r="7" spans="1:16" x14ac:dyDescent="0.2">
      <c r="A7" s="1" t="s">
        <v>43</v>
      </c>
      <c r="B7" s="2">
        <v>2766</v>
      </c>
      <c r="C7" s="2">
        <v>141</v>
      </c>
      <c r="D7" s="2">
        <v>637</v>
      </c>
      <c r="E7" s="2">
        <v>281</v>
      </c>
      <c r="F7" s="2">
        <v>296</v>
      </c>
      <c r="G7" s="2">
        <v>373</v>
      </c>
      <c r="H7" s="2">
        <v>347</v>
      </c>
      <c r="I7" s="2">
        <f t="shared" si="0"/>
        <v>26</v>
      </c>
      <c r="J7" s="2">
        <f t="shared" si="1"/>
        <v>1049</v>
      </c>
      <c r="K7" s="2">
        <v>11</v>
      </c>
      <c r="L7" s="2">
        <v>1038</v>
      </c>
      <c r="M7" s="3"/>
      <c r="N7" s="3"/>
      <c r="O7" s="3"/>
      <c r="P7" s="3"/>
    </row>
    <row r="8" spans="1:16" x14ac:dyDescent="0.2">
      <c r="A8" s="1" t="s">
        <v>50</v>
      </c>
      <c r="B8" s="2">
        <v>9315</v>
      </c>
      <c r="C8" s="2">
        <v>796</v>
      </c>
      <c r="D8" s="2">
        <v>894</v>
      </c>
      <c r="E8" s="2">
        <v>1106</v>
      </c>
      <c r="F8" s="2">
        <v>3101</v>
      </c>
      <c r="G8" s="2">
        <v>1792</v>
      </c>
      <c r="H8" s="2">
        <v>1573</v>
      </c>
      <c r="I8" s="2">
        <f t="shared" si="0"/>
        <v>219</v>
      </c>
      <c r="J8" s="2">
        <f t="shared" si="1"/>
        <v>1650</v>
      </c>
      <c r="K8" s="2">
        <v>24</v>
      </c>
      <c r="L8" s="2">
        <v>1626</v>
      </c>
      <c r="M8" s="3"/>
      <c r="N8" s="3"/>
      <c r="O8" s="3"/>
      <c r="P8" s="3"/>
    </row>
    <row r="9" spans="1:16" x14ac:dyDescent="0.2">
      <c r="A9" s="1">
        <v>0</v>
      </c>
      <c r="B9" s="2">
        <v>842</v>
      </c>
      <c r="C9" s="2">
        <v>79</v>
      </c>
      <c r="D9" s="2">
        <v>66</v>
      </c>
      <c r="E9" s="2">
        <v>79</v>
      </c>
      <c r="F9" s="2">
        <v>299</v>
      </c>
      <c r="G9" s="2">
        <v>165</v>
      </c>
      <c r="H9" s="2">
        <v>140</v>
      </c>
      <c r="I9" s="2">
        <f t="shared" si="0"/>
        <v>25</v>
      </c>
      <c r="J9" s="2">
        <f t="shared" si="1"/>
        <v>158</v>
      </c>
      <c r="K9" s="2">
        <v>4</v>
      </c>
      <c r="L9" s="2">
        <v>154</v>
      </c>
      <c r="M9" s="3"/>
      <c r="N9" s="3"/>
      <c r="O9" s="3"/>
      <c r="P9" s="3"/>
    </row>
    <row r="10" spans="1:16" x14ac:dyDescent="0.2">
      <c r="A10" s="1">
        <v>1</v>
      </c>
      <c r="B10" s="2">
        <v>712</v>
      </c>
      <c r="C10" s="2">
        <v>63</v>
      </c>
      <c r="D10" s="2">
        <v>56</v>
      </c>
      <c r="E10" s="2">
        <v>102</v>
      </c>
      <c r="F10" s="2">
        <v>233</v>
      </c>
      <c r="G10" s="2">
        <v>127</v>
      </c>
      <c r="H10" s="2">
        <v>105</v>
      </c>
      <c r="I10" s="2">
        <f t="shared" si="0"/>
        <v>22</v>
      </c>
      <c r="J10" s="2">
        <f t="shared" si="1"/>
        <v>131</v>
      </c>
      <c r="K10" s="2">
        <v>0</v>
      </c>
      <c r="L10" s="2">
        <v>131</v>
      </c>
      <c r="M10" s="3"/>
      <c r="N10" s="3"/>
      <c r="O10" s="3"/>
      <c r="P10" s="3"/>
    </row>
    <row r="11" spans="1:16" x14ac:dyDescent="0.2">
      <c r="A11" s="1">
        <v>2</v>
      </c>
      <c r="B11" s="2">
        <v>653</v>
      </c>
      <c r="C11" s="2">
        <v>50</v>
      </c>
      <c r="D11" s="2">
        <v>35</v>
      </c>
      <c r="E11" s="2">
        <v>61</v>
      </c>
      <c r="F11" s="2">
        <v>235</v>
      </c>
      <c r="G11" s="2">
        <v>133</v>
      </c>
      <c r="H11" s="2">
        <v>119</v>
      </c>
      <c r="I11" s="2">
        <f t="shared" si="0"/>
        <v>14</v>
      </c>
      <c r="J11" s="2">
        <f t="shared" si="1"/>
        <v>139</v>
      </c>
      <c r="K11" s="2">
        <v>0</v>
      </c>
      <c r="L11" s="2">
        <v>139</v>
      </c>
      <c r="M11" s="3"/>
      <c r="N11" s="3"/>
      <c r="O11" s="3"/>
      <c r="P11" s="3"/>
    </row>
    <row r="12" spans="1:16" x14ac:dyDescent="0.2">
      <c r="A12" s="1">
        <v>3</v>
      </c>
      <c r="B12" s="2">
        <v>635</v>
      </c>
      <c r="C12" s="2">
        <v>60</v>
      </c>
      <c r="D12" s="2">
        <v>58</v>
      </c>
      <c r="E12" s="2">
        <v>71</v>
      </c>
      <c r="F12" s="2">
        <v>219</v>
      </c>
      <c r="G12" s="2">
        <v>134</v>
      </c>
      <c r="H12" s="2">
        <v>121</v>
      </c>
      <c r="I12" s="2">
        <f t="shared" si="0"/>
        <v>13</v>
      </c>
      <c r="J12" s="2">
        <f t="shared" si="1"/>
        <v>933</v>
      </c>
      <c r="K12" s="2">
        <v>2</v>
      </c>
      <c r="L12" s="2">
        <v>931</v>
      </c>
      <c r="M12" s="3"/>
      <c r="N12" s="3"/>
      <c r="O12" s="3"/>
      <c r="P12" s="3"/>
    </row>
    <row r="13" spans="1:16" x14ac:dyDescent="0.2">
      <c r="A13" s="1">
        <v>4</v>
      </c>
      <c r="B13" s="2">
        <v>621</v>
      </c>
      <c r="C13" s="2">
        <v>68</v>
      </c>
      <c r="D13" s="2">
        <v>36</v>
      </c>
      <c r="E13" s="2">
        <v>58</v>
      </c>
      <c r="F13" s="2">
        <v>239</v>
      </c>
      <c r="G13" s="2">
        <v>115</v>
      </c>
      <c r="H13" s="2">
        <v>106</v>
      </c>
      <c r="I13" s="2">
        <f t="shared" si="0"/>
        <v>9</v>
      </c>
      <c r="J13" s="2">
        <f t="shared" si="1"/>
        <v>107</v>
      </c>
      <c r="K13" s="2">
        <v>2</v>
      </c>
      <c r="L13" s="2">
        <v>105</v>
      </c>
      <c r="M13" s="3"/>
      <c r="N13" s="3"/>
      <c r="O13" s="3"/>
      <c r="P13" s="3"/>
    </row>
    <row r="14" spans="1:16" x14ac:dyDescent="0.2">
      <c r="A14" s="1">
        <v>5</v>
      </c>
      <c r="B14" s="2">
        <v>551</v>
      </c>
      <c r="C14" s="2">
        <v>51</v>
      </c>
      <c r="D14" s="2">
        <v>51</v>
      </c>
      <c r="E14" s="2">
        <v>69</v>
      </c>
      <c r="F14" s="2">
        <v>175</v>
      </c>
      <c r="G14" s="2">
        <v>100</v>
      </c>
      <c r="H14" s="2">
        <v>89</v>
      </c>
      <c r="I14" s="2">
        <f t="shared" si="0"/>
        <v>11</v>
      </c>
      <c r="J14" s="2">
        <f t="shared" si="1"/>
        <v>106</v>
      </c>
      <c r="K14" s="2">
        <v>1</v>
      </c>
      <c r="L14" s="2">
        <v>105</v>
      </c>
      <c r="M14" s="3"/>
      <c r="N14" s="3"/>
      <c r="O14" s="3"/>
      <c r="P14" s="3"/>
    </row>
    <row r="15" spans="1:16" x14ac:dyDescent="0.2">
      <c r="A15" s="1">
        <v>6</v>
      </c>
      <c r="B15" s="2">
        <v>600</v>
      </c>
      <c r="C15" s="2">
        <v>51</v>
      </c>
      <c r="D15" s="2">
        <v>65</v>
      </c>
      <c r="E15" s="2">
        <v>67</v>
      </c>
      <c r="F15" s="2">
        <v>218</v>
      </c>
      <c r="G15" s="2">
        <v>110</v>
      </c>
      <c r="H15" s="2">
        <v>99</v>
      </c>
      <c r="I15" s="2">
        <f t="shared" si="0"/>
        <v>11</v>
      </c>
      <c r="J15" s="2">
        <f t="shared" si="1"/>
        <v>91</v>
      </c>
      <c r="K15" s="2">
        <v>2</v>
      </c>
      <c r="L15" s="2">
        <v>89</v>
      </c>
      <c r="M15" s="3"/>
      <c r="N15" s="3"/>
      <c r="O15" s="3"/>
      <c r="P15" s="3"/>
    </row>
    <row r="16" spans="1:16" x14ac:dyDescent="0.2">
      <c r="A16" s="1">
        <v>7</v>
      </c>
      <c r="B16" s="2">
        <v>613</v>
      </c>
      <c r="C16" s="2">
        <v>56</v>
      </c>
      <c r="D16" s="2">
        <v>47</v>
      </c>
      <c r="E16" s="2">
        <v>79</v>
      </c>
      <c r="F16" s="2">
        <v>217</v>
      </c>
      <c r="G16" s="2">
        <v>110</v>
      </c>
      <c r="H16" s="2">
        <v>94</v>
      </c>
      <c r="I16" s="2">
        <f t="shared" si="0"/>
        <v>16</v>
      </c>
      <c r="J16" s="2">
        <f t="shared" si="1"/>
        <v>108</v>
      </c>
      <c r="K16" s="2">
        <v>4</v>
      </c>
      <c r="L16" s="2">
        <v>104</v>
      </c>
      <c r="M16" s="3"/>
      <c r="N16" s="3"/>
      <c r="O16" s="3"/>
      <c r="P16" s="3"/>
    </row>
    <row r="17" spans="1:16" x14ac:dyDescent="0.2">
      <c r="A17" s="1">
        <v>8</v>
      </c>
      <c r="B17" s="2">
        <v>619</v>
      </c>
      <c r="C17" s="2">
        <v>38</v>
      </c>
      <c r="D17" s="2">
        <v>64</v>
      </c>
      <c r="E17" s="2">
        <v>71</v>
      </c>
      <c r="F17" s="2">
        <v>203</v>
      </c>
      <c r="G17" s="2">
        <v>129</v>
      </c>
      <c r="H17" s="2">
        <v>112</v>
      </c>
      <c r="I17" s="2">
        <f t="shared" si="0"/>
        <v>17</v>
      </c>
      <c r="J17" s="2">
        <f t="shared" si="1"/>
        <v>116</v>
      </c>
      <c r="K17" s="2">
        <v>2</v>
      </c>
      <c r="L17" s="2">
        <v>114</v>
      </c>
      <c r="M17" s="3"/>
      <c r="N17" s="3"/>
      <c r="O17" s="3"/>
      <c r="P17" s="3"/>
    </row>
    <row r="18" spans="1:16" x14ac:dyDescent="0.2">
      <c r="A18" s="1">
        <v>9</v>
      </c>
      <c r="B18" s="2">
        <v>570</v>
      </c>
      <c r="C18" s="2">
        <v>56</v>
      </c>
      <c r="D18" s="2">
        <v>46</v>
      </c>
      <c r="E18" s="2">
        <v>79</v>
      </c>
      <c r="F18" s="2">
        <v>177</v>
      </c>
      <c r="G18" s="2">
        <v>92</v>
      </c>
      <c r="H18" s="2">
        <v>77</v>
      </c>
      <c r="I18" s="2">
        <f t="shared" si="0"/>
        <v>15</v>
      </c>
      <c r="J18" s="2">
        <f t="shared" si="1"/>
        <v>121</v>
      </c>
      <c r="K18" s="2">
        <v>1</v>
      </c>
      <c r="L18" s="2">
        <v>120</v>
      </c>
      <c r="M18" s="3"/>
      <c r="N18" s="3"/>
      <c r="O18" s="3"/>
      <c r="P18" s="3"/>
    </row>
    <row r="19" spans="1:16" x14ac:dyDescent="0.2">
      <c r="A19" s="1">
        <v>10</v>
      </c>
      <c r="B19" s="2">
        <v>624</v>
      </c>
      <c r="C19" s="2">
        <v>47</v>
      </c>
      <c r="D19" s="2">
        <v>81</v>
      </c>
      <c r="E19" s="2">
        <v>86</v>
      </c>
      <c r="F19" s="2">
        <v>180</v>
      </c>
      <c r="G19" s="2">
        <v>1247</v>
      </c>
      <c r="H19" s="2">
        <v>111</v>
      </c>
      <c r="I19" s="2">
        <f t="shared" si="0"/>
        <v>1136</v>
      </c>
      <c r="J19" s="2">
        <f t="shared" si="1"/>
        <v>107</v>
      </c>
      <c r="K19" s="2">
        <v>1</v>
      </c>
      <c r="L19" s="2">
        <v>106</v>
      </c>
      <c r="M19" s="3"/>
      <c r="N19" s="3"/>
      <c r="O19" s="3"/>
      <c r="P19" s="3"/>
    </row>
    <row r="20" spans="1:16" x14ac:dyDescent="0.2">
      <c r="A20" s="1">
        <v>11</v>
      </c>
      <c r="B20" s="2">
        <v>544</v>
      </c>
      <c r="C20" s="2">
        <v>32</v>
      </c>
      <c r="D20" s="2">
        <v>57</v>
      </c>
      <c r="E20" s="2">
        <v>61</v>
      </c>
      <c r="F20" s="2">
        <v>199</v>
      </c>
      <c r="G20" s="2">
        <v>118</v>
      </c>
      <c r="H20" s="2">
        <v>101</v>
      </c>
      <c r="I20" s="2">
        <f t="shared" si="0"/>
        <v>17</v>
      </c>
      <c r="J20" s="2">
        <f t="shared" si="1"/>
        <v>79</v>
      </c>
      <c r="K20" s="2">
        <v>2</v>
      </c>
      <c r="L20" s="2">
        <v>77</v>
      </c>
      <c r="M20" s="3"/>
      <c r="N20" s="3"/>
      <c r="O20" s="3"/>
      <c r="P20" s="3"/>
    </row>
    <row r="21" spans="1:16" x14ac:dyDescent="0.2">
      <c r="A21" s="1">
        <v>12</v>
      </c>
      <c r="B21" s="2">
        <v>569</v>
      </c>
      <c r="C21" s="2">
        <v>50</v>
      </c>
      <c r="D21" s="2">
        <v>74</v>
      </c>
      <c r="E21" s="2">
        <v>59</v>
      </c>
      <c r="F21" s="2">
        <v>182</v>
      </c>
      <c r="G21" s="2">
        <v>97</v>
      </c>
      <c r="H21" s="2">
        <v>86</v>
      </c>
      <c r="I21" s="2">
        <f t="shared" si="0"/>
        <v>11</v>
      </c>
      <c r="J21" s="2">
        <f t="shared" si="1"/>
        <v>108</v>
      </c>
      <c r="K21" s="2">
        <v>1</v>
      </c>
      <c r="L21" s="2">
        <v>107</v>
      </c>
      <c r="M21" s="3"/>
      <c r="N21" s="3"/>
      <c r="O21" s="3"/>
      <c r="P21" s="3"/>
    </row>
    <row r="22" spans="1:16" x14ac:dyDescent="0.2">
      <c r="A22" s="1">
        <v>13</v>
      </c>
      <c r="B22" s="2">
        <v>536</v>
      </c>
      <c r="C22" s="2">
        <v>54</v>
      </c>
      <c r="D22" s="2">
        <v>78</v>
      </c>
      <c r="E22" s="2">
        <v>74</v>
      </c>
      <c r="F22" s="2">
        <v>170</v>
      </c>
      <c r="G22" s="2">
        <v>112</v>
      </c>
      <c r="H22" s="2">
        <v>103</v>
      </c>
      <c r="I22" s="2">
        <f t="shared" si="0"/>
        <v>9</v>
      </c>
      <c r="J22" s="2">
        <f t="shared" si="1"/>
        <v>99</v>
      </c>
      <c r="K22" s="2">
        <v>1</v>
      </c>
      <c r="L22" s="2">
        <v>98</v>
      </c>
      <c r="M22" s="3"/>
      <c r="N22" s="3"/>
      <c r="O22" s="3"/>
      <c r="P22" s="3"/>
    </row>
    <row r="23" spans="1:16" x14ac:dyDescent="0.2">
      <c r="A23" s="1">
        <v>14</v>
      </c>
      <c r="B23" s="2">
        <v>576</v>
      </c>
      <c r="C23" s="2">
        <v>41</v>
      </c>
      <c r="D23" s="2">
        <v>80</v>
      </c>
      <c r="E23" s="2">
        <v>90</v>
      </c>
      <c r="F23" s="2">
        <v>155</v>
      </c>
      <c r="G23" s="2">
        <v>126</v>
      </c>
      <c r="H23" s="2">
        <v>110</v>
      </c>
      <c r="I23" s="2">
        <f t="shared" si="0"/>
        <v>16</v>
      </c>
      <c r="J23" s="2">
        <f t="shared" si="1"/>
        <v>85</v>
      </c>
      <c r="K23" s="2">
        <v>1</v>
      </c>
      <c r="L23" s="2">
        <v>84</v>
      </c>
      <c r="M23" s="3"/>
      <c r="N23" s="3"/>
      <c r="O23" s="3"/>
      <c r="P23" s="3"/>
    </row>
    <row r="24" spans="1:16" x14ac:dyDescent="0.2">
      <c r="A24" s="1" t="s">
        <v>44</v>
      </c>
      <c r="B24" s="2">
        <v>980</v>
      </c>
      <c r="C24" s="2">
        <v>90</v>
      </c>
      <c r="D24" s="2">
        <v>107</v>
      </c>
      <c r="E24" s="2">
        <v>167</v>
      </c>
      <c r="F24" s="2">
        <v>263</v>
      </c>
      <c r="G24" s="2">
        <v>189</v>
      </c>
      <c r="H24" s="2">
        <v>165</v>
      </c>
      <c r="I24" s="2">
        <f t="shared" si="0"/>
        <v>24</v>
      </c>
      <c r="J24" s="2">
        <f t="shared" si="1"/>
        <v>167</v>
      </c>
      <c r="K24" s="2">
        <v>3</v>
      </c>
      <c r="L24" s="2">
        <v>164</v>
      </c>
      <c r="M24" s="3"/>
      <c r="N24" s="3"/>
      <c r="O24" s="3"/>
      <c r="P24" s="3"/>
    </row>
    <row r="25" spans="1:16" x14ac:dyDescent="0.2">
      <c r="A25" s="1" t="s">
        <v>45</v>
      </c>
      <c r="B25" s="2">
        <v>1478</v>
      </c>
      <c r="C25" s="2">
        <v>154</v>
      </c>
      <c r="D25" s="2">
        <v>154</v>
      </c>
      <c r="E25" s="2">
        <v>236</v>
      </c>
      <c r="F25" s="2">
        <v>410</v>
      </c>
      <c r="G25" s="2">
        <v>263</v>
      </c>
      <c r="H25" s="2">
        <v>227</v>
      </c>
      <c r="I25" s="2">
        <f t="shared" si="0"/>
        <v>36</v>
      </c>
      <c r="J25" s="2">
        <f t="shared" si="1"/>
        <v>267</v>
      </c>
      <c r="K25" s="2">
        <v>6</v>
      </c>
      <c r="L25" s="2">
        <v>261</v>
      </c>
      <c r="M25" s="3"/>
      <c r="N25" s="3"/>
      <c r="O25" s="3"/>
      <c r="P25" s="3"/>
    </row>
    <row r="26" spans="1:16" x14ac:dyDescent="0.2">
      <c r="A26" s="1">
        <v>20</v>
      </c>
      <c r="B26" s="2">
        <v>369</v>
      </c>
      <c r="C26" s="2">
        <v>39</v>
      </c>
      <c r="D26" s="2">
        <v>54</v>
      </c>
      <c r="E26" s="2">
        <v>71</v>
      </c>
      <c r="F26" s="2">
        <v>74</v>
      </c>
      <c r="G26" s="2">
        <v>56</v>
      </c>
      <c r="H26" s="2">
        <v>48</v>
      </c>
      <c r="I26" s="2">
        <f t="shared" si="0"/>
        <v>8</v>
      </c>
      <c r="J26" s="2">
        <f t="shared" si="1"/>
        <v>76</v>
      </c>
      <c r="K26" s="2">
        <v>1</v>
      </c>
      <c r="L26" s="2">
        <v>75</v>
      </c>
      <c r="M26" s="3"/>
      <c r="N26" s="3"/>
      <c r="O26" s="3"/>
      <c r="P26" s="3"/>
    </row>
    <row r="27" spans="1:16" x14ac:dyDescent="0.2">
      <c r="A27" s="1" t="s">
        <v>46</v>
      </c>
      <c r="B27" s="2">
        <v>1521</v>
      </c>
      <c r="C27" s="2">
        <v>164</v>
      </c>
      <c r="D27" s="2">
        <v>143</v>
      </c>
      <c r="E27" s="2">
        <v>248</v>
      </c>
      <c r="F27" s="2">
        <v>408</v>
      </c>
      <c r="G27" s="2">
        <v>281</v>
      </c>
      <c r="H27" s="2">
        <v>233</v>
      </c>
      <c r="I27" s="2">
        <f t="shared" si="0"/>
        <v>48</v>
      </c>
      <c r="J27" s="2">
        <f t="shared" si="1"/>
        <v>284</v>
      </c>
      <c r="K27" s="2">
        <v>7</v>
      </c>
      <c r="L27" s="2">
        <v>277</v>
      </c>
      <c r="M27" s="3"/>
      <c r="N27" s="3"/>
      <c r="O27" s="3"/>
      <c r="P27" s="3"/>
    </row>
    <row r="28" spans="1:16" x14ac:dyDescent="0.2">
      <c r="A28" s="1" t="s">
        <v>47</v>
      </c>
      <c r="B28" s="2">
        <v>5857</v>
      </c>
      <c r="C28" s="2">
        <v>377</v>
      </c>
      <c r="D28" s="2">
        <v>678</v>
      </c>
      <c r="E28" s="2">
        <v>731</v>
      </c>
      <c r="F28" s="2">
        <v>1970</v>
      </c>
      <c r="G28" s="2">
        <v>904</v>
      </c>
      <c r="H28" s="2">
        <v>811</v>
      </c>
      <c r="I28" s="2">
        <f t="shared" si="0"/>
        <v>93</v>
      </c>
      <c r="J28" s="2">
        <f t="shared" si="1"/>
        <v>1220</v>
      </c>
      <c r="K28" s="2">
        <v>23</v>
      </c>
      <c r="L28" s="2">
        <v>1197</v>
      </c>
      <c r="M28" s="3"/>
      <c r="N28" s="3"/>
      <c r="O28" s="3"/>
      <c r="P28" s="3"/>
    </row>
    <row r="29" spans="1:16" x14ac:dyDescent="0.2">
      <c r="A29" s="1" t="s">
        <v>48</v>
      </c>
      <c r="B29" s="2">
        <v>4696</v>
      </c>
      <c r="C29" s="2">
        <v>257</v>
      </c>
      <c r="D29" s="2">
        <v>811</v>
      </c>
      <c r="E29" s="2">
        <v>592</v>
      </c>
      <c r="F29" s="2">
        <v>1308</v>
      </c>
      <c r="G29" s="2">
        <v>663</v>
      </c>
      <c r="H29" s="2">
        <v>601</v>
      </c>
      <c r="I29" s="2">
        <f t="shared" si="0"/>
        <v>62</v>
      </c>
      <c r="J29" s="2">
        <f t="shared" si="1"/>
        <v>1081</v>
      </c>
      <c r="K29" s="2">
        <v>16</v>
      </c>
      <c r="L29" s="2">
        <v>1065</v>
      </c>
      <c r="M29" s="3"/>
      <c r="N29" s="3"/>
      <c r="O29" s="3"/>
      <c r="P29" s="3"/>
    </row>
    <row r="30" spans="1:16" x14ac:dyDescent="0.2">
      <c r="A30" s="1" t="s">
        <v>43</v>
      </c>
      <c r="B30" s="2">
        <v>1380</v>
      </c>
      <c r="C30" s="2">
        <v>68</v>
      </c>
      <c r="D30" s="2">
        <v>305</v>
      </c>
      <c r="E30" s="2">
        <v>154</v>
      </c>
      <c r="F30" s="2">
        <v>156</v>
      </c>
      <c r="G30" s="2">
        <v>195</v>
      </c>
      <c r="H30" s="2">
        <v>179</v>
      </c>
      <c r="I30" s="2">
        <f t="shared" si="0"/>
        <v>16</v>
      </c>
      <c r="J30" s="2">
        <f t="shared" si="1"/>
        <v>507</v>
      </c>
      <c r="K30" s="2">
        <v>5</v>
      </c>
      <c r="L30" s="2">
        <v>502</v>
      </c>
      <c r="M30" s="3"/>
      <c r="N30" s="3"/>
      <c r="O30" s="3"/>
      <c r="P30" s="3"/>
    </row>
    <row r="31" spans="1:16" x14ac:dyDescent="0.2">
      <c r="A31" s="1" t="s">
        <v>49</v>
      </c>
      <c r="B31" s="2">
        <v>8424</v>
      </c>
      <c r="C31" s="2">
        <v>781</v>
      </c>
      <c r="D31" s="2">
        <v>800</v>
      </c>
      <c r="E31" s="2">
        <v>1031</v>
      </c>
      <c r="F31" s="2">
        <v>2756</v>
      </c>
      <c r="G31" s="2">
        <v>1631</v>
      </c>
      <c r="H31" s="2">
        <v>1409</v>
      </c>
      <c r="I31" s="2">
        <f t="shared" si="0"/>
        <v>222</v>
      </c>
      <c r="J31" s="2">
        <f t="shared" si="1"/>
        <v>1453</v>
      </c>
      <c r="K31" s="2">
        <v>28</v>
      </c>
      <c r="L31" s="2">
        <v>1425</v>
      </c>
      <c r="M31" s="3"/>
      <c r="N31" s="3"/>
      <c r="O31" s="3"/>
      <c r="P31" s="3"/>
    </row>
    <row r="32" spans="1:16" x14ac:dyDescent="0.2">
      <c r="A32" s="1">
        <v>0</v>
      </c>
      <c r="B32" s="2">
        <v>769</v>
      </c>
      <c r="C32" s="2">
        <v>90</v>
      </c>
      <c r="D32" s="2">
        <v>54</v>
      </c>
      <c r="E32" s="2">
        <v>88</v>
      </c>
      <c r="F32" s="2">
        <v>263</v>
      </c>
      <c r="G32" s="2">
        <v>160</v>
      </c>
      <c r="H32" s="2">
        <v>139</v>
      </c>
      <c r="I32" s="2">
        <f t="shared" si="0"/>
        <v>21</v>
      </c>
      <c r="J32" s="2">
        <f t="shared" si="1"/>
        <v>120</v>
      </c>
      <c r="K32" s="2">
        <v>6</v>
      </c>
      <c r="L32" s="2">
        <v>114</v>
      </c>
      <c r="M32" s="3"/>
      <c r="N32" s="3"/>
      <c r="O32" s="3"/>
      <c r="P32" s="3"/>
    </row>
    <row r="33" spans="1:16" x14ac:dyDescent="0.2">
      <c r="A33" s="1">
        <v>1</v>
      </c>
      <c r="B33" s="2">
        <v>661</v>
      </c>
      <c r="C33" s="2">
        <v>69</v>
      </c>
      <c r="D33" s="2">
        <v>57</v>
      </c>
      <c r="E33" s="2">
        <v>70</v>
      </c>
      <c r="F33" s="2">
        <v>211</v>
      </c>
      <c r="G33" s="2">
        <v>143</v>
      </c>
      <c r="H33" s="2">
        <v>121</v>
      </c>
      <c r="I33" s="2">
        <f t="shared" si="0"/>
        <v>22</v>
      </c>
      <c r="J33" s="2">
        <f t="shared" si="1"/>
        <v>114</v>
      </c>
      <c r="K33" s="2">
        <v>3</v>
      </c>
      <c r="L33" s="2">
        <v>111</v>
      </c>
      <c r="M33" s="3"/>
      <c r="N33" s="3"/>
      <c r="O33" s="3"/>
      <c r="P33" s="3"/>
    </row>
    <row r="34" spans="1:16" x14ac:dyDescent="0.2">
      <c r="A34" s="1">
        <v>2</v>
      </c>
      <c r="B34" s="2">
        <v>594</v>
      </c>
      <c r="C34" s="2">
        <v>64</v>
      </c>
      <c r="D34" s="2">
        <v>40</v>
      </c>
      <c r="E34" s="2">
        <v>71</v>
      </c>
      <c r="F34" s="2">
        <v>176</v>
      </c>
      <c r="G34" s="2">
        <v>128</v>
      </c>
      <c r="H34" s="2">
        <v>104</v>
      </c>
      <c r="I34" s="2">
        <f t="shared" si="0"/>
        <v>24</v>
      </c>
      <c r="J34" s="2">
        <f t="shared" si="1"/>
        <v>116</v>
      </c>
      <c r="K34" s="2">
        <v>1</v>
      </c>
      <c r="L34" s="2">
        <v>115</v>
      </c>
      <c r="M34" s="3"/>
      <c r="N34" s="3"/>
      <c r="O34" s="3"/>
      <c r="P34" s="3"/>
    </row>
    <row r="35" spans="1:16" x14ac:dyDescent="0.2">
      <c r="A35" s="1">
        <v>3</v>
      </c>
      <c r="B35" s="2">
        <v>627</v>
      </c>
      <c r="C35" s="2">
        <v>59</v>
      </c>
      <c r="D35" s="2">
        <v>47</v>
      </c>
      <c r="E35" s="2">
        <v>88</v>
      </c>
      <c r="F35" s="2">
        <v>229</v>
      </c>
      <c r="G35" s="2">
        <v>115</v>
      </c>
      <c r="H35" s="2">
        <v>101</v>
      </c>
      <c r="I35" s="2">
        <f t="shared" si="0"/>
        <v>14</v>
      </c>
      <c r="J35" s="2">
        <f t="shared" si="1"/>
        <v>93</v>
      </c>
      <c r="K35" s="2">
        <v>4</v>
      </c>
      <c r="L35" s="2">
        <v>89</v>
      </c>
      <c r="M35" s="3"/>
      <c r="N35" s="3"/>
      <c r="O35" s="3"/>
      <c r="P35" s="3"/>
    </row>
    <row r="36" spans="1:16" x14ac:dyDescent="0.2">
      <c r="A36" s="1">
        <v>4</v>
      </c>
      <c r="B36" s="2">
        <v>533</v>
      </c>
      <c r="C36" s="2">
        <v>46</v>
      </c>
      <c r="D36" s="2">
        <v>36</v>
      </c>
      <c r="E36" s="2">
        <v>71</v>
      </c>
      <c r="F36" s="2">
        <v>182</v>
      </c>
      <c r="G36" s="2">
        <v>103</v>
      </c>
      <c r="H36" s="2">
        <v>87</v>
      </c>
      <c r="I36" s="2">
        <f t="shared" ref="I36:I67" si="2">G36-H36</f>
        <v>16</v>
      </c>
      <c r="J36" s="2">
        <f t="shared" ref="J36:J67" si="3">K36+L36</f>
        <v>96</v>
      </c>
      <c r="K36" s="2">
        <v>1</v>
      </c>
      <c r="L36" s="2">
        <v>95</v>
      </c>
      <c r="M36" s="3"/>
      <c r="N36" s="3"/>
      <c r="O36" s="3"/>
      <c r="P36" s="3"/>
    </row>
    <row r="37" spans="1:16" x14ac:dyDescent="0.2">
      <c r="A37" s="1">
        <v>5</v>
      </c>
      <c r="B37" s="2">
        <v>554</v>
      </c>
      <c r="C37" s="2">
        <v>40</v>
      </c>
      <c r="D37" s="2">
        <v>53</v>
      </c>
      <c r="E37" s="2">
        <v>87</v>
      </c>
      <c r="F37" s="2">
        <v>184</v>
      </c>
      <c r="G37" s="2">
        <v>97</v>
      </c>
      <c r="H37" s="2">
        <v>79</v>
      </c>
      <c r="I37" s="2">
        <f t="shared" si="2"/>
        <v>18</v>
      </c>
      <c r="J37" s="2">
        <f t="shared" si="3"/>
        <v>94</v>
      </c>
      <c r="K37" s="2">
        <v>1</v>
      </c>
      <c r="L37" s="2">
        <v>93</v>
      </c>
      <c r="M37" s="3"/>
      <c r="N37" s="3"/>
      <c r="O37" s="3"/>
      <c r="P37" s="3"/>
    </row>
    <row r="38" spans="1:16" x14ac:dyDescent="0.2">
      <c r="A38" s="1">
        <v>6</v>
      </c>
      <c r="B38" s="2">
        <v>565</v>
      </c>
      <c r="C38" s="2">
        <v>48</v>
      </c>
      <c r="D38" s="2">
        <v>45</v>
      </c>
      <c r="E38" s="2">
        <v>70</v>
      </c>
      <c r="F38" s="2">
        <v>223</v>
      </c>
      <c r="G38" s="2">
        <v>85</v>
      </c>
      <c r="H38" s="2">
        <v>75</v>
      </c>
      <c r="I38" s="2">
        <f t="shared" si="2"/>
        <v>10</v>
      </c>
      <c r="J38" s="2">
        <f t="shared" si="3"/>
        <v>95</v>
      </c>
      <c r="K38" s="2">
        <v>1</v>
      </c>
      <c r="L38" s="2">
        <v>94</v>
      </c>
      <c r="M38" s="3"/>
      <c r="N38" s="3"/>
      <c r="O38" s="3"/>
      <c r="P38" s="3"/>
    </row>
    <row r="39" spans="1:16" x14ac:dyDescent="0.2">
      <c r="A39" s="1">
        <v>7</v>
      </c>
      <c r="B39" s="2">
        <v>548</v>
      </c>
      <c r="C39" s="2">
        <v>51</v>
      </c>
      <c r="D39" s="2">
        <v>48</v>
      </c>
      <c r="E39" s="2">
        <v>49</v>
      </c>
      <c r="F39" s="2">
        <v>204</v>
      </c>
      <c r="G39" s="2">
        <v>112</v>
      </c>
      <c r="H39" s="2">
        <v>100</v>
      </c>
      <c r="I39" s="2">
        <f t="shared" si="2"/>
        <v>12</v>
      </c>
      <c r="J39" s="2">
        <f t="shared" si="3"/>
        <v>85</v>
      </c>
      <c r="K39" s="2">
        <v>1</v>
      </c>
      <c r="L39" s="2">
        <v>84</v>
      </c>
      <c r="M39" s="3"/>
      <c r="N39" s="3"/>
      <c r="O39" s="3"/>
      <c r="P39" s="3"/>
    </row>
    <row r="40" spans="1:16" x14ac:dyDescent="0.2">
      <c r="A40" s="1">
        <v>8</v>
      </c>
      <c r="B40" s="2">
        <v>534</v>
      </c>
      <c r="C40" s="2">
        <v>34</v>
      </c>
      <c r="D40" s="2">
        <v>44</v>
      </c>
      <c r="E40" s="2">
        <v>56</v>
      </c>
      <c r="F40" s="2">
        <v>178</v>
      </c>
      <c r="G40" s="2">
        <v>121</v>
      </c>
      <c r="H40" s="2">
        <v>108</v>
      </c>
      <c r="I40" s="2">
        <f t="shared" si="2"/>
        <v>13</v>
      </c>
      <c r="J40" s="2">
        <f t="shared" si="3"/>
        <v>104</v>
      </c>
      <c r="K40" s="2">
        <v>3</v>
      </c>
      <c r="L40" s="2">
        <v>101</v>
      </c>
      <c r="M40" s="3"/>
      <c r="N40" s="3"/>
      <c r="O40" s="3"/>
      <c r="P40" s="3"/>
    </row>
    <row r="41" spans="1:16" x14ac:dyDescent="0.2">
      <c r="A41" s="1">
        <v>9</v>
      </c>
      <c r="B41" s="2">
        <v>538</v>
      </c>
      <c r="C41" s="2">
        <v>44</v>
      </c>
      <c r="D41" s="2">
        <v>57</v>
      </c>
      <c r="E41" s="2">
        <v>64</v>
      </c>
      <c r="F41" s="2">
        <v>179</v>
      </c>
      <c r="G41" s="2">
        <v>2</v>
      </c>
      <c r="H41" s="2"/>
      <c r="I41" s="2">
        <f t="shared" si="2"/>
        <v>2</v>
      </c>
      <c r="J41" s="2">
        <f t="shared" si="3"/>
        <v>104</v>
      </c>
      <c r="K41" s="2">
        <v>2</v>
      </c>
      <c r="L41" s="2">
        <v>102</v>
      </c>
      <c r="M41" s="3"/>
      <c r="N41" s="3"/>
      <c r="O41" s="3"/>
      <c r="P41" s="3"/>
    </row>
    <row r="42" spans="1:16" x14ac:dyDescent="0.2">
      <c r="A42" s="1">
        <v>10</v>
      </c>
      <c r="B42" s="2">
        <v>520</v>
      </c>
      <c r="C42" s="2">
        <v>37</v>
      </c>
      <c r="D42" s="2">
        <v>64</v>
      </c>
      <c r="E42" s="2">
        <v>56</v>
      </c>
      <c r="F42" s="2">
        <v>158</v>
      </c>
      <c r="G42" s="2">
        <v>116</v>
      </c>
      <c r="H42" s="2">
        <v>103</v>
      </c>
      <c r="I42" s="2">
        <f t="shared" si="2"/>
        <v>13</v>
      </c>
      <c r="J42" s="2">
        <f t="shared" si="3"/>
        <v>90</v>
      </c>
      <c r="K42" s="2">
        <v>1</v>
      </c>
      <c r="L42" s="2">
        <v>89</v>
      </c>
      <c r="M42" s="3"/>
      <c r="N42" s="3"/>
      <c r="O42" s="3"/>
      <c r="P42" s="3"/>
    </row>
    <row r="43" spans="1:16" x14ac:dyDescent="0.2">
      <c r="A43" s="1">
        <v>11</v>
      </c>
      <c r="B43" s="2">
        <v>474</v>
      </c>
      <c r="C43" s="2">
        <v>38</v>
      </c>
      <c r="D43" s="2">
        <v>77</v>
      </c>
      <c r="E43" s="2">
        <v>56</v>
      </c>
      <c r="F43" s="2">
        <v>127</v>
      </c>
      <c r="G43" s="2">
        <v>85</v>
      </c>
      <c r="H43" s="2">
        <v>77</v>
      </c>
      <c r="I43" s="2">
        <f t="shared" si="2"/>
        <v>8</v>
      </c>
      <c r="J43" s="2">
        <f t="shared" si="3"/>
        <v>93</v>
      </c>
      <c r="K43" s="2">
        <v>2</v>
      </c>
      <c r="L43" s="2">
        <v>91</v>
      </c>
      <c r="M43" s="3"/>
      <c r="N43" s="3"/>
      <c r="O43" s="3"/>
      <c r="P43" s="3"/>
    </row>
    <row r="44" spans="1:16" x14ac:dyDescent="0.2">
      <c r="A44" s="1">
        <v>12</v>
      </c>
      <c r="B44" s="2">
        <v>490</v>
      </c>
      <c r="C44" s="2">
        <v>56</v>
      </c>
      <c r="D44" s="2">
        <v>69</v>
      </c>
      <c r="E44" s="2">
        <v>53</v>
      </c>
      <c r="F44" s="2">
        <v>154</v>
      </c>
      <c r="G44" s="2">
        <v>72</v>
      </c>
      <c r="H44" s="2">
        <v>60</v>
      </c>
      <c r="I44" s="2">
        <f t="shared" si="2"/>
        <v>12</v>
      </c>
      <c r="J44" s="2">
        <f t="shared" si="3"/>
        <v>86</v>
      </c>
      <c r="K44" s="2">
        <v>0</v>
      </c>
      <c r="L44" s="2">
        <v>86</v>
      </c>
      <c r="M44" s="3"/>
      <c r="N44" s="3"/>
      <c r="O44" s="3"/>
      <c r="P44" s="3"/>
    </row>
    <row r="45" spans="1:16" x14ac:dyDescent="0.2">
      <c r="A45" s="1">
        <v>13</v>
      </c>
      <c r="B45" s="2">
        <v>509</v>
      </c>
      <c r="C45" s="2">
        <v>52</v>
      </c>
      <c r="D45" s="2">
        <v>61</v>
      </c>
      <c r="E45" s="2">
        <v>72</v>
      </c>
      <c r="F45" s="2">
        <v>143</v>
      </c>
      <c r="G45" s="2">
        <v>97</v>
      </c>
      <c r="H45" s="2">
        <v>88</v>
      </c>
      <c r="I45" s="2">
        <f t="shared" si="2"/>
        <v>9</v>
      </c>
      <c r="J45" s="2">
        <f t="shared" si="3"/>
        <v>85</v>
      </c>
      <c r="K45" s="2">
        <v>1</v>
      </c>
      <c r="L45" s="2">
        <v>84</v>
      </c>
      <c r="M45" s="3"/>
      <c r="N45" s="3"/>
      <c r="O45" s="3"/>
      <c r="P45" s="3"/>
    </row>
    <row r="46" spans="1:16" x14ac:dyDescent="0.2">
      <c r="A46" s="1">
        <v>14</v>
      </c>
      <c r="B46" s="2">
        <v>508</v>
      </c>
      <c r="C46" s="2">
        <v>53</v>
      </c>
      <c r="D46" s="2">
        <v>48</v>
      </c>
      <c r="E46" s="2">
        <v>80</v>
      </c>
      <c r="F46" s="2">
        <v>145</v>
      </c>
      <c r="G46" s="2">
        <v>105</v>
      </c>
      <c r="H46" s="2">
        <v>87</v>
      </c>
      <c r="I46" s="2">
        <f t="shared" si="2"/>
        <v>18</v>
      </c>
      <c r="J46" s="2">
        <f t="shared" si="3"/>
        <v>78</v>
      </c>
      <c r="K46" s="2">
        <v>1</v>
      </c>
      <c r="L46" s="2">
        <v>77</v>
      </c>
      <c r="M46" s="3"/>
      <c r="N46" s="3"/>
      <c r="O46" s="3"/>
      <c r="P46" s="3"/>
    </row>
    <row r="47" spans="1:16" x14ac:dyDescent="0.2">
      <c r="A47" s="1" t="s">
        <v>44</v>
      </c>
      <c r="B47" s="2">
        <v>833</v>
      </c>
      <c r="C47" s="2">
        <v>68</v>
      </c>
      <c r="D47" s="2">
        <v>92</v>
      </c>
      <c r="E47" s="2">
        <v>103</v>
      </c>
      <c r="F47" s="2">
        <v>260</v>
      </c>
      <c r="G47" s="2">
        <v>158</v>
      </c>
      <c r="H47" s="2">
        <v>126</v>
      </c>
      <c r="I47" s="2">
        <f t="shared" si="2"/>
        <v>32</v>
      </c>
      <c r="J47" s="2">
        <f t="shared" si="3"/>
        <v>156</v>
      </c>
      <c r="K47" s="2">
        <v>4</v>
      </c>
      <c r="L47" s="2">
        <v>152</v>
      </c>
      <c r="M47" s="3"/>
      <c r="N47" s="3"/>
      <c r="O47" s="3"/>
      <c r="P47" s="3"/>
    </row>
    <row r="48" spans="1:16" x14ac:dyDescent="0.2">
      <c r="A48" s="1" t="s">
        <v>45</v>
      </c>
      <c r="B48" s="2">
        <v>1364</v>
      </c>
      <c r="C48" s="2">
        <v>135</v>
      </c>
      <c r="D48" s="2">
        <v>137</v>
      </c>
      <c r="E48" s="2">
        <v>169</v>
      </c>
      <c r="F48" s="2">
        <v>434</v>
      </c>
      <c r="G48" s="2">
        <v>212</v>
      </c>
      <c r="H48" s="2">
        <v>175</v>
      </c>
      <c r="I48" s="2">
        <f t="shared" si="2"/>
        <v>37</v>
      </c>
      <c r="J48" s="2">
        <f t="shared" si="3"/>
        <v>279</v>
      </c>
      <c r="K48" s="2">
        <v>2</v>
      </c>
      <c r="L48" s="2">
        <v>277</v>
      </c>
      <c r="M48" s="3"/>
      <c r="N48" s="3"/>
      <c r="O48" s="3"/>
      <c r="P48" s="3"/>
    </row>
    <row r="49" spans="1:16" x14ac:dyDescent="0.2">
      <c r="A49" s="1">
        <v>20</v>
      </c>
      <c r="B49" s="2">
        <v>341</v>
      </c>
      <c r="C49" s="2">
        <v>38</v>
      </c>
      <c r="D49" s="2">
        <v>52</v>
      </c>
      <c r="E49" s="2">
        <v>45</v>
      </c>
      <c r="F49" s="2">
        <v>78</v>
      </c>
      <c r="G49" s="2">
        <v>72</v>
      </c>
      <c r="H49" s="2">
        <v>67</v>
      </c>
      <c r="I49" s="2">
        <f t="shared" si="2"/>
        <v>5</v>
      </c>
      <c r="J49" s="2">
        <f t="shared" si="3"/>
        <v>57</v>
      </c>
      <c r="K49" s="2">
        <v>1</v>
      </c>
      <c r="L49" s="2">
        <v>56</v>
      </c>
      <c r="M49" s="3"/>
      <c r="N49" s="3"/>
      <c r="O49" s="3"/>
      <c r="P49" s="3"/>
    </row>
    <row r="50" spans="1:16" x14ac:dyDescent="0.2">
      <c r="A50" s="1" t="s">
        <v>46</v>
      </c>
      <c r="B50" s="2">
        <v>1568</v>
      </c>
      <c r="C50" s="2">
        <v>143</v>
      </c>
      <c r="D50" s="2">
        <v>147</v>
      </c>
      <c r="E50" s="2">
        <v>167</v>
      </c>
      <c r="F50" s="2">
        <v>605</v>
      </c>
      <c r="G50" s="2">
        <v>233</v>
      </c>
      <c r="H50" s="2">
        <v>199</v>
      </c>
      <c r="I50" s="2">
        <f t="shared" si="2"/>
        <v>34</v>
      </c>
      <c r="J50" s="2">
        <f t="shared" si="3"/>
        <v>280</v>
      </c>
      <c r="K50" s="2">
        <v>7</v>
      </c>
      <c r="L50" s="2">
        <v>273</v>
      </c>
      <c r="M50" s="3"/>
      <c r="N50" s="3"/>
      <c r="O50" s="3"/>
      <c r="P50" s="3"/>
    </row>
    <row r="51" spans="1:16" x14ac:dyDescent="0.2">
      <c r="A51" s="1" t="s">
        <v>47</v>
      </c>
      <c r="B51" s="2">
        <v>5802</v>
      </c>
      <c r="C51" s="2">
        <v>387</v>
      </c>
      <c r="D51" s="2">
        <v>878</v>
      </c>
      <c r="E51" s="2">
        <v>587</v>
      </c>
      <c r="F51" s="2">
        <v>2009</v>
      </c>
      <c r="G51" s="2">
        <v>793</v>
      </c>
      <c r="H51" s="2">
        <v>707</v>
      </c>
      <c r="I51" s="2">
        <f t="shared" si="2"/>
        <v>86</v>
      </c>
      <c r="J51" s="2">
        <f t="shared" si="3"/>
        <v>1163</v>
      </c>
      <c r="K51" s="2">
        <v>15</v>
      </c>
      <c r="L51" s="2">
        <v>1148</v>
      </c>
      <c r="M51" s="3"/>
      <c r="N51" s="3"/>
      <c r="O51" s="3"/>
      <c r="P51" s="3"/>
    </row>
    <row r="52" spans="1:16" x14ac:dyDescent="0.2">
      <c r="A52" s="1" t="s">
        <v>48</v>
      </c>
      <c r="B52" s="2">
        <v>4381</v>
      </c>
      <c r="C52" s="2">
        <v>259</v>
      </c>
      <c r="D52" s="2">
        <v>902</v>
      </c>
      <c r="E52" s="2">
        <v>475</v>
      </c>
      <c r="F52" s="2">
        <v>1228</v>
      </c>
      <c r="G52" s="2">
        <v>581</v>
      </c>
      <c r="H52" s="2">
        <v>523</v>
      </c>
      <c r="I52" s="2">
        <f t="shared" si="2"/>
        <v>58</v>
      </c>
      <c r="J52" s="2">
        <f t="shared" si="3"/>
        <v>948</v>
      </c>
      <c r="K52" s="2">
        <v>12</v>
      </c>
      <c r="L52" s="2">
        <v>936</v>
      </c>
      <c r="M52" s="3"/>
      <c r="N52" s="3"/>
      <c r="O52" s="3"/>
      <c r="P52" s="3"/>
    </row>
    <row r="53" spans="1:16" ht="10.8" thickBot="1" x14ac:dyDescent="0.25">
      <c r="A53" s="1" t="s">
        <v>43</v>
      </c>
      <c r="B53" s="2">
        <v>1386</v>
      </c>
      <c r="C53" s="2">
        <v>73</v>
      </c>
      <c r="D53" s="2">
        <v>332</v>
      </c>
      <c r="E53" s="2">
        <v>127</v>
      </c>
      <c r="F53" s="2">
        <v>140</v>
      </c>
      <c r="G53" s="2">
        <v>178</v>
      </c>
      <c r="H53" s="2">
        <v>168</v>
      </c>
      <c r="I53" s="2">
        <f t="shared" si="2"/>
        <v>10</v>
      </c>
      <c r="J53" s="2">
        <f t="shared" si="3"/>
        <v>542</v>
      </c>
      <c r="K53" s="2">
        <v>6</v>
      </c>
      <c r="L53" s="2">
        <v>536</v>
      </c>
      <c r="M53" s="3"/>
      <c r="N53" s="3"/>
      <c r="O53" s="3"/>
      <c r="P53" s="3"/>
    </row>
    <row r="54" spans="1:16" x14ac:dyDescent="0.2">
      <c r="A54" s="5" t="s">
        <v>108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3"/>
      <c r="N54" s="3"/>
      <c r="O54" s="3"/>
      <c r="P54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8647-00FA-46AE-9957-F33F12F26E3D}">
  <dimension ref="A1:P20"/>
  <sheetViews>
    <sheetView view="pageBreakPreview" zoomScale="125" zoomScaleNormal="100" zoomScaleSheetLayoutView="125" workbookViewId="0">
      <selection activeCell="D31" sqref="D31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11</v>
      </c>
      <c r="K2" s="7" t="s">
        <v>9</v>
      </c>
      <c r="L2" s="7"/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</v>
      </c>
      <c r="K3" s="9" t="s">
        <v>10</v>
      </c>
      <c r="L3" s="9" t="s">
        <v>11</v>
      </c>
      <c r="M3" s="3"/>
      <c r="N3" s="3"/>
      <c r="O3" s="3"/>
      <c r="P3" s="3"/>
    </row>
    <row r="4" spans="1:16" x14ac:dyDescent="0.2">
      <c r="A4" s="1" t="s">
        <v>12</v>
      </c>
      <c r="B4" s="2">
        <v>49695</v>
      </c>
      <c r="C4" s="2">
        <v>3829</v>
      </c>
      <c r="D4" s="2">
        <v>6486</v>
      </c>
      <c r="E4" s="2">
        <v>6009</v>
      </c>
      <c r="F4" s="2">
        <v>15200</v>
      </c>
      <c r="G4" s="2">
        <v>8201</v>
      </c>
      <c r="H4" s="2">
        <v>7211</v>
      </c>
      <c r="I4" s="2">
        <v>990</v>
      </c>
      <c r="J4" s="2">
        <v>160</v>
      </c>
      <c r="K4" s="2">
        <v>9970</v>
      </c>
      <c r="L4" s="2">
        <v>10130</v>
      </c>
      <c r="M4" s="3"/>
      <c r="N4" s="3"/>
      <c r="O4" s="3"/>
      <c r="P4" s="3"/>
    </row>
    <row r="5" spans="1:16" x14ac:dyDescent="0.2">
      <c r="A5" s="1" t="s">
        <v>51</v>
      </c>
      <c r="B5" s="2">
        <v>25596</v>
      </c>
      <c r="C5" s="2">
        <v>1945</v>
      </c>
      <c r="D5" s="2">
        <v>3146</v>
      </c>
      <c r="E5" s="2">
        <v>3305</v>
      </c>
      <c r="F5" s="2">
        <v>7690</v>
      </c>
      <c r="G5" s="2">
        <v>4343</v>
      </c>
      <c r="H5" s="2">
        <v>3837</v>
      </c>
      <c r="I5" s="2">
        <v>506</v>
      </c>
      <c r="J5" s="2">
        <v>85</v>
      </c>
      <c r="K5" s="2">
        <v>5167</v>
      </c>
      <c r="L5" s="2">
        <v>5252</v>
      </c>
      <c r="M5" s="3"/>
      <c r="N5" s="3"/>
      <c r="O5" s="3"/>
      <c r="P5" s="3"/>
    </row>
    <row r="6" spans="1:16" x14ac:dyDescent="0.2">
      <c r="A6" s="1" t="s">
        <v>52</v>
      </c>
      <c r="B6" s="2">
        <f t="shared" ref="B6:L6" si="0">B4-B5</f>
        <v>24099</v>
      </c>
      <c r="C6" s="2">
        <f t="shared" si="0"/>
        <v>1884</v>
      </c>
      <c r="D6" s="2">
        <f t="shared" si="0"/>
        <v>3340</v>
      </c>
      <c r="E6" s="2">
        <f t="shared" si="0"/>
        <v>2704</v>
      </c>
      <c r="F6" s="2">
        <f t="shared" si="0"/>
        <v>7510</v>
      </c>
      <c r="G6" s="2">
        <f t="shared" si="0"/>
        <v>3858</v>
      </c>
      <c r="H6" s="2">
        <f t="shared" si="0"/>
        <v>3374</v>
      </c>
      <c r="I6" s="2">
        <f t="shared" si="0"/>
        <v>484</v>
      </c>
      <c r="J6" s="2">
        <f t="shared" si="0"/>
        <v>75</v>
      </c>
      <c r="K6" s="2">
        <f t="shared" si="0"/>
        <v>4803</v>
      </c>
      <c r="L6" s="2">
        <f t="shared" si="0"/>
        <v>4878</v>
      </c>
      <c r="M6" s="3"/>
      <c r="N6" s="3"/>
      <c r="O6" s="3"/>
      <c r="P6" s="3"/>
    </row>
    <row r="7" spans="1:16" x14ac:dyDescent="0.2">
      <c r="A7" s="1" t="s">
        <v>53</v>
      </c>
      <c r="B7" s="2">
        <f t="shared" ref="B7:L7" si="1">B8+B9</f>
        <v>22875</v>
      </c>
      <c r="C7" s="2">
        <f t="shared" si="1"/>
        <v>2322</v>
      </c>
      <c r="D7" s="2">
        <f t="shared" si="1"/>
        <v>2330</v>
      </c>
      <c r="E7" s="2">
        <f t="shared" si="1"/>
        <v>2798</v>
      </c>
      <c r="F7" s="2">
        <f t="shared" si="1"/>
        <v>6906</v>
      </c>
      <c r="G7" s="2">
        <f t="shared" si="1"/>
        <v>4320</v>
      </c>
      <c r="H7" s="2">
        <f t="shared" si="1"/>
        <v>3723</v>
      </c>
      <c r="I7" s="2">
        <f t="shared" si="1"/>
        <v>597</v>
      </c>
      <c r="J7" s="2">
        <f t="shared" si="1"/>
        <v>72</v>
      </c>
      <c r="K7" s="2">
        <f t="shared" si="1"/>
        <v>4199</v>
      </c>
      <c r="L7" s="2">
        <f t="shared" si="1"/>
        <v>4271</v>
      </c>
      <c r="M7" s="3"/>
      <c r="N7" s="3"/>
      <c r="O7" s="3"/>
      <c r="P7" s="3"/>
    </row>
    <row r="8" spans="1:16" x14ac:dyDescent="0.2">
      <c r="A8" s="1" t="s">
        <v>51</v>
      </c>
      <c r="B8" s="2">
        <v>12942</v>
      </c>
      <c r="C8" s="2">
        <v>1234</v>
      </c>
      <c r="D8" s="2">
        <v>1303</v>
      </c>
      <c r="E8" s="2">
        <v>1636</v>
      </c>
      <c r="F8" s="2">
        <v>3909</v>
      </c>
      <c r="G8" s="2">
        <v>2444</v>
      </c>
      <c r="H8" s="2">
        <v>2128</v>
      </c>
      <c r="I8" s="2">
        <v>316</v>
      </c>
      <c r="J8" s="2">
        <v>40</v>
      </c>
      <c r="K8" s="2">
        <v>2416</v>
      </c>
      <c r="L8" s="2">
        <v>2456</v>
      </c>
      <c r="M8" s="3"/>
      <c r="N8" s="3"/>
      <c r="O8" s="3"/>
      <c r="P8" s="3"/>
    </row>
    <row r="9" spans="1:16" x14ac:dyDescent="0.2">
      <c r="A9" s="1" t="s">
        <v>52</v>
      </c>
      <c r="B9" s="2">
        <v>9933</v>
      </c>
      <c r="C9" s="2">
        <v>1088</v>
      </c>
      <c r="D9" s="2">
        <v>1027</v>
      </c>
      <c r="E9" s="2">
        <v>1162</v>
      </c>
      <c r="F9" s="2">
        <v>2997</v>
      </c>
      <c r="G9" s="2">
        <v>1876</v>
      </c>
      <c r="H9" s="2">
        <v>1595</v>
      </c>
      <c r="I9" s="2">
        <v>281</v>
      </c>
      <c r="J9" s="2">
        <v>32</v>
      </c>
      <c r="K9" s="2">
        <v>1783</v>
      </c>
      <c r="L9" s="2">
        <v>1815</v>
      </c>
      <c r="M9" s="3"/>
      <c r="N9" s="3"/>
      <c r="O9" s="3"/>
      <c r="P9" s="3"/>
    </row>
    <row r="10" spans="1:16" x14ac:dyDescent="0.2">
      <c r="A10" s="1" t="s">
        <v>54</v>
      </c>
      <c r="B10" s="2">
        <f t="shared" ref="B10:L10" si="2">B11+B12</f>
        <v>21550</v>
      </c>
      <c r="C10" s="2">
        <f t="shared" si="2"/>
        <v>1269</v>
      </c>
      <c r="D10" s="2">
        <f t="shared" si="2"/>
        <v>2810</v>
      </c>
      <c r="E10" s="2">
        <f t="shared" si="2"/>
        <v>2648</v>
      </c>
      <c r="F10" s="2">
        <f t="shared" si="2"/>
        <v>6850</v>
      </c>
      <c r="G10" s="2">
        <f t="shared" si="2"/>
        <v>3269</v>
      </c>
      <c r="H10" s="2">
        <f t="shared" si="2"/>
        <v>2901</v>
      </c>
      <c r="I10" s="2">
        <f t="shared" si="2"/>
        <v>368</v>
      </c>
      <c r="J10" s="2">
        <f t="shared" si="2"/>
        <v>71</v>
      </c>
      <c r="K10" s="2">
        <f t="shared" si="2"/>
        <v>4704</v>
      </c>
      <c r="L10" s="2">
        <f t="shared" si="2"/>
        <v>4775</v>
      </c>
      <c r="M10" s="3"/>
      <c r="N10" s="3"/>
      <c r="O10" s="3"/>
      <c r="P10" s="3"/>
    </row>
    <row r="11" spans="1:16" x14ac:dyDescent="0.2">
      <c r="A11" s="1" t="s">
        <v>51</v>
      </c>
      <c r="B11" s="2">
        <v>10653</v>
      </c>
      <c r="C11" s="2">
        <v>612</v>
      </c>
      <c r="D11" s="2">
        <v>1345</v>
      </c>
      <c r="E11" s="2">
        <v>1400</v>
      </c>
      <c r="F11" s="2">
        <v>3320</v>
      </c>
      <c r="G11" s="2">
        <v>1639</v>
      </c>
      <c r="H11" s="2">
        <v>1456</v>
      </c>
      <c r="I11" s="2">
        <v>183</v>
      </c>
      <c r="J11" s="2">
        <v>38</v>
      </c>
      <c r="K11" s="2">
        <v>2337</v>
      </c>
      <c r="L11" s="2">
        <v>2375</v>
      </c>
      <c r="M11" s="3"/>
      <c r="N11" s="3"/>
      <c r="O11" s="3"/>
      <c r="P11" s="3"/>
    </row>
    <row r="12" spans="1:16" x14ac:dyDescent="0.2">
      <c r="A12" s="1" t="s">
        <v>52</v>
      </c>
      <c r="B12" s="2">
        <v>10897</v>
      </c>
      <c r="C12" s="2">
        <v>657</v>
      </c>
      <c r="D12" s="2">
        <v>1465</v>
      </c>
      <c r="E12" s="2">
        <v>1248</v>
      </c>
      <c r="F12" s="2">
        <v>3530</v>
      </c>
      <c r="G12" s="2">
        <v>1630</v>
      </c>
      <c r="H12" s="2">
        <v>1445</v>
      </c>
      <c r="I12" s="2">
        <v>185</v>
      </c>
      <c r="J12" s="2">
        <v>33</v>
      </c>
      <c r="K12" s="2">
        <v>2367</v>
      </c>
      <c r="L12" s="2">
        <v>2400</v>
      </c>
      <c r="M12" s="3"/>
      <c r="N12" s="3"/>
      <c r="O12" s="3"/>
      <c r="P12" s="3"/>
    </row>
    <row r="13" spans="1:16" x14ac:dyDescent="0.2">
      <c r="A13" s="1" t="s">
        <v>55</v>
      </c>
      <c r="B13" s="2">
        <f t="shared" ref="B13:L13" si="3">B14+B15</f>
        <v>3754</v>
      </c>
      <c r="C13" s="2">
        <f t="shared" si="3"/>
        <v>190</v>
      </c>
      <c r="D13" s="2">
        <f t="shared" si="3"/>
        <v>989</v>
      </c>
      <c r="E13" s="2">
        <f t="shared" si="3"/>
        <v>306</v>
      </c>
      <c r="F13" s="2">
        <f t="shared" si="3"/>
        <v>1034</v>
      </c>
      <c r="G13" s="2">
        <f t="shared" si="3"/>
        <v>455</v>
      </c>
      <c r="H13" s="2">
        <f t="shared" si="3"/>
        <v>430</v>
      </c>
      <c r="I13" s="2">
        <f t="shared" si="3"/>
        <v>25</v>
      </c>
      <c r="J13" s="2">
        <f t="shared" si="3"/>
        <v>15</v>
      </c>
      <c r="K13" s="2">
        <f t="shared" si="3"/>
        <v>780</v>
      </c>
      <c r="L13" s="2">
        <f t="shared" si="3"/>
        <v>795</v>
      </c>
      <c r="M13" s="3"/>
      <c r="N13" s="3"/>
      <c r="O13" s="3"/>
      <c r="P13" s="3"/>
    </row>
    <row r="14" spans="1:16" x14ac:dyDescent="0.2">
      <c r="A14" s="1" t="s">
        <v>51</v>
      </c>
      <c r="B14" s="2">
        <v>1227</v>
      </c>
      <c r="C14" s="2">
        <v>70</v>
      </c>
      <c r="D14" s="2">
        <v>319</v>
      </c>
      <c r="E14" s="2">
        <v>115</v>
      </c>
      <c r="F14" s="2">
        <v>286</v>
      </c>
      <c r="G14" s="2">
        <v>172</v>
      </c>
      <c r="H14" s="2">
        <v>165</v>
      </c>
      <c r="I14" s="2">
        <v>7</v>
      </c>
      <c r="J14" s="2">
        <v>5</v>
      </c>
      <c r="K14" s="2">
        <v>265</v>
      </c>
      <c r="L14" s="2">
        <v>270</v>
      </c>
      <c r="M14" s="3"/>
      <c r="N14" s="3"/>
      <c r="O14" s="3"/>
      <c r="P14" s="3"/>
    </row>
    <row r="15" spans="1:16" x14ac:dyDescent="0.2">
      <c r="A15" s="1" t="s">
        <v>52</v>
      </c>
      <c r="B15" s="2">
        <v>2527</v>
      </c>
      <c r="C15" s="2">
        <v>120</v>
      </c>
      <c r="D15" s="2">
        <v>670</v>
      </c>
      <c r="E15" s="2">
        <v>191</v>
      </c>
      <c r="F15" s="2">
        <v>748</v>
      </c>
      <c r="G15" s="2">
        <v>283</v>
      </c>
      <c r="H15" s="2">
        <v>265</v>
      </c>
      <c r="I15" s="2">
        <v>18</v>
      </c>
      <c r="J15" s="2">
        <v>10</v>
      </c>
      <c r="K15" s="2">
        <v>515</v>
      </c>
      <c r="L15" s="2">
        <v>525</v>
      </c>
      <c r="M15" s="3"/>
      <c r="N15" s="3"/>
      <c r="O15" s="3"/>
      <c r="P15" s="3"/>
    </row>
    <row r="16" spans="1:16" x14ac:dyDescent="0.2">
      <c r="A16" s="1" t="s">
        <v>56</v>
      </c>
      <c r="B16" s="2">
        <f t="shared" ref="B16:L16" si="4">B17+B18</f>
        <v>1516</v>
      </c>
      <c r="C16" s="2">
        <f t="shared" si="4"/>
        <v>48</v>
      </c>
      <c r="D16" s="2">
        <f t="shared" si="4"/>
        <v>357</v>
      </c>
      <c r="E16" s="2">
        <f t="shared" si="4"/>
        <v>257</v>
      </c>
      <c r="F16" s="2">
        <f t="shared" si="4"/>
        <v>410</v>
      </c>
      <c r="G16" s="2">
        <f t="shared" si="4"/>
        <v>157</v>
      </c>
      <c r="H16" s="2">
        <f t="shared" si="4"/>
        <v>157</v>
      </c>
      <c r="I16" s="2">
        <f t="shared" si="4"/>
        <v>0</v>
      </c>
      <c r="J16" s="2">
        <f t="shared" si="4"/>
        <v>2</v>
      </c>
      <c r="K16" s="2">
        <f t="shared" si="4"/>
        <v>287</v>
      </c>
      <c r="L16" s="2">
        <f t="shared" si="4"/>
        <v>289</v>
      </c>
      <c r="M16" s="3"/>
      <c r="N16" s="3"/>
      <c r="O16" s="3"/>
      <c r="P16" s="3"/>
    </row>
    <row r="17" spans="1:16" x14ac:dyDescent="0.2">
      <c r="A17" s="1" t="s">
        <v>51</v>
      </c>
      <c r="B17" s="2">
        <v>774</v>
      </c>
      <c r="C17" s="2">
        <v>29</v>
      </c>
      <c r="D17" s="2">
        <v>179</v>
      </c>
      <c r="E17" s="2">
        <v>154</v>
      </c>
      <c r="F17" s="2">
        <v>175</v>
      </c>
      <c r="G17" s="2">
        <v>88</v>
      </c>
      <c r="H17" s="2">
        <v>88</v>
      </c>
      <c r="I17" s="2">
        <v>0</v>
      </c>
      <c r="J17" s="2">
        <v>2</v>
      </c>
      <c r="K17" s="2">
        <v>149</v>
      </c>
      <c r="L17" s="2">
        <v>151</v>
      </c>
      <c r="M17" s="3"/>
      <c r="N17" s="3"/>
      <c r="O17" s="3"/>
      <c r="P17" s="3"/>
    </row>
    <row r="18" spans="1:16" ht="10.8" thickBot="1" x14ac:dyDescent="0.25">
      <c r="A18" s="1" t="s">
        <v>52</v>
      </c>
      <c r="B18" s="2">
        <v>742</v>
      </c>
      <c r="C18" s="2">
        <v>19</v>
      </c>
      <c r="D18" s="2">
        <v>178</v>
      </c>
      <c r="E18" s="2">
        <v>103</v>
      </c>
      <c r="F18" s="2">
        <v>235</v>
      </c>
      <c r="G18" s="2">
        <v>69</v>
      </c>
      <c r="H18" s="2">
        <v>69</v>
      </c>
      <c r="I18" s="2">
        <v>0</v>
      </c>
      <c r="J18" s="2">
        <v>0</v>
      </c>
      <c r="K18" s="2">
        <v>138</v>
      </c>
      <c r="L18" s="2">
        <v>138</v>
      </c>
      <c r="M18" s="3"/>
      <c r="N18" s="3"/>
      <c r="O18" s="3"/>
      <c r="P18" s="3"/>
    </row>
    <row r="19" spans="1:16" x14ac:dyDescent="0.2">
      <c r="A19" s="5" t="s">
        <v>108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3"/>
      <c r="N19" s="3"/>
      <c r="O19" s="3"/>
      <c r="P19" s="3"/>
    </row>
    <row r="20" spans="1:16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E1A1-3B34-4C49-AE0A-6BBB20CA7940}">
  <dimension ref="A1:P3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11</v>
      </c>
      <c r="K2" s="7" t="s">
        <v>9</v>
      </c>
      <c r="L2" s="7"/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</v>
      </c>
      <c r="K3" s="9" t="s">
        <v>10</v>
      </c>
      <c r="L3" s="9" t="s">
        <v>11</v>
      </c>
      <c r="M3" s="3"/>
      <c r="N3" s="3"/>
      <c r="O3" s="3"/>
      <c r="P3" s="3"/>
    </row>
    <row r="4" spans="1:16" x14ac:dyDescent="0.2">
      <c r="A4" s="1" t="s">
        <v>58</v>
      </c>
      <c r="B4" s="2">
        <v>26107</v>
      </c>
      <c r="C4" s="2">
        <v>2217</v>
      </c>
      <c r="D4" s="2">
        <v>2959</v>
      </c>
      <c r="E4" s="2">
        <v>3390</v>
      </c>
      <c r="F4" s="2">
        <v>7588</v>
      </c>
      <c r="G4" s="2">
        <v>4795</v>
      </c>
      <c r="H4" s="2">
        <v>4182</v>
      </c>
      <c r="I4" s="2">
        <v>613</v>
      </c>
      <c r="J4" s="2">
        <f t="shared" ref="J4:J17" si="0">K4+L4</f>
        <v>5254</v>
      </c>
      <c r="K4" s="2">
        <v>96</v>
      </c>
      <c r="L4" s="2">
        <v>5158</v>
      </c>
      <c r="M4" s="3"/>
      <c r="N4" s="3"/>
      <c r="O4" s="3"/>
      <c r="P4" s="3"/>
    </row>
    <row r="5" spans="1:16" x14ac:dyDescent="0.2">
      <c r="A5" s="1">
        <v>0</v>
      </c>
      <c r="B5" s="2">
        <v>796</v>
      </c>
      <c r="C5" s="2">
        <v>104</v>
      </c>
      <c r="D5" s="2">
        <v>63</v>
      </c>
      <c r="E5" s="2">
        <v>104</v>
      </c>
      <c r="F5" s="2">
        <v>268</v>
      </c>
      <c r="G5" s="2">
        <v>157</v>
      </c>
      <c r="H5" s="2">
        <v>125</v>
      </c>
      <c r="I5" s="2">
        <v>32</v>
      </c>
      <c r="J5" s="2">
        <f t="shared" si="0"/>
        <v>103</v>
      </c>
      <c r="K5" s="2">
        <v>3</v>
      </c>
      <c r="L5" s="2">
        <v>100</v>
      </c>
      <c r="M5" s="3"/>
      <c r="N5" s="3"/>
      <c r="O5" s="3"/>
      <c r="P5" s="3"/>
    </row>
    <row r="6" spans="1:16" x14ac:dyDescent="0.2">
      <c r="A6" s="1" t="s">
        <v>59</v>
      </c>
      <c r="B6" s="2">
        <v>3071</v>
      </c>
      <c r="C6" s="2">
        <v>353</v>
      </c>
      <c r="D6" s="2">
        <v>244</v>
      </c>
      <c r="E6" s="2">
        <v>363</v>
      </c>
      <c r="F6" s="2">
        <v>983</v>
      </c>
      <c r="G6" s="2">
        <v>656</v>
      </c>
      <c r="H6" s="2">
        <v>531</v>
      </c>
      <c r="I6" s="2">
        <v>125</v>
      </c>
      <c r="J6" s="2">
        <f t="shared" si="0"/>
        <v>489</v>
      </c>
      <c r="K6" s="2">
        <v>17</v>
      </c>
      <c r="L6" s="2">
        <v>472</v>
      </c>
      <c r="M6" s="3"/>
      <c r="N6" s="3"/>
      <c r="O6" s="3"/>
      <c r="P6" s="3"/>
    </row>
    <row r="7" spans="1:16" x14ac:dyDescent="0.2">
      <c r="A7" s="1" t="s">
        <v>60</v>
      </c>
      <c r="B7" s="2">
        <v>4602</v>
      </c>
      <c r="C7" s="2">
        <v>427</v>
      </c>
      <c r="D7" s="2">
        <v>387</v>
      </c>
      <c r="E7" s="2">
        <v>527</v>
      </c>
      <c r="F7" s="2">
        <v>1516</v>
      </c>
      <c r="G7" s="2">
        <v>892</v>
      </c>
      <c r="H7" s="2">
        <v>786</v>
      </c>
      <c r="I7" s="2">
        <v>106</v>
      </c>
      <c r="J7" s="2">
        <f t="shared" si="0"/>
        <v>866</v>
      </c>
      <c r="K7" s="2">
        <v>13</v>
      </c>
      <c r="L7" s="2">
        <v>853</v>
      </c>
      <c r="M7" s="3"/>
      <c r="N7" s="3"/>
      <c r="O7" s="3"/>
      <c r="P7" s="3"/>
    </row>
    <row r="8" spans="1:16" x14ac:dyDescent="0.2">
      <c r="A8" s="1" t="s">
        <v>61</v>
      </c>
      <c r="B8" s="2">
        <v>555</v>
      </c>
      <c r="C8" s="2">
        <v>47</v>
      </c>
      <c r="D8" s="2">
        <v>46</v>
      </c>
      <c r="E8" s="2">
        <v>74</v>
      </c>
      <c r="F8" s="2">
        <v>189</v>
      </c>
      <c r="G8" s="2">
        <v>103</v>
      </c>
      <c r="H8" s="2">
        <v>88</v>
      </c>
      <c r="I8" s="2">
        <v>15</v>
      </c>
      <c r="J8" s="2">
        <f t="shared" si="0"/>
        <v>96</v>
      </c>
      <c r="K8" s="2">
        <v>0</v>
      </c>
      <c r="L8" s="2">
        <v>96</v>
      </c>
      <c r="M8" s="3"/>
      <c r="N8" s="3"/>
      <c r="O8" s="3"/>
      <c r="P8" s="3"/>
    </row>
    <row r="9" spans="1:16" x14ac:dyDescent="0.2">
      <c r="A9" s="1" t="s">
        <v>44</v>
      </c>
      <c r="B9" s="2">
        <v>1078</v>
      </c>
      <c r="C9" s="2">
        <v>66</v>
      </c>
      <c r="D9" s="2">
        <v>114</v>
      </c>
      <c r="E9" s="2">
        <v>158</v>
      </c>
      <c r="F9" s="2">
        <v>338</v>
      </c>
      <c r="G9" s="2">
        <v>215</v>
      </c>
      <c r="H9" s="2">
        <v>182</v>
      </c>
      <c r="I9" s="2">
        <v>33</v>
      </c>
      <c r="J9" s="2">
        <f t="shared" si="0"/>
        <v>188</v>
      </c>
      <c r="K9" s="2">
        <v>1</v>
      </c>
      <c r="L9" s="2">
        <v>187</v>
      </c>
      <c r="M9" s="3"/>
      <c r="N9" s="3"/>
      <c r="O9" s="3"/>
      <c r="P9" s="3"/>
    </row>
    <row r="10" spans="1:16" x14ac:dyDescent="0.2">
      <c r="A10" s="1" t="s">
        <v>45</v>
      </c>
      <c r="B10" s="2">
        <v>1713</v>
      </c>
      <c r="C10" s="2">
        <v>160</v>
      </c>
      <c r="D10" s="2">
        <v>181</v>
      </c>
      <c r="E10" s="2">
        <v>275</v>
      </c>
      <c r="F10" s="2">
        <v>456</v>
      </c>
      <c r="G10" s="2">
        <v>361</v>
      </c>
      <c r="H10" s="2">
        <v>319</v>
      </c>
      <c r="I10" s="2">
        <v>42</v>
      </c>
      <c r="J10" s="2">
        <f t="shared" si="0"/>
        <v>287</v>
      </c>
      <c r="K10" s="2">
        <v>7</v>
      </c>
      <c r="L10" s="2">
        <v>280</v>
      </c>
      <c r="M10" s="3"/>
      <c r="N10" s="3"/>
      <c r="O10" s="3"/>
      <c r="P10" s="3"/>
    </row>
    <row r="11" spans="1:16" x14ac:dyDescent="0.2">
      <c r="A11" s="1" t="s">
        <v>62</v>
      </c>
      <c r="B11" s="2">
        <v>488</v>
      </c>
      <c r="C11" s="2">
        <v>50</v>
      </c>
      <c r="D11" s="2">
        <v>47</v>
      </c>
      <c r="E11" s="2">
        <v>77</v>
      </c>
      <c r="F11" s="2">
        <v>112</v>
      </c>
      <c r="G11" s="2">
        <v>100</v>
      </c>
      <c r="H11" s="2">
        <v>86</v>
      </c>
      <c r="I11" s="2">
        <v>14</v>
      </c>
      <c r="J11" s="2">
        <f t="shared" si="0"/>
        <v>105</v>
      </c>
      <c r="K11" s="2">
        <v>3</v>
      </c>
      <c r="L11" s="2">
        <v>102</v>
      </c>
      <c r="M11" s="3"/>
      <c r="N11" s="3"/>
      <c r="O11" s="3"/>
      <c r="P11" s="3"/>
    </row>
    <row r="12" spans="1:16" x14ac:dyDescent="0.2">
      <c r="A12" s="1" t="s">
        <v>46</v>
      </c>
      <c r="B12" s="2">
        <v>1974</v>
      </c>
      <c r="C12" s="2">
        <v>209</v>
      </c>
      <c r="D12" s="2">
        <v>176</v>
      </c>
      <c r="E12" s="2">
        <v>325</v>
      </c>
      <c r="F12" s="2">
        <v>540</v>
      </c>
      <c r="G12" s="2">
        <v>382</v>
      </c>
      <c r="H12" s="2">
        <v>348</v>
      </c>
      <c r="I12" s="2">
        <v>34</v>
      </c>
      <c r="J12" s="2">
        <f t="shared" si="0"/>
        <v>349</v>
      </c>
      <c r="K12" s="2">
        <v>7</v>
      </c>
      <c r="L12" s="2">
        <v>342</v>
      </c>
      <c r="M12" s="3"/>
      <c r="N12" s="3"/>
      <c r="O12" s="3"/>
      <c r="P12" s="3"/>
    </row>
    <row r="13" spans="1:16" x14ac:dyDescent="0.2">
      <c r="A13" s="1" t="s">
        <v>47</v>
      </c>
      <c r="B13" s="2">
        <v>5445</v>
      </c>
      <c r="C13" s="2">
        <v>451</v>
      </c>
      <c r="D13" s="2">
        <v>643</v>
      </c>
      <c r="E13" s="2">
        <v>710</v>
      </c>
      <c r="F13" s="2">
        <v>1540</v>
      </c>
      <c r="G13" s="2">
        <v>980</v>
      </c>
      <c r="H13" s="2">
        <v>863</v>
      </c>
      <c r="I13" s="2">
        <v>117</v>
      </c>
      <c r="J13" s="2">
        <f t="shared" si="0"/>
        <v>1139</v>
      </c>
      <c r="K13" s="2">
        <v>18</v>
      </c>
      <c r="L13" s="2">
        <v>1121</v>
      </c>
      <c r="M13" s="3"/>
      <c r="N13" s="3"/>
      <c r="O13" s="3"/>
      <c r="P13" s="3"/>
    </row>
    <row r="14" spans="1:16" x14ac:dyDescent="0.2">
      <c r="A14" s="1" t="s">
        <v>48</v>
      </c>
      <c r="B14" s="2">
        <v>4906</v>
      </c>
      <c r="C14" s="2">
        <v>264</v>
      </c>
      <c r="D14" s="2">
        <v>771</v>
      </c>
      <c r="E14" s="2">
        <v>612</v>
      </c>
      <c r="F14" s="2">
        <v>1422</v>
      </c>
      <c r="G14" s="2">
        <v>738</v>
      </c>
      <c r="H14" s="2">
        <v>667</v>
      </c>
      <c r="I14" s="2">
        <v>71</v>
      </c>
      <c r="J14" s="2">
        <f t="shared" si="0"/>
        <v>1122</v>
      </c>
      <c r="K14" s="2">
        <v>23</v>
      </c>
      <c r="L14" s="2">
        <v>1099</v>
      </c>
      <c r="M14" s="3"/>
      <c r="N14" s="3"/>
      <c r="O14" s="3"/>
      <c r="P14" s="3"/>
    </row>
    <row r="15" spans="1:16" x14ac:dyDescent="0.2">
      <c r="A15" s="1" t="s">
        <v>63</v>
      </c>
      <c r="B15" s="2">
        <v>616</v>
      </c>
      <c r="C15" s="2">
        <v>40</v>
      </c>
      <c r="D15" s="2">
        <v>108</v>
      </c>
      <c r="E15" s="2">
        <v>64</v>
      </c>
      <c r="F15" s="2">
        <v>134</v>
      </c>
      <c r="G15" s="2">
        <v>76</v>
      </c>
      <c r="H15" s="2">
        <v>67</v>
      </c>
      <c r="I15" s="2">
        <v>9</v>
      </c>
      <c r="J15" s="2">
        <f t="shared" si="0"/>
        <v>194</v>
      </c>
      <c r="K15" s="2">
        <v>0</v>
      </c>
      <c r="L15" s="2">
        <v>194</v>
      </c>
      <c r="M15" s="3"/>
      <c r="N15" s="3"/>
      <c r="O15" s="3"/>
      <c r="P15" s="3"/>
    </row>
    <row r="16" spans="1:16" x14ac:dyDescent="0.2">
      <c r="A16" s="1" t="s">
        <v>64</v>
      </c>
      <c r="B16" s="2">
        <v>478</v>
      </c>
      <c r="C16" s="2">
        <v>25</v>
      </c>
      <c r="D16" s="2">
        <v>106</v>
      </c>
      <c r="E16" s="2">
        <v>60</v>
      </c>
      <c r="F16" s="2">
        <v>78</v>
      </c>
      <c r="G16" s="2">
        <v>68</v>
      </c>
      <c r="H16" s="2">
        <v>62</v>
      </c>
      <c r="I16" s="2">
        <v>6</v>
      </c>
      <c r="J16" s="2">
        <f t="shared" si="0"/>
        <v>142</v>
      </c>
      <c r="K16" s="2">
        <v>1</v>
      </c>
      <c r="L16" s="2">
        <v>141</v>
      </c>
      <c r="M16" s="3"/>
      <c r="N16" s="3"/>
      <c r="O16" s="3"/>
      <c r="P16" s="3"/>
    </row>
    <row r="17" spans="1:16" x14ac:dyDescent="0.2">
      <c r="A17" s="1" t="s">
        <v>65</v>
      </c>
      <c r="B17" s="2">
        <v>385</v>
      </c>
      <c r="C17" s="2">
        <v>21</v>
      </c>
      <c r="D17" s="2">
        <v>73</v>
      </c>
      <c r="E17" s="2">
        <v>41</v>
      </c>
      <c r="F17" s="2">
        <v>12</v>
      </c>
      <c r="G17" s="2">
        <v>67</v>
      </c>
      <c r="H17" s="2">
        <v>58</v>
      </c>
      <c r="I17" s="2">
        <v>9</v>
      </c>
      <c r="J17" s="2">
        <f t="shared" si="0"/>
        <v>174</v>
      </c>
      <c r="K17" s="2">
        <v>3</v>
      </c>
      <c r="L17" s="2">
        <v>171</v>
      </c>
      <c r="M17" s="3"/>
      <c r="N17" s="3"/>
      <c r="O17" s="3"/>
      <c r="P17" s="3"/>
    </row>
    <row r="18" spans="1:16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</row>
    <row r="19" spans="1:16" x14ac:dyDescent="0.2">
      <c r="A19" s="1" t="s">
        <v>66</v>
      </c>
      <c r="B19" s="2">
        <v>24466</v>
      </c>
      <c r="C19" s="2">
        <v>2080</v>
      </c>
      <c r="D19" s="2">
        <v>3047</v>
      </c>
      <c r="E19" s="2">
        <v>2840</v>
      </c>
      <c r="F19" s="2">
        <v>7541</v>
      </c>
      <c r="G19" s="2">
        <v>4158</v>
      </c>
      <c r="H19" s="2">
        <v>3582</v>
      </c>
      <c r="I19" s="2">
        <v>576</v>
      </c>
      <c r="J19" s="2">
        <f t="shared" ref="J19:J30" si="1">K19+L19</f>
        <v>4872</v>
      </c>
      <c r="K19" s="2">
        <v>72</v>
      </c>
      <c r="L19" s="2">
        <v>4800</v>
      </c>
      <c r="M19" s="3"/>
      <c r="N19" s="3"/>
      <c r="O19" s="3"/>
      <c r="P19" s="3"/>
    </row>
    <row r="20" spans="1:16" x14ac:dyDescent="0.2">
      <c r="A20" s="1">
        <v>0</v>
      </c>
      <c r="B20" s="2">
        <v>779</v>
      </c>
      <c r="C20" s="2">
        <v>100</v>
      </c>
      <c r="D20" s="2">
        <v>69</v>
      </c>
      <c r="E20" s="2">
        <v>99</v>
      </c>
      <c r="F20" s="2">
        <v>235</v>
      </c>
      <c r="G20" s="2">
        <v>151</v>
      </c>
      <c r="H20" s="2">
        <v>125</v>
      </c>
      <c r="I20" s="2">
        <v>26</v>
      </c>
      <c r="J20" s="2">
        <f t="shared" si="1"/>
        <v>128</v>
      </c>
      <c r="K20" s="2">
        <v>3</v>
      </c>
      <c r="L20" s="2">
        <v>125</v>
      </c>
      <c r="M20" s="3"/>
      <c r="N20" s="3"/>
      <c r="O20" s="3"/>
      <c r="P20" s="3"/>
    </row>
    <row r="21" spans="1:16" x14ac:dyDescent="0.2">
      <c r="A21" s="1" t="s">
        <v>59</v>
      </c>
      <c r="B21" s="2">
        <v>2971</v>
      </c>
      <c r="C21" s="2">
        <v>338</v>
      </c>
      <c r="D21" s="2">
        <v>244</v>
      </c>
      <c r="E21" s="2">
        <v>378</v>
      </c>
      <c r="F21" s="2">
        <v>957</v>
      </c>
      <c r="G21" s="2">
        <v>610</v>
      </c>
      <c r="H21" s="2">
        <v>502</v>
      </c>
      <c r="I21" s="2">
        <v>108</v>
      </c>
      <c r="J21" s="2">
        <f t="shared" si="1"/>
        <v>454</v>
      </c>
      <c r="K21" s="2">
        <v>10</v>
      </c>
      <c r="L21" s="2">
        <v>444</v>
      </c>
      <c r="M21" s="3"/>
      <c r="N21" s="3"/>
      <c r="O21" s="3"/>
      <c r="P21" s="3"/>
    </row>
    <row r="22" spans="1:16" x14ac:dyDescent="0.2">
      <c r="A22" s="1" t="s">
        <v>60</v>
      </c>
      <c r="B22" s="2">
        <v>4149</v>
      </c>
      <c r="C22" s="2">
        <v>361</v>
      </c>
      <c r="D22" s="2">
        <v>338</v>
      </c>
      <c r="E22" s="2">
        <v>517</v>
      </c>
      <c r="F22" s="2">
        <v>1382</v>
      </c>
      <c r="G22" s="2">
        <v>822</v>
      </c>
      <c r="H22" s="2">
        <v>691</v>
      </c>
      <c r="I22" s="2">
        <v>131</v>
      </c>
      <c r="J22" s="2">
        <f t="shared" si="1"/>
        <v>738</v>
      </c>
      <c r="K22" s="2">
        <v>9</v>
      </c>
      <c r="L22" s="2">
        <v>729</v>
      </c>
      <c r="M22" s="3"/>
      <c r="N22" s="3"/>
      <c r="O22" s="3"/>
      <c r="P22" s="3"/>
    </row>
    <row r="23" spans="1:16" x14ac:dyDescent="0.2">
      <c r="A23" s="1" t="s">
        <v>61</v>
      </c>
      <c r="B23" s="2">
        <v>514</v>
      </c>
      <c r="C23" s="2">
        <v>40</v>
      </c>
      <c r="D23" s="2">
        <v>55</v>
      </c>
      <c r="E23" s="2">
        <v>50</v>
      </c>
      <c r="F23" s="2">
        <v>188</v>
      </c>
      <c r="G23" s="2">
        <v>94</v>
      </c>
      <c r="H23" s="2">
        <v>82</v>
      </c>
      <c r="I23" s="2">
        <v>12</v>
      </c>
      <c r="J23" s="2">
        <f t="shared" si="1"/>
        <v>88</v>
      </c>
      <c r="K23" s="2">
        <v>1</v>
      </c>
      <c r="L23" s="2">
        <v>87</v>
      </c>
      <c r="M23" s="3"/>
      <c r="N23" s="3"/>
      <c r="O23" s="3"/>
      <c r="P23" s="3"/>
    </row>
    <row r="24" spans="1:16" x14ac:dyDescent="0.2">
      <c r="A24" s="1" t="s">
        <v>67</v>
      </c>
      <c r="B24" s="2">
        <v>2477</v>
      </c>
      <c r="C24" s="2">
        <v>238</v>
      </c>
      <c r="D24" s="2">
        <v>294</v>
      </c>
      <c r="E24" s="2">
        <v>332</v>
      </c>
      <c r="F24" s="2">
        <v>720</v>
      </c>
      <c r="G24" s="2">
        <v>458</v>
      </c>
      <c r="H24" s="2">
        <v>394</v>
      </c>
      <c r="I24" s="2">
        <v>64</v>
      </c>
      <c r="J24" s="2">
        <f t="shared" si="1"/>
        <v>441</v>
      </c>
      <c r="K24" s="2">
        <v>6</v>
      </c>
      <c r="L24" s="2">
        <v>435</v>
      </c>
      <c r="M24" s="3"/>
      <c r="N24" s="3"/>
      <c r="O24" s="3"/>
      <c r="P24" s="3"/>
    </row>
    <row r="25" spans="1:16" x14ac:dyDescent="0.2">
      <c r="A25" s="1" t="s">
        <v>68</v>
      </c>
      <c r="B25" s="2">
        <v>2105</v>
      </c>
      <c r="C25" s="2">
        <v>212</v>
      </c>
      <c r="D25" s="2">
        <v>202</v>
      </c>
      <c r="E25" s="2">
        <v>259</v>
      </c>
      <c r="F25" s="2">
        <v>612</v>
      </c>
      <c r="G25" s="2">
        <v>372</v>
      </c>
      <c r="H25" s="2">
        <v>323</v>
      </c>
      <c r="I25" s="2">
        <v>49</v>
      </c>
      <c r="J25" s="2">
        <f t="shared" si="1"/>
        <v>453</v>
      </c>
      <c r="K25" s="2">
        <v>5</v>
      </c>
      <c r="L25" s="2">
        <v>448</v>
      </c>
      <c r="M25" s="3"/>
      <c r="N25" s="3"/>
      <c r="O25" s="3"/>
      <c r="P25" s="3"/>
    </row>
    <row r="26" spans="1:16" x14ac:dyDescent="0.2">
      <c r="A26" s="1" t="s">
        <v>69</v>
      </c>
      <c r="B26" s="2">
        <v>6919</v>
      </c>
      <c r="C26" s="2">
        <v>522</v>
      </c>
      <c r="D26" s="2">
        <v>965</v>
      </c>
      <c r="E26" s="2">
        <v>702</v>
      </c>
      <c r="F26" s="2">
        <v>2322</v>
      </c>
      <c r="G26" s="2">
        <v>1013</v>
      </c>
      <c r="H26" s="2">
        <v>888</v>
      </c>
      <c r="I26" s="2">
        <v>125</v>
      </c>
      <c r="J26" s="2">
        <f t="shared" si="1"/>
        <v>1417</v>
      </c>
      <c r="K26" s="2">
        <v>22</v>
      </c>
      <c r="L26" s="2">
        <v>1395</v>
      </c>
      <c r="M26" s="3"/>
      <c r="N26" s="3"/>
      <c r="O26" s="3"/>
      <c r="P26" s="3"/>
    </row>
    <row r="27" spans="1:16" x14ac:dyDescent="0.2">
      <c r="A27" s="1" t="s">
        <v>70</v>
      </c>
      <c r="B27" s="2">
        <v>3150</v>
      </c>
      <c r="C27" s="2">
        <v>185</v>
      </c>
      <c r="D27" s="2">
        <v>610</v>
      </c>
      <c r="E27" s="2">
        <v>364</v>
      </c>
      <c r="F27" s="2">
        <v>924</v>
      </c>
      <c r="G27" s="2">
        <v>427</v>
      </c>
      <c r="H27" s="2">
        <v>383</v>
      </c>
      <c r="I27" s="2">
        <v>44</v>
      </c>
      <c r="J27" s="2">
        <f t="shared" si="1"/>
        <v>649</v>
      </c>
      <c r="K27" s="2">
        <v>9</v>
      </c>
      <c r="L27" s="2">
        <v>640</v>
      </c>
      <c r="M27" s="3"/>
      <c r="N27" s="3"/>
      <c r="O27" s="3"/>
      <c r="P27" s="3"/>
    </row>
    <row r="28" spans="1:16" x14ac:dyDescent="0.2">
      <c r="A28" s="1" t="s">
        <v>63</v>
      </c>
      <c r="B28" s="2">
        <v>555</v>
      </c>
      <c r="C28" s="2">
        <v>38</v>
      </c>
      <c r="D28" s="2">
        <v>89</v>
      </c>
      <c r="E28" s="2">
        <v>51</v>
      </c>
      <c r="F28" s="2">
        <v>114</v>
      </c>
      <c r="G28" s="2">
        <v>90</v>
      </c>
      <c r="H28" s="2">
        <v>82</v>
      </c>
      <c r="I28" s="2">
        <v>8</v>
      </c>
      <c r="J28" s="2">
        <f t="shared" si="1"/>
        <v>177</v>
      </c>
      <c r="K28" s="2">
        <v>4</v>
      </c>
      <c r="L28" s="2">
        <v>173</v>
      </c>
      <c r="M28" s="3"/>
      <c r="N28" s="3"/>
      <c r="O28" s="3"/>
      <c r="P28" s="3"/>
    </row>
    <row r="29" spans="1:16" x14ac:dyDescent="0.2">
      <c r="A29" s="1" t="s">
        <v>64</v>
      </c>
      <c r="B29" s="2">
        <v>424</v>
      </c>
      <c r="C29" s="2">
        <v>20</v>
      </c>
      <c r="D29" s="2">
        <v>90</v>
      </c>
      <c r="E29" s="2">
        <v>60</v>
      </c>
      <c r="F29" s="2">
        <v>68</v>
      </c>
      <c r="G29" s="2">
        <v>57</v>
      </c>
      <c r="H29" s="2">
        <v>54</v>
      </c>
      <c r="I29" s="2">
        <v>3</v>
      </c>
      <c r="J29" s="2">
        <f t="shared" si="1"/>
        <v>131</v>
      </c>
      <c r="K29" s="2">
        <v>2</v>
      </c>
      <c r="L29" s="2">
        <v>129</v>
      </c>
      <c r="M29" s="3"/>
      <c r="N29" s="3"/>
      <c r="O29" s="3"/>
      <c r="P29" s="3"/>
    </row>
    <row r="30" spans="1:16" ht="10.8" thickBot="1" x14ac:dyDescent="0.25">
      <c r="A30" s="1" t="s">
        <v>65</v>
      </c>
      <c r="B30" s="2">
        <v>423</v>
      </c>
      <c r="C30" s="2">
        <v>26</v>
      </c>
      <c r="D30" s="2">
        <v>91</v>
      </c>
      <c r="E30" s="2">
        <v>28</v>
      </c>
      <c r="F30" s="2">
        <v>19</v>
      </c>
      <c r="G30" s="2">
        <v>64</v>
      </c>
      <c r="H30" s="2">
        <v>58</v>
      </c>
      <c r="I30" s="2">
        <v>6</v>
      </c>
      <c r="J30" s="2">
        <f t="shared" si="1"/>
        <v>196</v>
      </c>
      <c r="K30" s="2">
        <v>1</v>
      </c>
      <c r="L30" s="2">
        <v>195</v>
      </c>
      <c r="M30" s="3"/>
      <c r="N30" s="3"/>
      <c r="O30" s="3"/>
      <c r="P30" s="3"/>
    </row>
    <row r="31" spans="1:16" x14ac:dyDescent="0.2">
      <c r="A31" s="5" t="s">
        <v>108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3"/>
      <c r="N31" s="3"/>
      <c r="O31" s="3"/>
      <c r="P31" s="3"/>
    </row>
    <row r="32" spans="1:16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F257-1E03-4FB8-80E5-19AB7F462665}">
  <dimension ref="A1:P20"/>
  <sheetViews>
    <sheetView view="pageBreakPreview" zoomScale="125" zoomScaleNormal="100" zoomScaleSheetLayoutView="125" workbookViewId="0">
      <selection activeCell="G32" sqref="G32"/>
    </sheetView>
  </sheetViews>
  <sheetFormatPr defaultRowHeight="10.199999999999999" x14ac:dyDescent="0.2"/>
  <cols>
    <col min="1" max="1" width="13.88671875" style="4" customWidth="1"/>
    <col min="2" max="12" width="7.109375" style="4" customWidth="1"/>
    <col min="13" max="16384" width="8.88671875" style="4"/>
  </cols>
  <sheetData>
    <row r="1" spans="1:16" ht="10.8" thickBot="1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6" x14ac:dyDescent="0.2">
      <c r="A2" s="5"/>
      <c r="B2" s="7"/>
      <c r="C2" s="7"/>
      <c r="D2" s="7"/>
      <c r="E2" s="7"/>
      <c r="F2" s="7"/>
      <c r="G2" s="7"/>
      <c r="H2" s="7" t="s">
        <v>6</v>
      </c>
      <c r="I2" s="7"/>
      <c r="J2" s="7" t="s">
        <v>9</v>
      </c>
      <c r="K2" s="7"/>
      <c r="L2" s="7" t="s">
        <v>11</v>
      </c>
      <c r="M2" s="3"/>
      <c r="N2" s="3"/>
      <c r="O2" s="3"/>
      <c r="P2" s="3"/>
    </row>
    <row r="3" spans="1:16" ht="10.8" thickBot="1" x14ac:dyDescent="0.25">
      <c r="A3" s="8"/>
      <c r="B3" s="9" t="s">
        <v>1</v>
      </c>
      <c r="C3" s="9" t="s">
        <v>3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10</v>
      </c>
      <c r="K3" s="9" t="s">
        <v>11</v>
      </c>
      <c r="L3" s="9" t="s">
        <v>1</v>
      </c>
      <c r="M3" s="3"/>
      <c r="N3" s="3"/>
      <c r="O3" s="3"/>
      <c r="P3" s="3"/>
    </row>
    <row r="4" spans="1:16" x14ac:dyDescent="0.2">
      <c r="A4" s="1" t="s">
        <v>12</v>
      </c>
      <c r="B4" s="2">
        <f>B7+B10+B13+B16</f>
        <v>50573</v>
      </c>
      <c r="C4" s="2">
        <v>4297</v>
      </c>
      <c r="D4" s="2">
        <f t="shared" ref="D4:L4" si="0">D7+D10+D13+D16</f>
        <v>6006</v>
      </c>
      <c r="E4" s="2">
        <f t="shared" si="0"/>
        <v>6230</v>
      </c>
      <c r="F4" s="2">
        <f t="shared" si="0"/>
        <v>15129</v>
      </c>
      <c r="G4" s="2">
        <f t="shared" si="0"/>
        <v>8953</v>
      </c>
      <c r="H4" s="2">
        <f t="shared" si="0"/>
        <v>7764</v>
      </c>
      <c r="I4" s="2">
        <f t="shared" si="0"/>
        <v>1189</v>
      </c>
      <c r="J4" s="2">
        <f t="shared" si="0"/>
        <v>168</v>
      </c>
      <c r="K4" s="2">
        <f t="shared" si="0"/>
        <v>9958</v>
      </c>
      <c r="L4" s="2">
        <f t="shared" si="0"/>
        <v>10126</v>
      </c>
      <c r="M4" s="3"/>
      <c r="N4" s="3"/>
      <c r="O4" s="3"/>
      <c r="P4" s="3"/>
    </row>
    <row r="5" spans="1:16" x14ac:dyDescent="0.2">
      <c r="A5" s="1" t="s">
        <v>51</v>
      </c>
      <c r="B5" s="2">
        <f>B8+B11+B14+B17</f>
        <v>26107</v>
      </c>
      <c r="C5" s="2">
        <v>2217</v>
      </c>
      <c r="D5" s="2">
        <f t="shared" ref="D5:L5" si="1">D8+D11+D14+D17</f>
        <v>2959</v>
      </c>
      <c r="E5" s="2">
        <f t="shared" si="1"/>
        <v>3390</v>
      </c>
      <c r="F5" s="2">
        <f t="shared" si="1"/>
        <v>7588</v>
      </c>
      <c r="G5" s="2">
        <f t="shared" si="1"/>
        <v>4795</v>
      </c>
      <c r="H5" s="2">
        <f t="shared" si="1"/>
        <v>4182</v>
      </c>
      <c r="I5" s="2">
        <f t="shared" si="1"/>
        <v>613</v>
      </c>
      <c r="J5" s="2">
        <f t="shared" si="1"/>
        <v>96</v>
      </c>
      <c r="K5" s="2">
        <f t="shared" si="1"/>
        <v>5158</v>
      </c>
      <c r="L5" s="2">
        <f t="shared" si="1"/>
        <v>5254</v>
      </c>
      <c r="M5" s="3"/>
      <c r="N5" s="3"/>
      <c r="O5" s="3"/>
      <c r="P5" s="3"/>
    </row>
    <row r="6" spans="1:16" x14ac:dyDescent="0.2">
      <c r="A6" s="1" t="s">
        <v>52</v>
      </c>
      <c r="B6" s="2">
        <f>B9+B12+B15+B18</f>
        <v>24466</v>
      </c>
      <c r="C6" s="2">
        <v>2080</v>
      </c>
      <c r="D6" s="2">
        <f t="shared" ref="D6:L6" si="2">D9+D12+D15+D18</f>
        <v>3047</v>
      </c>
      <c r="E6" s="2">
        <f t="shared" si="2"/>
        <v>2840</v>
      </c>
      <c r="F6" s="2">
        <f t="shared" si="2"/>
        <v>7541</v>
      </c>
      <c r="G6" s="2">
        <f t="shared" si="2"/>
        <v>4158</v>
      </c>
      <c r="H6" s="2">
        <f t="shared" si="2"/>
        <v>3582</v>
      </c>
      <c r="I6" s="2">
        <f t="shared" si="2"/>
        <v>576</v>
      </c>
      <c r="J6" s="2">
        <f t="shared" si="2"/>
        <v>72</v>
      </c>
      <c r="K6" s="2">
        <f t="shared" si="2"/>
        <v>4800</v>
      </c>
      <c r="L6" s="2">
        <f t="shared" si="2"/>
        <v>4872</v>
      </c>
      <c r="M6" s="3"/>
      <c r="N6" s="3"/>
      <c r="O6" s="3"/>
      <c r="P6" s="3"/>
    </row>
    <row r="7" spans="1:16" x14ac:dyDescent="0.2">
      <c r="A7" s="1" t="s">
        <v>53</v>
      </c>
      <c r="B7" s="2">
        <f t="shared" ref="B7:L7" si="3">B8+B9</f>
        <v>23670</v>
      </c>
      <c r="C7" s="2">
        <f t="shared" si="3"/>
        <v>2611</v>
      </c>
      <c r="D7" s="2">
        <f t="shared" si="3"/>
        <v>2067</v>
      </c>
      <c r="E7" s="2">
        <f t="shared" si="3"/>
        <v>2857</v>
      </c>
      <c r="F7" s="2">
        <f t="shared" si="3"/>
        <v>7125</v>
      </c>
      <c r="G7" s="2">
        <f t="shared" si="3"/>
        <v>4760</v>
      </c>
      <c r="H7" s="2">
        <f t="shared" si="3"/>
        <v>4034</v>
      </c>
      <c r="I7" s="2">
        <f t="shared" si="3"/>
        <v>726</v>
      </c>
      <c r="J7" s="2">
        <f t="shared" si="3"/>
        <v>77</v>
      </c>
      <c r="K7" s="2">
        <f t="shared" si="3"/>
        <v>4250</v>
      </c>
      <c r="L7" s="2">
        <f t="shared" si="3"/>
        <v>4327</v>
      </c>
      <c r="M7" s="3"/>
      <c r="N7" s="3"/>
      <c r="O7" s="3"/>
      <c r="P7" s="3"/>
    </row>
    <row r="8" spans="1:16" x14ac:dyDescent="0.2">
      <c r="A8" s="1" t="s">
        <v>51</v>
      </c>
      <c r="B8" s="2">
        <v>13321</v>
      </c>
      <c r="C8" s="2">
        <v>1427</v>
      </c>
      <c r="D8" s="2">
        <v>1171</v>
      </c>
      <c r="E8" s="2">
        <v>1640</v>
      </c>
      <c r="F8" s="2">
        <v>3972</v>
      </c>
      <c r="G8" s="2">
        <v>2703</v>
      </c>
      <c r="H8" s="2">
        <v>2314</v>
      </c>
      <c r="I8" s="2">
        <v>389</v>
      </c>
      <c r="J8" s="2">
        <v>46</v>
      </c>
      <c r="K8" s="2">
        <v>2408</v>
      </c>
      <c r="L8" s="2">
        <v>2454</v>
      </c>
      <c r="M8" s="3"/>
      <c r="N8" s="3"/>
      <c r="O8" s="3"/>
      <c r="P8" s="3"/>
    </row>
    <row r="9" spans="1:16" x14ac:dyDescent="0.2">
      <c r="A9" s="1" t="s">
        <v>52</v>
      </c>
      <c r="B9" s="2">
        <v>10349</v>
      </c>
      <c r="C9" s="2">
        <v>1184</v>
      </c>
      <c r="D9" s="2">
        <v>896</v>
      </c>
      <c r="E9" s="2">
        <v>1217</v>
      </c>
      <c r="F9" s="2">
        <v>3153</v>
      </c>
      <c r="G9" s="2">
        <v>2057</v>
      </c>
      <c r="H9" s="2">
        <v>1720</v>
      </c>
      <c r="I9" s="2">
        <v>337</v>
      </c>
      <c r="J9" s="2">
        <v>31</v>
      </c>
      <c r="K9" s="2">
        <v>1842</v>
      </c>
      <c r="L9" s="2">
        <v>1873</v>
      </c>
      <c r="M9" s="3"/>
      <c r="N9" s="3"/>
      <c r="O9" s="3"/>
      <c r="P9" s="3"/>
    </row>
    <row r="10" spans="1:16" x14ac:dyDescent="0.2">
      <c r="A10" s="1" t="s">
        <v>54</v>
      </c>
      <c r="B10" s="2">
        <f t="shared" ref="B10:L10" si="4">B11+B12</f>
        <v>21793</v>
      </c>
      <c r="C10" s="2">
        <f t="shared" si="4"/>
        <v>1395</v>
      </c>
      <c r="D10" s="2">
        <f t="shared" si="4"/>
        <v>2726</v>
      </c>
      <c r="E10" s="2">
        <f t="shared" si="4"/>
        <v>2851</v>
      </c>
      <c r="F10" s="2">
        <f t="shared" si="4"/>
        <v>6569</v>
      </c>
      <c r="G10" s="2">
        <f t="shared" si="4"/>
        <v>3554</v>
      </c>
      <c r="H10" s="2">
        <f t="shared" si="4"/>
        <v>3123</v>
      </c>
      <c r="I10" s="2">
        <f t="shared" si="4"/>
        <v>431</v>
      </c>
      <c r="J10" s="2">
        <f t="shared" si="4"/>
        <v>78</v>
      </c>
      <c r="K10" s="2">
        <f t="shared" si="4"/>
        <v>4698</v>
      </c>
      <c r="L10" s="2">
        <f t="shared" si="4"/>
        <v>4776</v>
      </c>
      <c r="M10" s="3"/>
      <c r="N10" s="3"/>
      <c r="O10" s="3"/>
      <c r="P10" s="3"/>
    </row>
    <row r="11" spans="1:16" x14ac:dyDescent="0.2">
      <c r="A11" s="1" t="s">
        <v>51</v>
      </c>
      <c r="B11" s="2">
        <v>10834</v>
      </c>
      <c r="C11" s="2">
        <v>679</v>
      </c>
      <c r="D11" s="2">
        <v>1314</v>
      </c>
      <c r="E11" s="2">
        <v>1503</v>
      </c>
      <c r="F11" s="2">
        <v>3168</v>
      </c>
      <c r="G11" s="2">
        <v>1822</v>
      </c>
      <c r="H11" s="2">
        <v>1608</v>
      </c>
      <c r="I11" s="2">
        <v>214</v>
      </c>
      <c r="J11" s="2">
        <v>44</v>
      </c>
      <c r="K11" s="2">
        <v>2348</v>
      </c>
      <c r="L11" s="2">
        <v>2392</v>
      </c>
      <c r="M11" s="3"/>
      <c r="N11" s="3"/>
      <c r="O11" s="3"/>
      <c r="P11" s="3"/>
    </row>
    <row r="12" spans="1:16" x14ac:dyDescent="0.2">
      <c r="A12" s="1" t="s">
        <v>52</v>
      </c>
      <c r="B12" s="2">
        <v>10959</v>
      </c>
      <c r="C12" s="2">
        <v>716</v>
      </c>
      <c r="D12" s="2">
        <v>1412</v>
      </c>
      <c r="E12" s="2">
        <v>1348</v>
      </c>
      <c r="F12" s="2">
        <v>3401</v>
      </c>
      <c r="G12" s="2">
        <v>1732</v>
      </c>
      <c r="H12" s="2">
        <v>1515</v>
      </c>
      <c r="I12" s="2">
        <v>217</v>
      </c>
      <c r="J12" s="2">
        <v>34</v>
      </c>
      <c r="K12" s="2">
        <v>2350</v>
      </c>
      <c r="L12" s="2">
        <v>2384</v>
      </c>
      <c r="M12" s="3"/>
      <c r="N12" s="3"/>
      <c r="O12" s="3"/>
      <c r="P12" s="3"/>
    </row>
    <row r="13" spans="1:16" x14ac:dyDescent="0.2">
      <c r="A13" s="1" t="s">
        <v>55</v>
      </c>
      <c r="B13" s="2">
        <f t="shared" ref="B13:L13" si="5">B14+B15</f>
        <v>3700</v>
      </c>
      <c r="C13" s="2">
        <f t="shared" si="5"/>
        <v>234</v>
      </c>
      <c r="D13" s="2">
        <f t="shared" si="5"/>
        <v>916</v>
      </c>
      <c r="E13" s="2">
        <f t="shared" si="5"/>
        <v>283</v>
      </c>
      <c r="F13" s="2">
        <f t="shared" si="5"/>
        <v>1075</v>
      </c>
      <c r="G13" s="2">
        <f t="shared" si="5"/>
        <v>445</v>
      </c>
      <c r="H13" s="2">
        <f t="shared" si="5"/>
        <v>417</v>
      </c>
      <c r="I13" s="2">
        <f t="shared" si="5"/>
        <v>28</v>
      </c>
      <c r="J13" s="2">
        <f t="shared" si="5"/>
        <v>10</v>
      </c>
      <c r="K13" s="2">
        <f t="shared" si="5"/>
        <v>747</v>
      </c>
      <c r="L13" s="2">
        <f t="shared" si="5"/>
        <v>757</v>
      </c>
      <c r="M13" s="3"/>
      <c r="N13" s="3"/>
      <c r="O13" s="3"/>
      <c r="P13" s="3"/>
    </row>
    <row r="14" spans="1:16" x14ac:dyDescent="0.2">
      <c r="A14" s="1" t="s">
        <v>51</v>
      </c>
      <c r="B14" s="2">
        <v>1245</v>
      </c>
      <c r="C14" s="2">
        <v>84</v>
      </c>
      <c r="D14" s="2">
        <v>323</v>
      </c>
      <c r="E14" s="2">
        <v>114</v>
      </c>
      <c r="F14" s="2">
        <v>297</v>
      </c>
      <c r="G14" s="2">
        <v>160</v>
      </c>
      <c r="H14" s="2">
        <v>151</v>
      </c>
      <c r="I14" s="2">
        <v>9</v>
      </c>
      <c r="J14" s="2">
        <v>3</v>
      </c>
      <c r="K14" s="2">
        <v>267</v>
      </c>
      <c r="L14" s="2">
        <v>270</v>
      </c>
      <c r="M14" s="3"/>
      <c r="N14" s="3"/>
      <c r="O14" s="3"/>
      <c r="P14" s="3"/>
    </row>
    <row r="15" spans="1:16" x14ac:dyDescent="0.2">
      <c r="A15" s="1" t="s">
        <v>52</v>
      </c>
      <c r="B15" s="2">
        <v>2455</v>
      </c>
      <c r="C15" s="2">
        <v>150</v>
      </c>
      <c r="D15" s="2">
        <v>593</v>
      </c>
      <c r="E15" s="2">
        <v>169</v>
      </c>
      <c r="F15" s="2">
        <v>778</v>
      </c>
      <c r="G15" s="2">
        <v>285</v>
      </c>
      <c r="H15" s="2">
        <v>266</v>
      </c>
      <c r="I15" s="2">
        <v>19</v>
      </c>
      <c r="J15" s="2">
        <v>7</v>
      </c>
      <c r="K15" s="2">
        <v>480</v>
      </c>
      <c r="L15" s="2">
        <v>487</v>
      </c>
      <c r="M15" s="3"/>
      <c r="N15" s="3"/>
      <c r="O15" s="3"/>
      <c r="P15" s="3"/>
    </row>
    <row r="16" spans="1:16" x14ac:dyDescent="0.2">
      <c r="A16" s="1" t="s">
        <v>56</v>
      </c>
      <c r="B16" s="2">
        <f>B17+B18</f>
        <v>1410</v>
      </c>
      <c r="C16" s="2">
        <f>C4-C7-C10-C13</f>
        <v>57</v>
      </c>
      <c r="D16" s="2">
        <f t="shared" ref="D16:L16" si="6">D17+D18</f>
        <v>297</v>
      </c>
      <c r="E16" s="2">
        <f t="shared" si="6"/>
        <v>239</v>
      </c>
      <c r="F16" s="2">
        <f t="shared" si="6"/>
        <v>360</v>
      </c>
      <c r="G16" s="2">
        <f t="shared" si="6"/>
        <v>194</v>
      </c>
      <c r="H16" s="2">
        <f t="shared" si="6"/>
        <v>190</v>
      </c>
      <c r="I16" s="2">
        <f t="shared" si="6"/>
        <v>4</v>
      </c>
      <c r="J16" s="2">
        <f t="shared" si="6"/>
        <v>3</v>
      </c>
      <c r="K16" s="2">
        <f t="shared" si="6"/>
        <v>263</v>
      </c>
      <c r="L16" s="2">
        <f t="shared" si="6"/>
        <v>266</v>
      </c>
      <c r="M16" s="3"/>
      <c r="N16" s="3"/>
      <c r="O16" s="3"/>
      <c r="P16" s="3"/>
    </row>
    <row r="17" spans="1:16" x14ac:dyDescent="0.2">
      <c r="A17" s="1" t="s">
        <v>51</v>
      </c>
      <c r="B17" s="2">
        <v>707</v>
      </c>
      <c r="C17" s="2">
        <f>C5-C8-C11-C14</f>
        <v>27</v>
      </c>
      <c r="D17" s="2">
        <v>151</v>
      </c>
      <c r="E17" s="2">
        <v>133</v>
      </c>
      <c r="F17" s="2">
        <v>151</v>
      </c>
      <c r="G17" s="2">
        <v>110</v>
      </c>
      <c r="H17" s="2">
        <v>109</v>
      </c>
      <c r="I17" s="2">
        <v>1</v>
      </c>
      <c r="J17" s="2">
        <v>3</v>
      </c>
      <c r="K17" s="2">
        <v>135</v>
      </c>
      <c r="L17" s="2">
        <v>138</v>
      </c>
      <c r="M17" s="3"/>
      <c r="N17" s="3"/>
      <c r="O17" s="3"/>
      <c r="P17" s="3"/>
    </row>
    <row r="18" spans="1:16" ht="10.8" thickBot="1" x14ac:dyDescent="0.25">
      <c r="A18" s="1" t="s">
        <v>52</v>
      </c>
      <c r="B18" s="2">
        <v>703</v>
      </c>
      <c r="C18" s="2">
        <f>C6-C9-C12-C15</f>
        <v>30</v>
      </c>
      <c r="D18" s="2">
        <v>146</v>
      </c>
      <c r="E18" s="2">
        <v>106</v>
      </c>
      <c r="F18" s="2">
        <v>209</v>
      </c>
      <c r="G18" s="2">
        <v>84</v>
      </c>
      <c r="H18" s="2">
        <v>81</v>
      </c>
      <c r="I18" s="2">
        <v>3</v>
      </c>
      <c r="J18" s="2">
        <v>0</v>
      </c>
      <c r="K18" s="2">
        <v>128</v>
      </c>
      <c r="L18" s="2">
        <v>128</v>
      </c>
      <c r="M18" s="3"/>
      <c r="N18" s="3"/>
      <c r="O18" s="3"/>
      <c r="P18" s="3"/>
    </row>
    <row r="19" spans="1:16" x14ac:dyDescent="0.2">
      <c r="A19" s="5" t="s">
        <v>108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3"/>
      <c r="N19" s="3"/>
      <c r="O19" s="3"/>
      <c r="P19" s="3"/>
    </row>
    <row r="20" spans="1:16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 of Contents</vt:lpstr>
      <vt:lpstr>Japanese 1930-35</vt:lpstr>
      <vt:lpstr>Ethnicity 1930</vt:lpstr>
      <vt:lpstr>Ethn 1935</vt:lpstr>
      <vt:lpstr>Pop Tend</vt:lpstr>
      <vt:lpstr>Age 1930</vt:lpstr>
      <vt:lpstr>Marital 1930</vt:lpstr>
      <vt:lpstr>Age 1935</vt:lpstr>
      <vt:lpstr>Marital 1935</vt:lpstr>
      <vt:lpstr>DeFacto 1935</vt:lpstr>
      <vt:lpstr>DeJure 1935</vt:lpstr>
      <vt:lpstr>DeJure Ethn</vt:lpstr>
      <vt:lpstr>DeFacto DeJure 1935</vt:lpstr>
      <vt:lpstr>DeJure Native</vt:lpstr>
      <vt:lpstr>DeFacto 1930</vt:lpstr>
      <vt:lpstr>Birthplace 1930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1930 to 1935 Yap</dc:title>
  <dc:creator>Population Division</dc:creator>
  <cp:keywords>Yap 1930;1935 Yap;Yap 1935;1930 Yap;1930;1935;Yap;Japanese Times</cp:keywords>
  <cp:lastModifiedBy>Brad</cp:lastModifiedBy>
  <cp:lastPrinted>2005-09-02T03:13:18Z</cp:lastPrinted>
  <dcterms:created xsi:type="dcterms:W3CDTF">2005-07-01T05:18:49Z</dcterms:created>
  <dcterms:modified xsi:type="dcterms:W3CDTF">2020-06-21T12:59:54Z</dcterms:modified>
</cp:coreProperties>
</file>