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A\Guam\Guam60\"/>
    </mc:Choice>
  </mc:AlternateContent>
  <xr:revisionPtr revIDLastSave="0" documentId="8_{BA8380FE-7DA2-44F3-A9F6-818167D8213A}" xr6:coauthVersionLast="28" xr6:coauthVersionMax="28" xr10:uidLastSave="{00000000-0000-0000-0000-000000000000}"/>
  <bookViews>
    <workbookView xWindow="96" yWindow="36" windowWidth="15168" windowHeight="9360"/>
  </bookViews>
  <sheets>
    <sheet name="Pop trends" sheetId="1" r:id="rId1"/>
    <sheet name="Election Districts" sheetId="2" r:id="rId2"/>
    <sheet name="Pop Cities" sheetId="10" r:id="rId3"/>
    <sheet name="Race" sheetId="9" r:id="rId4"/>
    <sheet name="Sheet8" sheetId="8" r:id="rId5"/>
    <sheet name="Sheet7" sheetId="7" r:id="rId6"/>
    <sheet name="Sheet6" sheetId="6" r:id="rId7"/>
    <sheet name="Sheet5" sheetId="5" r:id="rId8"/>
    <sheet name="Sheet4" sheetId="4" r:id="rId9"/>
    <sheet name="Sheet3" sheetId="3" r:id="rId10"/>
  </sheets>
  <calcPr calcId="171027" iterate="1" iterateCount="1000" calcOnSave="0"/>
</workbook>
</file>

<file path=xl/calcChain.xml><?xml version="1.0" encoding="utf-8"?>
<calcChain xmlns="http://schemas.openxmlformats.org/spreadsheetml/2006/main">
  <c r="C4" i="1" l="1"/>
  <c r="D4" i="1" s="1"/>
  <c r="C5" i="1"/>
  <c r="D5" i="1" s="1"/>
  <c r="C6" i="1"/>
  <c r="D6" i="1" s="1"/>
  <c r="C7" i="1"/>
  <c r="D7" i="1"/>
  <c r="C8" i="1"/>
  <c r="D8" i="1" s="1"/>
  <c r="C9" i="1"/>
  <c r="D9" i="1" s="1"/>
  <c r="B4" i="2"/>
  <c r="C4" i="2"/>
  <c r="D4" i="2" s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E4" i="10"/>
  <c r="F4" i="10" s="1"/>
  <c r="E5" i="10"/>
  <c r="F5" i="10" s="1"/>
  <c r="E6" i="10"/>
  <c r="F6" i="10"/>
  <c r="E7" i="10"/>
  <c r="F7" i="10"/>
  <c r="E8" i="10"/>
  <c r="F8" i="10" s="1"/>
  <c r="E9" i="10"/>
  <c r="F9" i="10" s="1"/>
  <c r="E10" i="10"/>
  <c r="F10" i="10"/>
  <c r="E11" i="10"/>
  <c r="F11" i="10"/>
  <c r="E12" i="10"/>
  <c r="F12" i="10" s="1"/>
  <c r="E13" i="10"/>
  <c r="F13" i="10" s="1"/>
  <c r="E14" i="10"/>
  <c r="F14" i="10"/>
  <c r="E15" i="10"/>
  <c r="F15" i="10"/>
  <c r="E16" i="10"/>
  <c r="F16" i="10" s="1"/>
  <c r="E17" i="10"/>
  <c r="F17" i="10" s="1"/>
  <c r="E18" i="10"/>
  <c r="F18" i="10"/>
  <c r="E19" i="10"/>
  <c r="F19" i="10"/>
  <c r="C7" i="9"/>
  <c r="D7" i="9"/>
  <c r="E7" i="9"/>
  <c r="F7" i="9"/>
  <c r="C8" i="9"/>
  <c r="H8" i="9" s="1"/>
  <c r="D8" i="9"/>
  <c r="N8" i="9" s="1"/>
  <c r="E8" i="9"/>
  <c r="F8" i="9"/>
  <c r="C10" i="9"/>
  <c r="D10" i="9"/>
  <c r="E10" i="9"/>
  <c r="F10" i="9"/>
  <c r="C11" i="9"/>
  <c r="D11" i="9"/>
  <c r="E11" i="9"/>
  <c r="F11" i="9"/>
  <c r="C13" i="9"/>
  <c r="D13" i="9"/>
  <c r="E13" i="9"/>
  <c r="O13" i="9" s="1"/>
  <c r="F13" i="9"/>
  <c r="C14" i="9"/>
  <c r="D14" i="9"/>
  <c r="N14" i="9" s="1"/>
  <c r="E14" i="9"/>
  <c r="F14" i="9"/>
  <c r="C16" i="9"/>
  <c r="D16" i="9"/>
  <c r="E16" i="9"/>
  <c r="F16" i="9"/>
  <c r="C17" i="9"/>
  <c r="D17" i="9"/>
  <c r="N17" i="9" s="1"/>
  <c r="E17" i="9"/>
  <c r="F17" i="9"/>
  <c r="C18" i="9"/>
  <c r="D18" i="9"/>
  <c r="E18" i="9"/>
  <c r="O18" i="9" s="1"/>
  <c r="F18" i="9"/>
  <c r="M18" i="9"/>
  <c r="N18" i="9"/>
  <c r="P18" i="9"/>
  <c r="B19" i="9"/>
  <c r="H19" i="9" s="1"/>
  <c r="G19" i="9"/>
  <c r="J19" i="9"/>
  <c r="K19" i="9"/>
  <c r="M19" i="9"/>
  <c r="B20" i="9"/>
  <c r="H20" i="9" s="1"/>
  <c r="M20" i="9"/>
  <c r="N20" i="9"/>
  <c r="O20" i="9"/>
  <c r="P20" i="9"/>
  <c r="C23" i="9"/>
  <c r="M25" i="9" s="1"/>
  <c r="D23" i="9"/>
  <c r="N24" i="9" s="1"/>
  <c r="E23" i="9"/>
  <c r="E57" i="9"/>
  <c r="F23" i="9"/>
  <c r="N23" i="9"/>
  <c r="P23" i="9"/>
  <c r="B24" i="9"/>
  <c r="J24" i="9" s="1"/>
  <c r="P24" i="9"/>
  <c r="B25" i="9"/>
  <c r="J25" i="9" s="1"/>
  <c r="H25" i="9"/>
  <c r="G25" i="9"/>
  <c r="I25" i="9"/>
  <c r="N25" i="9"/>
  <c r="O25" i="9"/>
  <c r="P25" i="9"/>
  <c r="C26" i="9"/>
  <c r="M26" i="9" s="1"/>
  <c r="D26" i="9"/>
  <c r="D60" i="9" s="1"/>
  <c r="E26" i="9"/>
  <c r="F26" i="9"/>
  <c r="P26" i="9" s="1"/>
  <c r="N26" i="9"/>
  <c r="O26" i="9"/>
  <c r="B27" i="9"/>
  <c r="G27" i="9" s="1"/>
  <c r="J27" i="9"/>
  <c r="O27" i="9"/>
  <c r="B28" i="9"/>
  <c r="H28" i="9" s="1"/>
  <c r="N28" i="9"/>
  <c r="O28" i="9"/>
  <c r="P28" i="9"/>
  <c r="C29" i="9"/>
  <c r="C12" i="9" s="1"/>
  <c r="M13" i="9" s="1"/>
  <c r="D29" i="9"/>
  <c r="N30" i="9" s="1"/>
  <c r="E29" i="9"/>
  <c r="O31" i="9" s="1"/>
  <c r="F29" i="9"/>
  <c r="P29" i="9"/>
  <c r="N29" i="9"/>
  <c r="O29" i="9"/>
  <c r="B30" i="9"/>
  <c r="J30" i="9" s="1"/>
  <c r="P30" i="9"/>
  <c r="B31" i="9"/>
  <c r="J31" i="9" s="1"/>
  <c r="G31" i="9"/>
  <c r="H31" i="9"/>
  <c r="I31" i="9"/>
  <c r="N31" i="9"/>
  <c r="P31" i="9"/>
  <c r="C32" i="9"/>
  <c r="C66" i="9" s="1"/>
  <c r="D32" i="9"/>
  <c r="I32" i="9" s="1"/>
  <c r="E32" i="9"/>
  <c r="O32" i="9" s="1"/>
  <c r="F32" i="9"/>
  <c r="P32" i="9" s="1"/>
  <c r="B33" i="9"/>
  <c r="G33" i="9" s="1"/>
  <c r="H33" i="9"/>
  <c r="B34" i="9"/>
  <c r="J34" i="9" s="1"/>
  <c r="H34" i="9"/>
  <c r="P34" i="9"/>
  <c r="B35" i="9"/>
  <c r="J35" i="9" s="1"/>
  <c r="G35" i="9"/>
  <c r="H35" i="9"/>
  <c r="I35" i="9"/>
  <c r="B36" i="9"/>
  <c r="B37" i="9"/>
  <c r="C40" i="9"/>
  <c r="C57" i="9" s="1"/>
  <c r="D40" i="9"/>
  <c r="D6" i="9"/>
  <c r="N7" i="9" s="1"/>
  <c r="E40" i="9"/>
  <c r="O40" i="9" s="1"/>
  <c r="F40" i="9"/>
  <c r="F6" i="9"/>
  <c r="P6" i="9" s="1"/>
  <c r="M40" i="9"/>
  <c r="P40" i="9"/>
  <c r="B41" i="9"/>
  <c r="I41" i="9" s="1"/>
  <c r="M41" i="9"/>
  <c r="P41" i="9"/>
  <c r="B42" i="9"/>
  <c r="I42" i="9" s="1"/>
  <c r="M42" i="9"/>
  <c r="O42" i="9"/>
  <c r="P42" i="9"/>
  <c r="C43" i="9"/>
  <c r="M45" i="9" s="1"/>
  <c r="D43" i="9"/>
  <c r="N43" i="9" s="1"/>
  <c r="E43" i="9"/>
  <c r="B43" i="9" s="1"/>
  <c r="F43" i="9"/>
  <c r="P43" i="9" s="1"/>
  <c r="M43" i="9"/>
  <c r="B44" i="9"/>
  <c r="N44" i="9"/>
  <c r="B45" i="9"/>
  <c r="J45" i="9" s="1"/>
  <c r="G45" i="9"/>
  <c r="I45" i="9"/>
  <c r="O45" i="9"/>
  <c r="C46" i="9"/>
  <c r="B46" i="9" s="1"/>
  <c r="M46" i="9"/>
  <c r="D46" i="9"/>
  <c r="N48" i="9" s="1"/>
  <c r="E46" i="9"/>
  <c r="O48" i="9" s="1"/>
  <c r="F46" i="9"/>
  <c r="F12" i="9"/>
  <c r="O46" i="9"/>
  <c r="P46" i="9"/>
  <c r="B47" i="9"/>
  <c r="G47" i="9" s="1"/>
  <c r="O47" i="9"/>
  <c r="B48" i="9"/>
  <c r="H48" i="9" s="1"/>
  <c r="P48" i="9"/>
  <c r="C49" i="9"/>
  <c r="M49" i="9"/>
  <c r="D49" i="9"/>
  <c r="N50" i="9" s="1"/>
  <c r="E49" i="9"/>
  <c r="O51" i="9" s="1"/>
  <c r="F49" i="9"/>
  <c r="P49" i="9" s="1"/>
  <c r="O49" i="9"/>
  <c r="B50" i="9"/>
  <c r="B16" i="9"/>
  <c r="H50" i="9"/>
  <c r="P50" i="9"/>
  <c r="B51" i="9"/>
  <c r="G51" i="9" s="1"/>
  <c r="H51" i="9"/>
  <c r="I51" i="9"/>
  <c r="J51" i="9"/>
  <c r="K51" i="9"/>
  <c r="M51" i="9"/>
  <c r="B52" i="9"/>
  <c r="B18" i="9" s="1"/>
  <c r="J52" i="9"/>
  <c r="B53" i="9"/>
  <c r="B70" i="9" s="1"/>
  <c r="B54" i="9"/>
  <c r="F57" i="9"/>
  <c r="B58" i="9"/>
  <c r="C58" i="9"/>
  <c r="D58" i="9"/>
  <c r="E58" i="9"/>
  <c r="F58" i="9"/>
  <c r="C59" i="9"/>
  <c r="D59" i="9"/>
  <c r="E59" i="9"/>
  <c r="F59" i="9"/>
  <c r="E60" i="9"/>
  <c r="B61" i="9"/>
  <c r="C61" i="9"/>
  <c r="D61" i="9"/>
  <c r="E61" i="9"/>
  <c r="F61" i="9"/>
  <c r="C62" i="9"/>
  <c r="D62" i="9"/>
  <c r="E62" i="9"/>
  <c r="F62" i="9"/>
  <c r="E63" i="9"/>
  <c r="F63" i="9"/>
  <c r="C64" i="9"/>
  <c r="D64" i="9"/>
  <c r="E64" i="9"/>
  <c r="F64" i="9"/>
  <c r="C65" i="9"/>
  <c r="D65" i="9"/>
  <c r="E65" i="9"/>
  <c r="F65" i="9"/>
  <c r="C67" i="9"/>
  <c r="D67" i="9"/>
  <c r="E67" i="9"/>
  <c r="F67" i="9"/>
  <c r="C68" i="9"/>
  <c r="D68" i="9"/>
  <c r="E68" i="9"/>
  <c r="F68" i="9"/>
  <c r="B69" i="9"/>
  <c r="C69" i="9"/>
  <c r="D69" i="9"/>
  <c r="E69" i="9"/>
  <c r="F69" i="9"/>
  <c r="C70" i="9"/>
  <c r="D70" i="9"/>
  <c r="E70" i="9"/>
  <c r="F70" i="9"/>
  <c r="B71" i="9"/>
  <c r="C71" i="9"/>
  <c r="D71" i="9"/>
  <c r="E71" i="9"/>
  <c r="F71" i="9"/>
  <c r="P13" i="9"/>
  <c r="P12" i="9"/>
  <c r="H44" i="9"/>
  <c r="G52" i="9"/>
  <c r="M50" i="9"/>
  <c r="I50" i="9"/>
  <c r="K44" i="9"/>
  <c r="G44" i="9"/>
  <c r="D15" i="9"/>
  <c r="N15" i="9" s="1"/>
  <c r="B11" i="9"/>
  <c r="J11" i="9" s="1"/>
  <c r="G28" i="9"/>
  <c r="K28" i="9"/>
  <c r="O23" i="9"/>
  <c r="P19" i="9"/>
  <c r="D12" i="9"/>
  <c r="N13" i="9" s="1"/>
  <c r="K10" i="9"/>
  <c r="B10" i="9"/>
  <c r="D9" i="9"/>
  <c r="N27" i="9"/>
  <c r="H23" i="9"/>
  <c r="M24" i="9"/>
  <c r="C6" i="9"/>
  <c r="M6" i="9" s="1"/>
  <c r="B23" i="9"/>
  <c r="L24" i="9" s="1"/>
  <c r="G20" i="9"/>
  <c r="K20" i="9"/>
  <c r="I20" i="9"/>
  <c r="I16" i="9"/>
  <c r="E15" i="9"/>
  <c r="O16" i="9" s="1"/>
  <c r="J44" i="9"/>
  <c r="O50" i="9"/>
  <c r="K50" i="9"/>
  <c r="G50" i="9"/>
  <c r="B49" i="9"/>
  <c r="J49" i="9" s="1"/>
  <c r="P47" i="9"/>
  <c r="M44" i="9"/>
  <c r="I44" i="9"/>
  <c r="B8" i="9"/>
  <c r="K8" i="9" s="1"/>
  <c r="O41" i="9"/>
  <c r="F15" i="9"/>
  <c r="P16" i="9" s="1"/>
  <c r="P33" i="9"/>
  <c r="B32" i="9"/>
  <c r="J32" i="9" s="1"/>
  <c r="G30" i="9"/>
  <c r="I30" i="9"/>
  <c r="O30" i="9"/>
  <c r="E12" i="9"/>
  <c r="O12" i="9" s="1"/>
  <c r="B7" i="9"/>
  <c r="H7" i="9" s="1"/>
  <c r="K24" i="9"/>
  <c r="M23" i="9"/>
  <c r="N19" i="9"/>
  <c r="H11" i="9"/>
  <c r="E9" i="9"/>
  <c r="J50" i="9"/>
  <c r="E6" i="9"/>
  <c r="O7" i="9" s="1"/>
  <c r="J23" i="9"/>
  <c r="O24" i="9"/>
  <c r="J20" i="9"/>
  <c r="N40" i="9"/>
  <c r="L25" i="9"/>
  <c r="O9" i="9"/>
  <c r="K32" i="9"/>
  <c r="O8" i="9"/>
  <c r="P17" i="9"/>
  <c r="P15" i="9"/>
  <c r="L23" i="9"/>
  <c r="K23" i="9"/>
  <c r="G23" i="9"/>
  <c r="G10" i="9"/>
  <c r="H10" i="9"/>
  <c r="J10" i="9"/>
  <c r="I7" i="9"/>
  <c r="G7" i="9"/>
  <c r="L34" i="9"/>
  <c r="I49" i="9"/>
  <c r="M7" i="9"/>
  <c r="G11" i="9"/>
  <c r="I11" i="9"/>
  <c r="K11" i="9"/>
  <c r="J7" i="9"/>
  <c r="G8" i="9"/>
  <c r="N11" i="9"/>
  <c r="N9" i="9"/>
  <c r="L20" i="9" l="1"/>
  <c r="J18" i="9"/>
  <c r="L19" i="9"/>
  <c r="K18" i="9"/>
  <c r="G18" i="9"/>
  <c r="I18" i="9"/>
  <c r="H18" i="9"/>
  <c r="L18" i="9"/>
  <c r="H43" i="9"/>
  <c r="L43" i="9"/>
  <c r="J43" i="9"/>
  <c r="L44" i="9"/>
  <c r="G43" i="9"/>
  <c r="K43" i="9"/>
  <c r="I43" i="9"/>
  <c r="L46" i="9"/>
  <c r="G46" i="9"/>
  <c r="L47" i="9"/>
  <c r="K46" i="9"/>
  <c r="I46" i="9"/>
  <c r="J46" i="9"/>
  <c r="M12" i="9"/>
  <c r="M17" i="9"/>
  <c r="M14" i="9"/>
  <c r="O17" i="9"/>
  <c r="G49" i="9"/>
  <c r="L32" i="9"/>
  <c r="L45" i="9"/>
  <c r="I23" i="9"/>
  <c r="O11" i="9"/>
  <c r="B26" i="9"/>
  <c r="I10" i="9"/>
  <c r="H17" i="9"/>
  <c r="B14" i="9"/>
  <c r="I28" i="9"/>
  <c r="I34" i="9"/>
  <c r="O44" i="9"/>
  <c r="K52" i="9"/>
  <c r="P14" i="9"/>
  <c r="B62" i="9"/>
  <c r="H52" i="9"/>
  <c r="M47" i="9"/>
  <c r="P45" i="9"/>
  <c r="H45" i="9"/>
  <c r="O43" i="9"/>
  <c r="N42" i="9"/>
  <c r="N41" i="9"/>
  <c r="P8" i="9"/>
  <c r="O33" i="9"/>
  <c r="N32" i="9"/>
  <c r="M29" i="9"/>
  <c r="K27" i="9"/>
  <c r="F60" i="9"/>
  <c r="I19" i="9"/>
  <c r="H32" i="9"/>
  <c r="G32" i="9"/>
  <c r="O10" i="9"/>
  <c r="F9" i="9"/>
  <c r="B17" i="9"/>
  <c r="J16" i="9"/>
  <c r="B67" i="9"/>
  <c r="K47" i="9"/>
  <c r="M33" i="9"/>
  <c r="M32" i="9"/>
  <c r="N16" i="9"/>
  <c r="M8" i="9"/>
  <c r="K49" i="9"/>
  <c r="B15" i="9"/>
  <c r="I15" i="9" s="1"/>
  <c r="P27" i="9"/>
  <c r="I14" i="9"/>
  <c r="G24" i="9"/>
  <c r="B13" i="9"/>
  <c r="K41" i="9"/>
  <c r="I52" i="9"/>
  <c r="M30" i="9"/>
  <c r="K34" i="9"/>
  <c r="N47" i="9"/>
  <c r="N46" i="9"/>
  <c r="H16" i="9"/>
  <c r="F66" i="9"/>
  <c r="B65" i="9"/>
  <c r="D63" i="9"/>
  <c r="P51" i="9"/>
  <c r="N49" i="9"/>
  <c r="J47" i="9"/>
  <c r="N45" i="9"/>
  <c r="P44" i="9"/>
  <c r="K42" i="9"/>
  <c r="J41" i="9"/>
  <c r="O34" i="9"/>
  <c r="K33" i="9"/>
  <c r="M31" i="9"/>
  <c r="M28" i="9"/>
  <c r="I27" i="9"/>
  <c r="L49" i="9"/>
  <c r="I8" i="9"/>
  <c r="N33" i="9"/>
  <c r="B64" i="9"/>
  <c r="C60" i="9"/>
  <c r="K16" i="9"/>
  <c r="N10" i="9"/>
  <c r="L51" i="9"/>
  <c r="N6" i="9"/>
  <c r="C15" i="9"/>
  <c r="I24" i="9"/>
  <c r="K30" i="9"/>
  <c r="G41" i="9"/>
  <c r="P7" i="9"/>
  <c r="G34" i="9"/>
  <c r="G48" i="9"/>
  <c r="G16" i="9"/>
  <c r="E66" i="9"/>
  <c r="C63" i="9"/>
  <c r="D57" i="9"/>
  <c r="I47" i="9"/>
  <c r="J42" i="9"/>
  <c r="H41" i="9"/>
  <c r="K35" i="9"/>
  <c r="N34" i="9"/>
  <c r="J33" i="9"/>
  <c r="K31" i="9"/>
  <c r="H30" i="9"/>
  <c r="J28" i="9"/>
  <c r="H27" i="9"/>
  <c r="K25" i="9"/>
  <c r="H24" i="9"/>
  <c r="L50" i="9"/>
  <c r="O14" i="9"/>
  <c r="H49" i="9"/>
  <c r="B66" i="9"/>
  <c r="K7" i="9"/>
  <c r="O6" i="9"/>
  <c r="N12" i="9"/>
  <c r="H42" i="9"/>
  <c r="I48" i="9"/>
  <c r="J48" i="9"/>
  <c r="B29" i="9"/>
  <c r="B40" i="9"/>
  <c r="K48" i="9"/>
  <c r="H46" i="9"/>
  <c r="B68" i="9"/>
  <c r="D66" i="9"/>
  <c r="B59" i="9"/>
  <c r="N51" i="9"/>
  <c r="M48" i="9"/>
  <c r="H47" i="9"/>
  <c r="K45" i="9"/>
  <c r="C9" i="9"/>
  <c r="M11" i="9" s="1"/>
  <c r="G42" i="9"/>
  <c r="M34" i="9"/>
  <c r="I33" i="9"/>
  <c r="O19" i="9"/>
  <c r="O15" i="9"/>
  <c r="L42" i="9"/>
  <c r="M27" i="9"/>
  <c r="J8" i="9"/>
  <c r="L33" i="9"/>
  <c r="L48" i="9"/>
  <c r="B6" i="9" l="1"/>
  <c r="H40" i="9"/>
  <c r="J40" i="9"/>
  <c r="L40" i="9"/>
  <c r="K40" i="9"/>
  <c r="L41" i="9"/>
  <c r="G40" i="9"/>
  <c r="H13" i="9"/>
  <c r="G13" i="9"/>
  <c r="K13" i="9"/>
  <c r="I13" i="9"/>
  <c r="J15" i="9"/>
  <c r="K9" i="9"/>
  <c r="P9" i="9"/>
  <c r="P11" i="9"/>
  <c r="P10" i="9"/>
  <c r="B63" i="9"/>
  <c r="K29" i="9"/>
  <c r="L31" i="9"/>
  <c r="B12" i="9"/>
  <c r="G29" i="9"/>
  <c r="I29" i="9"/>
  <c r="J29" i="9"/>
  <c r="L29" i="9"/>
  <c r="L30" i="9"/>
  <c r="G14" i="9"/>
  <c r="J14" i="9"/>
  <c r="K14" i="9"/>
  <c r="H15" i="9"/>
  <c r="M16" i="9"/>
  <c r="M15" i="9"/>
  <c r="B57" i="9"/>
  <c r="I40" i="9"/>
  <c r="G15" i="9"/>
  <c r="K15" i="9"/>
  <c r="L15" i="9"/>
  <c r="H14" i="9"/>
  <c r="J13" i="9"/>
  <c r="L16" i="9"/>
  <c r="L27" i="9"/>
  <c r="J26" i="9"/>
  <c r="L26" i="9"/>
  <c r="B9" i="9"/>
  <c r="I26" i="9"/>
  <c r="B60" i="9"/>
  <c r="K26" i="9"/>
  <c r="L28" i="9"/>
  <c r="G26" i="9"/>
  <c r="M9" i="9"/>
  <c r="M10" i="9"/>
  <c r="H29" i="9"/>
  <c r="H26" i="9"/>
  <c r="L17" i="9"/>
  <c r="G17" i="9"/>
  <c r="J17" i="9"/>
  <c r="K17" i="9"/>
  <c r="I17" i="9"/>
  <c r="L9" i="9" l="1"/>
  <c r="G9" i="9"/>
  <c r="I9" i="9"/>
  <c r="L10" i="9"/>
  <c r="L11" i="9"/>
  <c r="J9" i="9"/>
  <c r="G12" i="9"/>
  <c r="L12" i="9"/>
  <c r="I12" i="9"/>
  <c r="H12" i="9"/>
  <c r="K12" i="9"/>
  <c r="J12" i="9"/>
  <c r="H9" i="9"/>
  <c r="L14" i="9"/>
  <c r="L13" i="9"/>
  <c r="H6" i="9"/>
  <c r="L6" i="9"/>
  <c r="G6" i="9"/>
  <c r="K6" i="9"/>
  <c r="I6" i="9"/>
  <c r="J6" i="9"/>
  <c r="L8" i="9"/>
  <c r="L7" i="9"/>
</calcChain>
</file>

<file path=xl/sharedStrings.xml><?xml version="1.0" encoding="utf-8"?>
<sst xmlns="http://schemas.openxmlformats.org/spreadsheetml/2006/main" count="153" uniqueCount="77">
  <si>
    <t>Table 1. Population of Guam: 1901 to 1960</t>
  </si>
  <si>
    <t>Census Date</t>
  </si>
  <si>
    <t>Population</t>
  </si>
  <si>
    <t>Number</t>
  </si>
  <si>
    <t>Percent</t>
  </si>
  <si>
    <t>Increase over previous census</t>
  </si>
  <si>
    <t>1960 (April 1)</t>
  </si>
  <si>
    <t>1950 (April 1)</t>
  </si>
  <si>
    <t>1940 (April 1)</t>
  </si>
  <si>
    <t>1930 (April 1)</t>
  </si>
  <si>
    <t>1920 (Jan 1)</t>
  </si>
  <si>
    <t>..</t>
  </si>
  <si>
    <t>Note: 1940 includes native men enlisted in U.S. Navy, but excludes United States naval station personnel (319)</t>
  </si>
  <si>
    <t>Table 2. Area and Population of Guam, by Election District: 1960</t>
  </si>
  <si>
    <t>Election District</t>
  </si>
  <si>
    <t>Land area in</t>
  </si>
  <si>
    <t>square miles</t>
  </si>
  <si>
    <t>Total</t>
  </si>
  <si>
    <t>Per Square Mile</t>
  </si>
  <si>
    <t xml:space="preserve">     Guam</t>
  </si>
  <si>
    <t>Agana</t>
  </si>
  <si>
    <t>Agana Heights</t>
  </si>
  <si>
    <t>Agat</t>
  </si>
  <si>
    <t>Asan</t>
  </si>
  <si>
    <t>Barrigada</t>
  </si>
  <si>
    <t>Chalan Pago and Ordot</t>
  </si>
  <si>
    <t>Dededo</t>
  </si>
  <si>
    <t>Inarajan</t>
  </si>
  <si>
    <t>Mangilao</t>
  </si>
  <si>
    <t>Merizo</t>
  </si>
  <si>
    <t>Mongmong, Toto, Maite</t>
  </si>
  <si>
    <t>Piti</t>
  </si>
  <si>
    <t>Santa Rita</t>
  </si>
  <si>
    <t>Sinajana</t>
  </si>
  <si>
    <t>Talofofo</t>
  </si>
  <si>
    <t>Tamuning</t>
  </si>
  <si>
    <t>Umatac</t>
  </si>
  <si>
    <t>Yigo</t>
  </si>
  <si>
    <t>Yona</t>
  </si>
  <si>
    <t>Note: Merizo includes Cocos Island</t>
  </si>
  <si>
    <t>Table 3.  Population of Cities and Villages in Guam: 1960 and 1950</t>
  </si>
  <si>
    <t>City or Village</t>
  </si>
  <si>
    <t>Increase 1950 to 1960</t>
  </si>
  <si>
    <t>Agana City</t>
  </si>
  <si>
    <t>Agana Heights village</t>
  </si>
  <si>
    <t>Asan village</t>
  </si>
  <si>
    <t>Barrigada village</t>
  </si>
  <si>
    <t>Dededo village</t>
  </si>
  <si>
    <t>Inarajan village</t>
  </si>
  <si>
    <t>Merizo village</t>
  </si>
  <si>
    <t>Mongmong village</t>
  </si>
  <si>
    <t>New Agat City</t>
  </si>
  <si>
    <t>Santa Rita Village</t>
  </si>
  <si>
    <t>Sinajana village</t>
  </si>
  <si>
    <t>Talofofo village</t>
  </si>
  <si>
    <t>Tamuning village</t>
  </si>
  <si>
    <t>Toto village</t>
  </si>
  <si>
    <t>Umatac village</t>
  </si>
  <si>
    <t>Yona village</t>
  </si>
  <si>
    <t>Note: New Agat City was Agat village in 1950</t>
  </si>
  <si>
    <t>Table 4. Population by Race, Nativity, and Sex, for Guam: 1920 to 1960</t>
  </si>
  <si>
    <t>White</t>
  </si>
  <si>
    <t>Others</t>
  </si>
  <si>
    <t>Cham-</t>
  </si>
  <si>
    <t>orro</t>
  </si>
  <si>
    <t>Fili-</t>
  </si>
  <si>
    <t>pino</t>
  </si>
  <si>
    <t xml:space="preserve">All  </t>
  </si>
  <si>
    <t>races</t>
  </si>
  <si>
    <t>TOTAL</t>
  </si>
  <si>
    <t xml:space="preserve">  Native</t>
  </si>
  <si>
    <t xml:space="preserve">  Foreign born</t>
  </si>
  <si>
    <t>MALES</t>
  </si>
  <si>
    <t>FEMALES</t>
  </si>
  <si>
    <t>MALES PER 100 FEMALES</t>
  </si>
  <si>
    <t>Percent by Race</t>
  </si>
  <si>
    <t>Percent by Nationality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</si>
</sst>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70" formatCode="#,##0.0"/>
  </numFmts>
  <fonts count="2" x14ac:knownFonts="1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3" fontId="0" fillId="0" borderId="4" xfId="0" applyNumberFormat="1" applyBorder="1" applyAlignment="1">
      <alignment horizontal="right"/>
    </xf>
    <xf numFmtId="0" fontId="0" fillId="0" borderId="5" xfId="0" applyBorder="1" applyAlignment="1">
      <alignment horizontal="lef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1" xfId="0" applyBorder="1"/>
    <xf numFmtId="1" fontId="0" fillId="0" borderId="1" xfId="0" applyNumberFormat="1" applyBorder="1" applyAlignment="1">
      <alignment horizontal="right"/>
    </xf>
    <xf numFmtId="0" fontId="0" fillId="0" borderId="2" xfId="0" applyBorder="1"/>
    <xf numFmtId="1" fontId="0" fillId="0" borderId="2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right"/>
    </xf>
    <xf numFmtId="3" fontId="0" fillId="0" borderId="10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19" sqref="B19"/>
    </sheetView>
  </sheetViews>
  <sheetFormatPr defaultRowHeight="13.2" x14ac:dyDescent="0.25"/>
  <cols>
    <col min="1" max="1" width="25.44140625" style="1" customWidth="1"/>
    <col min="2" max="3" width="25.44140625" style="3" customWidth="1"/>
    <col min="4" max="4" width="25.44140625" style="4" customWidth="1"/>
  </cols>
  <sheetData>
    <row r="1" spans="1:4" ht="13.8" thickBot="1" x14ac:dyDescent="0.3">
      <c r="A1" s="1" t="s">
        <v>0</v>
      </c>
    </row>
    <row r="2" spans="1:4" ht="13.8" thickBot="1" x14ac:dyDescent="0.3">
      <c r="A2" s="9"/>
      <c r="B2" s="10"/>
      <c r="C2" s="34" t="s">
        <v>5</v>
      </c>
      <c r="D2" s="35"/>
    </row>
    <row r="3" spans="1:4" ht="13.8" thickBot="1" x14ac:dyDescent="0.3">
      <c r="A3" s="11" t="s">
        <v>1</v>
      </c>
      <c r="B3" s="12" t="s">
        <v>2</v>
      </c>
      <c r="C3" s="13" t="s">
        <v>3</v>
      </c>
      <c r="D3" s="14" t="s">
        <v>4</v>
      </c>
    </row>
    <row r="4" spans="1:4" x14ac:dyDescent="0.25">
      <c r="A4" s="1" t="s">
        <v>6</v>
      </c>
      <c r="B4" s="3">
        <v>67044</v>
      </c>
      <c r="C4" s="3">
        <f t="shared" ref="C4:C9" si="0">B4-B5</f>
        <v>7546</v>
      </c>
      <c r="D4" s="4">
        <f t="shared" ref="D4:D9" si="1">C4*100/B5</f>
        <v>12.682779253084137</v>
      </c>
    </row>
    <row r="5" spans="1:4" x14ac:dyDescent="0.25">
      <c r="A5" s="1" t="s">
        <v>7</v>
      </c>
      <c r="B5" s="3">
        <v>59498</v>
      </c>
      <c r="C5" s="3">
        <f t="shared" si="0"/>
        <v>37208</v>
      </c>
      <c r="D5" s="4">
        <f t="shared" si="1"/>
        <v>166.92687303723642</v>
      </c>
    </row>
    <row r="6" spans="1:4" x14ac:dyDescent="0.25">
      <c r="A6" s="1" t="s">
        <v>8</v>
      </c>
      <c r="B6" s="3">
        <v>22290</v>
      </c>
      <c r="C6" s="3">
        <f t="shared" si="0"/>
        <v>3781</v>
      </c>
      <c r="D6" s="4">
        <f t="shared" si="1"/>
        <v>20.427899940569453</v>
      </c>
    </row>
    <row r="7" spans="1:4" x14ac:dyDescent="0.25">
      <c r="A7" s="1" t="s">
        <v>9</v>
      </c>
      <c r="B7" s="3">
        <v>18509</v>
      </c>
      <c r="C7" s="3">
        <f t="shared" si="0"/>
        <v>5234</v>
      </c>
      <c r="D7" s="4">
        <f t="shared" si="1"/>
        <v>39.427495291902069</v>
      </c>
    </row>
    <row r="8" spans="1:4" x14ac:dyDescent="0.25">
      <c r="A8" s="1" t="s">
        <v>10</v>
      </c>
      <c r="B8" s="3">
        <v>13275</v>
      </c>
      <c r="C8" s="3">
        <f t="shared" si="0"/>
        <v>1469</v>
      </c>
      <c r="D8" s="4">
        <f t="shared" si="1"/>
        <v>12.442825681856682</v>
      </c>
    </row>
    <row r="9" spans="1:4" x14ac:dyDescent="0.25">
      <c r="A9" s="1">
        <v>1910</v>
      </c>
      <c r="B9" s="3">
        <v>11806</v>
      </c>
      <c r="C9" s="3">
        <f t="shared" si="0"/>
        <v>2130</v>
      </c>
      <c r="D9" s="4">
        <f t="shared" si="1"/>
        <v>22.013228606862342</v>
      </c>
    </row>
    <row r="10" spans="1:4" ht="13.8" thickBot="1" x14ac:dyDescent="0.3">
      <c r="A10" s="1">
        <v>1901</v>
      </c>
      <c r="B10" s="3">
        <v>9676</v>
      </c>
      <c r="C10" s="3" t="s">
        <v>11</v>
      </c>
      <c r="D10" s="3" t="s">
        <v>11</v>
      </c>
    </row>
    <row r="11" spans="1:4" x14ac:dyDescent="0.25">
      <c r="A11" s="5" t="s">
        <v>12</v>
      </c>
      <c r="B11" s="6"/>
      <c r="C11" s="6"/>
      <c r="D11" s="7"/>
    </row>
  </sheetData>
  <mergeCells count="1">
    <mergeCell ref="C2:D2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17" sqref="B17"/>
    </sheetView>
  </sheetViews>
  <sheetFormatPr defaultRowHeight="13.2" x14ac:dyDescent="0.25"/>
  <cols>
    <col min="1" max="1" width="22" customWidth="1"/>
    <col min="2" max="2" width="17.88671875" style="15" customWidth="1"/>
    <col min="3" max="4" width="17.88671875" style="3" customWidth="1"/>
  </cols>
  <sheetData>
    <row r="1" spans="1:4" ht="13.8" thickBot="1" x14ac:dyDescent="0.3">
      <c r="A1" t="s">
        <v>13</v>
      </c>
    </row>
    <row r="2" spans="1:4" ht="13.8" thickBot="1" x14ac:dyDescent="0.3">
      <c r="A2" s="16"/>
      <c r="B2" s="17" t="s">
        <v>15</v>
      </c>
      <c r="C2" s="36" t="s">
        <v>2</v>
      </c>
      <c r="D2" s="36"/>
    </row>
    <row r="3" spans="1:4" ht="13.8" thickBot="1" x14ac:dyDescent="0.3">
      <c r="A3" s="18" t="s">
        <v>14</v>
      </c>
      <c r="B3" s="19" t="s">
        <v>16</v>
      </c>
      <c r="C3" s="20" t="s">
        <v>17</v>
      </c>
      <c r="D3" s="20" t="s">
        <v>18</v>
      </c>
    </row>
    <row r="4" spans="1:4" x14ac:dyDescent="0.25">
      <c r="A4" t="s">
        <v>19</v>
      </c>
      <c r="B4" s="15">
        <f>SUM(B5:B23)</f>
        <v>209</v>
      </c>
      <c r="C4" s="3">
        <f>SUM(C5:C23)</f>
        <v>67044</v>
      </c>
      <c r="D4" s="3">
        <f>C4/B4</f>
        <v>320.78468899521533</v>
      </c>
    </row>
    <row r="5" spans="1:4" x14ac:dyDescent="0.25">
      <c r="A5" t="s">
        <v>20</v>
      </c>
      <c r="B5" s="15">
        <v>1</v>
      </c>
      <c r="C5" s="3">
        <v>1642</v>
      </c>
      <c r="D5" s="3">
        <f t="shared" ref="D5:D23" si="0">C5/B5</f>
        <v>1642</v>
      </c>
    </row>
    <row r="6" spans="1:4" x14ac:dyDescent="0.25">
      <c r="A6" t="s">
        <v>21</v>
      </c>
      <c r="B6" s="15">
        <v>1</v>
      </c>
      <c r="C6" s="3">
        <v>3210</v>
      </c>
      <c r="D6" s="3">
        <f t="shared" si="0"/>
        <v>3210</v>
      </c>
    </row>
    <row r="7" spans="1:4" x14ac:dyDescent="0.25">
      <c r="A7" t="s">
        <v>22</v>
      </c>
      <c r="B7" s="15">
        <v>11</v>
      </c>
      <c r="C7" s="3">
        <v>3107</v>
      </c>
      <c r="D7" s="3">
        <f t="shared" si="0"/>
        <v>282.45454545454544</v>
      </c>
    </row>
    <row r="8" spans="1:4" x14ac:dyDescent="0.25">
      <c r="A8" t="s">
        <v>23</v>
      </c>
      <c r="B8" s="15">
        <v>6</v>
      </c>
      <c r="C8" s="3">
        <v>3053</v>
      </c>
      <c r="D8" s="3">
        <f t="shared" si="0"/>
        <v>508.83333333333331</v>
      </c>
    </row>
    <row r="9" spans="1:4" x14ac:dyDescent="0.25">
      <c r="A9" t="s">
        <v>24</v>
      </c>
      <c r="B9" s="15">
        <v>9</v>
      </c>
      <c r="C9" s="3">
        <v>5430</v>
      </c>
      <c r="D9" s="3">
        <f t="shared" si="0"/>
        <v>603.33333333333337</v>
      </c>
    </row>
    <row r="10" spans="1:4" x14ac:dyDescent="0.25">
      <c r="A10" t="s">
        <v>25</v>
      </c>
      <c r="B10" s="15">
        <v>6</v>
      </c>
      <c r="C10" s="3">
        <v>1835</v>
      </c>
      <c r="D10" s="3">
        <f t="shared" si="0"/>
        <v>305.83333333333331</v>
      </c>
    </row>
    <row r="11" spans="1:4" x14ac:dyDescent="0.25">
      <c r="A11" t="s">
        <v>26</v>
      </c>
      <c r="B11" s="15">
        <v>30</v>
      </c>
      <c r="C11" s="3">
        <v>5126</v>
      </c>
      <c r="D11" s="3">
        <f t="shared" si="0"/>
        <v>170.86666666666667</v>
      </c>
    </row>
    <row r="12" spans="1:4" x14ac:dyDescent="0.25">
      <c r="A12" t="s">
        <v>27</v>
      </c>
      <c r="B12" s="15">
        <v>19</v>
      </c>
      <c r="C12" s="3">
        <v>1730</v>
      </c>
      <c r="D12" s="3">
        <f t="shared" si="0"/>
        <v>91.05263157894737</v>
      </c>
    </row>
    <row r="13" spans="1:4" x14ac:dyDescent="0.25">
      <c r="A13" t="s">
        <v>28</v>
      </c>
      <c r="B13" s="15">
        <v>10</v>
      </c>
      <c r="C13" s="3">
        <v>1965</v>
      </c>
      <c r="D13" s="3">
        <f t="shared" si="0"/>
        <v>196.5</v>
      </c>
    </row>
    <row r="14" spans="1:4" x14ac:dyDescent="0.25">
      <c r="A14" t="s">
        <v>29</v>
      </c>
      <c r="B14" s="15">
        <v>6</v>
      </c>
      <c r="C14" s="3">
        <v>1398</v>
      </c>
      <c r="D14" s="3">
        <f t="shared" si="0"/>
        <v>233</v>
      </c>
    </row>
    <row r="15" spans="1:4" x14ac:dyDescent="0.25">
      <c r="A15" t="s">
        <v>30</v>
      </c>
      <c r="B15" s="15">
        <v>2</v>
      </c>
      <c r="C15" s="3">
        <v>3015</v>
      </c>
      <c r="D15" s="3">
        <f t="shared" si="0"/>
        <v>1507.5</v>
      </c>
    </row>
    <row r="16" spans="1:4" x14ac:dyDescent="0.25">
      <c r="A16" t="s">
        <v>31</v>
      </c>
      <c r="B16" s="15">
        <v>7</v>
      </c>
      <c r="C16" s="3">
        <v>1467</v>
      </c>
      <c r="D16" s="3">
        <f t="shared" si="0"/>
        <v>209.57142857142858</v>
      </c>
    </row>
    <row r="17" spans="1:4" x14ac:dyDescent="0.25">
      <c r="A17" t="s">
        <v>32</v>
      </c>
      <c r="B17" s="15">
        <v>16</v>
      </c>
      <c r="C17" s="3">
        <v>12126</v>
      </c>
      <c r="D17" s="3">
        <f t="shared" si="0"/>
        <v>757.875</v>
      </c>
    </row>
    <row r="18" spans="1:4" x14ac:dyDescent="0.25">
      <c r="A18" t="s">
        <v>33</v>
      </c>
      <c r="B18" s="15">
        <v>1</v>
      </c>
      <c r="C18" s="3">
        <v>3862</v>
      </c>
      <c r="D18" s="3">
        <f t="shared" si="0"/>
        <v>3862</v>
      </c>
    </row>
    <row r="19" spans="1:4" x14ac:dyDescent="0.25">
      <c r="A19" t="s">
        <v>34</v>
      </c>
      <c r="B19" s="15">
        <v>17</v>
      </c>
      <c r="C19" s="3">
        <v>1352</v>
      </c>
      <c r="D19" s="3">
        <f t="shared" si="0"/>
        <v>79.529411764705884</v>
      </c>
    </row>
    <row r="20" spans="1:4" x14ac:dyDescent="0.25">
      <c r="A20" t="s">
        <v>35</v>
      </c>
      <c r="B20" s="15">
        <v>6</v>
      </c>
      <c r="C20" s="3">
        <v>5944</v>
      </c>
      <c r="D20" s="3">
        <f t="shared" si="0"/>
        <v>990.66666666666663</v>
      </c>
    </row>
    <row r="21" spans="1:4" x14ac:dyDescent="0.25">
      <c r="A21" t="s">
        <v>36</v>
      </c>
      <c r="B21" s="15">
        <v>6</v>
      </c>
      <c r="C21" s="3">
        <v>744</v>
      </c>
      <c r="D21" s="3">
        <f t="shared" si="0"/>
        <v>124</v>
      </c>
    </row>
    <row r="22" spans="1:4" x14ac:dyDescent="0.25">
      <c r="A22" t="s">
        <v>37</v>
      </c>
      <c r="B22" s="15">
        <v>35</v>
      </c>
      <c r="C22" s="3">
        <v>7682</v>
      </c>
      <c r="D22" s="3">
        <f t="shared" si="0"/>
        <v>219.48571428571429</v>
      </c>
    </row>
    <row r="23" spans="1:4" ht="13.8" thickBot="1" x14ac:dyDescent="0.3">
      <c r="A23" t="s">
        <v>38</v>
      </c>
      <c r="B23" s="15">
        <v>20</v>
      </c>
      <c r="C23" s="3">
        <v>2356</v>
      </c>
      <c r="D23" s="3">
        <f t="shared" si="0"/>
        <v>117.8</v>
      </c>
    </row>
    <row r="24" spans="1:4" x14ac:dyDescent="0.25">
      <c r="A24" s="16" t="s">
        <v>39</v>
      </c>
      <c r="B24" s="17"/>
      <c r="C24" s="6"/>
      <c r="D24" s="6"/>
    </row>
  </sheetData>
  <mergeCells count="1">
    <mergeCell ref="C2:D2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F4" sqref="F4"/>
    </sheetView>
  </sheetViews>
  <sheetFormatPr defaultRowHeight="13.2" x14ac:dyDescent="0.25"/>
  <cols>
    <col min="1" max="1" width="18.44140625" style="1" customWidth="1"/>
    <col min="2" max="2" width="20.5546875" style="1" customWidth="1"/>
    <col min="3" max="6" width="12.5546875" style="2" customWidth="1"/>
  </cols>
  <sheetData>
    <row r="1" spans="1:6" ht="13.8" thickBot="1" x14ac:dyDescent="0.3">
      <c r="A1" s="1" t="s">
        <v>40</v>
      </c>
    </row>
    <row r="2" spans="1:6" ht="13.8" thickBot="1" x14ac:dyDescent="0.3">
      <c r="A2" s="5"/>
      <c r="B2" s="5"/>
      <c r="C2" s="21"/>
      <c r="D2" s="21"/>
      <c r="E2" s="37" t="s">
        <v>42</v>
      </c>
      <c r="F2" s="37"/>
    </row>
    <row r="3" spans="1:6" ht="13.8" thickBot="1" x14ac:dyDescent="0.3">
      <c r="A3" s="8" t="s">
        <v>41</v>
      </c>
      <c r="B3" s="8" t="s">
        <v>14</v>
      </c>
      <c r="C3" s="22">
        <v>1960</v>
      </c>
      <c r="D3" s="22">
        <v>1950</v>
      </c>
      <c r="E3" s="23" t="s">
        <v>3</v>
      </c>
      <c r="F3" s="23" t="s">
        <v>4</v>
      </c>
    </row>
    <row r="4" spans="1:6" x14ac:dyDescent="0.25">
      <c r="A4" s="1" t="s">
        <v>43</v>
      </c>
      <c r="B4" s="1" t="s">
        <v>20</v>
      </c>
      <c r="C4" s="3">
        <v>1642</v>
      </c>
      <c r="D4" s="3">
        <v>1330</v>
      </c>
      <c r="E4" s="3">
        <f>C4-D4</f>
        <v>312</v>
      </c>
      <c r="F4" s="4">
        <f>E4*100/D4</f>
        <v>23.458646616541355</v>
      </c>
    </row>
    <row r="5" spans="1:6" x14ac:dyDescent="0.25">
      <c r="A5" s="1" t="s">
        <v>44</v>
      </c>
      <c r="B5" s="1" t="s">
        <v>21</v>
      </c>
      <c r="C5" s="3">
        <v>3210</v>
      </c>
      <c r="D5" s="3">
        <v>858</v>
      </c>
      <c r="E5" s="3">
        <f t="shared" ref="E5:E19" si="0">C5-D5</f>
        <v>2352</v>
      </c>
      <c r="F5" s="4">
        <f t="shared" ref="F5:F19" si="1">E5*100/D5</f>
        <v>274.12587412587413</v>
      </c>
    </row>
    <row r="6" spans="1:6" x14ac:dyDescent="0.25">
      <c r="A6" s="1" t="s">
        <v>45</v>
      </c>
      <c r="B6" s="1" t="s">
        <v>23</v>
      </c>
      <c r="C6" s="3">
        <v>543</v>
      </c>
      <c r="D6" s="3">
        <v>620</v>
      </c>
      <c r="E6" s="3">
        <f t="shared" si="0"/>
        <v>-77</v>
      </c>
      <c r="F6" s="4">
        <f t="shared" si="1"/>
        <v>-12.419354838709678</v>
      </c>
    </row>
    <row r="7" spans="1:6" x14ac:dyDescent="0.25">
      <c r="A7" s="1" t="s">
        <v>46</v>
      </c>
      <c r="B7" s="1" t="s">
        <v>24</v>
      </c>
      <c r="C7" s="3">
        <v>1729</v>
      </c>
      <c r="D7" s="3">
        <v>1666</v>
      </c>
      <c r="E7" s="3">
        <f t="shared" si="0"/>
        <v>63</v>
      </c>
      <c r="F7" s="4">
        <f t="shared" si="1"/>
        <v>3.7815126050420167</v>
      </c>
    </row>
    <row r="8" spans="1:6" x14ac:dyDescent="0.25">
      <c r="A8" s="1" t="s">
        <v>47</v>
      </c>
      <c r="B8" s="1" t="s">
        <v>26</v>
      </c>
      <c r="C8" s="3">
        <v>2247</v>
      </c>
      <c r="D8" s="3">
        <v>997</v>
      </c>
      <c r="E8" s="3">
        <f t="shared" si="0"/>
        <v>1250</v>
      </c>
      <c r="F8" s="4">
        <f t="shared" si="1"/>
        <v>125.37612838515547</v>
      </c>
    </row>
    <row r="9" spans="1:6" x14ac:dyDescent="0.25">
      <c r="A9" s="1" t="s">
        <v>48</v>
      </c>
      <c r="B9" s="1" t="s">
        <v>27</v>
      </c>
      <c r="C9" s="3">
        <v>761</v>
      </c>
      <c r="D9" s="3">
        <v>812</v>
      </c>
      <c r="E9" s="3">
        <f t="shared" si="0"/>
        <v>-51</v>
      </c>
      <c r="F9" s="4">
        <f t="shared" si="1"/>
        <v>-6.2807881773399012</v>
      </c>
    </row>
    <row r="10" spans="1:6" x14ac:dyDescent="0.25">
      <c r="A10" s="1" t="s">
        <v>49</v>
      </c>
      <c r="B10" s="1" t="s">
        <v>29</v>
      </c>
      <c r="C10" s="3">
        <v>508</v>
      </c>
      <c r="D10" s="3">
        <v>511</v>
      </c>
      <c r="E10" s="3">
        <f t="shared" si="0"/>
        <v>-3</v>
      </c>
      <c r="F10" s="4">
        <f t="shared" si="1"/>
        <v>-0.58708414872798431</v>
      </c>
    </row>
    <row r="11" spans="1:6" x14ac:dyDescent="0.25">
      <c r="A11" s="1" t="s">
        <v>50</v>
      </c>
      <c r="B11" s="1" t="s">
        <v>30</v>
      </c>
      <c r="C11" s="3">
        <v>2285</v>
      </c>
      <c r="D11" s="3">
        <v>663</v>
      </c>
      <c r="E11" s="3">
        <f t="shared" si="0"/>
        <v>1622</v>
      </c>
      <c r="F11" s="4">
        <f t="shared" si="1"/>
        <v>244.64555052790348</v>
      </c>
    </row>
    <row r="12" spans="1:6" x14ac:dyDescent="0.25">
      <c r="A12" s="1" t="s">
        <v>51</v>
      </c>
      <c r="B12" s="1" t="s">
        <v>22</v>
      </c>
      <c r="C12" s="3">
        <v>2596</v>
      </c>
      <c r="D12" s="3">
        <v>1340</v>
      </c>
      <c r="E12" s="3">
        <f t="shared" si="0"/>
        <v>1256</v>
      </c>
      <c r="F12" s="4">
        <f t="shared" si="1"/>
        <v>93.731343283582092</v>
      </c>
    </row>
    <row r="13" spans="1:6" x14ac:dyDescent="0.25">
      <c r="A13" s="1" t="s">
        <v>52</v>
      </c>
      <c r="B13" s="1" t="s">
        <v>32</v>
      </c>
      <c r="C13" s="3">
        <v>1630</v>
      </c>
      <c r="D13" s="3">
        <v>1410</v>
      </c>
      <c r="E13" s="3">
        <f t="shared" si="0"/>
        <v>220</v>
      </c>
      <c r="F13" s="4">
        <f t="shared" si="1"/>
        <v>15.602836879432624</v>
      </c>
    </row>
    <row r="14" spans="1:6" x14ac:dyDescent="0.25">
      <c r="A14" s="1" t="s">
        <v>53</v>
      </c>
      <c r="B14" s="1" t="s">
        <v>33</v>
      </c>
      <c r="C14" s="3">
        <v>2861</v>
      </c>
      <c r="D14" s="3">
        <v>3069</v>
      </c>
      <c r="E14" s="3">
        <f t="shared" si="0"/>
        <v>-208</v>
      </c>
      <c r="F14" s="4">
        <f t="shared" si="1"/>
        <v>-6.7774519387422609</v>
      </c>
    </row>
    <row r="15" spans="1:6" x14ac:dyDescent="0.25">
      <c r="A15" s="1" t="s">
        <v>54</v>
      </c>
      <c r="B15" s="1" t="s">
        <v>34</v>
      </c>
      <c r="C15" s="3">
        <v>947</v>
      </c>
      <c r="D15" s="3">
        <v>618</v>
      </c>
      <c r="E15" s="3">
        <f t="shared" si="0"/>
        <v>329</v>
      </c>
      <c r="F15" s="4">
        <f t="shared" si="1"/>
        <v>53.236245954692556</v>
      </c>
    </row>
    <row r="16" spans="1:6" x14ac:dyDescent="0.25">
      <c r="A16" s="1" t="s">
        <v>55</v>
      </c>
      <c r="B16" s="1" t="s">
        <v>35</v>
      </c>
      <c r="C16" s="3">
        <v>5380</v>
      </c>
      <c r="D16" s="3">
        <v>1053</v>
      </c>
      <c r="E16" s="3">
        <f t="shared" si="0"/>
        <v>4327</v>
      </c>
      <c r="F16" s="4">
        <f t="shared" si="1"/>
        <v>410.92117758784423</v>
      </c>
    </row>
    <row r="17" spans="1:6" x14ac:dyDescent="0.25">
      <c r="A17" s="1" t="s">
        <v>56</v>
      </c>
      <c r="B17" s="1" t="s">
        <v>30</v>
      </c>
      <c r="C17" s="3">
        <v>730</v>
      </c>
      <c r="D17" s="3">
        <v>526</v>
      </c>
      <c r="E17" s="3">
        <f t="shared" si="0"/>
        <v>204</v>
      </c>
      <c r="F17" s="4">
        <f t="shared" si="1"/>
        <v>38.783269961977183</v>
      </c>
    </row>
    <row r="18" spans="1:6" x14ac:dyDescent="0.25">
      <c r="A18" s="1" t="s">
        <v>57</v>
      </c>
      <c r="B18" s="1" t="s">
        <v>36</v>
      </c>
      <c r="C18" s="3">
        <v>393</v>
      </c>
      <c r="D18" s="3">
        <v>387</v>
      </c>
      <c r="E18" s="3">
        <f t="shared" si="0"/>
        <v>6</v>
      </c>
      <c r="F18" s="4">
        <f t="shared" si="1"/>
        <v>1.5503875968992249</v>
      </c>
    </row>
    <row r="19" spans="1:6" ht="13.8" thickBot="1" x14ac:dyDescent="0.3">
      <c r="A19" s="1" t="s">
        <v>58</v>
      </c>
      <c r="B19" s="1" t="s">
        <v>38</v>
      </c>
      <c r="C19" s="3">
        <v>1105</v>
      </c>
      <c r="D19" s="3">
        <v>997</v>
      </c>
      <c r="E19" s="3">
        <f t="shared" si="0"/>
        <v>108</v>
      </c>
      <c r="F19" s="4">
        <f t="shared" si="1"/>
        <v>10.832497492477433</v>
      </c>
    </row>
    <row r="20" spans="1:6" x14ac:dyDescent="0.25">
      <c r="A20" s="5" t="s">
        <v>59</v>
      </c>
      <c r="B20" s="5"/>
      <c r="C20" s="21"/>
      <c r="D20" s="21"/>
      <c r="E20" s="21"/>
      <c r="F20" s="21"/>
    </row>
  </sheetData>
  <mergeCells count="1">
    <mergeCell ref="E2:F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workbookViewId="0">
      <selection activeCell="D6" sqref="D6"/>
    </sheetView>
  </sheetViews>
  <sheetFormatPr defaultRowHeight="10.199999999999999" x14ac:dyDescent="0.2"/>
  <cols>
    <col min="1" max="1" width="10.44140625" style="24" customWidth="1"/>
    <col min="2" max="2" width="8.5546875" style="25" customWidth="1"/>
    <col min="3" max="3" width="5.6640625" style="25" customWidth="1"/>
    <col min="4" max="4" width="7.33203125" style="25" customWidth="1"/>
    <col min="5" max="6" width="5.6640625" style="25" customWidth="1"/>
    <col min="7" max="16" width="4.88671875" style="26" customWidth="1"/>
    <col min="17" max="16384" width="8.88671875" style="26"/>
  </cols>
  <sheetData>
    <row r="1" spans="1:16" ht="10.8" thickBot="1" x14ac:dyDescent="0.25">
      <c r="A1" s="24" t="s">
        <v>60</v>
      </c>
    </row>
    <row r="2" spans="1:16" ht="10.8" thickBot="1" x14ac:dyDescent="0.25">
      <c r="A2" s="27"/>
      <c r="B2" s="38" t="s">
        <v>2</v>
      </c>
      <c r="C2" s="38"/>
      <c r="D2" s="38"/>
      <c r="E2" s="38"/>
      <c r="F2" s="38"/>
      <c r="G2" s="38" t="s">
        <v>75</v>
      </c>
      <c r="H2" s="38"/>
      <c r="I2" s="38"/>
      <c r="J2" s="38"/>
      <c r="K2" s="38"/>
      <c r="L2" s="38" t="s">
        <v>76</v>
      </c>
      <c r="M2" s="38"/>
      <c r="N2" s="38"/>
      <c r="O2" s="38"/>
      <c r="P2" s="38"/>
    </row>
    <row r="3" spans="1:16" x14ac:dyDescent="0.2">
      <c r="A3" s="28"/>
      <c r="B3" s="29" t="s">
        <v>67</v>
      </c>
      <c r="C3" s="29"/>
      <c r="D3" s="29" t="s">
        <v>63</v>
      </c>
      <c r="E3" s="29" t="s">
        <v>65</v>
      </c>
      <c r="F3" s="29"/>
      <c r="G3" s="29" t="s">
        <v>67</v>
      </c>
      <c r="H3" s="29"/>
      <c r="I3" s="29" t="s">
        <v>63</v>
      </c>
      <c r="J3" s="29" t="s">
        <v>65</v>
      </c>
      <c r="K3" s="29"/>
      <c r="L3" s="29" t="s">
        <v>67</v>
      </c>
      <c r="M3" s="29"/>
      <c r="N3" s="29" t="s">
        <v>63</v>
      </c>
      <c r="O3" s="29" t="s">
        <v>65</v>
      </c>
      <c r="P3" s="29"/>
    </row>
    <row r="4" spans="1:16" ht="10.8" thickBot="1" x14ac:dyDescent="0.25">
      <c r="A4" s="30"/>
      <c r="B4" s="31" t="s">
        <v>68</v>
      </c>
      <c r="C4" s="31" t="s">
        <v>61</v>
      </c>
      <c r="D4" s="31" t="s">
        <v>64</v>
      </c>
      <c r="E4" s="31" t="s">
        <v>66</v>
      </c>
      <c r="F4" s="31" t="s">
        <v>62</v>
      </c>
      <c r="G4" s="31" t="s">
        <v>68</v>
      </c>
      <c r="H4" s="31" t="s">
        <v>61</v>
      </c>
      <c r="I4" s="31" t="s">
        <v>64</v>
      </c>
      <c r="J4" s="31" t="s">
        <v>66</v>
      </c>
      <c r="K4" s="31" t="s">
        <v>62</v>
      </c>
      <c r="L4" s="31" t="s">
        <v>68</v>
      </c>
      <c r="M4" s="31" t="s">
        <v>61</v>
      </c>
      <c r="N4" s="31" t="s">
        <v>64</v>
      </c>
      <c r="O4" s="31" t="s">
        <v>66</v>
      </c>
      <c r="P4" s="31" t="s">
        <v>62</v>
      </c>
    </row>
    <row r="5" spans="1:16" x14ac:dyDescent="0.2">
      <c r="A5" s="24" t="s">
        <v>69</v>
      </c>
    </row>
    <row r="6" spans="1:16" x14ac:dyDescent="0.2">
      <c r="A6" s="24">
        <v>1960</v>
      </c>
      <c r="B6" s="32">
        <f t="shared" ref="B6:F18" si="0">B23+B40</f>
        <v>67044</v>
      </c>
      <c r="C6" s="32">
        <f t="shared" si="0"/>
        <v>20724</v>
      </c>
      <c r="D6" s="32">
        <f t="shared" si="0"/>
        <v>34762</v>
      </c>
      <c r="E6" s="32">
        <f t="shared" si="0"/>
        <v>8580</v>
      </c>
      <c r="F6" s="32">
        <f t="shared" si="0"/>
        <v>2978</v>
      </c>
      <c r="G6" s="33">
        <f>B6*100/$B6</f>
        <v>100</v>
      </c>
      <c r="H6" s="33">
        <f>C6*100/$B6</f>
        <v>30.911043493824952</v>
      </c>
      <c r="I6" s="33">
        <f>D6*100/$B6</f>
        <v>51.849531650856157</v>
      </c>
      <c r="J6" s="33">
        <f>E6*100/$B6</f>
        <v>12.797565777698228</v>
      </c>
      <c r="K6" s="33">
        <f>F6*100/$B6</f>
        <v>4.4418590776206672</v>
      </c>
      <c r="L6" s="33">
        <f t="shared" ref="L6:P8" si="1">B6*100/B$6</f>
        <v>100</v>
      </c>
      <c r="M6" s="33">
        <f t="shared" si="1"/>
        <v>100</v>
      </c>
      <c r="N6" s="33">
        <f t="shared" si="1"/>
        <v>100</v>
      </c>
      <c r="O6" s="33">
        <f t="shared" si="1"/>
        <v>100</v>
      </c>
      <c r="P6" s="33">
        <f t="shared" si="1"/>
        <v>100</v>
      </c>
    </row>
    <row r="7" spans="1:16" x14ac:dyDescent="0.2">
      <c r="A7" s="24" t="s">
        <v>70</v>
      </c>
      <c r="B7" s="32">
        <f t="shared" si="0"/>
        <v>57345</v>
      </c>
      <c r="C7" s="32">
        <f t="shared" si="0"/>
        <v>19856</v>
      </c>
      <c r="D7" s="32">
        <f t="shared" si="0"/>
        <v>33769</v>
      </c>
      <c r="E7" s="32">
        <f t="shared" si="0"/>
        <v>1489</v>
      </c>
      <c r="F7" s="32">
        <f t="shared" si="0"/>
        <v>2231</v>
      </c>
      <c r="G7" s="33">
        <f t="shared" ref="G7:G52" si="2">B7*100/$B7</f>
        <v>100</v>
      </c>
      <c r="H7" s="33">
        <f t="shared" ref="H7:H52" si="3">C7*100/$B7</f>
        <v>34.625512250414161</v>
      </c>
      <c r="I7" s="33">
        <f t="shared" ref="I7:I52" si="4">D7*100/$B7</f>
        <v>58.887435696224607</v>
      </c>
      <c r="J7" s="33">
        <f t="shared" ref="J7:J52" si="5">E7*100/$B7</f>
        <v>2.5965646525416339</v>
      </c>
      <c r="K7" s="33">
        <f t="shared" ref="K7:K52" si="6">F7*100/$B7</f>
        <v>3.8904874008196009</v>
      </c>
      <c r="L7" s="33">
        <f t="shared" si="1"/>
        <v>85.533381063182389</v>
      </c>
      <c r="M7" s="33">
        <f t="shared" si="1"/>
        <v>95.811619378498364</v>
      </c>
      <c r="N7" s="33">
        <f t="shared" si="1"/>
        <v>97.143432483746622</v>
      </c>
      <c r="O7" s="33">
        <f t="shared" si="1"/>
        <v>17.354312354312356</v>
      </c>
      <c r="P7" s="33">
        <f t="shared" si="1"/>
        <v>74.916051040967091</v>
      </c>
    </row>
    <row r="8" spans="1:16" x14ac:dyDescent="0.2">
      <c r="A8" s="24" t="s">
        <v>71</v>
      </c>
      <c r="B8" s="32">
        <f t="shared" si="0"/>
        <v>9699</v>
      </c>
      <c r="C8" s="32">
        <f t="shared" si="0"/>
        <v>868</v>
      </c>
      <c r="D8" s="32">
        <f t="shared" si="0"/>
        <v>993</v>
      </c>
      <c r="E8" s="32">
        <f t="shared" si="0"/>
        <v>7091</v>
      </c>
      <c r="F8" s="32">
        <f t="shared" si="0"/>
        <v>747</v>
      </c>
      <c r="G8" s="33">
        <f t="shared" si="2"/>
        <v>100</v>
      </c>
      <c r="H8" s="33">
        <f t="shared" si="3"/>
        <v>8.9493762243530259</v>
      </c>
      <c r="I8" s="33">
        <f t="shared" si="4"/>
        <v>10.23816888339004</v>
      </c>
      <c r="J8" s="33">
        <f t="shared" si="5"/>
        <v>73.110629961851743</v>
      </c>
      <c r="K8" s="33">
        <f t="shared" si="6"/>
        <v>7.7018249304051967</v>
      </c>
      <c r="L8" s="33">
        <f t="shared" si="1"/>
        <v>14.466618936817612</v>
      </c>
      <c r="M8" s="33">
        <f t="shared" si="1"/>
        <v>4.1883806215016408</v>
      </c>
      <c r="N8" s="33">
        <f t="shared" si="1"/>
        <v>2.8565675162533801</v>
      </c>
      <c r="O8" s="33">
        <f t="shared" si="1"/>
        <v>82.645687645687644</v>
      </c>
      <c r="P8" s="33">
        <f t="shared" si="1"/>
        <v>25.083948959032909</v>
      </c>
    </row>
    <row r="9" spans="1:16" x14ac:dyDescent="0.2">
      <c r="A9" s="24">
        <v>1950</v>
      </c>
      <c r="B9" s="32">
        <f t="shared" si="0"/>
        <v>59498</v>
      </c>
      <c r="C9" s="32">
        <f t="shared" si="0"/>
        <v>22920</v>
      </c>
      <c r="D9" s="32">
        <f t="shared" si="0"/>
        <v>27124</v>
      </c>
      <c r="E9" s="32">
        <f t="shared" si="0"/>
        <v>7258</v>
      </c>
      <c r="F9" s="32">
        <f t="shared" si="0"/>
        <v>2196</v>
      </c>
      <c r="G9" s="33">
        <f t="shared" si="2"/>
        <v>100</v>
      </c>
      <c r="H9" s="33">
        <f t="shared" si="3"/>
        <v>38.522303270698174</v>
      </c>
      <c r="I9" s="33">
        <f t="shared" si="4"/>
        <v>45.588086994520822</v>
      </c>
      <c r="J9" s="33">
        <f t="shared" si="5"/>
        <v>12.198729369054423</v>
      </c>
      <c r="K9" s="33">
        <f t="shared" si="6"/>
        <v>3.6908803657265792</v>
      </c>
      <c r="L9" s="33">
        <f t="shared" ref="L9:P11" si="7">B9*100/B$9</f>
        <v>100</v>
      </c>
      <c r="M9" s="33">
        <f t="shared" si="7"/>
        <v>100</v>
      </c>
      <c r="N9" s="33">
        <f t="shared" si="7"/>
        <v>100</v>
      </c>
      <c r="O9" s="33">
        <f t="shared" si="7"/>
        <v>100</v>
      </c>
      <c r="P9" s="33">
        <f t="shared" si="7"/>
        <v>100</v>
      </c>
    </row>
    <row r="10" spans="1:16" x14ac:dyDescent="0.2">
      <c r="A10" s="24" t="s">
        <v>70</v>
      </c>
      <c r="B10" s="32">
        <f t="shared" si="0"/>
        <v>51459</v>
      </c>
      <c r="C10" s="32">
        <f t="shared" si="0"/>
        <v>22560</v>
      </c>
      <c r="D10" s="32">
        <f t="shared" si="0"/>
        <v>26521</v>
      </c>
      <c r="E10" s="32">
        <f t="shared" si="0"/>
        <v>403</v>
      </c>
      <c r="F10" s="32">
        <f t="shared" si="0"/>
        <v>1975</v>
      </c>
      <c r="G10" s="33">
        <f t="shared" si="2"/>
        <v>100</v>
      </c>
      <c r="H10" s="33">
        <f t="shared" si="3"/>
        <v>43.84072756952137</v>
      </c>
      <c r="I10" s="33">
        <f t="shared" si="4"/>
        <v>51.538117724790609</v>
      </c>
      <c r="J10" s="33">
        <f t="shared" si="5"/>
        <v>0.7831477486931343</v>
      </c>
      <c r="K10" s="33">
        <f t="shared" si="6"/>
        <v>3.8380069569948891</v>
      </c>
      <c r="L10" s="33">
        <f t="shared" si="7"/>
        <v>86.488621466267773</v>
      </c>
      <c r="M10" s="33">
        <f t="shared" si="7"/>
        <v>98.429319371727743</v>
      </c>
      <c r="N10" s="33">
        <f t="shared" si="7"/>
        <v>97.776876566878045</v>
      </c>
      <c r="O10" s="33">
        <f t="shared" si="7"/>
        <v>5.5524937999448882</v>
      </c>
      <c r="P10" s="33">
        <f t="shared" si="7"/>
        <v>89.936247723132965</v>
      </c>
    </row>
    <row r="11" spans="1:16" x14ac:dyDescent="0.2">
      <c r="A11" s="24" t="s">
        <v>71</v>
      </c>
      <c r="B11" s="32">
        <f t="shared" si="0"/>
        <v>8039</v>
      </c>
      <c r="C11" s="32">
        <f t="shared" si="0"/>
        <v>360</v>
      </c>
      <c r="D11" s="32">
        <f t="shared" si="0"/>
        <v>603</v>
      </c>
      <c r="E11" s="32">
        <f t="shared" si="0"/>
        <v>6855</v>
      </c>
      <c r="F11" s="32">
        <f t="shared" si="0"/>
        <v>221</v>
      </c>
      <c r="G11" s="33">
        <f t="shared" si="2"/>
        <v>100</v>
      </c>
      <c r="H11" s="33">
        <f t="shared" si="3"/>
        <v>4.4781689264833933</v>
      </c>
      <c r="I11" s="33">
        <f t="shared" si="4"/>
        <v>7.5009329518596841</v>
      </c>
      <c r="J11" s="33">
        <f t="shared" si="5"/>
        <v>85.271799975121283</v>
      </c>
      <c r="K11" s="33">
        <f t="shared" si="6"/>
        <v>2.7490981465356388</v>
      </c>
      <c r="L11" s="33">
        <f t="shared" si="7"/>
        <v>13.511378533732227</v>
      </c>
      <c r="M11" s="33">
        <f t="shared" si="7"/>
        <v>1.5706806282722514</v>
      </c>
      <c r="N11" s="33">
        <f t="shared" si="7"/>
        <v>2.2231234331219585</v>
      </c>
      <c r="O11" s="33">
        <f t="shared" si="7"/>
        <v>94.447506200055116</v>
      </c>
      <c r="P11" s="33">
        <f t="shared" si="7"/>
        <v>10.063752276867032</v>
      </c>
    </row>
    <row r="12" spans="1:16" x14ac:dyDescent="0.2">
      <c r="A12" s="24">
        <v>1940</v>
      </c>
      <c r="B12" s="32">
        <f t="shared" si="0"/>
        <v>132290</v>
      </c>
      <c r="C12" s="32">
        <f t="shared" si="0"/>
        <v>785</v>
      </c>
      <c r="D12" s="32">
        <f t="shared" si="0"/>
        <v>130177</v>
      </c>
      <c r="E12" s="32">
        <f t="shared" si="0"/>
        <v>569</v>
      </c>
      <c r="F12" s="32">
        <f t="shared" si="0"/>
        <v>759</v>
      </c>
      <c r="G12" s="33">
        <f t="shared" si="2"/>
        <v>100</v>
      </c>
      <c r="H12" s="33">
        <f t="shared" si="3"/>
        <v>0.59339330259278855</v>
      </c>
      <c r="I12" s="33">
        <f t="shared" si="4"/>
        <v>98.40275153072794</v>
      </c>
      <c r="J12" s="33">
        <f t="shared" si="5"/>
        <v>0.43011565500037796</v>
      </c>
      <c r="K12" s="33">
        <f t="shared" si="6"/>
        <v>0.57373951167888726</v>
      </c>
      <c r="L12" s="33">
        <f t="shared" ref="L12:P14" si="8">B12*100/B$12</f>
        <v>100</v>
      </c>
      <c r="M12" s="33">
        <f t="shared" si="8"/>
        <v>100</v>
      </c>
      <c r="N12" s="33">
        <f t="shared" si="8"/>
        <v>100</v>
      </c>
      <c r="O12" s="33">
        <f t="shared" si="8"/>
        <v>100</v>
      </c>
      <c r="P12" s="33">
        <f t="shared" si="8"/>
        <v>100</v>
      </c>
    </row>
    <row r="13" spans="1:16" x14ac:dyDescent="0.2">
      <c r="A13" s="24" t="s">
        <v>70</v>
      </c>
      <c r="B13" s="32">
        <f t="shared" si="0"/>
        <v>132114</v>
      </c>
      <c r="C13" s="32">
        <f t="shared" si="0"/>
        <v>740</v>
      </c>
      <c r="D13" s="32">
        <f t="shared" si="0"/>
        <v>130089</v>
      </c>
      <c r="E13" s="32">
        <f t="shared" si="0"/>
        <v>568</v>
      </c>
      <c r="F13" s="32">
        <f t="shared" si="0"/>
        <v>717</v>
      </c>
      <c r="G13" s="33">
        <f t="shared" si="2"/>
        <v>100</v>
      </c>
      <c r="H13" s="33">
        <f t="shared" si="3"/>
        <v>0.56012231860363015</v>
      </c>
      <c r="I13" s="33">
        <f t="shared" si="4"/>
        <v>98.467232844361689</v>
      </c>
      <c r="J13" s="33">
        <f t="shared" si="5"/>
        <v>0.42993172563089455</v>
      </c>
      <c r="K13" s="33">
        <f t="shared" si="6"/>
        <v>0.54271311140378764</v>
      </c>
      <c r="L13" s="33">
        <f t="shared" si="8"/>
        <v>99.866958953813594</v>
      </c>
      <c r="M13" s="33">
        <f t="shared" si="8"/>
        <v>94.267515923566876</v>
      </c>
      <c r="N13" s="33">
        <f t="shared" si="8"/>
        <v>99.932399732671669</v>
      </c>
      <c r="O13" s="33">
        <f t="shared" si="8"/>
        <v>99.824253075571178</v>
      </c>
      <c r="P13" s="33">
        <f t="shared" si="8"/>
        <v>94.466403162055343</v>
      </c>
    </row>
    <row r="14" spans="1:16" x14ac:dyDescent="0.2">
      <c r="A14" s="24" t="s">
        <v>71</v>
      </c>
      <c r="B14" s="32">
        <f t="shared" si="0"/>
        <v>176</v>
      </c>
      <c r="C14" s="32">
        <f t="shared" si="0"/>
        <v>45</v>
      </c>
      <c r="D14" s="32">
        <f t="shared" si="0"/>
        <v>88</v>
      </c>
      <c r="E14" s="32">
        <f t="shared" si="0"/>
        <v>1</v>
      </c>
      <c r="F14" s="32">
        <f t="shared" si="0"/>
        <v>42</v>
      </c>
      <c r="G14" s="33">
        <f t="shared" si="2"/>
        <v>100</v>
      </c>
      <c r="H14" s="33">
        <f t="shared" si="3"/>
        <v>25.568181818181817</v>
      </c>
      <c r="I14" s="33">
        <f t="shared" si="4"/>
        <v>50</v>
      </c>
      <c r="J14" s="33">
        <f t="shared" si="5"/>
        <v>0.56818181818181823</v>
      </c>
      <c r="K14" s="33">
        <f t="shared" si="6"/>
        <v>23.863636363636363</v>
      </c>
      <c r="L14" s="33">
        <f t="shared" si="8"/>
        <v>0.13304104618640863</v>
      </c>
      <c r="M14" s="33">
        <f t="shared" si="8"/>
        <v>5.7324840764331206</v>
      </c>
      <c r="N14" s="33">
        <f t="shared" si="8"/>
        <v>6.7600267328329883E-2</v>
      </c>
      <c r="O14" s="33">
        <f t="shared" si="8"/>
        <v>0.1757469244288225</v>
      </c>
      <c r="P14" s="33">
        <f t="shared" si="8"/>
        <v>5.5335968379446641</v>
      </c>
    </row>
    <row r="15" spans="1:16" x14ac:dyDescent="0.2">
      <c r="A15" s="24">
        <v>1930</v>
      </c>
      <c r="B15" s="32">
        <f t="shared" si="0"/>
        <v>18510</v>
      </c>
      <c r="C15" s="32">
        <f t="shared" si="0"/>
        <v>1205</v>
      </c>
      <c r="D15" s="32">
        <f t="shared" si="0"/>
        <v>16403</v>
      </c>
      <c r="E15" s="32">
        <f t="shared" si="0"/>
        <v>365</v>
      </c>
      <c r="F15" s="32">
        <f t="shared" si="0"/>
        <v>537</v>
      </c>
      <c r="G15" s="33">
        <f t="shared" si="2"/>
        <v>100</v>
      </c>
      <c r="H15" s="33">
        <f t="shared" si="3"/>
        <v>6.509994597514857</v>
      </c>
      <c r="I15" s="33">
        <f t="shared" si="4"/>
        <v>88.616963803349535</v>
      </c>
      <c r="J15" s="33">
        <f t="shared" si="5"/>
        <v>1.9719070772555376</v>
      </c>
      <c r="K15" s="33">
        <f t="shared" si="6"/>
        <v>2.9011345218800648</v>
      </c>
      <c r="L15" s="33">
        <f t="shared" ref="L15:P17" si="9">B15*100/B$15</f>
        <v>100</v>
      </c>
      <c r="M15" s="33">
        <f t="shared" si="9"/>
        <v>100</v>
      </c>
      <c r="N15" s="33">
        <f t="shared" si="9"/>
        <v>100</v>
      </c>
      <c r="O15" s="33">
        <f t="shared" si="9"/>
        <v>100</v>
      </c>
      <c r="P15" s="33">
        <f t="shared" si="9"/>
        <v>100</v>
      </c>
    </row>
    <row r="16" spans="1:16" x14ac:dyDescent="0.2">
      <c r="A16" s="24" t="s">
        <v>70</v>
      </c>
      <c r="B16" s="32">
        <f t="shared" si="0"/>
        <v>18300</v>
      </c>
      <c r="C16" s="32">
        <f t="shared" si="0"/>
        <v>1139</v>
      </c>
      <c r="D16" s="32">
        <f t="shared" si="0"/>
        <v>16319</v>
      </c>
      <c r="E16" s="32">
        <f t="shared" si="0"/>
        <v>364</v>
      </c>
      <c r="F16" s="32">
        <f t="shared" si="0"/>
        <v>478</v>
      </c>
      <c r="G16" s="33">
        <f t="shared" si="2"/>
        <v>100</v>
      </c>
      <c r="H16" s="33">
        <f t="shared" si="3"/>
        <v>6.2240437158469941</v>
      </c>
      <c r="I16" s="33">
        <f t="shared" si="4"/>
        <v>89.174863387978135</v>
      </c>
      <c r="J16" s="33">
        <f t="shared" si="5"/>
        <v>1.9890710382513661</v>
      </c>
      <c r="K16" s="33">
        <f t="shared" si="6"/>
        <v>2.6120218579234971</v>
      </c>
      <c r="L16" s="33">
        <f t="shared" si="9"/>
        <v>98.865478119935176</v>
      </c>
      <c r="M16" s="33">
        <f t="shared" si="9"/>
        <v>94.522821576763491</v>
      </c>
      <c r="N16" s="33">
        <f t="shared" si="9"/>
        <v>99.487898555142351</v>
      </c>
      <c r="O16" s="33">
        <f t="shared" si="9"/>
        <v>99.726027397260268</v>
      </c>
      <c r="P16" s="33">
        <f t="shared" si="9"/>
        <v>89.01303538175047</v>
      </c>
    </row>
    <row r="17" spans="1:16" x14ac:dyDescent="0.2">
      <c r="A17" s="24" t="s">
        <v>71</v>
      </c>
      <c r="B17" s="32">
        <f t="shared" si="0"/>
        <v>210</v>
      </c>
      <c r="C17" s="32">
        <f t="shared" si="0"/>
        <v>66</v>
      </c>
      <c r="D17" s="32">
        <f t="shared" si="0"/>
        <v>84</v>
      </c>
      <c r="E17" s="32">
        <f t="shared" si="0"/>
        <v>1</v>
      </c>
      <c r="F17" s="32">
        <f t="shared" si="0"/>
        <v>59</v>
      </c>
      <c r="G17" s="33">
        <f t="shared" si="2"/>
        <v>100</v>
      </c>
      <c r="H17" s="33">
        <f t="shared" si="3"/>
        <v>31.428571428571427</v>
      </c>
      <c r="I17" s="33">
        <f t="shared" si="4"/>
        <v>40</v>
      </c>
      <c r="J17" s="33">
        <f t="shared" si="5"/>
        <v>0.47619047619047616</v>
      </c>
      <c r="K17" s="33">
        <f t="shared" si="6"/>
        <v>28.095238095238095</v>
      </c>
      <c r="L17" s="33">
        <f t="shared" si="9"/>
        <v>1.1345218800648298</v>
      </c>
      <c r="M17" s="33">
        <f t="shared" si="9"/>
        <v>5.4771784232365146</v>
      </c>
      <c r="N17" s="33">
        <f t="shared" si="9"/>
        <v>0.51210144485764797</v>
      </c>
      <c r="O17" s="33">
        <f t="shared" si="9"/>
        <v>0.27397260273972601</v>
      </c>
      <c r="P17" s="33">
        <f t="shared" si="9"/>
        <v>10.986964618249534</v>
      </c>
    </row>
    <row r="18" spans="1:16" x14ac:dyDescent="0.2">
      <c r="A18" s="24">
        <v>1920</v>
      </c>
      <c r="B18" s="32">
        <f t="shared" si="0"/>
        <v>13275</v>
      </c>
      <c r="C18" s="32">
        <f t="shared" si="0"/>
        <v>280</v>
      </c>
      <c r="D18" s="32">
        <f t="shared" si="0"/>
        <v>12216</v>
      </c>
      <c r="E18" s="32">
        <f t="shared" si="0"/>
        <v>396</v>
      </c>
      <c r="F18" s="32">
        <f t="shared" si="0"/>
        <v>383</v>
      </c>
      <c r="G18" s="33">
        <f t="shared" si="2"/>
        <v>100</v>
      </c>
      <c r="H18" s="33">
        <f t="shared" si="3"/>
        <v>2.1092278719397362</v>
      </c>
      <c r="I18" s="33">
        <f t="shared" si="4"/>
        <v>92.022598870056498</v>
      </c>
      <c r="J18" s="33">
        <f t="shared" si="5"/>
        <v>2.9830508474576272</v>
      </c>
      <c r="K18" s="33">
        <f t="shared" si="6"/>
        <v>2.8851224105461393</v>
      </c>
      <c r="L18" s="33">
        <f t="shared" ref="L18:P20" si="10">B18*100/B$18</f>
        <v>100</v>
      </c>
      <c r="M18" s="33">
        <f t="shared" si="10"/>
        <v>100</v>
      </c>
      <c r="N18" s="33">
        <f t="shared" si="10"/>
        <v>100</v>
      </c>
      <c r="O18" s="33">
        <f t="shared" si="10"/>
        <v>100</v>
      </c>
      <c r="P18" s="33">
        <f t="shared" si="10"/>
        <v>100</v>
      </c>
    </row>
    <row r="19" spans="1:16" x14ac:dyDescent="0.2">
      <c r="A19" s="24" t="s">
        <v>70</v>
      </c>
      <c r="B19" s="32">
        <f>SUM(C19:F19)</f>
        <v>13113</v>
      </c>
      <c r="C19" s="32">
        <v>236</v>
      </c>
      <c r="D19" s="32">
        <v>12187</v>
      </c>
      <c r="E19" s="32">
        <v>394</v>
      </c>
      <c r="F19" s="32">
        <v>296</v>
      </c>
      <c r="G19" s="33">
        <f t="shared" si="2"/>
        <v>100</v>
      </c>
      <c r="H19" s="33">
        <f t="shared" si="3"/>
        <v>1.7997407153206741</v>
      </c>
      <c r="I19" s="33">
        <f t="shared" si="4"/>
        <v>92.938305498360407</v>
      </c>
      <c r="J19" s="33">
        <f t="shared" si="5"/>
        <v>3.004651872187905</v>
      </c>
      <c r="K19" s="33">
        <f t="shared" si="6"/>
        <v>2.2573019141310149</v>
      </c>
      <c r="L19" s="33">
        <f t="shared" si="10"/>
        <v>98.779661016949149</v>
      </c>
      <c r="M19" s="33">
        <f t="shared" si="10"/>
        <v>84.285714285714292</v>
      </c>
      <c r="N19" s="33">
        <f t="shared" si="10"/>
        <v>99.762606417812705</v>
      </c>
      <c r="O19" s="33">
        <f t="shared" si="10"/>
        <v>99.494949494949495</v>
      </c>
      <c r="P19" s="33">
        <f t="shared" si="10"/>
        <v>77.284595300261103</v>
      </c>
    </row>
    <row r="20" spans="1:16" x14ac:dyDescent="0.2">
      <c r="A20" s="24" t="s">
        <v>71</v>
      </c>
      <c r="B20" s="32">
        <f>SUM(C20:F20)</f>
        <v>162</v>
      </c>
      <c r="C20" s="32">
        <v>44</v>
      </c>
      <c r="D20" s="32">
        <v>29</v>
      </c>
      <c r="E20" s="32">
        <v>2</v>
      </c>
      <c r="F20" s="32">
        <v>87</v>
      </c>
      <c r="G20" s="33">
        <f t="shared" si="2"/>
        <v>100</v>
      </c>
      <c r="H20" s="33">
        <f t="shared" si="3"/>
        <v>27.160493827160494</v>
      </c>
      <c r="I20" s="33">
        <f t="shared" si="4"/>
        <v>17.901234567901234</v>
      </c>
      <c r="J20" s="33">
        <f t="shared" si="5"/>
        <v>1.2345679012345678</v>
      </c>
      <c r="K20" s="33">
        <f t="shared" si="6"/>
        <v>53.703703703703702</v>
      </c>
      <c r="L20" s="33">
        <f t="shared" si="10"/>
        <v>1.2203389830508475</v>
      </c>
      <c r="M20" s="33">
        <f t="shared" si="10"/>
        <v>15.714285714285714</v>
      </c>
      <c r="N20" s="33">
        <f t="shared" si="10"/>
        <v>0.23739358218729534</v>
      </c>
      <c r="O20" s="33">
        <f t="shared" si="10"/>
        <v>0.50505050505050508</v>
      </c>
      <c r="P20" s="33">
        <f t="shared" si="10"/>
        <v>22.715404699738905</v>
      </c>
    </row>
    <row r="21" spans="1:16" x14ac:dyDescent="0.2">
      <c r="B21" s="32"/>
      <c r="C21" s="32"/>
      <c r="D21" s="32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1:16" x14ac:dyDescent="0.2">
      <c r="A22" s="24" t="s">
        <v>72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</row>
    <row r="23" spans="1:16" x14ac:dyDescent="0.2">
      <c r="A23" s="24">
        <v>1960</v>
      </c>
      <c r="B23" s="32">
        <f>SUM(C23:F23)</f>
        <v>39211</v>
      </c>
      <c r="C23" s="32">
        <f>C24+C25</f>
        <v>13102</v>
      </c>
      <c r="D23" s="32">
        <f>D24+D25</f>
        <v>16881</v>
      </c>
      <c r="E23" s="32">
        <f>E24+E25</f>
        <v>7470</v>
      </c>
      <c r="F23" s="32">
        <f>F24+F25</f>
        <v>1758</v>
      </c>
      <c r="G23" s="33">
        <f t="shared" si="2"/>
        <v>100</v>
      </c>
      <c r="H23" s="33">
        <f t="shared" si="3"/>
        <v>33.414092984111605</v>
      </c>
      <c r="I23" s="33">
        <f t="shared" si="4"/>
        <v>43.051694677513964</v>
      </c>
      <c r="J23" s="33">
        <f t="shared" si="5"/>
        <v>19.050776567799851</v>
      </c>
      <c r="K23" s="33">
        <f t="shared" si="6"/>
        <v>4.4834357705745838</v>
      </c>
      <c r="L23" s="33">
        <f t="shared" ref="L23:P25" si="11">B23*100/B$23</f>
        <v>100</v>
      </c>
      <c r="M23" s="33">
        <f t="shared" si="11"/>
        <v>100</v>
      </c>
      <c r="N23" s="33">
        <f t="shared" si="11"/>
        <v>100</v>
      </c>
      <c r="O23" s="33">
        <f t="shared" si="11"/>
        <v>100</v>
      </c>
      <c r="P23" s="33">
        <f t="shared" si="11"/>
        <v>100</v>
      </c>
    </row>
    <row r="24" spans="1:16" x14ac:dyDescent="0.2">
      <c r="A24" s="24" t="s">
        <v>70</v>
      </c>
      <c r="B24" s="32">
        <f t="shared" ref="B24:B37" si="12">SUM(C24:F24)</f>
        <v>31193</v>
      </c>
      <c r="C24" s="32">
        <v>12667</v>
      </c>
      <c r="D24" s="32">
        <v>16383</v>
      </c>
      <c r="E24" s="32">
        <v>743</v>
      </c>
      <c r="F24" s="32">
        <v>1400</v>
      </c>
      <c r="G24" s="33">
        <f t="shared" si="2"/>
        <v>100</v>
      </c>
      <c r="H24" s="33">
        <f t="shared" si="3"/>
        <v>40.608469849004585</v>
      </c>
      <c r="I24" s="33">
        <f t="shared" si="4"/>
        <v>52.521399031834065</v>
      </c>
      <c r="J24" s="33">
        <f t="shared" si="5"/>
        <v>2.3819446670727409</v>
      </c>
      <c r="K24" s="33">
        <f t="shared" si="6"/>
        <v>4.4881864520886099</v>
      </c>
      <c r="L24" s="33">
        <f t="shared" si="11"/>
        <v>79.551656422942543</v>
      </c>
      <c r="M24" s="33">
        <f t="shared" si="11"/>
        <v>96.679896199053573</v>
      </c>
      <c r="N24" s="33">
        <f t="shared" si="11"/>
        <v>97.049937799893371</v>
      </c>
      <c r="O24" s="33">
        <f t="shared" si="11"/>
        <v>9.9464524765729578</v>
      </c>
      <c r="P24" s="33">
        <f t="shared" si="11"/>
        <v>79.635949943117183</v>
      </c>
    </row>
    <row r="25" spans="1:16" x14ac:dyDescent="0.2">
      <c r="A25" s="24" t="s">
        <v>71</v>
      </c>
      <c r="B25" s="32">
        <f t="shared" si="12"/>
        <v>8018</v>
      </c>
      <c r="C25" s="32">
        <v>435</v>
      </c>
      <c r="D25" s="32">
        <v>498</v>
      </c>
      <c r="E25" s="32">
        <v>6727</v>
      </c>
      <c r="F25" s="32">
        <v>358</v>
      </c>
      <c r="G25" s="33">
        <f t="shared" si="2"/>
        <v>100</v>
      </c>
      <c r="H25" s="33">
        <f t="shared" si="3"/>
        <v>5.4252930905462708</v>
      </c>
      <c r="I25" s="33">
        <f t="shared" si="4"/>
        <v>6.2110251933150415</v>
      </c>
      <c r="J25" s="33">
        <f t="shared" si="5"/>
        <v>83.898727862309798</v>
      </c>
      <c r="K25" s="33">
        <f t="shared" si="6"/>
        <v>4.4649538538288853</v>
      </c>
      <c r="L25" s="33">
        <f t="shared" si="11"/>
        <v>20.448343577057457</v>
      </c>
      <c r="M25" s="33">
        <f t="shared" si="11"/>
        <v>3.3201038009464203</v>
      </c>
      <c r="N25" s="33">
        <f t="shared" si="11"/>
        <v>2.9500622001066286</v>
      </c>
      <c r="O25" s="33">
        <f t="shared" si="11"/>
        <v>90.053547523427042</v>
      </c>
      <c r="P25" s="33">
        <f t="shared" si="11"/>
        <v>20.364050056882821</v>
      </c>
    </row>
    <row r="26" spans="1:16" x14ac:dyDescent="0.2">
      <c r="A26" s="24">
        <v>1950</v>
      </c>
      <c r="B26" s="32">
        <f t="shared" si="12"/>
        <v>40485</v>
      </c>
      <c r="C26" s="32">
        <f>C27+C28</f>
        <v>18248</v>
      </c>
      <c r="D26" s="32">
        <f>D27+D28</f>
        <v>13403</v>
      </c>
      <c r="E26" s="32">
        <f>E27+E28</f>
        <v>7009</v>
      </c>
      <c r="F26" s="32">
        <f>F27+F28</f>
        <v>1825</v>
      </c>
      <c r="G26" s="33">
        <f t="shared" si="2"/>
        <v>100</v>
      </c>
      <c r="H26" s="33">
        <f t="shared" si="3"/>
        <v>45.073484006422134</v>
      </c>
      <c r="I26" s="33">
        <f t="shared" si="4"/>
        <v>33.106088674817833</v>
      </c>
      <c r="J26" s="33">
        <f t="shared" si="5"/>
        <v>17.312584907990615</v>
      </c>
      <c r="K26" s="33">
        <f t="shared" si="6"/>
        <v>4.5078424107694204</v>
      </c>
      <c r="L26" s="33">
        <f t="shared" ref="L26:P28" si="13">B26*100/B$26</f>
        <v>100</v>
      </c>
      <c r="M26" s="33">
        <f t="shared" si="13"/>
        <v>100</v>
      </c>
      <c r="N26" s="33">
        <f t="shared" si="13"/>
        <v>100</v>
      </c>
      <c r="O26" s="33">
        <f t="shared" si="13"/>
        <v>100</v>
      </c>
      <c r="P26" s="33">
        <f t="shared" si="13"/>
        <v>100</v>
      </c>
    </row>
    <row r="27" spans="1:16" x14ac:dyDescent="0.2">
      <c r="A27" s="24" t="s">
        <v>70</v>
      </c>
      <c r="B27" s="32">
        <f t="shared" si="12"/>
        <v>32976</v>
      </c>
      <c r="C27" s="32">
        <v>18004</v>
      </c>
      <c r="D27" s="32">
        <v>13055</v>
      </c>
      <c r="E27" s="32">
        <v>237</v>
      </c>
      <c r="F27" s="32">
        <v>1680</v>
      </c>
      <c r="G27" s="33">
        <f t="shared" si="2"/>
        <v>100</v>
      </c>
      <c r="H27" s="33">
        <f t="shared" si="3"/>
        <v>54.597282872392043</v>
      </c>
      <c r="I27" s="33">
        <f t="shared" si="4"/>
        <v>39.589398350315378</v>
      </c>
      <c r="J27" s="33">
        <f t="shared" si="5"/>
        <v>0.71870451237263466</v>
      </c>
      <c r="K27" s="33">
        <f t="shared" si="6"/>
        <v>5.094614264919942</v>
      </c>
      <c r="L27" s="33">
        <f t="shared" si="13"/>
        <v>81.452389773990362</v>
      </c>
      <c r="M27" s="33">
        <f t="shared" si="13"/>
        <v>98.662867163524766</v>
      </c>
      <c r="N27" s="33">
        <f t="shared" si="13"/>
        <v>97.40356636573901</v>
      </c>
      <c r="O27" s="33">
        <f t="shared" si="13"/>
        <v>3.3813668140961619</v>
      </c>
      <c r="P27" s="33">
        <f t="shared" si="13"/>
        <v>92.054794520547944</v>
      </c>
    </row>
    <row r="28" spans="1:16" x14ac:dyDescent="0.2">
      <c r="A28" s="24" t="s">
        <v>71</v>
      </c>
      <c r="B28" s="32">
        <f t="shared" si="12"/>
        <v>7509</v>
      </c>
      <c r="C28" s="32">
        <v>244</v>
      </c>
      <c r="D28" s="32">
        <v>348</v>
      </c>
      <c r="E28" s="32">
        <v>6772</v>
      </c>
      <c r="F28" s="32">
        <v>145</v>
      </c>
      <c r="G28" s="33">
        <f t="shared" si="2"/>
        <v>100</v>
      </c>
      <c r="H28" s="33">
        <f t="shared" si="3"/>
        <v>3.2494340125183112</v>
      </c>
      <c r="I28" s="33">
        <f t="shared" si="4"/>
        <v>4.6344386735916903</v>
      </c>
      <c r="J28" s="33">
        <f t="shared" si="5"/>
        <v>90.185111199893456</v>
      </c>
      <c r="K28" s="33">
        <f t="shared" si="6"/>
        <v>1.9310161139965374</v>
      </c>
      <c r="L28" s="33">
        <f t="shared" si="13"/>
        <v>18.547610226009635</v>
      </c>
      <c r="M28" s="33">
        <f t="shared" si="13"/>
        <v>1.3371328364752302</v>
      </c>
      <c r="N28" s="33">
        <f t="shared" si="13"/>
        <v>2.5964336342609862</v>
      </c>
      <c r="O28" s="33">
        <f t="shared" si="13"/>
        <v>96.618633185903832</v>
      </c>
      <c r="P28" s="33">
        <f t="shared" si="13"/>
        <v>7.9452054794520546</v>
      </c>
    </row>
    <row r="29" spans="1:16" x14ac:dyDescent="0.2">
      <c r="A29" s="24">
        <v>1940</v>
      </c>
      <c r="B29" s="32">
        <f t="shared" si="12"/>
        <v>11300</v>
      </c>
      <c r="C29" s="32">
        <f>C30+C31</f>
        <v>581</v>
      </c>
      <c r="D29" s="32">
        <f>D30+D31</f>
        <v>9999</v>
      </c>
      <c r="E29" s="32">
        <f>E30+E31</f>
        <v>321</v>
      </c>
      <c r="F29" s="32">
        <f>F30+F31</f>
        <v>399</v>
      </c>
      <c r="G29" s="33">
        <f t="shared" si="2"/>
        <v>100</v>
      </c>
      <c r="H29" s="33">
        <f t="shared" si="3"/>
        <v>5.1415929203539825</v>
      </c>
      <c r="I29" s="33">
        <f t="shared" si="4"/>
        <v>88.486725663716811</v>
      </c>
      <c r="J29" s="33">
        <f t="shared" si="5"/>
        <v>2.8407079646017701</v>
      </c>
      <c r="K29" s="33">
        <f t="shared" si="6"/>
        <v>3.5309734513274336</v>
      </c>
      <c r="L29" s="33">
        <f t="shared" ref="L29:P31" si="14">B29*100/B$29</f>
        <v>100</v>
      </c>
      <c r="M29" s="33">
        <f t="shared" si="14"/>
        <v>100</v>
      </c>
      <c r="N29" s="33">
        <f t="shared" si="14"/>
        <v>100</v>
      </c>
      <c r="O29" s="33">
        <f t="shared" si="14"/>
        <v>100</v>
      </c>
      <c r="P29" s="33">
        <f t="shared" si="14"/>
        <v>100</v>
      </c>
    </row>
    <row r="30" spans="1:16" x14ac:dyDescent="0.2">
      <c r="A30" s="24" t="s">
        <v>70</v>
      </c>
      <c r="B30" s="32">
        <f t="shared" si="12"/>
        <v>11197</v>
      </c>
      <c r="C30" s="32">
        <v>552</v>
      </c>
      <c r="D30" s="32">
        <v>9961</v>
      </c>
      <c r="E30" s="32">
        <v>320</v>
      </c>
      <c r="F30" s="32">
        <v>364</v>
      </c>
      <c r="G30" s="33">
        <f t="shared" si="2"/>
        <v>100</v>
      </c>
      <c r="H30" s="33">
        <f t="shared" si="3"/>
        <v>4.929891935339823</v>
      </c>
      <c r="I30" s="33">
        <f t="shared" si="4"/>
        <v>88.961328927391264</v>
      </c>
      <c r="J30" s="33">
        <f t="shared" si="5"/>
        <v>2.8579083683129411</v>
      </c>
      <c r="K30" s="33">
        <f t="shared" si="6"/>
        <v>3.2508707689559704</v>
      </c>
      <c r="L30" s="33">
        <f t="shared" si="14"/>
        <v>99.088495575221245</v>
      </c>
      <c r="M30" s="33">
        <f t="shared" si="14"/>
        <v>95.00860585197934</v>
      </c>
      <c r="N30" s="33">
        <f t="shared" si="14"/>
        <v>99.619961996199621</v>
      </c>
      <c r="O30" s="33">
        <f t="shared" si="14"/>
        <v>99.688473520249218</v>
      </c>
      <c r="P30" s="33">
        <f t="shared" si="14"/>
        <v>91.228070175438603</v>
      </c>
    </row>
    <row r="31" spans="1:16" x14ac:dyDescent="0.2">
      <c r="A31" s="24" t="s">
        <v>71</v>
      </c>
      <c r="B31" s="32">
        <f t="shared" si="12"/>
        <v>103</v>
      </c>
      <c r="C31" s="32">
        <v>29</v>
      </c>
      <c r="D31" s="32">
        <v>38</v>
      </c>
      <c r="E31" s="32">
        <v>1</v>
      </c>
      <c r="F31" s="32">
        <v>35</v>
      </c>
      <c r="G31" s="33">
        <f t="shared" si="2"/>
        <v>100</v>
      </c>
      <c r="H31" s="33">
        <f t="shared" si="3"/>
        <v>28.155339805825243</v>
      </c>
      <c r="I31" s="33">
        <f t="shared" si="4"/>
        <v>36.893203883495147</v>
      </c>
      <c r="J31" s="33">
        <f t="shared" si="5"/>
        <v>0.970873786407767</v>
      </c>
      <c r="K31" s="33">
        <f t="shared" si="6"/>
        <v>33.980582524271846</v>
      </c>
      <c r="L31" s="33">
        <f t="shared" si="14"/>
        <v>0.91150442477876104</v>
      </c>
      <c r="M31" s="33">
        <f t="shared" si="14"/>
        <v>4.9913941480206541</v>
      </c>
      <c r="N31" s="33">
        <f t="shared" si="14"/>
        <v>0.38003800380038005</v>
      </c>
      <c r="O31" s="33">
        <f t="shared" si="14"/>
        <v>0.3115264797507788</v>
      </c>
      <c r="P31" s="33">
        <f t="shared" si="14"/>
        <v>8.7719298245614041</v>
      </c>
    </row>
    <row r="32" spans="1:16" x14ac:dyDescent="0.2">
      <c r="A32" s="24">
        <v>1930</v>
      </c>
      <c r="B32" s="32">
        <f t="shared" si="12"/>
        <v>9631</v>
      </c>
      <c r="C32" s="32">
        <f>C33+C34</f>
        <v>997</v>
      </c>
      <c r="D32" s="32">
        <f>D33+D34</f>
        <v>8129</v>
      </c>
      <c r="E32" s="32">
        <f>E33+E34</f>
        <v>216</v>
      </c>
      <c r="F32" s="32">
        <f>F33+F34</f>
        <v>289</v>
      </c>
      <c r="G32" s="33">
        <f t="shared" si="2"/>
        <v>100</v>
      </c>
      <c r="H32" s="33">
        <f t="shared" si="3"/>
        <v>10.351988370885682</v>
      </c>
      <c r="I32" s="33">
        <f t="shared" si="4"/>
        <v>84.40452704807393</v>
      </c>
      <c r="J32" s="33">
        <f t="shared" si="5"/>
        <v>2.2427577613954939</v>
      </c>
      <c r="K32" s="33">
        <f t="shared" si="6"/>
        <v>3.0007268196448966</v>
      </c>
      <c r="L32" s="33">
        <f t="shared" ref="L32:P34" si="15">B32*100/B$32</f>
        <v>100</v>
      </c>
      <c r="M32" s="33">
        <f t="shared" si="15"/>
        <v>100</v>
      </c>
      <c r="N32" s="33">
        <f t="shared" si="15"/>
        <v>100</v>
      </c>
      <c r="O32" s="33">
        <f t="shared" si="15"/>
        <v>100</v>
      </c>
      <c r="P32" s="33">
        <f t="shared" si="15"/>
        <v>100</v>
      </c>
    </row>
    <row r="33" spans="1:16" x14ac:dyDescent="0.2">
      <c r="A33" s="24" t="s">
        <v>70</v>
      </c>
      <c r="B33" s="32">
        <f t="shared" si="12"/>
        <v>9485</v>
      </c>
      <c r="C33" s="32">
        <v>946</v>
      </c>
      <c r="D33" s="32">
        <v>8088</v>
      </c>
      <c r="E33" s="32">
        <v>216</v>
      </c>
      <c r="F33" s="32">
        <v>235</v>
      </c>
      <c r="G33" s="33">
        <f t="shared" si="2"/>
        <v>100</v>
      </c>
      <c r="H33" s="33">
        <f t="shared" si="3"/>
        <v>9.9736425935687922</v>
      </c>
      <c r="I33" s="33">
        <f t="shared" si="4"/>
        <v>85.271481286241439</v>
      </c>
      <c r="J33" s="33">
        <f t="shared" si="5"/>
        <v>2.2772799156562993</v>
      </c>
      <c r="K33" s="33">
        <f t="shared" si="6"/>
        <v>2.4775962045334738</v>
      </c>
      <c r="L33" s="33">
        <f t="shared" si="15"/>
        <v>98.484061883501198</v>
      </c>
      <c r="M33" s="33">
        <f t="shared" si="15"/>
        <v>94.884653961885661</v>
      </c>
      <c r="N33" s="33">
        <f t="shared" si="15"/>
        <v>99.495632919178249</v>
      </c>
      <c r="O33" s="33">
        <f t="shared" si="15"/>
        <v>100</v>
      </c>
      <c r="P33" s="33">
        <f t="shared" si="15"/>
        <v>81.31487889273356</v>
      </c>
    </row>
    <row r="34" spans="1:16" x14ac:dyDescent="0.2">
      <c r="A34" s="24" t="s">
        <v>71</v>
      </c>
      <c r="B34" s="32">
        <f t="shared" si="12"/>
        <v>146</v>
      </c>
      <c r="C34" s="32">
        <v>51</v>
      </c>
      <c r="D34" s="32">
        <v>41</v>
      </c>
      <c r="E34" s="32">
        <v>0</v>
      </c>
      <c r="F34" s="32">
        <v>54</v>
      </c>
      <c r="G34" s="33">
        <f t="shared" si="2"/>
        <v>100</v>
      </c>
      <c r="H34" s="33">
        <f t="shared" si="3"/>
        <v>34.93150684931507</v>
      </c>
      <c r="I34" s="33">
        <f t="shared" si="4"/>
        <v>28.082191780821919</v>
      </c>
      <c r="J34" s="33">
        <f t="shared" si="5"/>
        <v>0</v>
      </c>
      <c r="K34" s="33">
        <f t="shared" si="6"/>
        <v>36.986301369863014</v>
      </c>
      <c r="L34" s="33">
        <f t="shared" si="15"/>
        <v>1.5159381164988059</v>
      </c>
      <c r="M34" s="33">
        <f t="shared" si="15"/>
        <v>5.1153460381143434</v>
      </c>
      <c r="N34" s="33">
        <f t="shared" si="15"/>
        <v>0.5043670808217493</v>
      </c>
      <c r="O34" s="33">
        <f t="shared" si="15"/>
        <v>0</v>
      </c>
      <c r="P34" s="33">
        <f t="shared" si="15"/>
        <v>18.685121107266436</v>
      </c>
    </row>
    <row r="35" spans="1:16" x14ac:dyDescent="0.2">
      <c r="A35" s="24">
        <v>1920</v>
      </c>
      <c r="B35" s="32">
        <f t="shared" si="12"/>
        <v>6490</v>
      </c>
      <c r="C35" s="32">
        <v>176</v>
      </c>
      <c r="D35" s="32">
        <v>5837</v>
      </c>
      <c r="E35" s="32">
        <v>237</v>
      </c>
      <c r="F35" s="32">
        <v>240</v>
      </c>
      <c r="G35" s="33">
        <f t="shared" si="2"/>
        <v>100</v>
      </c>
      <c r="H35" s="33">
        <f t="shared" si="3"/>
        <v>2.7118644067796609</v>
      </c>
      <c r="I35" s="33">
        <f t="shared" si="4"/>
        <v>89.938366718027737</v>
      </c>
      <c r="J35" s="33">
        <f t="shared" si="5"/>
        <v>3.6517719568567024</v>
      </c>
      <c r="K35" s="33">
        <f t="shared" si="6"/>
        <v>3.6979969183359014</v>
      </c>
      <c r="L35" s="33"/>
    </row>
    <row r="36" spans="1:16" x14ac:dyDescent="0.2">
      <c r="A36" s="24" t="s">
        <v>70</v>
      </c>
      <c r="B36" s="32">
        <f t="shared" si="12"/>
        <v>0</v>
      </c>
      <c r="C36" s="32"/>
      <c r="D36" s="32"/>
      <c r="E36" s="32"/>
      <c r="F36" s="32"/>
      <c r="G36" s="33"/>
      <c r="H36" s="33"/>
      <c r="I36" s="33"/>
      <c r="J36" s="33"/>
      <c r="K36" s="33"/>
    </row>
    <row r="37" spans="1:16" x14ac:dyDescent="0.2">
      <c r="A37" s="24" t="s">
        <v>71</v>
      </c>
      <c r="B37" s="32">
        <f t="shared" si="12"/>
        <v>0</v>
      </c>
      <c r="C37" s="32"/>
      <c r="D37" s="32"/>
      <c r="E37" s="32"/>
      <c r="F37" s="32"/>
      <c r="G37" s="33"/>
      <c r="H37" s="33"/>
      <c r="I37" s="33"/>
      <c r="J37" s="33"/>
      <c r="K37" s="33"/>
    </row>
    <row r="38" spans="1:16" x14ac:dyDescent="0.2">
      <c r="B38" s="32"/>
      <c r="C38" s="32"/>
      <c r="D38" s="32"/>
      <c r="E38" s="32"/>
      <c r="F38" s="32"/>
      <c r="G38" s="33"/>
      <c r="H38" s="33"/>
      <c r="I38" s="33"/>
      <c r="J38" s="33"/>
      <c r="K38" s="33"/>
    </row>
    <row r="39" spans="1:16" x14ac:dyDescent="0.2">
      <c r="A39" s="24" t="s">
        <v>73</v>
      </c>
      <c r="B39" s="32"/>
      <c r="C39" s="32"/>
      <c r="D39" s="32"/>
      <c r="E39" s="32"/>
      <c r="F39" s="32"/>
      <c r="G39" s="33"/>
      <c r="H39" s="33"/>
      <c r="I39" s="33"/>
      <c r="J39" s="33"/>
      <c r="K39" s="33"/>
    </row>
    <row r="40" spans="1:16" x14ac:dyDescent="0.2">
      <c r="A40" s="24">
        <v>1960</v>
      </c>
      <c r="B40" s="32">
        <f>SUM(C40:F40)</f>
        <v>27833</v>
      </c>
      <c r="C40" s="32">
        <f>C41+C42</f>
        <v>7622</v>
      </c>
      <c r="D40" s="32">
        <f>D41+D42</f>
        <v>17881</v>
      </c>
      <c r="E40" s="32">
        <f>E41+E42</f>
        <v>1110</v>
      </c>
      <c r="F40" s="32">
        <f>F41+F42</f>
        <v>1220</v>
      </c>
      <c r="G40" s="33">
        <f t="shared" si="2"/>
        <v>100</v>
      </c>
      <c r="H40" s="33">
        <f t="shared" si="3"/>
        <v>27.384759098911363</v>
      </c>
      <c r="I40" s="33">
        <f t="shared" si="4"/>
        <v>64.243883160277363</v>
      </c>
      <c r="J40" s="33">
        <f t="shared" si="5"/>
        <v>3.9880717134336936</v>
      </c>
      <c r="K40" s="33">
        <f t="shared" si="6"/>
        <v>4.3832860273775731</v>
      </c>
      <c r="L40" s="33">
        <f t="shared" ref="L40:P42" si="16">B40*100/B$40</f>
        <v>100</v>
      </c>
      <c r="M40" s="33">
        <f t="shared" si="16"/>
        <v>100</v>
      </c>
      <c r="N40" s="33">
        <f t="shared" si="16"/>
        <v>100</v>
      </c>
      <c r="O40" s="33">
        <f t="shared" si="16"/>
        <v>100</v>
      </c>
      <c r="P40" s="33">
        <f t="shared" si="16"/>
        <v>100</v>
      </c>
    </row>
    <row r="41" spans="1:16" x14ac:dyDescent="0.2">
      <c r="A41" s="24" t="s">
        <v>70</v>
      </c>
      <c r="B41" s="32">
        <f t="shared" ref="B41:B54" si="17">SUM(C41:F41)</f>
        <v>26152</v>
      </c>
      <c r="C41" s="32">
        <v>7189</v>
      </c>
      <c r="D41" s="32">
        <v>17386</v>
      </c>
      <c r="E41" s="32">
        <v>746</v>
      </c>
      <c r="F41" s="32">
        <v>831</v>
      </c>
      <c r="G41" s="33">
        <f t="shared" si="2"/>
        <v>100</v>
      </c>
      <c r="H41" s="33">
        <f t="shared" si="3"/>
        <v>27.489293361884368</v>
      </c>
      <c r="I41" s="33">
        <f t="shared" si="4"/>
        <v>66.480575099418786</v>
      </c>
      <c r="J41" s="33">
        <f t="shared" si="5"/>
        <v>2.8525542979504435</v>
      </c>
      <c r="K41" s="33">
        <f t="shared" si="6"/>
        <v>3.1775772407464058</v>
      </c>
      <c r="L41" s="33">
        <f t="shared" si="16"/>
        <v>93.960406711457622</v>
      </c>
      <c r="M41" s="33">
        <f t="shared" si="16"/>
        <v>94.319076357911314</v>
      </c>
      <c r="N41" s="33">
        <f t="shared" si="16"/>
        <v>97.231698450869644</v>
      </c>
      <c r="O41" s="33">
        <f t="shared" si="16"/>
        <v>67.207207207207205</v>
      </c>
      <c r="P41" s="33">
        <f t="shared" si="16"/>
        <v>68.114754098360649</v>
      </c>
    </row>
    <row r="42" spans="1:16" x14ac:dyDescent="0.2">
      <c r="A42" s="24" t="s">
        <v>71</v>
      </c>
      <c r="B42" s="32">
        <f t="shared" si="17"/>
        <v>1681</v>
      </c>
      <c r="C42" s="32">
        <v>433</v>
      </c>
      <c r="D42" s="32">
        <v>495</v>
      </c>
      <c r="E42" s="32">
        <v>364</v>
      </c>
      <c r="F42" s="32">
        <v>389</v>
      </c>
      <c r="G42" s="33">
        <f t="shared" si="2"/>
        <v>100</v>
      </c>
      <c r="H42" s="33">
        <f t="shared" si="3"/>
        <v>25.758477096966093</v>
      </c>
      <c r="I42" s="33">
        <f t="shared" si="4"/>
        <v>29.446757882212967</v>
      </c>
      <c r="J42" s="33">
        <f t="shared" si="5"/>
        <v>21.653777513384888</v>
      </c>
      <c r="K42" s="33">
        <f t="shared" si="6"/>
        <v>23.140987507436051</v>
      </c>
      <c r="L42" s="33">
        <f t="shared" si="16"/>
        <v>6.0395932885423775</v>
      </c>
      <c r="M42" s="33">
        <f t="shared" si="16"/>
        <v>5.6809236420886906</v>
      </c>
      <c r="N42" s="33">
        <f t="shared" si="16"/>
        <v>2.7683015491303617</v>
      </c>
      <c r="O42" s="33">
        <f t="shared" si="16"/>
        <v>32.792792792792795</v>
      </c>
      <c r="P42" s="33">
        <f t="shared" si="16"/>
        <v>31.885245901639344</v>
      </c>
    </row>
    <row r="43" spans="1:16" x14ac:dyDescent="0.2">
      <c r="A43" s="24">
        <v>1950</v>
      </c>
      <c r="B43" s="32">
        <f t="shared" si="17"/>
        <v>19013</v>
      </c>
      <c r="C43" s="32">
        <f>C44+C45</f>
        <v>4672</v>
      </c>
      <c r="D43" s="32">
        <f>D44+D45</f>
        <v>13721</v>
      </c>
      <c r="E43" s="32">
        <f>E44+E45</f>
        <v>249</v>
      </c>
      <c r="F43" s="32">
        <f>F44+F45</f>
        <v>371</v>
      </c>
      <c r="G43" s="33">
        <f t="shared" si="2"/>
        <v>100</v>
      </c>
      <c r="H43" s="33">
        <f t="shared" si="3"/>
        <v>24.572660811024036</v>
      </c>
      <c r="I43" s="33">
        <f t="shared" si="4"/>
        <v>72.166412454636301</v>
      </c>
      <c r="J43" s="33">
        <f t="shared" si="5"/>
        <v>1.3096302529847998</v>
      </c>
      <c r="K43" s="33">
        <f t="shared" si="6"/>
        <v>1.9512964813548626</v>
      </c>
      <c r="L43" s="33">
        <f t="shared" ref="L43:P45" si="18">B43*100/B$43</f>
        <v>100</v>
      </c>
      <c r="M43" s="33">
        <f t="shared" si="18"/>
        <v>100</v>
      </c>
      <c r="N43" s="33">
        <f t="shared" si="18"/>
        <v>100</v>
      </c>
      <c r="O43" s="33">
        <f t="shared" si="18"/>
        <v>100</v>
      </c>
      <c r="P43" s="33">
        <f t="shared" si="18"/>
        <v>100</v>
      </c>
    </row>
    <row r="44" spans="1:16" x14ac:dyDescent="0.2">
      <c r="A44" s="24" t="s">
        <v>70</v>
      </c>
      <c r="B44" s="32">
        <f t="shared" si="17"/>
        <v>18483</v>
      </c>
      <c r="C44" s="32">
        <v>4556</v>
      </c>
      <c r="D44" s="32">
        <v>13466</v>
      </c>
      <c r="E44" s="32">
        <v>166</v>
      </c>
      <c r="F44" s="32">
        <v>295</v>
      </c>
      <c r="G44" s="33">
        <f t="shared" si="2"/>
        <v>100</v>
      </c>
      <c r="H44" s="33">
        <f t="shared" si="3"/>
        <v>24.649678082562353</v>
      </c>
      <c r="I44" s="33">
        <f t="shared" si="4"/>
        <v>72.856138072823683</v>
      </c>
      <c r="J44" s="33">
        <f t="shared" si="5"/>
        <v>0.89812259914516046</v>
      </c>
      <c r="K44" s="33">
        <f t="shared" si="6"/>
        <v>1.5960612454688092</v>
      </c>
      <c r="L44" s="33">
        <f t="shared" si="18"/>
        <v>97.212433598064479</v>
      </c>
      <c r="M44" s="33">
        <f t="shared" si="18"/>
        <v>97.517123287671239</v>
      </c>
      <c r="N44" s="33">
        <f t="shared" si="18"/>
        <v>98.141534873551493</v>
      </c>
      <c r="O44" s="33">
        <f t="shared" si="18"/>
        <v>66.666666666666671</v>
      </c>
      <c r="P44" s="33">
        <f t="shared" si="18"/>
        <v>79.514824797843673</v>
      </c>
    </row>
    <row r="45" spans="1:16" x14ac:dyDescent="0.2">
      <c r="A45" s="24" t="s">
        <v>71</v>
      </c>
      <c r="B45" s="32">
        <f t="shared" si="17"/>
        <v>530</v>
      </c>
      <c r="C45" s="32">
        <v>116</v>
      </c>
      <c r="D45" s="32">
        <v>255</v>
      </c>
      <c r="E45" s="32">
        <v>83</v>
      </c>
      <c r="F45" s="32">
        <v>76</v>
      </c>
      <c r="G45" s="33">
        <f t="shared" si="2"/>
        <v>100</v>
      </c>
      <c r="H45" s="33">
        <f t="shared" si="3"/>
        <v>21.886792452830189</v>
      </c>
      <c r="I45" s="33">
        <f t="shared" si="4"/>
        <v>48.113207547169814</v>
      </c>
      <c r="J45" s="33">
        <f t="shared" si="5"/>
        <v>15.660377358490566</v>
      </c>
      <c r="K45" s="33">
        <f t="shared" si="6"/>
        <v>14.339622641509434</v>
      </c>
      <c r="L45" s="33">
        <f t="shared" si="18"/>
        <v>2.7875664019355177</v>
      </c>
      <c r="M45" s="33">
        <f t="shared" si="18"/>
        <v>2.4828767123287672</v>
      </c>
      <c r="N45" s="33">
        <f t="shared" si="18"/>
        <v>1.8584651264485095</v>
      </c>
      <c r="O45" s="33">
        <f t="shared" si="18"/>
        <v>33.333333333333336</v>
      </c>
      <c r="P45" s="33">
        <f t="shared" si="18"/>
        <v>20.485175202156334</v>
      </c>
    </row>
    <row r="46" spans="1:16" x14ac:dyDescent="0.2">
      <c r="A46" s="24">
        <v>1940</v>
      </c>
      <c r="B46" s="32">
        <f t="shared" si="17"/>
        <v>120990</v>
      </c>
      <c r="C46" s="32">
        <f>C47+C48</f>
        <v>204</v>
      </c>
      <c r="D46" s="32">
        <f>D47+D48</f>
        <v>120178</v>
      </c>
      <c r="E46" s="32">
        <f>E47+E48</f>
        <v>248</v>
      </c>
      <c r="F46" s="32">
        <f>F47+F48</f>
        <v>360</v>
      </c>
      <c r="G46" s="33">
        <f t="shared" si="2"/>
        <v>100</v>
      </c>
      <c r="H46" s="33">
        <f t="shared" si="3"/>
        <v>0.1686089759484255</v>
      </c>
      <c r="I46" s="33">
        <f t="shared" si="4"/>
        <v>99.328870154558231</v>
      </c>
      <c r="J46" s="33">
        <f t="shared" si="5"/>
        <v>0.20497561781965451</v>
      </c>
      <c r="K46" s="33">
        <f t="shared" si="6"/>
        <v>0.29754525167369206</v>
      </c>
      <c r="L46" s="33">
        <f t="shared" ref="L46:P48" si="19">B46*100/B$46</f>
        <v>100</v>
      </c>
      <c r="M46" s="33">
        <f t="shared" si="19"/>
        <v>100</v>
      </c>
      <c r="N46" s="33">
        <f t="shared" si="19"/>
        <v>100</v>
      </c>
      <c r="O46" s="33">
        <f t="shared" si="19"/>
        <v>100</v>
      </c>
      <c r="P46" s="33">
        <f t="shared" si="19"/>
        <v>100</v>
      </c>
    </row>
    <row r="47" spans="1:16" x14ac:dyDescent="0.2">
      <c r="A47" s="24" t="s">
        <v>70</v>
      </c>
      <c r="B47" s="32">
        <f t="shared" si="17"/>
        <v>120917</v>
      </c>
      <c r="C47" s="32">
        <v>188</v>
      </c>
      <c r="D47" s="32">
        <v>120128</v>
      </c>
      <c r="E47" s="32">
        <v>248</v>
      </c>
      <c r="F47" s="32">
        <v>353</v>
      </c>
      <c r="G47" s="33">
        <f t="shared" si="2"/>
        <v>100</v>
      </c>
      <c r="H47" s="33">
        <f t="shared" si="3"/>
        <v>0.15547855140302852</v>
      </c>
      <c r="I47" s="33">
        <f t="shared" si="4"/>
        <v>99.347486292250053</v>
      </c>
      <c r="J47" s="33">
        <f t="shared" si="5"/>
        <v>0.20509936568059081</v>
      </c>
      <c r="K47" s="33">
        <f t="shared" si="6"/>
        <v>0.29193579066632486</v>
      </c>
      <c r="L47" s="33">
        <f t="shared" si="19"/>
        <v>99.939664435077276</v>
      </c>
      <c r="M47" s="33">
        <f t="shared" si="19"/>
        <v>92.156862745098039</v>
      </c>
      <c r="N47" s="33">
        <f t="shared" si="19"/>
        <v>99.958395047346443</v>
      </c>
      <c r="O47" s="33">
        <f t="shared" si="19"/>
        <v>100</v>
      </c>
      <c r="P47" s="33">
        <f t="shared" si="19"/>
        <v>98.055555555555557</v>
      </c>
    </row>
    <row r="48" spans="1:16" x14ac:dyDescent="0.2">
      <c r="A48" s="24" t="s">
        <v>71</v>
      </c>
      <c r="B48" s="32">
        <f t="shared" si="17"/>
        <v>73</v>
      </c>
      <c r="C48" s="32">
        <v>16</v>
      </c>
      <c r="D48" s="32">
        <v>50</v>
      </c>
      <c r="E48" s="32">
        <v>0</v>
      </c>
      <c r="F48" s="32">
        <v>7</v>
      </c>
      <c r="G48" s="33">
        <f t="shared" si="2"/>
        <v>100</v>
      </c>
      <c r="H48" s="33">
        <f t="shared" si="3"/>
        <v>21.917808219178081</v>
      </c>
      <c r="I48" s="33">
        <f t="shared" si="4"/>
        <v>68.493150684931507</v>
      </c>
      <c r="J48" s="33">
        <f t="shared" si="5"/>
        <v>0</v>
      </c>
      <c r="K48" s="33">
        <f t="shared" si="6"/>
        <v>9.5890410958904102</v>
      </c>
      <c r="L48" s="33">
        <f t="shared" si="19"/>
        <v>6.0335564922720887E-2</v>
      </c>
      <c r="M48" s="33">
        <f t="shared" si="19"/>
        <v>7.8431372549019605</v>
      </c>
      <c r="N48" s="33">
        <f t="shared" si="19"/>
        <v>4.1604952653563877E-2</v>
      </c>
      <c r="O48" s="33">
        <f t="shared" si="19"/>
        <v>0</v>
      </c>
      <c r="P48" s="33">
        <f t="shared" si="19"/>
        <v>1.9444444444444444</v>
      </c>
    </row>
    <row r="49" spans="1:16" x14ac:dyDescent="0.2">
      <c r="A49" s="24">
        <v>1930</v>
      </c>
      <c r="B49" s="32">
        <f t="shared" si="17"/>
        <v>8879</v>
      </c>
      <c r="C49" s="32">
        <f>C50+C51</f>
        <v>208</v>
      </c>
      <c r="D49" s="32">
        <f>D50+D51</f>
        <v>8274</v>
      </c>
      <c r="E49" s="32">
        <f>E50+E51</f>
        <v>149</v>
      </c>
      <c r="F49" s="32">
        <f>F50+F51</f>
        <v>248</v>
      </c>
      <c r="G49" s="33">
        <f t="shared" si="2"/>
        <v>100</v>
      </c>
      <c r="H49" s="33">
        <f t="shared" si="3"/>
        <v>2.3426061493411421</v>
      </c>
      <c r="I49" s="33">
        <f t="shared" si="4"/>
        <v>93.186169613695242</v>
      </c>
      <c r="J49" s="33">
        <f t="shared" si="5"/>
        <v>1.6781169050568758</v>
      </c>
      <c r="K49" s="33">
        <f t="shared" si="6"/>
        <v>2.7931073319067461</v>
      </c>
      <c r="L49" s="33">
        <f t="shared" ref="L49:P51" si="20">B49*100/B$49</f>
        <v>100</v>
      </c>
      <c r="M49" s="33">
        <f t="shared" si="20"/>
        <v>100</v>
      </c>
      <c r="N49" s="33">
        <f t="shared" si="20"/>
        <v>100</v>
      </c>
      <c r="O49" s="33">
        <f t="shared" si="20"/>
        <v>100</v>
      </c>
      <c r="P49" s="33">
        <f t="shared" si="20"/>
        <v>100</v>
      </c>
    </row>
    <row r="50" spans="1:16" x14ac:dyDescent="0.2">
      <c r="A50" s="24" t="s">
        <v>70</v>
      </c>
      <c r="B50" s="32">
        <f t="shared" si="17"/>
        <v>8815</v>
      </c>
      <c r="C50" s="32">
        <v>193</v>
      </c>
      <c r="D50" s="32">
        <v>8231</v>
      </c>
      <c r="E50" s="32">
        <v>148</v>
      </c>
      <c r="F50" s="32">
        <v>243</v>
      </c>
      <c r="G50" s="33">
        <f t="shared" si="2"/>
        <v>100</v>
      </c>
      <c r="H50" s="33">
        <f t="shared" si="3"/>
        <v>2.1894498014747588</v>
      </c>
      <c r="I50" s="33">
        <f t="shared" si="4"/>
        <v>93.374929098128192</v>
      </c>
      <c r="J50" s="33">
        <f t="shared" si="5"/>
        <v>1.6789563244469654</v>
      </c>
      <c r="K50" s="33">
        <f t="shared" si="6"/>
        <v>2.7566647759500853</v>
      </c>
      <c r="L50" s="33">
        <f t="shared" si="20"/>
        <v>99.279198107895027</v>
      </c>
      <c r="M50" s="33">
        <f t="shared" si="20"/>
        <v>92.788461538461533</v>
      </c>
      <c r="N50" s="33">
        <f t="shared" si="20"/>
        <v>99.480299734106836</v>
      </c>
      <c r="O50" s="33">
        <f t="shared" si="20"/>
        <v>99.328859060402678</v>
      </c>
      <c r="P50" s="33">
        <f t="shared" si="20"/>
        <v>97.983870967741936</v>
      </c>
    </row>
    <row r="51" spans="1:16" x14ac:dyDescent="0.2">
      <c r="A51" s="24" t="s">
        <v>71</v>
      </c>
      <c r="B51" s="32">
        <f t="shared" si="17"/>
        <v>64</v>
      </c>
      <c r="C51" s="32">
        <v>15</v>
      </c>
      <c r="D51" s="32">
        <v>43</v>
      </c>
      <c r="E51" s="32">
        <v>1</v>
      </c>
      <c r="F51" s="32">
        <v>5</v>
      </c>
      <c r="G51" s="33">
        <f t="shared" si="2"/>
        <v>100</v>
      </c>
      <c r="H51" s="33">
        <f t="shared" si="3"/>
        <v>23.4375</v>
      </c>
      <c r="I51" s="33">
        <f t="shared" si="4"/>
        <v>67.1875</v>
      </c>
      <c r="J51" s="33">
        <f t="shared" si="5"/>
        <v>1.5625</v>
      </c>
      <c r="K51" s="33">
        <f t="shared" si="6"/>
        <v>7.8125</v>
      </c>
      <c r="L51" s="33">
        <f t="shared" si="20"/>
        <v>0.72080189210496681</v>
      </c>
      <c r="M51" s="33">
        <f t="shared" si="20"/>
        <v>7.2115384615384617</v>
      </c>
      <c r="N51" s="33">
        <f t="shared" si="20"/>
        <v>0.51970026589315932</v>
      </c>
      <c r="O51" s="33">
        <f t="shared" si="20"/>
        <v>0.67114093959731547</v>
      </c>
      <c r="P51" s="33">
        <f t="shared" si="20"/>
        <v>2.0161290322580645</v>
      </c>
    </row>
    <row r="52" spans="1:16" x14ac:dyDescent="0.2">
      <c r="A52" s="24">
        <v>1920</v>
      </c>
      <c r="B52" s="32">
        <f t="shared" si="17"/>
        <v>6785</v>
      </c>
      <c r="C52" s="32">
        <v>104</v>
      </c>
      <c r="D52" s="32">
        <v>6379</v>
      </c>
      <c r="E52" s="32">
        <v>159</v>
      </c>
      <c r="F52" s="32">
        <v>143</v>
      </c>
      <c r="G52" s="33">
        <f t="shared" si="2"/>
        <v>100</v>
      </c>
      <c r="H52" s="33">
        <f t="shared" si="3"/>
        <v>1.5327929255711128</v>
      </c>
      <c r="I52" s="33">
        <f t="shared" si="4"/>
        <v>94.016212232866621</v>
      </c>
      <c r="J52" s="33">
        <f t="shared" si="5"/>
        <v>2.3434045689019896</v>
      </c>
      <c r="K52" s="33">
        <f t="shared" si="6"/>
        <v>2.1075902726602802</v>
      </c>
      <c r="L52" s="33"/>
    </row>
    <row r="53" spans="1:16" x14ac:dyDescent="0.2">
      <c r="A53" s="24" t="s">
        <v>70</v>
      </c>
      <c r="B53" s="32">
        <f t="shared" si="17"/>
        <v>0</v>
      </c>
      <c r="C53" s="32"/>
      <c r="D53" s="32"/>
      <c r="E53" s="32"/>
      <c r="F53" s="32"/>
      <c r="G53" s="33"/>
      <c r="H53" s="33"/>
      <c r="I53" s="33"/>
      <c r="J53" s="33"/>
      <c r="K53" s="33"/>
    </row>
    <row r="54" spans="1:16" x14ac:dyDescent="0.2">
      <c r="A54" s="24" t="s">
        <v>71</v>
      </c>
      <c r="B54" s="32">
        <f t="shared" si="17"/>
        <v>0</v>
      </c>
      <c r="C54" s="32"/>
      <c r="D54" s="32"/>
      <c r="E54" s="32"/>
      <c r="F54" s="32"/>
      <c r="G54" s="33"/>
      <c r="H54" s="33"/>
      <c r="I54" s="33"/>
      <c r="J54" s="33"/>
      <c r="K54" s="33"/>
    </row>
    <row r="56" spans="1:16" x14ac:dyDescent="0.2">
      <c r="A56" s="24" t="s">
        <v>74</v>
      </c>
    </row>
    <row r="57" spans="1:16" x14ac:dyDescent="0.2">
      <c r="A57" s="24">
        <v>1960</v>
      </c>
      <c r="B57" s="33">
        <f t="shared" ref="B57:F69" si="21">B23*100/B40</f>
        <v>140.87953149139511</v>
      </c>
      <c r="C57" s="33">
        <f t="shared" si="21"/>
        <v>171.89713985830491</v>
      </c>
      <c r="D57" s="33">
        <f t="shared" si="21"/>
        <v>94.407471617918461</v>
      </c>
      <c r="E57" s="33">
        <f t="shared" si="21"/>
        <v>672.97297297297303</v>
      </c>
      <c r="F57" s="33">
        <f t="shared" si="21"/>
        <v>144.09836065573771</v>
      </c>
    </row>
    <row r="58" spans="1:16" x14ac:dyDescent="0.2">
      <c r="A58" s="24" t="s">
        <v>70</v>
      </c>
      <c r="B58" s="33">
        <f t="shared" si="21"/>
        <v>119.27577240746406</v>
      </c>
      <c r="C58" s="33">
        <f t="shared" si="21"/>
        <v>176.19974961747113</v>
      </c>
      <c r="D58" s="33">
        <f t="shared" si="21"/>
        <v>94.23099045208788</v>
      </c>
      <c r="E58" s="33">
        <f t="shared" si="21"/>
        <v>99.597855227882036</v>
      </c>
      <c r="F58" s="33">
        <f t="shared" si="21"/>
        <v>168.4717208182912</v>
      </c>
    </row>
    <row r="59" spans="1:16" x14ac:dyDescent="0.2">
      <c r="A59" s="24" t="s">
        <v>71</v>
      </c>
      <c r="B59" s="33">
        <f t="shared" si="21"/>
        <v>476.97798929208807</v>
      </c>
      <c r="C59" s="33">
        <f t="shared" si="21"/>
        <v>100.46189376443418</v>
      </c>
      <c r="D59" s="33">
        <f t="shared" si="21"/>
        <v>100.60606060606061</v>
      </c>
      <c r="E59" s="33">
        <f t="shared" si="21"/>
        <v>1848.0769230769231</v>
      </c>
      <c r="F59" s="33">
        <f t="shared" si="21"/>
        <v>92.030848329048837</v>
      </c>
    </row>
    <row r="60" spans="1:16" x14ac:dyDescent="0.2">
      <c r="A60" s="24">
        <v>1950</v>
      </c>
      <c r="B60" s="33">
        <f t="shared" si="21"/>
        <v>212.93325619313103</v>
      </c>
      <c r="C60" s="33">
        <f t="shared" si="21"/>
        <v>390.58219178082192</v>
      </c>
      <c r="D60" s="33">
        <f t="shared" si="21"/>
        <v>97.682384665840686</v>
      </c>
      <c r="E60" s="33">
        <f t="shared" si="21"/>
        <v>2814.859437751004</v>
      </c>
      <c r="F60" s="33">
        <f t="shared" si="21"/>
        <v>491.91374663072776</v>
      </c>
    </row>
    <row r="61" spans="1:16" x14ac:dyDescent="0.2">
      <c r="A61" s="24" t="s">
        <v>70</v>
      </c>
      <c r="B61" s="33">
        <f t="shared" si="21"/>
        <v>178.41259535789644</v>
      </c>
      <c r="C61" s="33">
        <f t="shared" si="21"/>
        <v>395.171202809482</v>
      </c>
      <c r="D61" s="33">
        <f t="shared" si="21"/>
        <v>96.947868706371608</v>
      </c>
      <c r="E61" s="33">
        <f t="shared" si="21"/>
        <v>142.77108433734941</v>
      </c>
      <c r="F61" s="33">
        <f t="shared" si="21"/>
        <v>569.49152542372883</v>
      </c>
    </row>
    <row r="62" spans="1:16" x14ac:dyDescent="0.2">
      <c r="A62" s="24" t="s">
        <v>71</v>
      </c>
      <c r="B62" s="33">
        <f t="shared" si="21"/>
        <v>1416.7924528301887</v>
      </c>
      <c r="C62" s="33">
        <f t="shared" si="21"/>
        <v>210.34482758620689</v>
      </c>
      <c r="D62" s="33">
        <f t="shared" si="21"/>
        <v>136.47058823529412</v>
      </c>
      <c r="E62" s="33">
        <f t="shared" si="21"/>
        <v>8159.0361445783128</v>
      </c>
      <c r="F62" s="33">
        <f t="shared" si="21"/>
        <v>190.78947368421052</v>
      </c>
    </row>
    <row r="63" spans="1:16" x14ac:dyDescent="0.2">
      <c r="A63" s="24">
        <v>1940</v>
      </c>
      <c r="B63" s="33">
        <f t="shared" si="21"/>
        <v>9.3396148442019999</v>
      </c>
      <c r="C63" s="33">
        <f t="shared" si="21"/>
        <v>284.80392156862746</v>
      </c>
      <c r="D63" s="33">
        <f t="shared" si="21"/>
        <v>8.3201584316597046</v>
      </c>
      <c r="E63" s="33">
        <f t="shared" si="21"/>
        <v>129.43548387096774</v>
      </c>
      <c r="F63" s="33">
        <f t="shared" si="21"/>
        <v>110.83333333333333</v>
      </c>
    </row>
    <row r="64" spans="1:16" x14ac:dyDescent="0.2">
      <c r="A64" s="24" t="s">
        <v>70</v>
      </c>
      <c r="B64" s="33">
        <f t="shared" si="21"/>
        <v>9.2600709577644178</v>
      </c>
      <c r="C64" s="33">
        <f t="shared" si="21"/>
        <v>293.61702127659572</v>
      </c>
      <c r="D64" s="33">
        <f t="shared" si="21"/>
        <v>8.291988545551412</v>
      </c>
      <c r="E64" s="33">
        <f t="shared" si="21"/>
        <v>129.03225806451613</v>
      </c>
      <c r="F64" s="33">
        <f t="shared" si="21"/>
        <v>103.11614730878188</v>
      </c>
    </row>
    <row r="65" spans="1:6" x14ac:dyDescent="0.2">
      <c r="A65" s="24" t="s">
        <v>71</v>
      </c>
      <c r="B65" s="33">
        <f t="shared" si="21"/>
        <v>141.0958904109589</v>
      </c>
      <c r="C65" s="33">
        <f t="shared" si="21"/>
        <v>181.25</v>
      </c>
      <c r="D65" s="33">
        <f t="shared" si="21"/>
        <v>76</v>
      </c>
      <c r="E65" s="33" t="e">
        <f t="shared" si="21"/>
        <v>#DIV/0!</v>
      </c>
      <c r="F65" s="33">
        <f t="shared" si="21"/>
        <v>500</v>
      </c>
    </row>
    <row r="66" spans="1:6" x14ac:dyDescent="0.2">
      <c r="A66" s="24">
        <v>1930</v>
      </c>
      <c r="B66" s="33">
        <f t="shared" si="21"/>
        <v>108.46942223223336</v>
      </c>
      <c r="C66" s="33">
        <f t="shared" si="21"/>
        <v>479.32692307692309</v>
      </c>
      <c r="D66" s="33">
        <f t="shared" si="21"/>
        <v>98.24752235919749</v>
      </c>
      <c r="E66" s="33">
        <f t="shared" si="21"/>
        <v>144.96644295302013</v>
      </c>
      <c r="F66" s="33">
        <f t="shared" si="21"/>
        <v>116.53225806451613</v>
      </c>
    </row>
    <row r="67" spans="1:6" x14ac:dyDescent="0.2">
      <c r="A67" s="24" t="s">
        <v>70</v>
      </c>
      <c r="B67" s="33">
        <f t="shared" si="21"/>
        <v>107.60068065796938</v>
      </c>
      <c r="C67" s="33">
        <f t="shared" si="21"/>
        <v>490.15544041450778</v>
      </c>
      <c r="D67" s="33">
        <f t="shared" si="21"/>
        <v>98.262665532742076</v>
      </c>
      <c r="E67" s="33">
        <f t="shared" si="21"/>
        <v>145.94594594594594</v>
      </c>
      <c r="F67" s="33">
        <f t="shared" si="21"/>
        <v>96.707818930041157</v>
      </c>
    </row>
    <row r="68" spans="1:6" x14ac:dyDescent="0.2">
      <c r="A68" s="24" t="s">
        <v>71</v>
      </c>
      <c r="B68" s="33">
        <f t="shared" si="21"/>
        <v>228.125</v>
      </c>
      <c r="C68" s="33">
        <f t="shared" si="21"/>
        <v>340</v>
      </c>
      <c r="D68" s="33">
        <f t="shared" si="21"/>
        <v>95.348837209302332</v>
      </c>
      <c r="E68" s="33">
        <f t="shared" si="21"/>
        <v>0</v>
      </c>
      <c r="F68" s="33">
        <f t="shared" si="21"/>
        <v>1080</v>
      </c>
    </row>
    <row r="69" spans="1:6" x14ac:dyDescent="0.2">
      <c r="A69" s="24">
        <v>1920</v>
      </c>
      <c r="B69" s="33">
        <f t="shared" si="21"/>
        <v>95.652173913043484</v>
      </c>
      <c r="C69" s="33">
        <f t="shared" si="21"/>
        <v>169.23076923076923</v>
      </c>
      <c r="D69" s="33">
        <f t="shared" si="21"/>
        <v>91.50337043423734</v>
      </c>
      <c r="E69" s="33">
        <f t="shared" si="21"/>
        <v>149.0566037735849</v>
      </c>
      <c r="F69" s="33">
        <f t="shared" si="21"/>
        <v>167.83216783216784</v>
      </c>
    </row>
    <row r="70" spans="1:6" x14ac:dyDescent="0.2">
      <c r="A70" s="24" t="s">
        <v>70</v>
      </c>
      <c r="B70" s="33" t="e">
        <f t="shared" ref="B70:F71" si="22">B36*100/B53</f>
        <v>#DIV/0!</v>
      </c>
      <c r="C70" s="33" t="e">
        <f t="shared" si="22"/>
        <v>#DIV/0!</v>
      </c>
      <c r="D70" s="33" t="e">
        <f t="shared" si="22"/>
        <v>#DIV/0!</v>
      </c>
      <c r="E70" s="33" t="e">
        <f t="shared" si="22"/>
        <v>#DIV/0!</v>
      </c>
      <c r="F70" s="33" t="e">
        <f t="shared" si="22"/>
        <v>#DIV/0!</v>
      </c>
    </row>
    <row r="71" spans="1:6" x14ac:dyDescent="0.2">
      <c r="A71" s="24" t="s">
        <v>71</v>
      </c>
      <c r="B71" s="33" t="e">
        <f t="shared" si="22"/>
        <v>#DIV/0!</v>
      </c>
      <c r="C71" s="33" t="e">
        <f t="shared" si="22"/>
        <v>#DIV/0!</v>
      </c>
      <c r="D71" s="33" t="e">
        <f t="shared" si="22"/>
        <v>#DIV/0!</v>
      </c>
      <c r="E71" s="33" t="e">
        <f t="shared" si="22"/>
        <v>#DIV/0!</v>
      </c>
      <c r="F71" s="33" t="e">
        <f t="shared" si="22"/>
        <v>#DIV/0!</v>
      </c>
    </row>
  </sheetData>
  <mergeCells count="3">
    <mergeCell ref="B2:F2"/>
    <mergeCell ref="G2:K2"/>
    <mergeCell ref="L2:P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Pop trends</vt:lpstr>
      <vt:lpstr>Election Districts</vt:lpstr>
      <vt:lpstr>Pop Cities</vt:lpstr>
      <vt:lpstr>Race</vt:lpstr>
      <vt:lpstr>Sheet8</vt:lpstr>
      <vt:lpstr>Sheet7</vt:lpstr>
      <vt:lpstr>Sheet6</vt:lpstr>
      <vt:lpstr>Sheet5</vt:lpstr>
      <vt:lpstr>Sheet4</vt:lpstr>
      <vt:lpstr>Sheet3</vt:lpstr>
    </vt:vector>
  </TitlesOfParts>
  <Company>US Census Bureau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Population Division</dc:creator>
  <cp:lastModifiedBy>Michael Levin</cp:lastModifiedBy>
  <cp:lastPrinted>2005-06-30T09:16:47Z</cp:lastPrinted>
  <dcterms:created xsi:type="dcterms:W3CDTF">2005-06-30T08:37:57Z</dcterms:created>
  <dcterms:modified xsi:type="dcterms:W3CDTF">2018-03-10T16:34:09Z</dcterms:modified>
</cp:coreProperties>
</file>