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wnloads\"/>
    </mc:Choice>
  </mc:AlternateContent>
  <xr:revisionPtr revIDLastSave="0" documentId="13_ncr:1_{0933A9A8-D582-4D15-977D-CFB1D77E0334}" xr6:coauthVersionLast="40" xr6:coauthVersionMax="40" xr10:uidLastSave="{00000000-0000-0000-0000-000000000000}"/>
  <bookViews>
    <workbookView xWindow="-120" yWindow="-120" windowWidth="20730" windowHeight="11160" firstSheet="14" activeTab="11" xr2:uid="{07C0B27B-4224-4BC6-A325-CD2630C94A36}"/>
  </bookViews>
  <sheets>
    <sheet name="Samoa 1971 Age Sex" sheetId="1" r:id="rId1"/>
    <sheet name="Age5" sheetId="2" r:id="rId2"/>
    <sheet name="Single Age" sheetId="3" r:id="rId3"/>
    <sheet name="Marital status" sheetId="4" r:id="rId4"/>
    <sheet name="SMAM" sheetId="5" r:id="rId5"/>
    <sheet name="Relationship" sheetId="6" r:id="rId6"/>
    <sheet name="Family nucleus" sheetId="7" r:id="rId7"/>
    <sheet name="Fertility" sheetId="8" r:id="rId8"/>
    <sheet name="Age First Birth" sheetId="9" r:id="rId9"/>
    <sheet name="Religion" sheetId="10" r:id="rId10"/>
    <sheet name="Birthplace" sheetId="11" r:id="rId11"/>
    <sheet name="Usual Residence" sheetId="12" r:id="rId12"/>
    <sheet name="Previous District" sheetId="13" r:id="rId13"/>
    <sheet name="Citizenship" sheetId="14" r:id="rId14"/>
    <sheet name="Language" sheetId="15" r:id="rId15"/>
    <sheet name="Schooling" sheetId="16" r:id="rId16"/>
    <sheet name="Economic Activity" sheetId="17" r:id="rId17"/>
    <sheet name="Occupation" sheetId="18" r:id="rId18"/>
    <sheet name="Industry" sheetId="19" r:id="rId19"/>
    <sheet name="Hours worked" sheetId="20" r:id="rId20"/>
    <sheet name="Econ Actv 2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3" i="8" l="1"/>
  <c r="I143" i="8"/>
  <c r="H143" i="8"/>
  <c r="G143" i="8"/>
  <c r="J142" i="8"/>
  <c r="I142" i="8"/>
  <c r="H142" i="8"/>
  <c r="G142" i="8"/>
  <c r="J141" i="8"/>
  <c r="I141" i="8"/>
  <c r="H141" i="8"/>
  <c r="G141" i="8"/>
  <c r="J140" i="8"/>
  <c r="I140" i="8"/>
  <c r="H140" i="8"/>
  <c r="G140" i="8"/>
  <c r="J139" i="8"/>
  <c r="I139" i="8"/>
  <c r="H139" i="8"/>
  <c r="G139" i="8"/>
  <c r="J138" i="8"/>
  <c r="I138" i="8"/>
  <c r="H138" i="8"/>
  <c r="G138" i="8"/>
  <c r="J137" i="8"/>
  <c r="J144" i="8" s="1"/>
  <c r="I137" i="8"/>
  <c r="H137" i="8"/>
  <c r="G137" i="8"/>
  <c r="J136" i="8"/>
  <c r="I136" i="8"/>
  <c r="H136" i="8"/>
  <c r="G136" i="8"/>
  <c r="J133" i="8"/>
  <c r="I133" i="8"/>
  <c r="H133" i="8"/>
  <c r="G133" i="8"/>
  <c r="J132" i="8"/>
  <c r="I132" i="8"/>
  <c r="H132" i="8"/>
  <c r="G132" i="8"/>
  <c r="J131" i="8"/>
  <c r="I131" i="8"/>
  <c r="H131" i="8"/>
  <c r="G131" i="8"/>
  <c r="J130" i="8"/>
  <c r="I130" i="8"/>
  <c r="H130" i="8"/>
  <c r="G130" i="8"/>
  <c r="J129" i="8"/>
  <c r="I129" i="8"/>
  <c r="H129" i="8"/>
  <c r="G129" i="8"/>
  <c r="J128" i="8"/>
  <c r="J134" i="8" s="1"/>
  <c r="I128" i="8"/>
  <c r="H128" i="8"/>
  <c r="G128" i="8"/>
  <c r="J127" i="8"/>
  <c r="I127" i="8"/>
  <c r="H127" i="8"/>
  <c r="G127" i="8"/>
  <c r="J126" i="8"/>
  <c r="I126" i="8"/>
  <c r="H126" i="8"/>
  <c r="G126" i="8"/>
  <c r="J123" i="8"/>
  <c r="I123" i="8"/>
  <c r="H123" i="8"/>
  <c r="G123" i="8"/>
  <c r="J122" i="8"/>
  <c r="I122" i="8"/>
  <c r="H122" i="8"/>
  <c r="G122" i="8"/>
  <c r="J121" i="8"/>
  <c r="I121" i="8"/>
  <c r="H121" i="8"/>
  <c r="G121" i="8"/>
  <c r="J120" i="8"/>
  <c r="I120" i="8"/>
  <c r="H120" i="8"/>
  <c r="G120" i="8"/>
  <c r="J119" i="8"/>
  <c r="I119" i="8"/>
  <c r="H119" i="8"/>
  <c r="G119" i="8"/>
  <c r="J118" i="8"/>
  <c r="I118" i="8"/>
  <c r="H118" i="8"/>
  <c r="G118" i="8"/>
  <c r="J117" i="8"/>
  <c r="J124" i="8" s="1"/>
  <c r="I117" i="8"/>
  <c r="H117" i="8"/>
  <c r="G117" i="8"/>
  <c r="J116" i="8"/>
  <c r="I116" i="8"/>
  <c r="H116" i="8"/>
  <c r="G116" i="8"/>
  <c r="J113" i="8"/>
  <c r="I113" i="8"/>
  <c r="H113" i="8"/>
  <c r="G113" i="8"/>
  <c r="J112" i="8"/>
  <c r="I112" i="8"/>
  <c r="H112" i="8"/>
  <c r="G112" i="8"/>
  <c r="J111" i="8"/>
  <c r="I111" i="8"/>
  <c r="H111" i="8"/>
  <c r="G111" i="8"/>
  <c r="J110" i="8"/>
  <c r="I110" i="8"/>
  <c r="H110" i="8"/>
  <c r="G110" i="8"/>
  <c r="J109" i="8"/>
  <c r="I109" i="8"/>
  <c r="H109" i="8"/>
  <c r="G109" i="8"/>
  <c r="J108" i="8"/>
  <c r="I108" i="8"/>
  <c r="H108" i="8"/>
  <c r="G108" i="8"/>
  <c r="J107" i="8"/>
  <c r="J114" i="8" s="1"/>
  <c r="I107" i="8"/>
  <c r="H107" i="8"/>
  <c r="G107" i="8"/>
  <c r="J106" i="8"/>
  <c r="I106" i="8"/>
  <c r="H106" i="8"/>
  <c r="G106" i="8"/>
  <c r="J103" i="8"/>
  <c r="I103" i="8"/>
  <c r="H103" i="8"/>
  <c r="G103" i="8"/>
  <c r="J102" i="8"/>
  <c r="I102" i="8"/>
  <c r="H102" i="8"/>
  <c r="G102" i="8"/>
  <c r="J101" i="8"/>
  <c r="I101" i="8"/>
  <c r="H101" i="8"/>
  <c r="G101" i="8"/>
  <c r="J100" i="8"/>
  <c r="I100" i="8"/>
  <c r="H100" i="8"/>
  <c r="G100" i="8"/>
  <c r="J99" i="8"/>
  <c r="I99" i="8"/>
  <c r="H99" i="8"/>
  <c r="G99" i="8"/>
  <c r="J98" i="8"/>
  <c r="I98" i="8"/>
  <c r="H98" i="8"/>
  <c r="G98" i="8"/>
  <c r="J97" i="8"/>
  <c r="J104" i="8" s="1"/>
  <c r="I97" i="8"/>
  <c r="H97" i="8"/>
  <c r="G97" i="8"/>
  <c r="J96" i="8"/>
  <c r="I96" i="8"/>
  <c r="H96" i="8"/>
  <c r="G96" i="8"/>
  <c r="J87" i="8"/>
  <c r="I87" i="8"/>
  <c r="H87" i="8"/>
  <c r="G87" i="8"/>
  <c r="J86" i="8"/>
  <c r="I86" i="8"/>
  <c r="H86" i="8"/>
  <c r="G86" i="8"/>
  <c r="J85" i="8"/>
  <c r="I85" i="8"/>
  <c r="H85" i="8"/>
  <c r="G85" i="8"/>
  <c r="J84" i="8"/>
  <c r="I84" i="8"/>
  <c r="H84" i="8"/>
  <c r="G84" i="8"/>
  <c r="J83" i="8"/>
  <c r="I83" i="8"/>
  <c r="H83" i="8"/>
  <c r="G83" i="8"/>
  <c r="J82" i="8"/>
  <c r="I82" i="8"/>
  <c r="H82" i="8"/>
  <c r="G82" i="8"/>
  <c r="J81" i="8"/>
  <c r="J88" i="8" s="1"/>
  <c r="I81" i="8"/>
  <c r="H81" i="8"/>
  <c r="G81" i="8"/>
  <c r="J80" i="8"/>
  <c r="I80" i="8"/>
  <c r="H80" i="8"/>
  <c r="G80" i="8"/>
  <c r="J77" i="8"/>
  <c r="I77" i="8"/>
  <c r="H77" i="8"/>
  <c r="G77" i="8"/>
  <c r="J76" i="8"/>
  <c r="I76" i="8"/>
  <c r="H76" i="8"/>
  <c r="G76" i="8"/>
  <c r="J75" i="8"/>
  <c r="I75" i="8"/>
  <c r="H75" i="8"/>
  <c r="G75" i="8"/>
  <c r="J74" i="8"/>
  <c r="I74" i="8"/>
  <c r="H74" i="8"/>
  <c r="G74" i="8"/>
  <c r="J73" i="8"/>
  <c r="I73" i="8"/>
  <c r="H73" i="8"/>
  <c r="G73" i="8"/>
  <c r="J72" i="8"/>
  <c r="J78" i="8" s="1"/>
  <c r="I72" i="8"/>
  <c r="H72" i="8"/>
  <c r="G72" i="8"/>
  <c r="J71" i="8"/>
  <c r="I71" i="8"/>
  <c r="H71" i="8"/>
  <c r="G71" i="8"/>
  <c r="J70" i="8"/>
  <c r="I70" i="8"/>
  <c r="H70" i="8"/>
  <c r="G70" i="8"/>
  <c r="J67" i="8"/>
  <c r="I67" i="8"/>
  <c r="H67" i="8"/>
  <c r="G67" i="8"/>
  <c r="J66" i="8"/>
  <c r="I66" i="8"/>
  <c r="H66" i="8"/>
  <c r="G66" i="8"/>
  <c r="J65" i="8"/>
  <c r="I65" i="8"/>
  <c r="H65" i="8"/>
  <c r="G65" i="8"/>
  <c r="J64" i="8"/>
  <c r="I64" i="8"/>
  <c r="H64" i="8"/>
  <c r="G64" i="8"/>
  <c r="J63" i="8"/>
  <c r="I63" i="8"/>
  <c r="H63" i="8"/>
  <c r="G63" i="8"/>
  <c r="J62" i="8"/>
  <c r="I62" i="8"/>
  <c r="H62" i="8"/>
  <c r="G62" i="8"/>
  <c r="J61" i="8"/>
  <c r="J68" i="8" s="1"/>
  <c r="I61" i="8"/>
  <c r="H61" i="8"/>
  <c r="G61" i="8"/>
  <c r="J60" i="8"/>
  <c r="I60" i="8"/>
  <c r="H60" i="8"/>
  <c r="G60" i="8"/>
  <c r="J57" i="8"/>
  <c r="I57" i="8"/>
  <c r="H57" i="8"/>
  <c r="G57" i="8"/>
  <c r="J56" i="8"/>
  <c r="I56" i="8"/>
  <c r="H56" i="8"/>
  <c r="G56" i="8"/>
  <c r="J55" i="8"/>
  <c r="I55" i="8"/>
  <c r="H55" i="8"/>
  <c r="G55" i="8"/>
  <c r="J54" i="8"/>
  <c r="I54" i="8"/>
  <c r="H54" i="8"/>
  <c r="G54" i="8"/>
  <c r="J53" i="8"/>
  <c r="I53" i="8"/>
  <c r="H53" i="8"/>
  <c r="G53" i="8"/>
  <c r="J52" i="8"/>
  <c r="I52" i="8"/>
  <c r="H52" i="8"/>
  <c r="G52" i="8"/>
  <c r="J51" i="8"/>
  <c r="J58" i="8" s="1"/>
  <c r="I51" i="8"/>
  <c r="H51" i="8"/>
  <c r="G51" i="8"/>
  <c r="J50" i="8"/>
  <c r="I50" i="8"/>
  <c r="H50" i="8"/>
  <c r="G50" i="8"/>
  <c r="J41" i="8"/>
  <c r="I41" i="8"/>
  <c r="H41" i="8"/>
  <c r="G41" i="8"/>
  <c r="J40" i="8"/>
  <c r="I40" i="8"/>
  <c r="H40" i="8"/>
  <c r="G40" i="8"/>
  <c r="J39" i="8"/>
  <c r="I39" i="8"/>
  <c r="H39" i="8"/>
  <c r="G39" i="8"/>
  <c r="J38" i="8"/>
  <c r="I38" i="8"/>
  <c r="H38" i="8"/>
  <c r="G38" i="8"/>
  <c r="J37" i="8"/>
  <c r="I37" i="8"/>
  <c r="H37" i="8"/>
  <c r="G37" i="8"/>
  <c r="J36" i="8"/>
  <c r="I36" i="8"/>
  <c r="H36" i="8"/>
  <c r="G36" i="8"/>
  <c r="J35" i="8"/>
  <c r="J42" i="8" s="1"/>
  <c r="I35" i="8"/>
  <c r="H35" i="8"/>
  <c r="G35" i="8"/>
  <c r="J34" i="8"/>
  <c r="I34" i="8"/>
  <c r="H34" i="8"/>
  <c r="G34" i="8"/>
  <c r="J31" i="8"/>
  <c r="I31" i="8"/>
  <c r="H31" i="8"/>
  <c r="G31" i="8"/>
  <c r="J30" i="8"/>
  <c r="I30" i="8"/>
  <c r="H30" i="8"/>
  <c r="G30" i="8"/>
  <c r="J29" i="8"/>
  <c r="I29" i="8"/>
  <c r="H29" i="8"/>
  <c r="G29" i="8"/>
  <c r="J28" i="8"/>
  <c r="I28" i="8"/>
  <c r="H28" i="8"/>
  <c r="G28" i="8"/>
  <c r="J27" i="8"/>
  <c r="I27" i="8"/>
  <c r="H27" i="8"/>
  <c r="G27" i="8"/>
  <c r="J26" i="8"/>
  <c r="J32" i="8" s="1"/>
  <c r="I26" i="8"/>
  <c r="H26" i="8"/>
  <c r="G26" i="8"/>
  <c r="J25" i="8"/>
  <c r="I25" i="8"/>
  <c r="H25" i="8"/>
  <c r="G25" i="8"/>
  <c r="J24" i="8"/>
  <c r="I24" i="8"/>
  <c r="H24" i="8"/>
  <c r="G24" i="8"/>
  <c r="J21" i="8"/>
  <c r="I21" i="8"/>
  <c r="H21" i="8"/>
  <c r="G21" i="8"/>
  <c r="J20" i="8"/>
  <c r="I20" i="8"/>
  <c r="H20" i="8"/>
  <c r="G20" i="8"/>
  <c r="J19" i="8"/>
  <c r="I19" i="8"/>
  <c r="H19" i="8"/>
  <c r="G19" i="8"/>
  <c r="J18" i="8"/>
  <c r="I18" i="8"/>
  <c r="H18" i="8"/>
  <c r="G18" i="8"/>
  <c r="J17" i="8"/>
  <c r="I17" i="8"/>
  <c r="H17" i="8"/>
  <c r="G17" i="8"/>
  <c r="J16" i="8"/>
  <c r="J22" i="8" s="1"/>
  <c r="I16" i="8"/>
  <c r="H16" i="8"/>
  <c r="G16" i="8"/>
  <c r="J15" i="8"/>
  <c r="I15" i="8"/>
  <c r="H15" i="8"/>
  <c r="G15" i="8"/>
  <c r="J14" i="8"/>
  <c r="I14" i="8"/>
  <c r="H14" i="8"/>
  <c r="G14" i="8"/>
  <c r="J12" i="8"/>
  <c r="G5" i="8"/>
  <c r="H5" i="8"/>
  <c r="I5" i="8"/>
  <c r="J5" i="8"/>
  <c r="G6" i="8"/>
  <c r="H6" i="8"/>
  <c r="I6" i="8"/>
  <c r="J6" i="8"/>
  <c r="G7" i="8"/>
  <c r="H7" i="8"/>
  <c r="I7" i="8"/>
  <c r="J7" i="8"/>
  <c r="G8" i="8"/>
  <c r="H8" i="8"/>
  <c r="I8" i="8"/>
  <c r="J8" i="8"/>
  <c r="G9" i="8"/>
  <c r="H9" i="8"/>
  <c r="I9" i="8"/>
  <c r="J9" i="8"/>
  <c r="G10" i="8"/>
  <c r="H10" i="8"/>
  <c r="I10" i="8"/>
  <c r="J10" i="8"/>
  <c r="G11" i="8"/>
  <c r="H11" i="8"/>
  <c r="I11" i="8"/>
  <c r="J11" i="8"/>
  <c r="J4" i="8"/>
  <c r="I4" i="8"/>
  <c r="H4" i="8"/>
  <c r="G4" i="8"/>
  <c r="R153" i="5"/>
  <c r="Q153" i="5"/>
  <c r="P153" i="5"/>
  <c r="R152" i="5"/>
  <c r="U148" i="5" s="1"/>
  <c r="Q152" i="5"/>
  <c r="P152" i="5"/>
  <c r="R151" i="5"/>
  <c r="Q151" i="5"/>
  <c r="P151" i="5"/>
  <c r="R150" i="5"/>
  <c r="Q150" i="5"/>
  <c r="P150" i="5"/>
  <c r="R149" i="5"/>
  <c r="Q149" i="5"/>
  <c r="P149" i="5"/>
  <c r="R148" i="5"/>
  <c r="Q148" i="5"/>
  <c r="P148" i="5"/>
  <c r="R147" i="5"/>
  <c r="Q147" i="5"/>
  <c r="P147" i="5"/>
  <c r="R146" i="5"/>
  <c r="Q146" i="5"/>
  <c r="P146" i="5"/>
  <c r="R142" i="5"/>
  <c r="Q142" i="5"/>
  <c r="P142" i="5"/>
  <c r="R141" i="5"/>
  <c r="U137" i="5" s="1"/>
  <c r="U139" i="5" s="1"/>
  <c r="Q141" i="5"/>
  <c r="P141" i="5"/>
  <c r="R140" i="5"/>
  <c r="Q140" i="5"/>
  <c r="P140" i="5"/>
  <c r="R139" i="5"/>
  <c r="Q139" i="5"/>
  <c r="P139" i="5"/>
  <c r="R138" i="5"/>
  <c r="Q138" i="5"/>
  <c r="P138" i="5"/>
  <c r="R137" i="5"/>
  <c r="Q137" i="5"/>
  <c r="P137" i="5"/>
  <c r="R136" i="5"/>
  <c r="Q136" i="5"/>
  <c r="P136" i="5"/>
  <c r="R135" i="5"/>
  <c r="Q135" i="5"/>
  <c r="P135" i="5"/>
  <c r="R131" i="5"/>
  <c r="Q131" i="5"/>
  <c r="P131" i="5"/>
  <c r="R130" i="5"/>
  <c r="U126" i="5" s="1"/>
  <c r="U128" i="5" s="1"/>
  <c r="Q130" i="5"/>
  <c r="P130" i="5"/>
  <c r="R129" i="5"/>
  <c r="Q129" i="5"/>
  <c r="P129" i="5"/>
  <c r="R128" i="5"/>
  <c r="Q128" i="5"/>
  <c r="P128" i="5"/>
  <c r="R127" i="5"/>
  <c r="Q127" i="5"/>
  <c r="P127" i="5"/>
  <c r="R126" i="5"/>
  <c r="Q126" i="5"/>
  <c r="P126" i="5"/>
  <c r="R125" i="5"/>
  <c r="Q125" i="5"/>
  <c r="P125" i="5"/>
  <c r="R124" i="5"/>
  <c r="Q124" i="5"/>
  <c r="P124" i="5"/>
  <c r="R120" i="5"/>
  <c r="Q120" i="5"/>
  <c r="P120" i="5"/>
  <c r="R119" i="5"/>
  <c r="Q119" i="5"/>
  <c r="P119" i="5"/>
  <c r="R118" i="5"/>
  <c r="Q118" i="5"/>
  <c r="P118" i="5"/>
  <c r="R117" i="5"/>
  <c r="Q117" i="5"/>
  <c r="P117" i="5"/>
  <c r="R116" i="5"/>
  <c r="Q116" i="5"/>
  <c r="P116" i="5"/>
  <c r="R115" i="5"/>
  <c r="Q115" i="5"/>
  <c r="P115" i="5"/>
  <c r="R114" i="5"/>
  <c r="Q114" i="5"/>
  <c r="P114" i="5"/>
  <c r="R113" i="5"/>
  <c r="Q113" i="5"/>
  <c r="P113" i="5"/>
  <c r="R104" i="5"/>
  <c r="Q104" i="5"/>
  <c r="P104" i="5"/>
  <c r="R103" i="5"/>
  <c r="Q103" i="5"/>
  <c r="P103" i="5"/>
  <c r="R102" i="5"/>
  <c r="Q102" i="5"/>
  <c r="P102" i="5"/>
  <c r="R101" i="5"/>
  <c r="Q101" i="5"/>
  <c r="P101" i="5"/>
  <c r="R100" i="5"/>
  <c r="Q100" i="5"/>
  <c r="P100" i="5"/>
  <c r="R99" i="5"/>
  <c r="Q99" i="5"/>
  <c r="P99" i="5"/>
  <c r="R98" i="5"/>
  <c r="Q98" i="5"/>
  <c r="P98" i="5"/>
  <c r="R97" i="5"/>
  <c r="Q97" i="5"/>
  <c r="P97" i="5"/>
  <c r="R93" i="5"/>
  <c r="Q93" i="5"/>
  <c r="P93" i="5"/>
  <c r="R92" i="5"/>
  <c r="Q92" i="5"/>
  <c r="P92" i="5"/>
  <c r="R91" i="5"/>
  <c r="Q91" i="5"/>
  <c r="P91" i="5"/>
  <c r="R90" i="5"/>
  <c r="Q90" i="5"/>
  <c r="P90" i="5"/>
  <c r="R89" i="5"/>
  <c r="Q89" i="5"/>
  <c r="P89" i="5"/>
  <c r="R88" i="5"/>
  <c r="Q88" i="5"/>
  <c r="P88" i="5"/>
  <c r="R87" i="5"/>
  <c r="Q87" i="5"/>
  <c r="P87" i="5"/>
  <c r="R86" i="5"/>
  <c r="Q86" i="5"/>
  <c r="P86" i="5"/>
  <c r="R82" i="5"/>
  <c r="Q82" i="5"/>
  <c r="P82" i="5"/>
  <c r="R81" i="5"/>
  <c r="Q81" i="5"/>
  <c r="P81" i="5"/>
  <c r="R80" i="5"/>
  <c r="Q80" i="5"/>
  <c r="P80" i="5"/>
  <c r="R79" i="5"/>
  <c r="Q79" i="5"/>
  <c r="P79" i="5"/>
  <c r="R78" i="5"/>
  <c r="Q78" i="5"/>
  <c r="P78" i="5"/>
  <c r="R77" i="5"/>
  <c r="Q77" i="5"/>
  <c r="P77" i="5"/>
  <c r="R76" i="5"/>
  <c r="Q76" i="5"/>
  <c r="P76" i="5"/>
  <c r="R75" i="5"/>
  <c r="Q75" i="5"/>
  <c r="P75" i="5"/>
  <c r="R71" i="5"/>
  <c r="Q71" i="5"/>
  <c r="P71" i="5"/>
  <c r="R70" i="5"/>
  <c r="Q70" i="5"/>
  <c r="P70" i="5"/>
  <c r="R69" i="5"/>
  <c r="Q69" i="5"/>
  <c r="P69" i="5"/>
  <c r="R68" i="5"/>
  <c r="Q68" i="5"/>
  <c r="P68" i="5"/>
  <c r="R67" i="5"/>
  <c r="Q67" i="5"/>
  <c r="P67" i="5"/>
  <c r="R66" i="5"/>
  <c r="Q66" i="5"/>
  <c r="P66" i="5"/>
  <c r="R65" i="5"/>
  <c r="Q65" i="5"/>
  <c r="P65" i="5"/>
  <c r="R64" i="5"/>
  <c r="Q64" i="5"/>
  <c r="P64" i="5"/>
  <c r="R60" i="5"/>
  <c r="Q60" i="5"/>
  <c r="P60" i="5"/>
  <c r="R59" i="5"/>
  <c r="Q59" i="5"/>
  <c r="P59" i="5"/>
  <c r="R58" i="5"/>
  <c r="Q58" i="5"/>
  <c r="P58" i="5"/>
  <c r="R57" i="5"/>
  <c r="Q57" i="5"/>
  <c r="P57" i="5"/>
  <c r="R56" i="5"/>
  <c r="Q56" i="5"/>
  <c r="P56" i="5"/>
  <c r="R55" i="5"/>
  <c r="Q55" i="5"/>
  <c r="P55" i="5"/>
  <c r="R54" i="5"/>
  <c r="Q54" i="5"/>
  <c r="P54" i="5"/>
  <c r="R53" i="5"/>
  <c r="Q53" i="5"/>
  <c r="P53" i="5"/>
  <c r="R44" i="5"/>
  <c r="Q44" i="5"/>
  <c r="P44" i="5"/>
  <c r="R43" i="5"/>
  <c r="Q43" i="5"/>
  <c r="P43" i="5"/>
  <c r="R42" i="5"/>
  <c r="Q42" i="5"/>
  <c r="P42" i="5"/>
  <c r="R41" i="5"/>
  <c r="Q41" i="5"/>
  <c r="P41" i="5"/>
  <c r="R40" i="5"/>
  <c r="Q40" i="5"/>
  <c r="P40" i="5"/>
  <c r="R39" i="5"/>
  <c r="Q39" i="5"/>
  <c r="P39" i="5"/>
  <c r="R38" i="5"/>
  <c r="Q38" i="5"/>
  <c r="P38" i="5"/>
  <c r="R37" i="5"/>
  <c r="Q37" i="5"/>
  <c r="P37" i="5"/>
  <c r="R33" i="5"/>
  <c r="Q33" i="5"/>
  <c r="P33" i="5"/>
  <c r="R32" i="5"/>
  <c r="Q32" i="5"/>
  <c r="P32" i="5"/>
  <c r="R31" i="5"/>
  <c r="Q31" i="5"/>
  <c r="P31" i="5"/>
  <c r="R30" i="5"/>
  <c r="Q30" i="5"/>
  <c r="P30" i="5"/>
  <c r="R29" i="5"/>
  <c r="Q29" i="5"/>
  <c r="P29" i="5"/>
  <c r="R28" i="5"/>
  <c r="Q28" i="5"/>
  <c r="P28" i="5"/>
  <c r="R27" i="5"/>
  <c r="Q27" i="5"/>
  <c r="P27" i="5"/>
  <c r="R26" i="5"/>
  <c r="Q26" i="5"/>
  <c r="P26" i="5"/>
  <c r="R22" i="5"/>
  <c r="Q22" i="5"/>
  <c r="P22" i="5"/>
  <c r="R21" i="5"/>
  <c r="Q21" i="5"/>
  <c r="P21" i="5"/>
  <c r="R20" i="5"/>
  <c r="Q20" i="5"/>
  <c r="P20" i="5"/>
  <c r="R19" i="5"/>
  <c r="Q19" i="5"/>
  <c r="P19" i="5"/>
  <c r="R18" i="5"/>
  <c r="Q18" i="5"/>
  <c r="P18" i="5"/>
  <c r="R17" i="5"/>
  <c r="Q17" i="5"/>
  <c r="P17" i="5"/>
  <c r="R16" i="5"/>
  <c r="Q16" i="5"/>
  <c r="P16" i="5"/>
  <c r="R15" i="5"/>
  <c r="Q15" i="5"/>
  <c r="P15" i="5"/>
  <c r="R11" i="5"/>
  <c r="Q11" i="5"/>
  <c r="P11" i="5"/>
  <c r="R10" i="5"/>
  <c r="Q10" i="5"/>
  <c r="P10" i="5"/>
  <c r="R9" i="5"/>
  <c r="Q9" i="5"/>
  <c r="P9" i="5"/>
  <c r="R8" i="5"/>
  <c r="Q8" i="5"/>
  <c r="P8" i="5"/>
  <c r="R7" i="5"/>
  <c r="Q7" i="5"/>
  <c r="P7" i="5"/>
  <c r="R6" i="5"/>
  <c r="Q6" i="5"/>
  <c r="P6" i="5"/>
  <c r="R5" i="5"/>
  <c r="Q5" i="5"/>
  <c r="P5" i="5"/>
  <c r="R4" i="5"/>
  <c r="Q4" i="5"/>
  <c r="P4" i="5"/>
  <c r="C6" i="6"/>
  <c r="D6" i="6"/>
  <c r="E6" i="6"/>
  <c r="F6" i="6"/>
  <c r="G6" i="6"/>
  <c r="H6" i="6"/>
  <c r="I6" i="6"/>
  <c r="J6" i="6"/>
  <c r="K6" i="6"/>
  <c r="L6" i="6"/>
  <c r="M6" i="6"/>
  <c r="N6" i="6"/>
  <c r="B6" i="6"/>
  <c r="U77" i="5" l="1"/>
  <c r="T66" i="5"/>
  <c r="T68" i="5" s="1"/>
  <c r="T77" i="5"/>
  <c r="T79" i="5" s="1"/>
  <c r="T88" i="5"/>
  <c r="T90" i="5" s="1"/>
  <c r="T115" i="5"/>
  <c r="T120" i="5" s="1"/>
  <c r="T137" i="5"/>
  <c r="T139" i="5" s="1"/>
  <c r="T148" i="5"/>
  <c r="T153" i="5" s="1"/>
  <c r="T6" i="5"/>
  <c r="T8" i="5" s="1"/>
  <c r="Q154" i="5"/>
  <c r="T146" i="5" s="1"/>
  <c r="R154" i="5"/>
  <c r="U146" i="5" s="1"/>
  <c r="R12" i="5"/>
  <c r="U4" i="5" s="1"/>
  <c r="T17" i="5"/>
  <c r="T19" i="5" s="1"/>
  <c r="T28" i="5"/>
  <c r="T33" i="5" s="1"/>
  <c r="S88" i="5"/>
  <c r="S93" i="5" s="1"/>
  <c r="S39" i="5"/>
  <c r="U17" i="5"/>
  <c r="U19" i="5" s="1"/>
  <c r="U21" i="5" s="1"/>
  <c r="S17" i="5"/>
  <c r="S22" i="5" s="1"/>
  <c r="T126" i="5"/>
  <c r="U115" i="5"/>
  <c r="U117" i="5" s="1"/>
  <c r="Q121" i="5"/>
  <c r="T113" i="5" s="1"/>
  <c r="T99" i="5"/>
  <c r="T101" i="5" s="1"/>
  <c r="U99" i="5"/>
  <c r="U104" i="5" s="1"/>
  <c r="P105" i="5"/>
  <c r="S97" i="5" s="1"/>
  <c r="Q105" i="5"/>
  <c r="T97" i="5" s="1"/>
  <c r="R105" i="5"/>
  <c r="U97" i="5" s="1"/>
  <c r="S99" i="5"/>
  <c r="S101" i="5" s="1"/>
  <c r="P94" i="5"/>
  <c r="S86" i="5" s="1"/>
  <c r="Q94" i="5"/>
  <c r="T86" i="5" s="1"/>
  <c r="T92" i="5" s="1"/>
  <c r="S77" i="5"/>
  <c r="S82" i="5" s="1"/>
  <c r="R72" i="5"/>
  <c r="U64" i="5" s="1"/>
  <c r="S66" i="5"/>
  <c r="S71" i="5" s="1"/>
  <c r="R61" i="5"/>
  <c r="U53" i="5" s="1"/>
  <c r="T55" i="5"/>
  <c r="T60" i="5" s="1"/>
  <c r="U55" i="5"/>
  <c r="U57" i="5" s="1"/>
  <c r="T39" i="5"/>
  <c r="T41" i="5" s="1"/>
  <c r="S28" i="5"/>
  <c r="S30" i="5" s="1"/>
  <c r="P34" i="5"/>
  <c r="S26" i="5" s="1"/>
  <c r="R23" i="5"/>
  <c r="U15" i="5" s="1"/>
  <c r="Q23" i="5"/>
  <c r="T15" i="5" s="1"/>
  <c r="T142" i="5"/>
  <c r="T131" i="5"/>
  <c r="T128" i="5"/>
  <c r="Q132" i="5"/>
  <c r="T124" i="5" s="1"/>
  <c r="U6" i="5"/>
  <c r="U11" i="5" s="1"/>
  <c r="S55" i="5"/>
  <c r="S57" i="5" s="1"/>
  <c r="U66" i="5"/>
  <c r="U71" i="5" s="1"/>
  <c r="S115" i="5"/>
  <c r="S120" i="5" s="1"/>
  <c r="R132" i="5"/>
  <c r="U124" i="5" s="1"/>
  <c r="U130" i="5" s="1"/>
  <c r="Q72" i="5"/>
  <c r="T64" i="5" s="1"/>
  <c r="T70" i="5" s="1"/>
  <c r="Q61" i="5"/>
  <c r="T53" i="5" s="1"/>
  <c r="R83" i="5"/>
  <c r="U75" i="5" s="1"/>
  <c r="R121" i="5"/>
  <c r="U113" i="5" s="1"/>
  <c r="U119" i="5" s="1"/>
  <c r="P132" i="5"/>
  <c r="S124" i="5" s="1"/>
  <c r="P143" i="5"/>
  <c r="S135" i="5" s="1"/>
  <c r="S137" i="5"/>
  <c r="S139" i="5" s="1"/>
  <c r="R143" i="5"/>
  <c r="U135" i="5" s="1"/>
  <c r="P23" i="5"/>
  <c r="S15" i="5" s="1"/>
  <c r="Q34" i="5"/>
  <c r="T26" i="5" s="1"/>
  <c r="P45" i="5"/>
  <c r="S37" i="5" s="1"/>
  <c r="R94" i="5"/>
  <c r="U86" i="5" s="1"/>
  <c r="U88" i="5"/>
  <c r="U90" i="5" s="1"/>
  <c r="U92" i="5" s="1"/>
  <c r="Q143" i="5"/>
  <c r="T135" i="5" s="1"/>
  <c r="S148" i="5"/>
  <c r="S153" i="5" s="1"/>
  <c r="Q83" i="5"/>
  <c r="T75" i="5" s="1"/>
  <c r="T81" i="5" s="1"/>
  <c r="R34" i="5"/>
  <c r="U26" i="5" s="1"/>
  <c r="U28" i="5"/>
  <c r="U33" i="5" s="1"/>
  <c r="Q45" i="5"/>
  <c r="T37" i="5" s="1"/>
  <c r="P61" i="5"/>
  <c r="S53" i="5" s="1"/>
  <c r="P72" i="5"/>
  <c r="S64" i="5" s="1"/>
  <c r="S126" i="5"/>
  <c r="S128" i="5" s="1"/>
  <c r="R45" i="5"/>
  <c r="U37" i="5" s="1"/>
  <c r="U39" i="5"/>
  <c r="U41" i="5" s="1"/>
  <c r="P83" i="5"/>
  <c r="S75" i="5" s="1"/>
  <c r="P121" i="5"/>
  <c r="S113" i="5" s="1"/>
  <c r="P154" i="5"/>
  <c r="S146" i="5" s="1"/>
  <c r="U150" i="5"/>
  <c r="U152" i="5" s="1"/>
  <c r="U153" i="5"/>
  <c r="T150" i="5"/>
  <c r="U141" i="5"/>
  <c r="U142" i="5"/>
  <c r="U131" i="5"/>
  <c r="U120" i="5"/>
  <c r="S90" i="5"/>
  <c r="T93" i="5"/>
  <c r="S79" i="5"/>
  <c r="U79" i="5"/>
  <c r="U82" i="5"/>
  <c r="T82" i="5"/>
  <c r="T71" i="5"/>
  <c r="S44" i="5"/>
  <c r="S41" i="5"/>
  <c r="T22" i="5"/>
  <c r="P12" i="5"/>
  <c r="S4" i="5" s="1"/>
  <c r="S6" i="5"/>
  <c r="S8" i="5" s="1"/>
  <c r="Q12" i="5"/>
  <c r="T4" i="5" s="1"/>
  <c r="T117" i="5" l="1"/>
  <c r="S68" i="5"/>
  <c r="U81" i="5"/>
  <c r="U22" i="5"/>
  <c r="U23" i="5" s="1"/>
  <c r="T57" i="5"/>
  <c r="T59" i="5" s="1"/>
  <c r="T61" i="5" s="1"/>
  <c r="T103" i="5"/>
  <c r="T119" i="5"/>
  <c r="T121" i="5" s="1"/>
  <c r="T11" i="5"/>
  <c r="S60" i="5"/>
  <c r="S141" i="5"/>
  <c r="T10" i="5"/>
  <c r="T152" i="5"/>
  <c r="T154" i="5" s="1"/>
  <c r="T141" i="5"/>
  <c r="T143" i="5" s="1"/>
  <c r="U101" i="5"/>
  <c r="T94" i="5"/>
  <c r="S81" i="5"/>
  <c r="S83" i="5" s="1"/>
  <c r="T21" i="5"/>
  <c r="T23" i="5" s="1"/>
  <c r="U68" i="5"/>
  <c r="U43" i="5"/>
  <c r="S32" i="5"/>
  <c r="S34" i="5" s="1"/>
  <c r="S33" i="5"/>
  <c r="T43" i="5"/>
  <c r="S150" i="5"/>
  <c r="S152" i="5" s="1"/>
  <c r="S154" i="5" s="1"/>
  <c r="S43" i="5"/>
  <c r="T104" i="5"/>
  <c r="S103" i="5"/>
  <c r="S11" i="5"/>
  <c r="T30" i="5"/>
  <c r="T32" i="5" s="1"/>
  <c r="T34" i="5" s="1"/>
  <c r="U30" i="5"/>
  <c r="U32" i="5" s="1"/>
  <c r="U34" i="5" s="1"/>
  <c r="T44" i="5"/>
  <c r="S19" i="5"/>
  <c r="S21" i="5" s="1"/>
  <c r="S23" i="5" s="1"/>
  <c r="U59" i="5"/>
  <c r="U44" i="5"/>
  <c r="S70" i="5"/>
  <c r="S72" i="5" s="1"/>
  <c r="S92" i="5"/>
  <c r="S94" i="5" s="1"/>
  <c r="S104" i="5"/>
  <c r="U83" i="5"/>
  <c r="S59" i="5"/>
  <c r="S61" i="5" s="1"/>
  <c r="U70" i="5"/>
  <c r="U72" i="5" s="1"/>
  <c r="S10" i="5"/>
  <c r="S142" i="5"/>
  <c r="S131" i="5"/>
  <c r="T130" i="5"/>
  <c r="T132" i="5" s="1"/>
  <c r="U103" i="5"/>
  <c r="U105" i="5" s="1"/>
  <c r="U93" i="5"/>
  <c r="U94" i="5" s="1"/>
  <c r="U60" i="5"/>
  <c r="S130" i="5"/>
  <c r="U132" i="5"/>
  <c r="U8" i="5"/>
  <c r="U10" i="5" s="1"/>
  <c r="U12" i="5" s="1"/>
  <c r="S45" i="5"/>
  <c r="T72" i="5"/>
  <c r="S117" i="5"/>
  <c r="S119" i="5" s="1"/>
  <c r="S121" i="5" s="1"/>
  <c r="U154" i="5"/>
  <c r="U143" i="5"/>
  <c r="U121" i="5"/>
  <c r="T83" i="5"/>
  <c r="T12" i="5" l="1"/>
  <c r="T105" i="5"/>
  <c r="S143" i="5"/>
  <c r="U45" i="5"/>
  <c r="S12" i="5"/>
  <c r="T45" i="5"/>
  <c r="S132" i="5"/>
  <c r="S105" i="5"/>
  <c r="U61" i="5"/>
</calcChain>
</file>

<file path=xl/sharedStrings.xml><?xml version="1.0" encoding="utf-8"?>
<sst xmlns="http://schemas.openxmlformats.org/spreadsheetml/2006/main" count="2292" uniqueCount="483">
  <si>
    <t>Table 1. Sex and age5s by Island-Political</t>
  </si>
  <si>
    <t>Total</t>
  </si>
  <si>
    <t>Tuamasaga</t>
  </si>
  <si>
    <t>A'ana</t>
  </si>
  <si>
    <t>Aiga_i_le_tai</t>
  </si>
  <si>
    <t>Atua</t>
  </si>
  <si>
    <t>Vaa_o_fonoti</t>
  </si>
  <si>
    <t>Gaga'emauga</t>
  </si>
  <si>
    <t>Faasaleleaga</t>
  </si>
  <si>
    <t>Gaga'emauga 2</t>
  </si>
  <si>
    <t>Gagaifomauga 3</t>
  </si>
  <si>
    <t>Vaisigano</t>
  </si>
  <si>
    <t>Satupaitea</t>
  </si>
  <si>
    <t>Palauli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</si>
  <si>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</si>
  <si>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</si>
  <si>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</si>
  <si>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</si>
  <si>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</si>
  <si>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</si>
  <si>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</si>
  <si>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</si>
  <si>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</si>
  <si>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</si>
  <si>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</si>
  <si>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</si>
  <si>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</si>
  <si>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</si>
  <si>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</si>
  <si>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</si>
  <si>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Unknown</t>
  </si>
  <si>
    <t>Median</t>
  </si>
  <si>
    <t>Sex</t>
  </si>
  <si>
    <t>Male</t>
  </si>
  <si>
    <t>Female</t>
  </si>
  <si>
    <t>Age</t>
  </si>
  <si>
    <t>Less than 1</t>
  </si>
  <si>
    <t>98 and over</t>
  </si>
  <si>
    <t>Never married</t>
  </si>
  <si>
    <t>Now married</t>
  </si>
  <si>
    <t>Separated</t>
  </si>
  <si>
    <t>Divorced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</si>
  <si>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</si>
  <si>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</si>
  <si>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</si>
  <si>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</si>
  <si>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</si>
  <si>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</si>
  <si>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</si>
  <si>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</si>
  <si>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</si>
  <si>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</si>
  <si>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Tuamasaga</t>
  </si>
  <si>
    <t xml:space="preserve">   A'ana</t>
  </si>
  <si>
    <t xml:space="preserve">   Aiga_i_le_tai</t>
  </si>
  <si>
    <t xml:space="preserve">   Atua</t>
  </si>
  <si>
    <t xml:space="preserve">   Vaa_o_fonoti</t>
  </si>
  <si>
    <t xml:space="preserve">   Gaga'emauga</t>
  </si>
  <si>
    <t xml:space="preserve">   Faasaleleaga</t>
  </si>
  <si>
    <t xml:space="preserve">   Gaga'emauga 2</t>
  </si>
  <si>
    <t xml:space="preserve">   Gagaifomauga 3</t>
  </si>
  <si>
    <t xml:space="preserve">   Vaisigano</t>
  </si>
  <si>
    <t xml:space="preserve">   Satupaitea</t>
  </si>
  <si>
    <t xml:space="preserve">   Palauli</t>
  </si>
  <si>
    <t>Head or matai</t>
  </si>
  <si>
    <t>Wife/husband</t>
  </si>
  <si>
    <t>Child</t>
  </si>
  <si>
    <t>Step_child</t>
  </si>
  <si>
    <t>Child_in_law</t>
  </si>
  <si>
    <t>Grandchild</t>
  </si>
  <si>
    <t>Parent/par_inlaw</t>
  </si>
  <si>
    <t>Other relatives</t>
  </si>
  <si>
    <t>Nonrelatives</t>
  </si>
  <si>
    <t>Inmates</t>
  </si>
  <si>
    <t>Table 6. Sex and Family nucleus, Living quarters, Under matai, Housekeeping by Island-Political</t>
  </si>
  <si>
    <t>Couple w child</t>
  </si>
  <si>
    <t>Couple no child</t>
  </si>
  <si>
    <t>Parent _ child</t>
  </si>
  <si>
    <t>Other persons</t>
  </si>
  <si>
    <t>Housing unit</t>
  </si>
  <si>
    <t>Collective</t>
  </si>
  <si>
    <t>Yes</t>
  </si>
  <si>
    <t>No</t>
  </si>
  <si>
    <t>CEB</t>
  </si>
  <si>
    <t>CS</t>
  </si>
  <si>
    <t>Birth last 12 months</t>
  </si>
  <si>
    <t>Birth</t>
  </si>
  <si>
    <t>Alive</t>
  </si>
  <si>
    <t xml:space="preserve">   Fertility ages</t>
  </si>
  <si>
    <t>Less than 15</t>
  </si>
  <si>
    <t>36+</t>
  </si>
  <si>
    <t>75 to 79</t>
  </si>
  <si>
    <t>80 to 84</t>
  </si>
  <si>
    <t>85 to 89</t>
  </si>
  <si>
    <t>90 to 94</t>
  </si>
  <si>
    <t>95 and over</t>
  </si>
  <si>
    <t xml:space="preserve">   Apia Urban Area</t>
  </si>
  <si>
    <t xml:space="preserve">   Northwest Upolu</t>
  </si>
  <si>
    <t xml:space="preserve">   Rest of Upolu</t>
  </si>
  <si>
    <t xml:space="preserve">   Savai'i</t>
  </si>
  <si>
    <t>Congregational</t>
  </si>
  <si>
    <t>Roman Catholic</t>
  </si>
  <si>
    <t>Methodist</t>
  </si>
  <si>
    <t>Latter Day Saint</t>
  </si>
  <si>
    <t>Seventh Day Adv</t>
  </si>
  <si>
    <t>Church..England</t>
  </si>
  <si>
    <t>No religion</t>
  </si>
  <si>
    <t>Refused</t>
  </si>
  <si>
    <t>Other</t>
  </si>
  <si>
    <t>By birth</t>
  </si>
  <si>
    <t>By descent</t>
  </si>
  <si>
    <t>By naturalizatio</t>
  </si>
  <si>
    <t>American Samoa</t>
  </si>
  <si>
    <t>Other Pacific Is</t>
  </si>
  <si>
    <t>New Zealand</t>
  </si>
  <si>
    <t>Australia</t>
  </si>
  <si>
    <t>Europe</t>
  </si>
  <si>
    <t>Great Brit &amp; Com</t>
  </si>
  <si>
    <t>USA or Canada</t>
  </si>
  <si>
    <t>Other America</t>
  </si>
  <si>
    <t>Others</t>
  </si>
  <si>
    <t>Only English</t>
  </si>
  <si>
    <t>Only Samoan</t>
  </si>
  <si>
    <t>Samoan &amp; English</t>
  </si>
  <si>
    <t>Samoan &amp; other</t>
  </si>
  <si>
    <t>English &amp; other</t>
  </si>
  <si>
    <t>Samoan Eng&amp; oth</t>
  </si>
  <si>
    <t>Only other</t>
  </si>
  <si>
    <t>Not full_time</t>
  </si>
  <si>
    <t>Primary school</t>
  </si>
  <si>
    <t>Intermediate</t>
  </si>
  <si>
    <t>Junior High</t>
  </si>
  <si>
    <t>Secondary school</t>
  </si>
  <si>
    <t>University</t>
  </si>
  <si>
    <t>Teachers trainin</t>
  </si>
  <si>
    <t>Trades school</t>
  </si>
  <si>
    <t>Agricultural col</t>
  </si>
  <si>
    <t>Other type</t>
  </si>
  <si>
    <t>None</t>
  </si>
  <si>
    <t>Primer 3 and &lt;</t>
  </si>
  <si>
    <t>Standards 1 &amp; 2</t>
  </si>
  <si>
    <t>Standards 3 &amp; 4</t>
  </si>
  <si>
    <t>Forms 1 &amp; 2</t>
  </si>
  <si>
    <t>Forms 3 &amp; 4</t>
  </si>
  <si>
    <t>Forms 5 &amp; 6</t>
  </si>
  <si>
    <t>Univ _ 1st year</t>
  </si>
  <si>
    <t>Univ _ 2nd year</t>
  </si>
  <si>
    <t>Univ _ 3rd year</t>
  </si>
  <si>
    <t>University deg</t>
  </si>
  <si>
    <t>Teach train 1st</t>
  </si>
  <si>
    <t>Teach train 2nd</t>
  </si>
  <si>
    <t>Teach train cert</t>
  </si>
  <si>
    <t>Trades 1st yr</t>
  </si>
  <si>
    <t>Trades 2nd yr</t>
  </si>
  <si>
    <t>Tech &amp; trads cer</t>
  </si>
  <si>
    <t>Ag col _ 1st yr</t>
  </si>
  <si>
    <t>Ag col _ 2nd yr</t>
  </si>
  <si>
    <t>Diploma_Trop Ag</t>
  </si>
  <si>
    <t>Theology_1st&amp;2nd</t>
  </si>
  <si>
    <t>Theology_3rd&amp;4th</t>
  </si>
  <si>
    <t>Theology_leavcer</t>
  </si>
  <si>
    <t>Other Educ Attn</t>
  </si>
  <si>
    <t>Medicine</t>
  </si>
  <si>
    <t>Surgery</t>
  </si>
  <si>
    <t>Dental</t>
  </si>
  <si>
    <t>Education</t>
  </si>
  <si>
    <t>Agriculture</t>
  </si>
  <si>
    <t>Forestry</t>
  </si>
  <si>
    <t>Fishing</t>
  </si>
  <si>
    <t>Electrical Eng</t>
  </si>
  <si>
    <t>Civil Engineer</t>
  </si>
  <si>
    <t>Mechanical Eng</t>
  </si>
  <si>
    <t>Account &amp; audit</t>
  </si>
  <si>
    <t>Secretarial</t>
  </si>
  <si>
    <t>Science</t>
  </si>
  <si>
    <t>Arts</t>
  </si>
  <si>
    <t>Theology</t>
  </si>
  <si>
    <t>Economics/Statis</t>
  </si>
  <si>
    <t>Law</t>
  </si>
  <si>
    <t>Other fields</t>
  </si>
  <si>
    <t>Table 15. Sex and Economic activity, Sex and Employment status by Island-Political</t>
  </si>
  <si>
    <t>Earn money</t>
  </si>
  <si>
    <t>Subsistence</t>
  </si>
  <si>
    <t>Job not at work</t>
  </si>
  <si>
    <t>Look work 1st tm</t>
  </si>
  <si>
    <t>Prev work look</t>
  </si>
  <si>
    <t>School full_time</t>
  </si>
  <si>
    <t>Homemaker</t>
  </si>
  <si>
    <t>Income recipient</t>
  </si>
  <si>
    <t>Unable to work</t>
  </si>
  <si>
    <t>Employer</t>
  </si>
  <si>
    <t>Employee</t>
  </si>
  <si>
    <t>Own account work</t>
  </si>
  <si>
    <t>Unpaid family_Ag</t>
  </si>
  <si>
    <t>Unpaid Non_ag</t>
  </si>
  <si>
    <t>Not classifiable</t>
  </si>
  <si>
    <t>Occupation</t>
  </si>
  <si>
    <t>Engineers</t>
  </si>
  <si>
    <t>Surveyors</t>
  </si>
  <si>
    <t>Engineer tech</t>
  </si>
  <si>
    <t>Pilots</t>
  </si>
  <si>
    <t>Aircraft other</t>
  </si>
  <si>
    <t>Sailors</t>
  </si>
  <si>
    <t>Ships masters</t>
  </si>
  <si>
    <t>Ships employees</t>
  </si>
  <si>
    <t>Biologists</t>
  </si>
  <si>
    <t>Lab techs/assts</t>
  </si>
  <si>
    <t>Doctors</t>
  </si>
  <si>
    <t>Samoan med offic</t>
  </si>
  <si>
    <t>Veterinarians</t>
  </si>
  <si>
    <t>Pharmacists</t>
  </si>
  <si>
    <t>Nurses</t>
  </si>
  <si>
    <t>Health inspector</t>
  </si>
  <si>
    <t>Medical workers</t>
  </si>
  <si>
    <t>Statisticians</t>
  </si>
  <si>
    <t>Economists</t>
  </si>
  <si>
    <t>Accountants</t>
  </si>
  <si>
    <t>Lawyers</t>
  </si>
  <si>
    <t>Teachers</t>
  </si>
  <si>
    <t>Clergymen</t>
  </si>
  <si>
    <t>Religious worker</t>
  </si>
  <si>
    <t>Writers</t>
  </si>
  <si>
    <t>Photographers</t>
  </si>
  <si>
    <t>Artists</t>
  </si>
  <si>
    <t>Composers</t>
  </si>
  <si>
    <t>Sportsmen</t>
  </si>
  <si>
    <t>Oth professional</t>
  </si>
  <si>
    <t>Admin officer</t>
  </si>
  <si>
    <t>Faipule/Pulenu'u</t>
  </si>
  <si>
    <t>Genl managers</t>
  </si>
  <si>
    <t>Exec officers</t>
  </si>
  <si>
    <t>Secretaries</t>
  </si>
  <si>
    <t>Bookkeep/tellers</t>
  </si>
  <si>
    <t>Data process</t>
  </si>
  <si>
    <t>Trans/Com suprv</t>
  </si>
  <si>
    <t>Office boy</t>
  </si>
  <si>
    <t>Telephone opers</t>
  </si>
  <si>
    <t>Clerical workers</t>
  </si>
  <si>
    <t>Managers (trade)</t>
  </si>
  <si>
    <t>Shopkeepers</t>
  </si>
  <si>
    <t>Insurance</t>
  </si>
  <si>
    <t>Sales clerks</t>
  </si>
  <si>
    <t>Sales workers</t>
  </si>
  <si>
    <t>Catering</t>
  </si>
  <si>
    <t>Housekeeping</t>
  </si>
  <si>
    <t>Cooks/waiters</t>
  </si>
  <si>
    <t>Housemaids</t>
  </si>
  <si>
    <t>Watchmen</t>
  </si>
  <si>
    <t>Laundry</t>
  </si>
  <si>
    <t>Barbers/hairdres</t>
  </si>
  <si>
    <t>Policemen</t>
  </si>
  <si>
    <t>Fire fighters</t>
  </si>
  <si>
    <t>Ushers/ticketers</t>
  </si>
  <si>
    <t>Air hostess</t>
  </si>
  <si>
    <t>Service workers</t>
  </si>
  <si>
    <t>Aiga plantation</t>
  </si>
  <si>
    <t>Paid employee</t>
  </si>
  <si>
    <t>Unpaid family</t>
  </si>
  <si>
    <t>paid workers</t>
  </si>
  <si>
    <t>Ag/Husb other</t>
  </si>
  <si>
    <t>Loggers</t>
  </si>
  <si>
    <t>Sawmill operator</t>
  </si>
  <si>
    <t>Oth forestry</t>
  </si>
  <si>
    <t>Fishermen</t>
  </si>
  <si>
    <t>Supervforemen</t>
  </si>
  <si>
    <t>Repairer (gnl)</t>
  </si>
  <si>
    <t>Quarrymen</t>
  </si>
  <si>
    <t>Petroleum refin</t>
  </si>
  <si>
    <t>Weavers</t>
  </si>
  <si>
    <t>Bakers</t>
  </si>
  <si>
    <t>Butchers</t>
  </si>
  <si>
    <t>Beverage makers</t>
  </si>
  <si>
    <t>Food/bev other</t>
  </si>
  <si>
    <t>Tobacco</t>
  </si>
  <si>
    <t>Tailors/seamstrs</t>
  </si>
  <si>
    <t>Leather</t>
  </si>
  <si>
    <t>Furniture</t>
  </si>
  <si>
    <t>Wood carver</t>
  </si>
  <si>
    <t>Blacksmith</t>
  </si>
  <si>
    <t>Precision craft</t>
  </si>
  <si>
    <t>Auto mechanic</t>
  </si>
  <si>
    <t>Electrical fittr</t>
  </si>
  <si>
    <t>Electronics</t>
  </si>
  <si>
    <t>Tele installers</t>
  </si>
  <si>
    <t>Boradcasting</t>
  </si>
  <si>
    <t>Sound/cinema opr</t>
  </si>
  <si>
    <t>Plumbers</t>
  </si>
  <si>
    <t>Jewellery</t>
  </si>
  <si>
    <t>Printers</t>
  </si>
  <si>
    <t>Painters/constru</t>
  </si>
  <si>
    <t>Painters other</t>
  </si>
  <si>
    <t>Musical instrum</t>
  </si>
  <si>
    <t>Boat builders</t>
  </si>
  <si>
    <t>Carpenters</t>
  </si>
  <si>
    <t>Power generating</t>
  </si>
  <si>
    <t>Material handler</t>
  </si>
  <si>
    <t>Bus/taxi driver</t>
  </si>
  <si>
    <t>Industry</t>
  </si>
  <si>
    <t>Ag/livestock</t>
  </si>
  <si>
    <t>Ag services</t>
  </si>
  <si>
    <t>Logging</t>
  </si>
  <si>
    <t>Quarrying</t>
  </si>
  <si>
    <t>Manuf foods</t>
  </si>
  <si>
    <t>Manuf beverages</t>
  </si>
  <si>
    <t>Manuf tobacco</t>
  </si>
  <si>
    <t>Manuf textiles</t>
  </si>
  <si>
    <t>Manuf clothing</t>
  </si>
  <si>
    <t>Manuf leather</t>
  </si>
  <si>
    <t>Manuf footwear</t>
  </si>
  <si>
    <t>Manuf wood</t>
  </si>
  <si>
    <t>Manuf furniture</t>
  </si>
  <si>
    <t>Manuf paper</t>
  </si>
  <si>
    <t>Printing</t>
  </si>
  <si>
    <t>Manuf indus chem</t>
  </si>
  <si>
    <t>Manuf oth chem</t>
  </si>
  <si>
    <t>Petroleum refine</t>
  </si>
  <si>
    <t>Manuf rubber</t>
  </si>
  <si>
    <t>Manuf plastic</t>
  </si>
  <si>
    <t>Manuf metal</t>
  </si>
  <si>
    <t>Manuf machinery</t>
  </si>
  <si>
    <t>Manuf electrical</t>
  </si>
  <si>
    <t>Manuf transport</t>
  </si>
  <si>
    <t>Manuf scientific</t>
  </si>
  <si>
    <t>Manuf oth</t>
  </si>
  <si>
    <t>Electricity gas</t>
  </si>
  <si>
    <t>Water works</t>
  </si>
  <si>
    <t>Construction</t>
  </si>
  <si>
    <t>Wholesale</t>
  </si>
  <si>
    <t>Retail</t>
  </si>
  <si>
    <t>Restaurants</t>
  </si>
  <si>
    <t>Hotels</t>
  </si>
  <si>
    <t>Land transport</t>
  </si>
  <si>
    <t>Water transport</t>
  </si>
  <si>
    <t>Air transport</t>
  </si>
  <si>
    <t>Transport servic</t>
  </si>
  <si>
    <t>Communication</t>
  </si>
  <si>
    <t>Financial inst</t>
  </si>
  <si>
    <t>Real estate</t>
  </si>
  <si>
    <t>Business service</t>
  </si>
  <si>
    <t>Rental/leasing</t>
  </si>
  <si>
    <t>Sanitary servic</t>
  </si>
  <si>
    <t>Research</t>
  </si>
  <si>
    <t>Medical service</t>
  </si>
  <si>
    <t>Welfare inst</t>
  </si>
  <si>
    <t>Business asso</t>
  </si>
  <si>
    <t>Other social ser</t>
  </si>
  <si>
    <t>Entertainment</t>
  </si>
  <si>
    <t>Library museum</t>
  </si>
  <si>
    <t>Amusements</t>
  </si>
  <si>
    <t>Repair service</t>
  </si>
  <si>
    <t>Domestic service</t>
  </si>
  <si>
    <t>Misc personal</t>
  </si>
  <si>
    <t>International</t>
  </si>
  <si>
    <t>Table 18. Sex and Hours worked by Island-Political</t>
  </si>
  <si>
    <t>0 - 4</t>
  </si>
  <si>
    <t>50+</t>
  </si>
  <si>
    <t>Table 19. Secondaryu occupation, Agri operator, Agr2 operator, Means of livelihood, Area by Island-Political</t>
  </si>
  <si>
    <t>Samoan land</t>
  </si>
  <si>
    <t>Freehold owned</t>
  </si>
  <si>
    <t>Freehold leased</t>
  </si>
  <si>
    <t>Crop holding</t>
  </si>
  <si>
    <t>Mixed holding</t>
  </si>
  <si>
    <t>Livestock</t>
  </si>
  <si>
    <t>Economic activit</t>
  </si>
  <si>
    <t>Pension</t>
  </si>
  <si>
    <t>Benefits/assist</t>
  </si>
  <si>
    <t>Property/oth inv</t>
  </si>
  <si>
    <t>Support of othrs</t>
  </si>
  <si>
    <t>Apia Urban Area</t>
  </si>
  <si>
    <t>Northwest Upolu</t>
  </si>
  <si>
    <t>Rest of Upolu</t>
  </si>
  <si>
    <t>Savai'i</t>
  </si>
  <si>
    <t>Tuama-</t>
  </si>
  <si>
    <t>saga</t>
  </si>
  <si>
    <t>Aiga_i_</t>
  </si>
  <si>
    <t>le_tai</t>
  </si>
  <si>
    <t>Vaa_o_</t>
  </si>
  <si>
    <t>fonoti</t>
  </si>
  <si>
    <t>Gaga'</t>
  </si>
  <si>
    <t>emauga</t>
  </si>
  <si>
    <t>leaga</t>
  </si>
  <si>
    <t>Faasale-</t>
  </si>
  <si>
    <t>Gaga'e-</t>
  </si>
  <si>
    <t>mauga 2</t>
  </si>
  <si>
    <t>Gagaifo-</t>
  </si>
  <si>
    <t>mauga 3</t>
  </si>
  <si>
    <t>Vaisi-</t>
  </si>
  <si>
    <t>gano</t>
  </si>
  <si>
    <t>Satup-</t>
  </si>
  <si>
    <t>aitea</t>
  </si>
  <si>
    <t xml:space="preserve">     Total</t>
  </si>
  <si>
    <t xml:space="preserve">     Males</t>
  </si>
  <si>
    <t xml:space="preserve">     Females</t>
  </si>
  <si>
    <t>Source: 1971 Samoa Census</t>
  </si>
  <si>
    <t>Table 12. Citizenship by District, Samoa: 1971</t>
  </si>
  <si>
    <t>Tua-</t>
  </si>
  <si>
    <t xml:space="preserve">Aiga I </t>
  </si>
  <si>
    <t xml:space="preserve">Vaa O </t>
  </si>
  <si>
    <t>Gagaem-</t>
  </si>
  <si>
    <t>Faasa-</t>
  </si>
  <si>
    <t>Gagae-</t>
  </si>
  <si>
    <t>Gagai-</t>
  </si>
  <si>
    <t>Satu-</t>
  </si>
  <si>
    <t>masga</t>
  </si>
  <si>
    <t xml:space="preserve"> Le Tai</t>
  </si>
  <si>
    <t>Fonoti</t>
  </si>
  <si>
    <t>auga No I</t>
  </si>
  <si>
    <t>leleaga</t>
  </si>
  <si>
    <t>mauga</t>
  </si>
  <si>
    <t>fomauga</t>
  </si>
  <si>
    <t>gauo</t>
  </si>
  <si>
    <t>paitea</t>
  </si>
  <si>
    <t>Citizenship</t>
  </si>
  <si>
    <t xml:space="preserve">      Total</t>
  </si>
  <si>
    <t>FOREIGN CITIZENSHIP</t>
  </si>
  <si>
    <t>Table 13. Language by District, Samoa: 1971</t>
  </si>
  <si>
    <t>Language</t>
  </si>
  <si>
    <t>LANGUAGE</t>
  </si>
  <si>
    <t xml:space="preserve">      Males</t>
  </si>
  <si>
    <t>LITERACY</t>
  </si>
  <si>
    <t>AREA</t>
  </si>
  <si>
    <t>MEANS OF LIVELIHOOD</t>
  </si>
  <si>
    <t>AGRICULTURE OPERATOR</t>
  </si>
  <si>
    <t>AGRICULUTRE OPERATOR</t>
  </si>
  <si>
    <t>SECONDARY OCCUPATION</t>
  </si>
  <si>
    <t>Economic</t>
  </si>
  <si>
    <t>activity 2</t>
  </si>
  <si>
    <t>5 - 9</t>
  </si>
  <si>
    <t>10 - 14</t>
  </si>
  <si>
    <t>Hours worked</t>
  </si>
  <si>
    <t>Activity</t>
  </si>
  <si>
    <t>ECONOMIC ACTIVITY</t>
  </si>
  <si>
    <t>EMPLOYMENT STATUS</t>
  </si>
  <si>
    <t>SCHOOL ATTENDANCE</t>
  </si>
  <si>
    <t xml:space="preserve">School  </t>
  </si>
  <si>
    <t>Attendance</t>
  </si>
  <si>
    <t>Table 14B. Educational Attainment by District, Samoa: 1971</t>
  </si>
  <si>
    <t>Table 14C. Field of Educational Study by District, Samoa: 1971</t>
  </si>
  <si>
    <t>Field of</t>
  </si>
  <si>
    <t>Study</t>
  </si>
  <si>
    <t>Table 14A. School Attendance by District, Samoa: 1971</t>
  </si>
  <si>
    <t>Previous</t>
  </si>
  <si>
    <t>District</t>
  </si>
  <si>
    <t>Table 11.Previous District by Current District, Samoa: 1971</t>
  </si>
  <si>
    <t>Usual</t>
  </si>
  <si>
    <t>Residence</t>
  </si>
  <si>
    <t>Table 10. Usual Residence by District, Samoa: 1971</t>
  </si>
  <si>
    <t>Birthplace</t>
  </si>
  <si>
    <t>Table 9. Birthplace by District, Samoa: 1971</t>
  </si>
  <si>
    <t>Religion</t>
  </si>
  <si>
    <t>Table 8. Religion by District, Samoa: 1971</t>
  </si>
  <si>
    <t>Table 7. Age at First Birth by Current Age of Female, Samoa: 1971</t>
  </si>
  <si>
    <t>HOUSEKEEPING</t>
  </si>
  <si>
    <t>UNDER MATAI</t>
  </si>
  <si>
    <t xml:space="preserve">    Total</t>
  </si>
  <si>
    <t>LIVING QUARTERS</t>
  </si>
  <si>
    <t>FAMILY NUCLEUS</t>
  </si>
  <si>
    <t>Family Nucleus</t>
  </si>
  <si>
    <t>Relationship</t>
  </si>
  <si>
    <t>Table 5. Relationship by District, Samoa: 1971</t>
  </si>
  <si>
    <t xml:space="preserve">    Persons per HH</t>
  </si>
  <si>
    <t>Marital Status</t>
  </si>
  <si>
    <t>Table 4. Marital Status by District, Samoa: 1971</t>
  </si>
  <si>
    <t>Table 2. Age by District, Samoa: 1971</t>
  </si>
  <si>
    <t>Table 3. Single Year of Age by District, Samoa: 1971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</si>
  <si>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</si>
  <si>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</si>
  <si>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</si>
  <si>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</si>
  <si>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</si>
  <si>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</si>
  <si>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</si>
  <si>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</si>
  <si>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Table 4A. Singulate Mean Age at First Marriage by District, Samoa: 1971</t>
  </si>
  <si>
    <t>Males</t>
  </si>
  <si>
    <t>Females</t>
  </si>
  <si>
    <t>Table 16. Occupation by District, Samoa: 1971</t>
  </si>
  <si>
    <t>Table 17. Industry by District, Samoa: 1971</t>
  </si>
  <si>
    <t>CEB/W</t>
  </si>
  <si>
    <t>CS/W</t>
  </si>
  <si>
    <t>CS/CEB</t>
  </si>
  <si>
    <t>ASFR</t>
  </si>
  <si>
    <t>Table 7. Fertility by District, Samoa: 1971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</si>
</sst>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3" fontId="1" fillId="0" borderId="1" xfId="0" applyNumberFormat="1" applyFont="1" applyBorder="1"/>
    <xf numFmtId="3" fontId="1" fillId="0" borderId="4" xfId="0" applyNumberFormat="1" applyFont="1" applyBorder="1"/>
    <xf numFmtId="0" fontId="1" fillId="0" borderId="7" xfId="0" applyFont="1" applyBorder="1"/>
    <xf numFmtId="3" fontId="1" fillId="0" borderId="7" xfId="0" applyNumberFormat="1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0" fontId="1" fillId="0" borderId="8" xfId="0" applyFont="1" applyBorder="1"/>
    <xf numFmtId="3" fontId="1" fillId="0" borderId="9" xfId="0" applyNumberFormat="1" applyFont="1" applyBorder="1"/>
    <xf numFmtId="0" fontId="1" fillId="0" borderId="9" xfId="0" applyFont="1" applyBorder="1"/>
    <xf numFmtId="0" fontId="1" fillId="0" borderId="10" xfId="0" applyFont="1" applyBorder="1"/>
    <xf numFmtId="164" fontId="3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10" xfId="0" applyNumberFormat="1" applyFont="1" applyBorder="1"/>
    <xf numFmtId="0" fontId="4" fillId="2" borderId="0" xfId="0" applyFont="1" applyFill="1"/>
    <xf numFmtId="0" fontId="4" fillId="0" borderId="0" xfId="0" applyFont="1"/>
    <xf numFmtId="165" fontId="4" fillId="0" borderId="0" xfId="1" applyNumberFormat="1" applyFont="1"/>
    <xf numFmtId="165" fontId="4" fillId="0" borderId="0" xfId="0" applyNumberFormat="1" applyFont="1"/>
    <xf numFmtId="165" fontId="4" fillId="3" borderId="0" xfId="0" applyNumberFormat="1" applyFont="1" applyFill="1"/>
    <xf numFmtId="3" fontId="1" fillId="0" borderId="3" xfId="0" applyNumberFormat="1" applyFont="1" applyBorder="1"/>
    <xf numFmtId="3" fontId="1" fillId="0" borderId="6" xfId="0" applyNumberFormat="1" applyFont="1" applyBorder="1"/>
    <xf numFmtId="3" fontId="1" fillId="0" borderId="11" xfId="0" applyNumberFormat="1" applyFont="1" applyBorder="1"/>
    <xf numFmtId="3" fontId="1" fillId="0" borderId="9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7143-45B5-4D5A-95AD-518339C89C17}">
  <dimension ref="A1:N63"/>
  <sheetViews>
    <sheetView view="pageBreakPreview" zoomScale="125" zoomScaleNormal="100" zoomScaleSheetLayoutView="125" workbookViewId="0">
      <selection activeCell="D25" sqref="D25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0</v>
      </c>
    </row>
    <row r="2" spans="1:14" x14ac:dyDescent="0.2">
      <c r="A2" s="10" t="s">
        <v>32</v>
      </c>
      <c r="B2" s="2"/>
      <c r="C2" s="3" t="s">
        <v>372</v>
      </c>
      <c r="D2" s="3"/>
      <c r="E2" s="3" t="s">
        <v>374</v>
      </c>
      <c r="F2" s="3"/>
      <c r="G2" s="3" t="s">
        <v>376</v>
      </c>
      <c r="H2" s="3" t="s">
        <v>378</v>
      </c>
      <c r="I2" s="3" t="s">
        <v>381</v>
      </c>
      <c r="J2" s="3" t="s">
        <v>382</v>
      </c>
      <c r="K2" s="3" t="s">
        <v>384</v>
      </c>
      <c r="L2" s="3" t="s">
        <v>386</v>
      </c>
      <c r="M2" s="3" t="s">
        <v>388</v>
      </c>
      <c r="N2" s="4"/>
    </row>
    <row r="3" spans="1:14" x14ac:dyDescent="0.2">
      <c r="A3" s="11" t="s">
        <v>35</v>
      </c>
      <c r="B3" s="5" t="s">
        <v>1</v>
      </c>
      <c r="C3" s="6" t="s">
        <v>373</v>
      </c>
      <c r="D3" s="6" t="s">
        <v>3</v>
      </c>
      <c r="E3" s="6" t="s">
        <v>375</v>
      </c>
      <c r="F3" s="6" t="s">
        <v>5</v>
      </c>
      <c r="G3" s="6" t="s">
        <v>377</v>
      </c>
      <c r="H3" s="6" t="s">
        <v>379</v>
      </c>
      <c r="I3" s="6" t="s">
        <v>380</v>
      </c>
      <c r="J3" s="6" t="s">
        <v>383</v>
      </c>
      <c r="K3" s="6" t="s">
        <v>385</v>
      </c>
      <c r="L3" s="6" t="s">
        <v>387</v>
      </c>
      <c r="M3" s="6" t="s">
        <v>389</v>
      </c>
      <c r="N3" s="7" t="s">
        <v>13</v>
      </c>
    </row>
    <row r="4" spans="1:14" x14ac:dyDescent="0.2">
      <c r="A4" s="9" t="s">
        <v>390</v>
      </c>
      <c r="B4" s="1">
        <v>146627</v>
      </c>
      <c r="C4" s="1">
        <v>58229</v>
      </c>
      <c r="D4" s="1">
        <v>19755</v>
      </c>
      <c r="E4" s="1">
        <v>3767</v>
      </c>
      <c r="F4" s="1">
        <v>20053</v>
      </c>
      <c r="G4" s="1">
        <v>1794</v>
      </c>
      <c r="H4" s="1">
        <v>2448</v>
      </c>
      <c r="I4" s="1">
        <v>10887</v>
      </c>
      <c r="J4" s="1">
        <v>4119</v>
      </c>
      <c r="K4" s="1">
        <v>5365</v>
      </c>
      <c r="L4" s="1">
        <v>6977</v>
      </c>
      <c r="M4" s="1">
        <v>4821</v>
      </c>
      <c r="N4" s="1">
        <v>8412</v>
      </c>
    </row>
    <row r="5" spans="1:14" x14ac:dyDescent="0.2">
      <c r="A5" s="9" t="s">
        <v>14</v>
      </c>
      <c r="B5" s="1">
        <v>26768</v>
      </c>
      <c r="C5" s="1">
        <v>10016</v>
      </c>
      <c r="D5" s="1">
        <v>3694</v>
      </c>
      <c r="E5" s="1">
        <v>693</v>
      </c>
      <c r="F5" s="1">
        <v>3723</v>
      </c>
      <c r="G5" s="1">
        <v>375</v>
      </c>
      <c r="H5" s="1">
        <v>469</v>
      </c>
      <c r="I5" s="1">
        <v>1999</v>
      </c>
      <c r="J5" s="1">
        <v>775</v>
      </c>
      <c r="K5" s="1">
        <v>1093</v>
      </c>
      <c r="L5" s="1">
        <v>1343</v>
      </c>
      <c r="M5" s="1">
        <v>971</v>
      </c>
      <c r="N5" s="1">
        <v>1617</v>
      </c>
    </row>
    <row r="6" spans="1:14" x14ac:dyDescent="0.2">
      <c r="A6" s="9" t="s">
        <v>15</v>
      </c>
      <c r="B6" s="1">
        <v>24918</v>
      </c>
      <c r="C6" s="1">
        <v>9214</v>
      </c>
      <c r="D6" s="1">
        <v>3423</v>
      </c>
      <c r="E6" s="1">
        <v>649</v>
      </c>
      <c r="F6" s="1">
        <v>3670</v>
      </c>
      <c r="G6" s="1">
        <v>316</v>
      </c>
      <c r="H6" s="1">
        <v>434</v>
      </c>
      <c r="I6" s="1">
        <v>1897</v>
      </c>
      <c r="J6" s="1">
        <v>746</v>
      </c>
      <c r="K6" s="1">
        <v>1013</v>
      </c>
      <c r="L6" s="1">
        <v>1211</v>
      </c>
      <c r="M6" s="1">
        <v>888</v>
      </c>
      <c r="N6" s="1">
        <v>1457</v>
      </c>
    </row>
    <row r="7" spans="1:14" x14ac:dyDescent="0.2">
      <c r="A7" s="9" t="s">
        <v>16</v>
      </c>
      <c r="B7" s="1">
        <v>22154</v>
      </c>
      <c r="C7" s="1">
        <v>8559</v>
      </c>
      <c r="D7" s="1">
        <v>3066</v>
      </c>
      <c r="E7" s="1">
        <v>572</v>
      </c>
      <c r="F7" s="1">
        <v>3195</v>
      </c>
      <c r="G7" s="1">
        <v>283</v>
      </c>
      <c r="H7" s="1">
        <v>385</v>
      </c>
      <c r="I7" s="1">
        <v>1636</v>
      </c>
      <c r="J7" s="1">
        <v>683</v>
      </c>
      <c r="K7" s="1">
        <v>785</v>
      </c>
      <c r="L7" s="1">
        <v>989</v>
      </c>
      <c r="M7" s="1">
        <v>719</v>
      </c>
      <c r="N7" s="1">
        <v>1282</v>
      </c>
    </row>
    <row r="8" spans="1:14" x14ac:dyDescent="0.2">
      <c r="A8" s="9" t="s">
        <v>17</v>
      </c>
      <c r="B8" s="1">
        <v>17139</v>
      </c>
      <c r="C8" s="1">
        <v>8148</v>
      </c>
      <c r="D8" s="1">
        <v>2251</v>
      </c>
      <c r="E8" s="1">
        <v>394</v>
      </c>
      <c r="F8" s="1">
        <v>2040</v>
      </c>
      <c r="G8" s="1">
        <v>162</v>
      </c>
      <c r="H8" s="1">
        <v>255</v>
      </c>
      <c r="I8" s="1">
        <v>1232</v>
      </c>
      <c r="J8" s="1">
        <v>447</v>
      </c>
      <c r="K8" s="1">
        <v>415</v>
      </c>
      <c r="L8" s="1">
        <v>585</v>
      </c>
      <c r="M8" s="1">
        <v>423</v>
      </c>
      <c r="N8" s="1">
        <v>787</v>
      </c>
    </row>
    <row r="9" spans="1:14" x14ac:dyDescent="0.2">
      <c r="A9" s="9" t="s">
        <v>18</v>
      </c>
      <c r="B9" s="1">
        <v>10520</v>
      </c>
      <c r="C9" s="1">
        <v>4686</v>
      </c>
      <c r="D9" s="1">
        <v>1313</v>
      </c>
      <c r="E9" s="1">
        <v>244</v>
      </c>
      <c r="F9" s="1">
        <v>1322</v>
      </c>
      <c r="G9" s="1">
        <v>97</v>
      </c>
      <c r="H9" s="1">
        <v>155</v>
      </c>
      <c r="I9" s="1">
        <v>700</v>
      </c>
      <c r="J9" s="1">
        <v>237</v>
      </c>
      <c r="K9" s="1">
        <v>346</v>
      </c>
      <c r="L9" s="1">
        <v>547</v>
      </c>
      <c r="M9" s="1">
        <v>309</v>
      </c>
      <c r="N9" s="1">
        <v>564</v>
      </c>
    </row>
    <row r="10" spans="1:14" x14ac:dyDescent="0.2">
      <c r="A10" s="9" t="s">
        <v>19</v>
      </c>
      <c r="B10" s="1">
        <v>8041</v>
      </c>
      <c r="C10" s="1">
        <v>3357</v>
      </c>
      <c r="D10" s="1">
        <v>1059</v>
      </c>
      <c r="E10" s="1">
        <v>214</v>
      </c>
      <c r="F10" s="1">
        <v>945</v>
      </c>
      <c r="G10" s="1">
        <v>78</v>
      </c>
      <c r="H10" s="1">
        <v>140</v>
      </c>
      <c r="I10" s="1">
        <v>556</v>
      </c>
      <c r="J10" s="1">
        <v>225</v>
      </c>
      <c r="K10" s="1">
        <v>289</v>
      </c>
      <c r="L10" s="1">
        <v>434</v>
      </c>
      <c r="M10" s="1">
        <v>260</v>
      </c>
      <c r="N10" s="1">
        <v>484</v>
      </c>
    </row>
    <row r="11" spans="1:14" x14ac:dyDescent="0.2">
      <c r="A11" s="9" t="s">
        <v>20</v>
      </c>
      <c r="B11" s="1">
        <v>7158</v>
      </c>
      <c r="C11" s="1">
        <v>2830</v>
      </c>
      <c r="D11" s="1">
        <v>928</v>
      </c>
      <c r="E11" s="1">
        <v>182</v>
      </c>
      <c r="F11" s="1">
        <v>933</v>
      </c>
      <c r="G11" s="1">
        <v>85</v>
      </c>
      <c r="H11" s="1">
        <v>109</v>
      </c>
      <c r="I11" s="1">
        <v>548</v>
      </c>
      <c r="J11" s="1">
        <v>200</v>
      </c>
      <c r="K11" s="1">
        <v>259</v>
      </c>
      <c r="L11" s="1">
        <v>374</v>
      </c>
      <c r="M11" s="1">
        <v>270</v>
      </c>
      <c r="N11" s="1">
        <v>440</v>
      </c>
    </row>
    <row r="12" spans="1:14" x14ac:dyDescent="0.2">
      <c r="A12" s="9" t="s">
        <v>21</v>
      </c>
      <c r="B12" s="1">
        <v>6371</v>
      </c>
      <c r="C12" s="1">
        <v>2422</v>
      </c>
      <c r="D12" s="1">
        <v>865</v>
      </c>
      <c r="E12" s="1">
        <v>187</v>
      </c>
      <c r="F12" s="1">
        <v>895</v>
      </c>
      <c r="G12" s="1">
        <v>86</v>
      </c>
      <c r="H12" s="1">
        <v>105</v>
      </c>
      <c r="I12" s="1">
        <v>466</v>
      </c>
      <c r="J12" s="1">
        <v>169</v>
      </c>
      <c r="K12" s="1">
        <v>236</v>
      </c>
      <c r="L12" s="1">
        <v>349</v>
      </c>
      <c r="M12" s="1">
        <v>219</v>
      </c>
      <c r="N12" s="1">
        <v>372</v>
      </c>
    </row>
    <row r="13" spans="1:14" x14ac:dyDescent="0.2">
      <c r="A13" s="9" t="s">
        <v>22</v>
      </c>
      <c r="B13" s="1">
        <v>5741</v>
      </c>
      <c r="C13" s="1">
        <v>2199</v>
      </c>
      <c r="D13" s="1">
        <v>733</v>
      </c>
      <c r="E13" s="1">
        <v>145</v>
      </c>
      <c r="F13" s="1">
        <v>818</v>
      </c>
      <c r="G13" s="1">
        <v>73</v>
      </c>
      <c r="H13" s="1">
        <v>113</v>
      </c>
      <c r="I13" s="1">
        <v>473</v>
      </c>
      <c r="J13" s="1">
        <v>152</v>
      </c>
      <c r="K13" s="1">
        <v>214</v>
      </c>
      <c r="L13" s="1">
        <v>294</v>
      </c>
      <c r="M13" s="1">
        <v>185</v>
      </c>
      <c r="N13" s="1">
        <v>342</v>
      </c>
    </row>
    <row r="14" spans="1:14" x14ac:dyDescent="0.2">
      <c r="A14" s="9" t="s">
        <v>23</v>
      </c>
      <c r="B14" s="1">
        <v>4739</v>
      </c>
      <c r="C14" s="1">
        <v>1778</v>
      </c>
      <c r="D14" s="1">
        <v>662</v>
      </c>
      <c r="E14" s="1">
        <v>108</v>
      </c>
      <c r="F14" s="1">
        <v>699</v>
      </c>
      <c r="G14" s="1">
        <v>64</v>
      </c>
      <c r="H14" s="1">
        <v>82</v>
      </c>
      <c r="I14" s="1">
        <v>367</v>
      </c>
      <c r="J14" s="1">
        <v>119</v>
      </c>
      <c r="K14" s="1">
        <v>192</v>
      </c>
      <c r="L14" s="1">
        <v>230</v>
      </c>
      <c r="M14" s="1">
        <v>145</v>
      </c>
      <c r="N14" s="1">
        <v>293</v>
      </c>
    </row>
    <row r="15" spans="1:14" x14ac:dyDescent="0.2">
      <c r="A15" s="9" t="s">
        <v>24</v>
      </c>
      <c r="B15" s="1">
        <v>4101</v>
      </c>
      <c r="C15" s="1">
        <v>1484</v>
      </c>
      <c r="D15" s="1">
        <v>586</v>
      </c>
      <c r="E15" s="1">
        <v>95</v>
      </c>
      <c r="F15" s="1">
        <v>578</v>
      </c>
      <c r="G15" s="1">
        <v>59</v>
      </c>
      <c r="H15" s="1">
        <v>57</v>
      </c>
      <c r="I15" s="1">
        <v>307</v>
      </c>
      <c r="J15" s="1">
        <v>125</v>
      </c>
      <c r="K15" s="1">
        <v>166</v>
      </c>
      <c r="L15" s="1">
        <v>201</v>
      </c>
      <c r="M15" s="1">
        <v>155</v>
      </c>
      <c r="N15" s="1">
        <v>288</v>
      </c>
    </row>
    <row r="16" spans="1:14" x14ac:dyDescent="0.2">
      <c r="A16" s="9" t="s">
        <v>25</v>
      </c>
      <c r="B16" s="1">
        <v>2720</v>
      </c>
      <c r="C16" s="1">
        <v>1122</v>
      </c>
      <c r="D16" s="1">
        <v>370</v>
      </c>
      <c r="E16" s="1">
        <v>83</v>
      </c>
      <c r="F16" s="1">
        <v>353</v>
      </c>
      <c r="G16" s="1">
        <v>42</v>
      </c>
      <c r="H16" s="1">
        <v>44</v>
      </c>
      <c r="I16" s="1">
        <v>198</v>
      </c>
      <c r="J16" s="1">
        <v>66</v>
      </c>
      <c r="K16" s="1">
        <v>96</v>
      </c>
      <c r="L16" s="1">
        <v>115</v>
      </c>
      <c r="M16" s="1">
        <v>94</v>
      </c>
      <c r="N16" s="1">
        <v>137</v>
      </c>
    </row>
    <row r="17" spans="1:14" x14ac:dyDescent="0.2">
      <c r="A17" s="9" t="s">
        <v>26</v>
      </c>
      <c r="B17" s="1">
        <v>2220</v>
      </c>
      <c r="C17" s="1">
        <v>896</v>
      </c>
      <c r="D17" s="1">
        <v>278</v>
      </c>
      <c r="E17" s="1">
        <v>78</v>
      </c>
      <c r="F17" s="1">
        <v>316</v>
      </c>
      <c r="G17" s="1">
        <v>21</v>
      </c>
      <c r="H17" s="1">
        <v>37</v>
      </c>
      <c r="I17" s="1">
        <v>164</v>
      </c>
      <c r="J17" s="1">
        <v>63</v>
      </c>
      <c r="K17" s="1">
        <v>79</v>
      </c>
      <c r="L17" s="1">
        <v>98</v>
      </c>
      <c r="M17" s="1">
        <v>70</v>
      </c>
      <c r="N17" s="1">
        <v>120</v>
      </c>
    </row>
    <row r="18" spans="1:14" x14ac:dyDescent="0.2">
      <c r="A18" s="9" t="s">
        <v>27</v>
      </c>
      <c r="B18" s="1">
        <v>1593</v>
      </c>
      <c r="C18" s="1">
        <v>612</v>
      </c>
      <c r="D18" s="1">
        <v>202</v>
      </c>
      <c r="E18" s="1">
        <v>50</v>
      </c>
      <c r="F18" s="1">
        <v>230</v>
      </c>
      <c r="G18" s="1">
        <v>15</v>
      </c>
      <c r="H18" s="1">
        <v>25</v>
      </c>
      <c r="I18" s="1">
        <v>128</v>
      </c>
      <c r="J18" s="1">
        <v>49</v>
      </c>
      <c r="K18" s="1">
        <v>76</v>
      </c>
      <c r="L18" s="1">
        <v>88</v>
      </c>
      <c r="M18" s="1">
        <v>41</v>
      </c>
      <c r="N18" s="1">
        <v>77</v>
      </c>
    </row>
    <row r="19" spans="1:14" x14ac:dyDescent="0.2">
      <c r="A19" s="9" t="s">
        <v>28</v>
      </c>
      <c r="B19" s="1">
        <v>1085</v>
      </c>
      <c r="C19" s="1">
        <v>389</v>
      </c>
      <c r="D19" s="1">
        <v>165</v>
      </c>
      <c r="E19" s="1">
        <v>38</v>
      </c>
      <c r="F19" s="1">
        <v>150</v>
      </c>
      <c r="G19" s="1">
        <v>18</v>
      </c>
      <c r="H19" s="1">
        <v>18</v>
      </c>
      <c r="I19" s="1">
        <v>90</v>
      </c>
      <c r="J19" s="1">
        <v>29</v>
      </c>
      <c r="K19" s="1">
        <v>38</v>
      </c>
      <c r="L19" s="1">
        <v>51</v>
      </c>
      <c r="M19" s="1">
        <v>22</v>
      </c>
      <c r="N19" s="1">
        <v>77</v>
      </c>
    </row>
    <row r="20" spans="1:14" x14ac:dyDescent="0.2">
      <c r="A20" s="9" t="s">
        <v>29</v>
      </c>
      <c r="B20" s="1">
        <v>1290</v>
      </c>
      <c r="C20" s="1">
        <v>496</v>
      </c>
      <c r="D20" s="1">
        <v>151</v>
      </c>
      <c r="E20" s="1">
        <v>34</v>
      </c>
      <c r="F20" s="1">
        <v>177</v>
      </c>
      <c r="G20" s="1">
        <v>20</v>
      </c>
      <c r="H20" s="1">
        <v>20</v>
      </c>
      <c r="I20" s="1">
        <v>120</v>
      </c>
      <c r="J20" s="1">
        <v>33</v>
      </c>
      <c r="K20" s="1">
        <v>64</v>
      </c>
      <c r="L20" s="1">
        <v>62</v>
      </c>
      <c r="M20" s="1">
        <v>43</v>
      </c>
      <c r="N20" s="1">
        <v>70</v>
      </c>
    </row>
    <row r="21" spans="1:14" x14ac:dyDescent="0.2">
      <c r="A21" s="9" t="s">
        <v>30</v>
      </c>
      <c r="B21" s="1">
        <v>69</v>
      </c>
      <c r="C21" s="1">
        <v>21</v>
      </c>
      <c r="D21" s="1">
        <v>9</v>
      </c>
      <c r="E21" s="1">
        <v>1</v>
      </c>
      <c r="F21" s="1">
        <v>9</v>
      </c>
      <c r="G21" s="1">
        <v>0</v>
      </c>
      <c r="H21" s="1">
        <v>0</v>
      </c>
      <c r="I21" s="1">
        <v>6</v>
      </c>
      <c r="J21" s="1">
        <v>1</v>
      </c>
      <c r="K21" s="1">
        <v>4</v>
      </c>
      <c r="L21" s="1">
        <v>6</v>
      </c>
      <c r="M21" s="1">
        <v>7</v>
      </c>
      <c r="N21" s="1">
        <v>5</v>
      </c>
    </row>
    <row r="22" spans="1:14" x14ac:dyDescent="0.2">
      <c r="A22" s="9" t="s">
        <v>31</v>
      </c>
      <c r="B22" s="8">
        <v>14.9</v>
      </c>
      <c r="C22" s="8">
        <v>15.8</v>
      </c>
      <c r="D22" s="8">
        <v>14.5</v>
      </c>
      <c r="E22" s="8">
        <v>14.7</v>
      </c>
      <c r="F22" s="8">
        <v>14.1</v>
      </c>
      <c r="G22" s="8">
        <v>13.6</v>
      </c>
      <c r="H22" s="8">
        <v>14.2</v>
      </c>
      <c r="I22" s="8">
        <v>14.7</v>
      </c>
      <c r="J22" s="8">
        <v>13.9</v>
      </c>
      <c r="K22" s="8">
        <v>13.7</v>
      </c>
      <c r="L22" s="8">
        <v>14.7</v>
      </c>
      <c r="M22" s="8">
        <v>13.8</v>
      </c>
      <c r="N22" s="8">
        <v>14.4</v>
      </c>
    </row>
    <row r="24" spans="1:14" x14ac:dyDescent="0.2">
      <c r="A24" s="9" t="s">
        <v>391</v>
      </c>
      <c r="B24" s="1">
        <v>75950</v>
      </c>
      <c r="C24" s="1">
        <v>29952</v>
      </c>
      <c r="D24" s="1">
        <v>10295</v>
      </c>
      <c r="E24" s="1">
        <v>1951</v>
      </c>
      <c r="F24" s="1">
        <v>10397</v>
      </c>
      <c r="G24" s="1">
        <v>885</v>
      </c>
      <c r="H24" s="1">
        <v>1233</v>
      </c>
      <c r="I24" s="1">
        <v>5680</v>
      </c>
      <c r="J24" s="1">
        <v>2133</v>
      </c>
      <c r="K24" s="1">
        <v>2788</v>
      </c>
      <c r="L24" s="1">
        <v>3686</v>
      </c>
      <c r="M24" s="1">
        <v>2533</v>
      </c>
      <c r="N24" s="1">
        <v>4417</v>
      </c>
    </row>
    <row r="25" spans="1:14" x14ac:dyDescent="0.2">
      <c r="A25" s="9" t="s">
        <v>14</v>
      </c>
      <c r="B25" s="1">
        <v>14072</v>
      </c>
      <c r="C25" s="1">
        <v>5230</v>
      </c>
      <c r="D25" s="1">
        <v>1967</v>
      </c>
      <c r="E25" s="1">
        <v>339</v>
      </c>
      <c r="F25" s="1">
        <v>1983</v>
      </c>
      <c r="G25" s="1">
        <v>190</v>
      </c>
      <c r="H25" s="1">
        <v>244</v>
      </c>
      <c r="I25" s="1">
        <v>1048</v>
      </c>
      <c r="J25" s="1">
        <v>414</v>
      </c>
      <c r="K25" s="1">
        <v>571</v>
      </c>
      <c r="L25" s="1">
        <v>712</v>
      </c>
      <c r="M25" s="1">
        <v>505</v>
      </c>
      <c r="N25" s="1">
        <v>869</v>
      </c>
    </row>
    <row r="26" spans="1:14" x14ac:dyDescent="0.2">
      <c r="A26" s="9" t="s">
        <v>15</v>
      </c>
      <c r="B26" s="1">
        <v>12908</v>
      </c>
      <c r="C26" s="1">
        <v>4798</v>
      </c>
      <c r="D26" s="1">
        <v>1766</v>
      </c>
      <c r="E26" s="1">
        <v>331</v>
      </c>
      <c r="F26" s="1">
        <v>1867</v>
      </c>
      <c r="G26" s="1">
        <v>151</v>
      </c>
      <c r="H26" s="1">
        <v>203</v>
      </c>
      <c r="I26" s="1">
        <v>968</v>
      </c>
      <c r="J26" s="1">
        <v>383</v>
      </c>
      <c r="K26" s="1">
        <v>540</v>
      </c>
      <c r="L26" s="1">
        <v>628</v>
      </c>
      <c r="M26" s="1">
        <v>477</v>
      </c>
      <c r="N26" s="1">
        <v>796</v>
      </c>
    </row>
    <row r="27" spans="1:14" x14ac:dyDescent="0.2">
      <c r="A27" s="9" t="s">
        <v>16</v>
      </c>
      <c r="B27" s="1">
        <v>11704</v>
      </c>
      <c r="C27" s="1">
        <v>4509</v>
      </c>
      <c r="D27" s="1">
        <v>1622</v>
      </c>
      <c r="E27" s="1">
        <v>308</v>
      </c>
      <c r="F27" s="1">
        <v>1665</v>
      </c>
      <c r="G27" s="1">
        <v>145</v>
      </c>
      <c r="H27" s="1">
        <v>192</v>
      </c>
      <c r="I27" s="1">
        <v>868</v>
      </c>
      <c r="J27" s="1">
        <v>376</v>
      </c>
      <c r="K27" s="1">
        <v>415</v>
      </c>
      <c r="L27" s="1">
        <v>526</v>
      </c>
      <c r="M27" s="1">
        <v>390</v>
      </c>
      <c r="N27" s="1">
        <v>688</v>
      </c>
    </row>
    <row r="28" spans="1:14" x14ac:dyDescent="0.2">
      <c r="A28" s="9" t="s">
        <v>17</v>
      </c>
      <c r="B28" s="1">
        <v>9144</v>
      </c>
      <c r="C28" s="1">
        <v>4179</v>
      </c>
      <c r="D28" s="1">
        <v>1250</v>
      </c>
      <c r="E28" s="1">
        <v>233</v>
      </c>
      <c r="F28" s="1">
        <v>1132</v>
      </c>
      <c r="G28" s="1">
        <v>80</v>
      </c>
      <c r="H28" s="1">
        <v>141</v>
      </c>
      <c r="I28" s="1">
        <v>677</v>
      </c>
      <c r="J28" s="1">
        <v>249</v>
      </c>
      <c r="K28" s="1">
        <v>242</v>
      </c>
      <c r="L28" s="1">
        <v>310</v>
      </c>
      <c r="M28" s="1">
        <v>239</v>
      </c>
      <c r="N28" s="1">
        <v>412</v>
      </c>
    </row>
    <row r="29" spans="1:14" x14ac:dyDescent="0.2">
      <c r="A29" s="9" t="s">
        <v>18</v>
      </c>
      <c r="B29" s="1">
        <v>5518</v>
      </c>
      <c r="C29" s="1">
        <v>2462</v>
      </c>
      <c r="D29" s="1">
        <v>693</v>
      </c>
      <c r="E29" s="1">
        <v>118</v>
      </c>
      <c r="F29" s="1">
        <v>707</v>
      </c>
      <c r="G29" s="1">
        <v>42</v>
      </c>
      <c r="H29" s="1">
        <v>78</v>
      </c>
      <c r="I29" s="1">
        <v>381</v>
      </c>
      <c r="J29" s="1">
        <v>126</v>
      </c>
      <c r="K29" s="1">
        <v>186</v>
      </c>
      <c r="L29" s="1">
        <v>303</v>
      </c>
      <c r="M29" s="1">
        <v>153</v>
      </c>
      <c r="N29" s="1">
        <v>269</v>
      </c>
    </row>
    <row r="30" spans="1:14" x14ac:dyDescent="0.2">
      <c r="A30" s="9" t="s">
        <v>19</v>
      </c>
      <c r="B30" s="1">
        <v>4081</v>
      </c>
      <c r="C30" s="1">
        <v>1710</v>
      </c>
      <c r="D30" s="1">
        <v>529</v>
      </c>
      <c r="E30" s="1">
        <v>106</v>
      </c>
      <c r="F30" s="1">
        <v>493</v>
      </c>
      <c r="G30" s="1">
        <v>38</v>
      </c>
      <c r="H30" s="1">
        <v>58</v>
      </c>
      <c r="I30" s="1">
        <v>278</v>
      </c>
      <c r="J30" s="1">
        <v>103</v>
      </c>
      <c r="K30" s="1">
        <v>130</v>
      </c>
      <c r="L30" s="1">
        <v>234</v>
      </c>
      <c r="M30" s="1">
        <v>123</v>
      </c>
      <c r="N30" s="1">
        <v>279</v>
      </c>
    </row>
    <row r="31" spans="1:14" x14ac:dyDescent="0.2">
      <c r="A31" s="9" t="s">
        <v>20</v>
      </c>
      <c r="B31" s="1">
        <v>3608</v>
      </c>
      <c r="C31" s="1">
        <v>1472</v>
      </c>
      <c r="D31" s="1">
        <v>451</v>
      </c>
      <c r="E31" s="1">
        <v>89</v>
      </c>
      <c r="F31" s="1">
        <v>443</v>
      </c>
      <c r="G31" s="1">
        <v>41</v>
      </c>
      <c r="H31" s="1">
        <v>62</v>
      </c>
      <c r="I31" s="1">
        <v>281</v>
      </c>
      <c r="J31" s="1">
        <v>102</v>
      </c>
      <c r="K31" s="1">
        <v>111</v>
      </c>
      <c r="L31" s="1">
        <v>209</v>
      </c>
      <c r="M31" s="1">
        <v>136</v>
      </c>
      <c r="N31" s="1">
        <v>211</v>
      </c>
    </row>
    <row r="32" spans="1:14" x14ac:dyDescent="0.2">
      <c r="A32" s="9" t="s">
        <v>21</v>
      </c>
      <c r="B32" s="1">
        <v>3126</v>
      </c>
      <c r="C32" s="1">
        <v>1207</v>
      </c>
      <c r="D32" s="1">
        <v>401</v>
      </c>
      <c r="E32" s="1">
        <v>102</v>
      </c>
      <c r="F32" s="1">
        <v>431</v>
      </c>
      <c r="G32" s="1">
        <v>41</v>
      </c>
      <c r="H32" s="1">
        <v>52</v>
      </c>
      <c r="I32" s="1">
        <v>218</v>
      </c>
      <c r="J32" s="1">
        <v>73</v>
      </c>
      <c r="K32" s="1">
        <v>117</v>
      </c>
      <c r="L32" s="1">
        <v>182</v>
      </c>
      <c r="M32" s="1">
        <v>119</v>
      </c>
      <c r="N32" s="1">
        <v>183</v>
      </c>
    </row>
    <row r="33" spans="1:14" x14ac:dyDescent="0.2">
      <c r="A33" s="9" t="s">
        <v>22</v>
      </c>
      <c r="B33" s="1">
        <v>2858</v>
      </c>
      <c r="C33" s="1">
        <v>1086</v>
      </c>
      <c r="D33" s="1">
        <v>364</v>
      </c>
      <c r="E33" s="1">
        <v>72</v>
      </c>
      <c r="F33" s="1">
        <v>403</v>
      </c>
      <c r="G33" s="1">
        <v>29</v>
      </c>
      <c r="H33" s="1">
        <v>58</v>
      </c>
      <c r="I33" s="1">
        <v>248</v>
      </c>
      <c r="J33" s="1">
        <v>72</v>
      </c>
      <c r="K33" s="1">
        <v>110</v>
      </c>
      <c r="L33" s="1">
        <v>148</v>
      </c>
      <c r="M33" s="1">
        <v>92</v>
      </c>
      <c r="N33" s="1">
        <v>176</v>
      </c>
    </row>
    <row r="34" spans="1:14" x14ac:dyDescent="0.2">
      <c r="A34" s="9" t="s">
        <v>23</v>
      </c>
      <c r="B34" s="1">
        <v>2519</v>
      </c>
      <c r="C34" s="1">
        <v>896</v>
      </c>
      <c r="D34" s="1">
        <v>343</v>
      </c>
      <c r="E34" s="1">
        <v>61</v>
      </c>
      <c r="F34" s="1">
        <v>380</v>
      </c>
      <c r="G34" s="1">
        <v>35</v>
      </c>
      <c r="H34" s="1">
        <v>45</v>
      </c>
      <c r="I34" s="1">
        <v>212</v>
      </c>
      <c r="J34" s="1">
        <v>72</v>
      </c>
      <c r="K34" s="1">
        <v>109</v>
      </c>
      <c r="L34" s="1">
        <v>133</v>
      </c>
      <c r="M34" s="1">
        <v>81</v>
      </c>
      <c r="N34" s="1">
        <v>152</v>
      </c>
    </row>
    <row r="35" spans="1:14" x14ac:dyDescent="0.2">
      <c r="A35" s="9" t="s">
        <v>24</v>
      </c>
      <c r="B35" s="1">
        <v>2031</v>
      </c>
      <c r="C35" s="1">
        <v>713</v>
      </c>
      <c r="D35" s="1">
        <v>313</v>
      </c>
      <c r="E35" s="1">
        <v>42</v>
      </c>
      <c r="F35" s="1">
        <v>309</v>
      </c>
      <c r="G35" s="1">
        <v>34</v>
      </c>
      <c r="H35" s="1">
        <v>24</v>
      </c>
      <c r="I35" s="1">
        <v>139</v>
      </c>
      <c r="J35" s="1">
        <v>55</v>
      </c>
      <c r="K35" s="1">
        <v>83</v>
      </c>
      <c r="L35" s="1">
        <v>95</v>
      </c>
      <c r="M35" s="1">
        <v>82</v>
      </c>
      <c r="N35" s="1">
        <v>142</v>
      </c>
    </row>
    <row r="36" spans="1:14" x14ac:dyDescent="0.2">
      <c r="A36" s="9" t="s">
        <v>25</v>
      </c>
      <c r="B36" s="1">
        <v>1397</v>
      </c>
      <c r="C36" s="1">
        <v>580</v>
      </c>
      <c r="D36" s="1">
        <v>196</v>
      </c>
      <c r="E36" s="1">
        <v>42</v>
      </c>
      <c r="F36" s="1">
        <v>168</v>
      </c>
      <c r="G36" s="1">
        <v>18</v>
      </c>
      <c r="H36" s="1">
        <v>22</v>
      </c>
      <c r="I36" s="1">
        <v>101</v>
      </c>
      <c r="J36" s="1">
        <v>32</v>
      </c>
      <c r="K36" s="1">
        <v>54</v>
      </c>
      <c r="L36" s="1">
        <v>60</v>
      </c>
      <c r="M36" s="1">
        <v>52</v>
      </c>
      <c r="N36" s="1">
        <v>72</v>
      </c>
    </row>
    <row r="37" spans="1:14" x14ac:dyDescent="0.2">
      <c r="A37" s="9" t="s">
        <v>26</v>
      </c>
      <c r="B37" s="1">
        <v>1125</v>
      </c>
      <c r="C37" s="1">
        <v>439</v>
      </c>
      <c r="D37" s="1">
        <v>144</v>
      </c>
      <c r="E37" s="1">
        <v>38</v>
      </c>
      <c r="F37" s="1">
        <v>169</v>
      </c>
      <c r="G37" s="1">
        <v>12</v>
      </c>
      <c r="H37" s="1">
        <v>22</v>
      </c>
      <c r="I37" s="1">
        <v>91</v>
      </c>
      <c r="J37" s="1">
        <v>27</v>
      </c>
      <c r="K37" s="1">
        <v>33</v>
      </c>
      <c r="L37" s="1">
        <v>48</v>
      </c>
      <c r="M37" s="1">
        <v>35</v>
      </c>
      <c r="N37" s="1">
        <v>67</v>
      </c>
    </row>
    <row r="38" spans="1:14" x14ac:dyDescent="0.2">
      <c r="A38" s="9" t="s">
        <v>27</v>
      </c>
      <c r="B38" s="1">
        <v>830</v>
      </c>
      <c r="C38" s="1">
        <v>317</v>
      </c>
      <c r="D38" s="1">
        <v>116</v>
      </c>
      <c r="E38" s="1">
        <v>31</v>
      </c>
      <c r="F38" s="1">
        <v>108</v>
      </c>
      <c r="G38" s="1">
        <v>10</v>
      </c>
      <c r="H38" s="1">
        <v>9</v>
      </c>
      <c r="I38" s="1">
        <v>67</v>
      </c>
      <c r="J38" s="1">
        <v>25</v>
      </c>
      <c r="K38" s="1">
        <v>38</v>
      </c>
      <c r="L38" s="1">
        <v>47</v>
      </c>
      <c r="M38" s="1">
        <v>19</v>
      </c>
      <c r="N38" s="1">
        <v>43</v>
      </c>
    </row>
    <row r="39" spans="1:14" x14ac:dyDescent="0.2">
      <c r="A39" s="9" t="s">
        <v>28</v>
      </c>
      <c r="B39" s="1">
        <v>488</v>
      </c>
      <c r="C39" s="1">
        <v>166</v>
      </c>
      <c r="D39" s="1">
        <v>73</v>
      </c>
      <c r="E39" s="1">
        <v>19</v>
      </c>
      <c r="F39" s="1">
        <v>69</v>
      </c>
      <c r="G39" s="1">
        <v>10</v>
      </c>
      <c r="H39" s="1">
        <v>11</v>
      </c>
      <c r="I39" s="1">
        <v>42</v>
      </c>
      <c r="J39" s="1">
        <v>9</v>
      </c>
      <c r="K39" s="1">
        <v>23</v>
      </c>
      <c r="L39" s="1">
        <v>21</v>
      </c>
      <c r="M39" s="1">
        <v>10</v>
      </c>
      <c r="N39" s="1">
        <v>35</v>
      </c>
    </row>
    <row r="40" spans="1:14" x14ac:dyDescent="0.2">
      <c r="A40" s="9" t="s">
        <v>29</v>
      </c>
      <c r="B40" s="1">
        <v>516</v>
      </c>
      <c r="C40" s="1">
        <v>181</v>
      </c>
      <c r="D40" s="1">
        <v>63</v>
      </c>
      <c r="E40" s="1">
        <v>20</v>
      </c>
      <c r="F40" s="1">
        <v>66</v>
      </c>
      <c r="G40" s="1">
        <v>9</v>
      </c>
      <c r="H40" s="1">
        <v>12</v>
      </c>
      <c r="I40" s="1">
        <v>59</v>
      </c>
      <c r="J40" s="1">
        <v>14</v>
      </c>
      <c r="K40" s="1">
        <v>24</v>
      </c>
      <c r="L40" s="1">
        <v>28</v>
      </c>
      <c r="M40" s="1">
        <v>17</v>
      </c>
      <c r="N40" s="1">
        <v>23</v>
      </c>
    </row>
    <row r="41" spans="1:14" x14ac:dyDescent="0.2">
      <c r="A41" s="9" t="s">
        <v>30</v>
      </c>
      <c r="B41" s="1">
        <v>25</v>
      </c>
      <c r="C41" s="1">
        <v>7</v>
      </c>
      <c r="D41" s="1">
        <v>4</v>
      </c>
      <c r="E41" s="1">
        <v>0</v>
      </c>
      <c r="F41" s="1">
        <v>4</v>
      </c>
      <c r="G41" s="1">
        <v>0</v>
      </c>
      <c r="H41" s="1">
        <v>0</v>
      </c>
      <c r="I41" s="1">
        <v>2</v>
      </c>
      <c r="J41" s="1">
        <v>1</v>
      </c>
      <c r="K41" s="1">
        <v>2</v>
      </c>
      <c r="L41" s="1">
        <v>2</v>
      </c>
      <c r="M41" s="1">
        <v>3</v>
      </c>
      <c r="N41" s="1">
        <v>0</v>
      </c>
    </row>
    <row r="42" spans="1:14" x14ac:dyDescent="0.2">
      <c r="A42" s="9" t="s">
        <v>31</v>
      </c>
      <c r="B42" s="8">
        <v>14.7</v>
      </c>
      <c r="C42" s="8">
        <v>15.5</v>
      </c>
      <c r="D42" s="8">
        <v>14.4</v>
      </c>
      <c r="E42" s="8">
        <v>15</v>
      </c>
      <c r="F42" s="8">
        <v>14</v>
      </c>
      <c r="G42" s="8">
        <v>13.5</v>
      </c>
      <c r="H42" s="8">
        <v>14.4</v>
      </c>
      <c r="I42" s="8">
        <v>14.7</v>
      </c>
      <c r="J42" s="8">
        <v>13.6</v>
      </c>
      <c r="K42" s="8">
        <v>13.4</v>
      </c>
      <c r="L42" s="8">
        <v>14.8</v>
      </c>
      <c r="M42" s="8">
        <v>13.6</v>
      </c>
      <c r="N42" s="8">
        <v>13.9</v>
      </c>
    </row>
    <row r="44" spans="1:14" x14ac:dyDescent="0.2">
      <c r="A44" s="9" t="s">
        <v>392</v>
      </c>
      <c r="B44" s="1">
        <v>70677</v>
      </c>
      <c r="C44" s="1">
        <v>28277</v>
      </c>
      <c r="D44" s="1">
        <v>9460</v>
      </c>
      <c r="E44" s="1">
        <v>1816</v>
      </c>
      <c r="F44" s="1">
        <v>9656</v>
      </c>
      <c r="G44" s="1">
        <v>909</v>
      </c>
      <c r="H44" s="1">
        <v>1215</v>
      </c>
      <c r="I44" s="1">
        <v>5207</v>
      </c>
      <c r="J44" s="1">
        <v>1986</v>
      </c>
      <c r="K44" s="1">
        <v>2577</v>
      </c>
      <c r="L44" s="1">
        <v>3291</v>
      </c>
      <c r="M44" s="1">
        <v>2288</v>
      </c>
      <c r="N44" s="1">
        <v>3995</v>
      </c>
    </row>
    <row r="45" spans="1:14" x14ac:dyDescent="0.2">
      <c r="A45" s="9" t="s">
        <v>14</v>
      </c>
      <c r="B45" s="1">
        <v>12696</v>
      </c>
      <c r="C45" s="1">
        <v>4786</v>
      </c>
      <c r="D45" s="1">
        <v>1727</v>
      </c>
      <c r="E45" s="1">
        <v>354</v>
      </c>
      <c r="F45" s="1">
        <v>1740</v>
      </c>
      <c r="G45" s="1">
        <v>185</v>
      </c>
      <c r="H45" s="1">
        <v>225</v>
      </c>
      <c r="I45" s="1">
        <v>951</v>
      </c>
      <c r="J45" s="1">
        <v>361</v>
      </c>
      <c r="K45" s="1">
        <v>522</v>
      </c>
      <c r="L45" s="1">
        <v>631</v>
      </c>
      <c r="M45" s="1">
        <v>466</v>
      </c>
      <c r="N45" s="1">
        <v>748</v>
      </c>
    </row>
    <row r="46" spans="1:14" x14ac:dyDescent="0.2">
      <c r="A46" s="9" t="s">
        <v>15</v>
      </c>
      <c r="B46" s="1">
        <v>12010</v>
      </c>
      <c r="C46" s="1">
        <v>4416</v>
      </c>
      <c r="D46" s="1">
        <v>1657</v>
      </c>
      <c r="E46" s="1">
        <v>318</v>
      </c>
      <c r="F46" s="1">
        <v>1803</v>
      </c>
      <c r="G46" s="1">
        <v>165</v>
      </c>
      <c r="H46" s="1">
        <v>231</v>
      </c>
      <c r="I46" s="1">
        <v>929</v>
      </c>
      <c r="J46" s="1">
        <v>363</v>
      </c>
      <c r="K46" s="1">
        <v>473</v>
      </c>
      <c r="L46" s="1">
        <v>583</v>
      </c>
      <c r="M46" s="1">
        <v>411</v>
      </c>
      <c r="N46" s="1">
        <v>661</v>
      </c>
    </row>
    <row r="47" spans="1:14" x14ac:dyDescent="0.2">
      <c r="A47" s="9" t="s">
        <v>16</v>
      </c>
      <c r="B47" s="1">
        <v>10450</v>
      </c>
      <c r="C47" s="1">
        <v>4050</v>
      </c>
      <c r="D47" s="1">
        <v>1444</v>
      </c>
      <c r="E47" s="1">
        <v>264</v>
      </c>
      <c r="F47" s="1">
        <v>1530</v>
      </c>
      <c r="G47" s="1">
        <v>138</v>
      </c>
      <c r="H47" s="1">
        <v>193</v>
      </c>
      <c r="I47" s="1">
        <v>768</v>
      </c>
      <c r="J47" s="1">
        <v>307</v>
      </c>
      <c r="K47" s="1">
        <v>370</v>
      </c>
      <c r="L47" s="1">
        <v>463</v>
      </c>
      <c r="M47" s="1">
        <v>329</v>
      </c>
      <c r="N47" s="1">
        <v>594</v>
      </c>
    </row>
    <row r="48" spans="1:14" x14ac:dyDescent="0.2">
      <c r="A48" s="9" t="s">
        <v>17</v>
      </c>
      <c r="B48" s="1">
        <v>7995</v>
      </c>
      <c r="C48" s="1">
        <v>3969</v>
      </c>
      <c r="D48" s="1">
        <v>1001</v>
      </c>
      <c r="E48" s="1">
        <v>161</v>
      </c>
      <c r="F48" s="1">
        <v>908</v>
      </c>
      <c r="G48" s="1">
        <v>82</v>
      </c>
      <c r="H48" s="1">
        <v>114</v>
      </c>
      <c r="I48" s="1">
        <v>555</v>
      </c>
      <c r="J48" s="1">
        <v>198</v>
      </c>
      <c r="K48" s="1">
        <v>173</v>
      </c>
      <c r="L48" s="1">
        <v>275</v>
      </c>
      <c r="M48" s="1">
        <v>184</v>
      </c>
      <c r="N48" s="1">
        <v>375</v>
      </c>
    </row>
    <row r="49" spans="1:14" x14ac:dyDescent="0.2">
      <c r="A49" s="9" t="s">
        <v>18</v>
      </c>
      <c r="B49" s="1">
        <v>5002</v>
      </c>
      <c r="C49" s="1">
        <v>2224</v>
      </c>
      <c r="D49" s="1">
        <v>620</v>
      </c>
      <c r="E49" s="1">
        <v>126</v>
      </c>
      <c r="F49" s="1">
        <v>615</v>
      </c>
      <c r="G49" s="1">
        <v>55</v>
      </c>
      <c r="H49" s="1">
        <v>77</v>
      </c>
      <c r="I49" s="1">
        <v>319</v>
      </c>
      <c r="J49" s="1">
        <v>111</v>
      </c>
      <c r="K49" s="1">
        <v>160</v>
      </c>
      <c r="L49" s="1">
        <v>244</v>
      </c>
      <c r="M49" s="1">
        <v>156</v>
      </c>
      <c r="N49" s="1">
        <v>295</v>
      </c>
    </row>
    <row r="50" spans="1:14" x14ac:dyDescent="0.2">
      <c r="A50" s="9" t="s">
        <v>19</v>
      </c>
      <c r="B50" s="1">
        <v>3960</v>
      </c>
      <c r="C50" s="1">
        <v>1647</v>
      </c>
      <c r="D50" s="1">
        <v>530</v>
      </c>
      <c r="E50" s="1">
        <v>108</v>
      </c>
      <c r="F50" s="1">
        <v>452</v>
      </c>
      <c r="G50" s="1">
        <v>40</v>
      </c>
      <c r="H50" s="1">
        <v>82</v>
      </c>
      <c r="I50" s="1">
        <v>278</v>
      </c>
      <c r="J50" s="1">
        <v>122</v>
      </c>
      <c r="K50" s="1">
        <v>159</v>
      </c>
      <c r="L50" s="1">
        <v>200</v>
      </c>
      <c r="M50" s="1">
        <v>137</v>
      </c>
      <c r="N50" s="1">
        <v>205</v>
      </c>
    </row>
    <row r="51" spans="1:14" x14ac:dyDescent="0.2">
      <c r="A51" s="9" t="s">
        <v>20</v>
      </c>
      <c r="B51" s="1">
        <v>3550</v>
      </c>
      <c r="C51" s="1">
        <v>1358</v>
      </c>
      <c r="D51" s="1">
        <v>477</v>
      </c>
      <c r="E51" s="1">
        <v>93</v>
      </c>
      <c r="F51" s="1">
        <v>490</v>
      </c>
      <c r="G51" s="1">
        <v>44</v>
      </c>
      <c r="H51" s="1">
        <v>47</v>
      </c>
      <c r="I51" s="1">
        <v>267</v>
      </c>
      <c r="J51" s="1">
        <v>98</v>
      </c>
      <c r="K51" s="1">
        <v>148</v>
      </c>
      <c r="L51" s="1">
        <v>165</v>
      </c>
      <c r="M51" s="1">
        <v>134</v>
      </c>
      <c r="N51" s="1">
        <v>229</v>
      </c>
    </row>
    <row r="52" spans="1:14" x14ac:dyDescent="0.2">
      <c r="A52" s="9" t="s">
        <v>21</v>
      </c>
      <c r="B52" s="1">
        <v>3245</v>
      </c>
      <c r="C52" s="1">
        <v>1215</v>
      </c>
      <c r="D52" s="1">
        <v>464</v>
      </c>
      <c r="E52" s="1">
        <v>85</v>
      </c>
      <c r="F52" s="1">
        <v>464</v>
      </c>
      <c r="G52" s="1">
        <v>45</v>
      </c>
      <c r="H52" s="1">
        <v>53</v>
      </c>
      <c r="I52" s="1">
        <v>248</v>
      </c>
      <c r="J52" s="1">
        <v>96</v>
      </c>
      <c r="K52" s="1">
        <v>119</v>
      </c>
      <c r="L52" s="1">
        <v>167</v>
      </c>
      <c r="M52" s="1">
        <v>100</v>
      </c>
      <c r="N52" s="1">
        <v>189</v>
      </c>
    </row>
    <row r="53" spans="1:14" x14ac:dyDescent="0.2">
      <c r="A53" s="9" t="s">
        <v>22</v>
      </c>
      <c r="B53" s="1">
        <v>2883</v>
      </c>
      <c r="C53" s="1">
        <v>1113</v>
      </c>
      <c r="D53" s="1">
        <v>369</v>
      </c>
      <c r="E53" s="1">
        <v>73</v>
      </c>
      <c r="F53" s="1">
        <v>415</v>
      </c>
      <c r="G53" s="1">
        <v>44</v>
      </c>
      <c r="H53" s="1">
        <v>55</v>
      </c>
      <c r="I53" s="1">
        <v>225</v>
      </c>
      <c r="J53" s="1">
        <v>80</v>
      </c>
      <c r="K53" s="1">
        <v>104</v>
      </c>
      <c r="L53" s="1">
        <v>146</v>
      </c>
      <c r="M53" s="1">
        <v>93</v>
      </c>
      <c r="N53" s="1">
        <v>166</v>
      </c>
    </row>
    <row r="54" spans="1:14" x14ac:dyDescent="0.2">
      <c r="A54" s="9" t="s">
        <v>23</v>
      </c>
      <c r="B54" s="1">
        <v>2220</v>
      </c>
      <c r="C54" s="1">
        <v>882</v>
      </c>
      <c r="D54" s="1">
        <v>319</v>
      </c>
      <c r="E54" s="1">
        <v>47</v>
      </c>
      <c r="F54" s="1">
        <v>319</v>
      </c>
      <c r="G54" s="1">
        <v>29</v>
      </c>
      <c r="H54" s="1">
        <v>37</v>
      </c>
      <c r="I54" s="1">
        <v>155</v>
      </c>
      <c r="J54" s="1">
        <v>47</v>
      </c>
      <c r="K54" s="1">
        <v>83</v>
      </c>
      <c r="L54" s="1">
        <v>97</v>
      </c>
      <c r="M54" s="1">
        <v>64</v>
      </c>
      <c r="N54" s="1">
        <v>141</v>
      </c>
    </row>
    <row r="55" spans="1:14" x14ac:dyDescent="0.2">
      <c r="A55" s="9" t="s">
        <v>24</v>
      </c>
      <c r="B55" s="1">
        <v>2070</v>
      </c>
      <c r="C55" s="1">
        <v>771</v>
      </c>
      <c r="D55" s="1">
        <v>273</v>
      </c>
      <c r="E55" s="1">
        <v>53</v>
      </c>
      <c r="F55" s="1">
        <v>269</v>
      </c>
      <c r="G55" s="1">
        <v>25</v>
      </c>
      <c r="H55" s="1">
        <v>33</v>
      </c>
      <c r="I55" s="1">
        <v>168</v>
      </c>
      <c r="J55" s="1">
        <v>70</v>
      </c>
      <c r="K55" s="1">
        <v>83</v>
      </c>
      <c r="L55" s="1">
        <v>106</v>
      </c>
      <c r="M55" s="1">
        <v>73</v>
      </c>
      <c r="N55" s="1">
        <v>146</v>
      </c>
    </row>
    <row r="56" spans="1:14" x14ac:dyDescent="0.2">
      <c r="A56" s="9" t="s">
        <v>25</v>
      </c>
      <c r="B56" s="1">
        <v>1323</v>
      </c>
      <c r="C56" s="1">
        <v>542</v>
      </c>
      <c r="D56" s="1">
        <v>174</v>
      </c>
      <c r="E56" s="1">
        <v>41</v>
      </c>
      <c r="F56" s="1">
        <v>185</v>
      </c>
      <c r="G56" s="1">
        <v>24</v>
      </c>
      <c r="H56" s="1">
        <v>22</v>
      </c>
      <c r="I56" s="1">
        <v>97</v>
      </c>
      <c r="J56" s="1">
        <v>34</v>
      </c>
      <c r="K56" s="1">
        <v>42</v>
      </c>
      <c r="L56" s="1">
        <v>55</v>
      </c>
      <c r="M56" s="1">
        <v>42</v>
      </c>
      <c r="N56" s="1">
        <v>65</v>
      </c>
    </row>
    <row r="57" spans="1:14" x14ac:dyDescent="0.2">
      <c r="A57" s="9" t="s">
        <v>26</v>
      </c>
      <c r="B57" s="1">
        <v>1095</v>
      </c>
      <c r="C57" s="1">
        <v>457</v>
      </c>
      <c r="D57" s="1">
        <v>134</v>
      </c>
      <c r="E57" s="1">
        <v>40</v>
      </c>
      <c r="F57" s="1">
        <v>147</v>
      </c>
      <c r="G57" s="1">
        <v>9</v>
      </c>
      <c r="H57" s="1">
        <v>15</v>
      </c>
      <c r="I57" s="1">
        <v>73</v>
      </c>
      <c r="J57" s="1">
        <v>36</v>
      </c>
      <c r="K57" s="1">
        <v>46</v>
      </c>
      <c r="L57" s="1">
        <v>50</v>
      </c>
      <c r="M57" s="1">
        <v>35</v>
      </c>
      <c r="N57" s="1">
        <v>53</v>
      </c>
    </row>
    <row r="58" spans="1:14" x14ac:dyDescent="0.2">
      <c r="A58" s="9" t="s">
        <v>27</v>
      </c>
      <c r="B58" s="1">
        <v>763</v>
      </c>
      <c r="C58" s="1">
        <v>295</v>
      </c>
      <c r="D58" s="1">
        <v>86</v>
      </c>
      <c r="E58" s="1">
        <v>19</v>
      </c>
      <c r="F58" s="1">
        <v>122</v>
      </c>
      <c r="G58" s="1">
        <v>5</v>
      </c>
      <c r="H58" s="1">
        <v>16</v>
      </c>
      <c r="I58" s="1">
        <v>61</v>
      </c>
      <c r="J58" s="1">
        <v>24</v>
      </c>
      <c r="K58" s="1">
        <v>38</v>
      </c>
      <c r="L58" s="1">
        <v>41</v>
      </c>
      <c r="M58" s="1">
        <v>22</v>
      </c>
      <c r="N58" s="1">
        <v>34</v>
      </c>
    </row>
    <row r="59" spans="1:14" x14ac:dyDescent="0.2">
      <c r="A59" s="9" t="s">
        <v>28</v>
      </c>
      <c r="B59" s="1">
        <v>597</v>
      </c>
      <c r="C59" s="1">
        <v>223</v>
      </c>
      <c r="D59" s="1">
        <v>92</v>
      </c>
      <c r="E59" s="1">
        <v>19</v>
      </c>
      <c r="F59" s="1">
        <v>81</v>
      </c>
      <c r="G59" s="1">
        <v>8</v>
      </c>
      <c r="H59" s="1">
        <v>7</v>
      </c>
      <c r="I59" s="1">
        <v>48</v>
      </c>
      <c r="J59" s="1">
        <v>20</v>
      </c>
      <c r="K59" s="1">
        <v>15</v>
      </c>
      <c r="L59" s="1">
        <v>30</v>
      </c>
      <c r="M59" s="1">
        <v>12</v>
      </c>
      <c r="N59" s="1">
        <v>42</v>
      </c>
    </row>
    <row r="60" spans="1:14" x14ac:dyDescent="0.2">
      <c r="A60" s="9" t="s">
        <v>29</v>
      </c>
      <c r="B60" s="1">
        <v>774</v>
      </c>
      <c r="C60" s="1">
        <v>315</v>
      </c>
      <c r="D60" s="1">
        <v>88</v>
      </c>
      <c r="E60" s="1">
        <v>14</v>
      </c>
      <c r="F60" s="1">
        <v>111</v>
      </c>
      <c r="G60" s="1">
        <v>11</v>
      </c>
      <c r="H60" s="1">
        <v>8</v>
      </c>
      <c r="I60" s="1">
        <v>61</v>
      </c>
      <c r="J60" s="1">
        <v>19</v>
      </c>
      <c r="K60" s="1">
        <v>40</v>
      </c>
      <c r="L60" s="1">
        <v>34</v>
      </c>
      <c r="M60" s="1">
        <v>26</v>
      </c>
      <c r="N60" s="1">
        <v>47</v>
      </c>
    </row>
    <row r="61" spans="1:14" x14ac:dyDescent="0.2">
      <c r="A61" s="9" t="s">
        <v>30</v>
      </c>
      <c r="B61" s="1">
        <v>44</v>
      </c>
      <c r="C61" s="1">
        <v>14</v>
      </c>
      <c r="D61" s="1">
        <v>5</v>
      </c>
      <c r="E61" s="1">
        <v>1</v>
      </c>
      <c r="F61" s="1">
        <v>5</v>
      </c>
      <c r="G61" s="1">
        <v>0</v>
      </c>
      <c r="H61" s="1">
        <v>0</v>
      </c>
      <c r="I61" s="1">
        <v>4</v>
      </c>
      <c r="J61" s="1">
        <v>0</v>
      </c>
      <c r="K61" s="1">
        <v>2</v>
      </c>
      <c r="L61" s="1">
        <v>4</v>
      </c>
      <c r="M61" s="1">
        <v>4</v>
      </c>
      <c r="N61" s="1">
        <v>5</v>
      </c>
    </row>
    <row r="62" spans="1:14" x14ac:dyDescent="0.2">
      <c r="A62" s="9" t="s">
        <v>31</v>
      </c>
      <c r="B62" s="8">
        <v>15.1</v>
      </c>
      <c r="C62" s="8">
        <v>16.100000000000001</v>
      </c>
      <c r="D62" s="8">
        <v>14.7</v>
      </c>
      <c r="E62" s="8">
        <v>14.5</v>
      </c>
      <c r="F62" s="8">
        <v>14.2</v>
      </c>
      <c r="G62" s="8">
        <v>13.8</v>
      </c>
      <c r="H62" s="8">
        <v>13.9</v>
      </c>
      <c r="I62" s="8">
        <v>14.7</v>
      </c>
      <c r="J62" s="8">
        <v>14.4</v>
      </c>
      <c r="K62" s="8">
        <v>14</v>
      </c>
      <c r="L62" s="8">
        <v>14.7</v>
      </c>
      <c r="M62" s="8">
        <v>14.1</v>
      </c>
      <c r="N62" s="8">
        <v>15</v>
      </c>
    </row>
    <row r="63" spans="1:14" x14ac:dyDescent="0.2">
      <c r="A63" s="36" t="s">
        <v>393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</sheetData>
  <mergeCells count="1">
    <mergeCell ref="A63:N6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2D33-7F82-4D81-A0BE-02BFB25461AD}">
  <dimension ref="A1:N36"/>
  <sheetViews>
    <sheetView view="pageBreakPreview" zoomScale="125" zoomScaleNormal="100" zoomScaleSheetLayoutView="125" workbookViewId="0">
      <selection activeCell="D28" sqref="D28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450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449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146627</v>
      </c>
      <c r="C4" s="1">
        <v>58229</v>
      </c>
      <c r="D4" s="1">
        <v>19755</v>
      </c>
      <c r="E4" s="1">
        <v>3767</v>
      </c>
      <c r="F4" s="1">
        <v>20053</v>
      </c>
      <c r="G4" s="1">
        <v>1794</v>
      </c>
      <c r="H4" s="1">
        <v>2448</v>
      </c>
      <c r="I4" s="1">
        <v>10887</v>
      </c>
      <c r="J4" s="1">
        <v>4119</v>
      </c>
      <c r="K4" s="1">
        <v>5365</v>
      </c>
      <c r="L4" s="1">
        <v>6977</v>
      </c>
      <c r="M4" s="1">
        <v>4821</v>
      </c>
      <c r="N4" s="1">
        <v>8412</v>
      </c>
    </row>
    <row r="5" spans="1:14" x14ac:dyDescent="0.2">
      <c r="A5" s="9" t="s">
        <v>100</v>
      </c>
      <c r="B5" s="1">
        <v>74813</v>
      </c>
      <c r="C5" s="1">
        <v>28066</v>
      </c>
      <c r="D5" s="1">
        <v>11208</v>
      </c>
      <c r="E5" s="1">
        <v>2200</v>
      </c>
      <c r="F5" s="1">
        <v>11638</v>
      </c>
      <c r="G5" s="1">
        <v>1074</v>
      </c>
      <c r="H5" s="1">
        <v>344</v>
      </c>
      <c r="I5" s="1">
        <v>6317</v>
      </c>
      <c r="J5" s="1">
        <v>2449</v>
      </c>
      <c r="K5" s="1">
        <v>2867</v>
      </c>
      <c r="L5" s="1">
        <v>3009</v>
      </c>
      <c r="M5" s="1">
        <v>1189</v>
      </c>
      <c r="N5" s="1">
        <v>4452</v>
      </c>
    </row>
    <row r="6" spans="1:14" x14ac:dyDescent="0.2">
      <c r="A6" s="9" t="s">
        <v>101</v>
      </c>
      <c r="B6" s="1">
        <v>31962</v>
      </c>
      <c r="C6" s="1">
        <v>15217</v>
      </c>
      <c r="D6" s="1">
        <v>4206</v>
      </c>
      <c r="E6" s="1">
        <v>519</v>
      </c>
      <c r="F6" s="1">
        <v>4177</v>
      </c>
      <c r="G6" s="1">
        <v>444</v>
      </c>
      <c r="H6" s="1">
        <v>1527</v>
      </c>
      <c r="I6" s="1">
        <v>1702</v>
      </c>
      <c r="J6" s="1">
        <v>749</v>
      </c>
      <c r="K6" s="1">
        <v>1214</v>
      </c>
      <c r="L6" s="1">
        <v>1146</v>
      </c>
      <c r="M6" s="1">
        <v>199</v>
      </c>
      <c r="N6" s="1">
        <v>862</v>
      </c>
    </row>
    <row r="7" spans="1:14" x14ac:dyDescent="0.2">
      <c r="A7" s="9" t="s">
        <v>102</v>
      </c>
      <c r="B7" s="1">
        <v>23013</v>
      </c>
      <c r="C7" s="1">
        <v>7086</v>
      </c>
      <c r="D7" s="1">
        <v>1830</v>
      </c>
      <c r="E7" s="1">
        <v>768</v>
      </c>
      <c r="F7" s="1">
        <v>2206</v>
      </c>
      <c r="G7" s="1">
        <v>46</v>
      </c>
      <c r="H7" s="1">
        <v>442</v>
      </c>
      <c r="I7" s="1">
        <v>1318</v>
      </c>
      <c r="J7" s="1">
        <v>563</v>
      </c>
      <c r="K7" s="1">
        <v>1076</v>
      </c>
      <c r="L7" s="1">
        <v>2233</v>
      </c>
      <c r="M7" s="1">
        <v>2953</v>
      </c>
      <c r="N7" s="1">
        <v>2492</v>
      </c>
    </row>
    <row r="8" spans="1:14" x14ac:dyDescent="0.2">
      <c r="A8" s="9" t="s">
        <v>103</v>
      </c>
      <c r="B8" s="1">
        <v>11380</v>
      </c>
      <c r="C8" s="1">
        <v>4845</v>
      </c>
      <c r="D8" s="1">
        <v>1595</v>
      </c>
      <c r="E8" s="1">
        <v>274</v>
      </c>
      <c r="F8" s="1">
        <v>1599</v>
      </c>
      <c r="G8" s="1">
        <v>180</v>
      </c>
      <c r="H8" s="1">
        <v>82</v>
      </c>
      <c r="I8" s="1">
        <v>1030</v>
      </c>
      <c r="J8" s="1">
        <v>282</v>
      </c>
      <c r="K8" s="1">
        <v>128</v>
      </c>
      <c r="L8" s="1">
        <v>492</v>
      </c>
      <c r="M8" s="1">
        <v>389</v>
      </c>
      <c r="N8" s="1">
        <v>484</v>
      </c>
    </row>
    <row r="9" spans="1:14" x14ac:dyDescent="0.2">
      <c r="A9" s="9" t="s">
        <v>104</v>
      </c>
      <c r="B9" s="1">
        <v>2556</v>
      </c>
      <c r="C9" s="1">
        <v>1142</v>
      </c>
      <c r="D9" s="1">
        <v>500</v>
      </c>
      <c r="E9" s="1">
        <v>4</v>
      </c>
      <c r="F9" s="1">
        <v>333</v>
      </c>
      <c r="G9" s="1">
        <v>30</v>
      </c>
      <c r="H9" s="1">
        <v>52</v>
      </c>
      <c r="I9" s="1">
        <v>233</v>
      </c>
      <c r="J9" s="1">
        <v>61</v>
      </c>
      <c r="K9" s="1">
        <v>35</v>
      </c>
      <c r="L9" s="1">
        <v>54</v>
      </c>
      <c r="M9" s="1">
        <v>63</v>
      </c>
      <c r="N9" s="1">
        <v>49</v>
      </c>
    </row>
    <row r="10" spans="1:14" x14ac:dyDescent="0.2">
      <c r="A10" s="9" t="s">
        <v>105</v>
      </c>
      <c r="B10" s="1">
        <v>309</v>
      </c>
      <c r="C10" s="1">
        <v>245</v>
      </c>
      <c r="D10" s="1">
        <v>17</v>
      </c>
      <c r="E10" s="1">
        <v>2</v>
      </c>
      <c r="F10" s="1">
        <v>9</v>
      </c>
      <c r="G10" s="1">
        <v>0</v>
      </c>
      <c r="H10" s="1">
        <v>0</v>
      </c>
      <c r="I10" s="1">
        <v>18</v>
      </c>
      <c r="J10" s="1">
        <v>1</v>
      </c>
      <c r="K10" s="1">
        <v>0</v>
      </c>
      <c r="L10" s="1">
        <v>13</v>
      </c>
      <c r="M10" s="1">
        <v>0</v>
      </c>
      <c r="N10" s="1">
        <v>4</v>
      </c>
    </row>
    <row r="11" spans="1:14" x14ac:dyDescent="0.2">
      <c r="A11" s="9" t="s">
        <v>106</v>
      </c>
      <c r="B11" s="1">
        <v>252</v>
      </c>
      <c r="C11" s="1">
        <v>159</v>
      </c>
      <c r="D11" s="1">
        <v>6</v>
      </c>
      <c r="E11" s="1">
        <v>0</v>
      </c>
      <c r="F11" s="1">
        <v>59</v>
      </c>
      <c r="G11" s="1">
        <v>0</v>
      </c>
      <c r="H11" s="1">
        <v>0</v>
      </c>
      <c r="I11" s="1">
        <v>10</v>
      </c>
      <c r="J11" s="1">
        <v>3</v>
      </c>
      <c r="K11" s="1">
        <v>1</v>
      </c>
      <c r="L11" s="1">
        <v>12</v>
      </c>
      <c r="M11" s="1">
        <v>2</v>
      </c>
      <c r="N11" s="1">
        <v>0</v>
      </c>
    </row>
    <row r="12" spans="1:14" x14ac:dyDescent="0.2">
      <c r="A12" s="9" t="s">
        <v>107</v>
      </c>
      <c r="B12" s="1">
        <v>508</v>
      </c>
      <c r="C12" s="1">
        <v>294</v>
      </c>
      <c r="D12" s="1">
        <v>12</v>
      </c>
      <c r="E12" s="1">
        <v>0</v>
      </c>
      <c r="F12" s="1">
        <v>12</v>
      </c>
      <c r="G12" s="1">
        <v>0</v>
      </c>
      <c r="H12" s="1">
        <v>0</v>
      </c>
      <c r="I12" s="1">
        <v>133</v>
      </c>
      <c r="J12" s="1">
        <v>7</v>
      </c>
      <c r="K12" s="1">
        <v>9</v>
      </c>
      <c r="L12" s="1">
        <v>10</v>
      </c>
      <c r="M12" s="1">
        <v>26</v>
      </c>
      <c r="N12" s="1">
        <v>5</v>
      </c>
    </row>
    <row r="13" spans="1:14" x14ac:dyDescent="0.2">
      <c r="A13" s="9" t="s">
        <v>108</v>
      </c>
      <c r="B13" s="1">
        <v>1834</v>
      </c>
      <c r="C13" s="1">
        <v>1175</v>
      </c>
      <c r="D13" s="1">
        <v>381</v>
      </c>
      <c r="E13" s="1">
        <v>0</v>
      </c>
      <c r="F13" s="1">
        <v>20</v>
      </c>
      <c r="G13" s="1">
        <v>20</v>
      </c>
      <c r="H13" s="1">
        <v>1</v>
      </c>
      <c r="I13" s="1">
        <v>126</v>
      </c>
      <c r="J13" s="1">
        <v>4</v>
      </c>
      <c r="K13" s="1">
        <v>35</v>
      </c>
      <c r="L13" s="1">
        <v>8</v>
      </c>
      <c r="M13" s="1">
        <v>0</v>
      </c>
      <c r="N13" s="1">
        <v>64</v>
      </c>
    </row>
    <row r="15" spans="1:14" x14ac:dyDescent="0.2">
      <c r="A15" s="9" t="s">
        <v>391</v>
      </c>
      <c r="B15" s="1">
        <v>75950</v>
      </c>
      <c r="C15" s="1">
        <v>29952</v>
      </c>
      <c r="D15" s="1">
        <v>10295</v>
      </c>
      <c r="E15" s="1">
        <v>1951</v>
      </c>
      <c r="F15" s="1">
        <v>10397</v>
      </c>
      <c r="G15" s="1">
        <v>885</v>
      </c>
      <c r="H15" s="1">
        <v>1233</v>
      </c>
      <c r="I15" s="1">
        <v>5680</v>
      </c>
      <c r="J15" s="1">
        <v>2133</v>
      </c>
      <c r="K15" s="1">
        <v>2788</v>
      </c>
      <c r="L15" s="1">
        <v>3686</v>
      </c>
      <c r="M15" s="1">
        <v>2533</v>
      </c>
      <c r="N15" s="1">
        <v>4417</v>
      </c>
    </row>
    <row r="16" spans="1:14" x14ac:dyDescent="0.2">
      <c r="A16" s="9" t="s">
        <v>100</v>
      </c>
      <c r="B16" s="1">
        <v>38847</v>
      </c>
      <c r="C16" s="1">
        <v>14410</v>
      </c>
      <c r="D16" s="1">
        <v>5915</v>
      </c>
      <c r="E16" s="1">
        <v>1148</v>
      </c>
      <c r="F16" s="1">
        <v>6051</v>
      </c>
      <c r="G16" s="1">
        <v>531</v>
      </c>
      <c r="H16" s="1">
        <v>174</v>
      </c>
      <c r="I16" s="1">
        <v>3266</v>
      </c>
      <c r="J16" s="1">
        <v>1263</v>
      </c>
      <c r="K16" s="1">
        <v>1499</v>
      </c>
      <c r="L16" s="1">
        <v>1597</v>
      </c>
      <c r="M16" s="1">
        <v>628</v>
      </c>
      <c r="N16" s="1">
        <v>2365</v>
      </c>
    </row>
    <row r="17" spans="1:14" x14ac:dyDescent="0.2">
      <c r="A17" s="9" t="s">
        <v>101</v>
      </c>
      <c r="B17" s="1">
        <v>16349</v>
      </c>
      <c r="C17" s="1">
        <v>7821</v>
      </c>
      <c r="D17" s="1">
        <v>2119</v>
      </c>
      <c r="E17" s="1">
        <v>275</v>
      </c>
      <c r="F17" s="1">
        <v>2141</v>
      </c>
      <c r="G17" s="1">
        <v>220</v>
      </c>
      <c r="H17" s="1">
        <v>755</v>
      </c>
      <c r="I17" s="1">
        <v>880</v>
      </c>
      <c r="J17" s="1">
        <v>389</v>
      </c>
      <c r="K17" s="1">
        <v>623</v>
      </c>
      <c r="L17" s="1">
        <v>611</v>
      </c>
      <c r="M17" s="1">
        <v>89</v>
      </c>
      <c r="N17" s="1">
        <v>426</v>
      </c>
    </row>
    <row r="18" spans="1:14" x14ac:dyDescent="0.2">
      <c r="A18" s="9" t="s">
        <v>102</v>
      </c>
      <c r="B18" s="1">
        <v>12005</v>
      </c>
      <c r="C18" s="1">
        <v>3683</v>
      </c>
      <c r="D18" s="1">
        <v>968</v>
      </c>
      <c r="E18" s="1">
        <v>389</v>
      </c>
      <c r="F18" s="1">
        <v>1143</v>
      </c>
      <c r="G18" s="1">
        <v>26</v>
      </c>
      <c r="H18" s="1">
        <v>233</v>
      </c>
      <c r="I18" s="1">
        <v>677</v>
      </c>
      <c r="J18" s="1">
        <v>283</v>
      </c>
      <c r="K18" s="1">
        <v>563</v>
      </c>
      <c r="L18" s="1">
        <v>1163</v>
      </c>
      <c r="M18" s="1">
        <v>1580</v>
      </c>
      <c r="N18" s="1">
        <v>1297</v>
      </c>
    </row>
    <row r="19" spans="1:14" x14ac:dyDescent="0.2">
      <c r="A19" s="9" t="s">
        <v>103</v>
      </c>
      <c r="B19" s="1">
        <v>5906</v>
      </c>
      <c r="C19" s="1">
        <v>2488</v>
      </c>
      <c r="D19" s="1">
        <v>822</v>
      </c>
      <c r="E19" s="1">
        <v>135</v>
      </c>
      <c r="F19" s="1">
        <v>840</v>
      </c>
      <c r="G19" s="1">
        <v>76</v>
      </c>
      <c r="H19" s="1">
        <v>49</v>
      </c>
      <c r="I19" s="1">
        <v>564</v>
      </c>
      <c r="J19" s="1">
        <v>147</v>
      </c>
      <c r="K19" s="1">
        <v>65</v>
      </c>
      <c r="L19" s="1">
        <v>261</v>
      </c>
      <c r="M19" s="1">
        <v>195</v>
      </c>
      <c r="N19" s="1">
        <v>264</v>
      </c>
    </row>
    <row r="20" spans="1:14" x14ac:dyDescent="0.2">
      <c r="A20" s="9" t="s">
        <v>104</v>
      </c>
      <c r="B20" s="1">
        <v>1293</v>
      </c>
      <c r="C20" s="1">
        <v>564</v>
      </c>
      <c r="D20" s="1">
        <v>251</v>
      </c>
      <c r="E20" s="1">
        <v>3</v>
      </c>
      <c r="F20" s="1">
        <v>172</v>
      </c>
      <c r="G20" s="1">
        <v>18</v>
      </c>
      <c r="H20" s="1">
        <v>21</v>
      </c>
      <c r="I20" s="1">
        <v>134</v>
      </c>
      <c r="J20" s="1">
        <v>36</v>
      </c>
      <c r="K20" s="1">
        <v>12</v>
      </c>
      <c r="L20" s="1">
        <v>31</v>
      </c>
      <c r="M20" s="1">
        <v>31</v>
      </c>
      <c r="N20" s="1">
        <v>20</v>
      </c>
    </row>
    <row r="21" spans="1:14" x14ac:dyDescent="0.2">
      <c r="A21" s="9" t="s">
        <v>105</v>
      </c>
      <c r="B21" s="1">
        <v>180</v>
      </c>
      <c r="C21" s="1">
        <v>140</v>
      </c>
      <c r="D21" s="1">
        <v>11</v>
      </c>
      <c r="E21" s="1">
        <v>1</v>
      </c>
      <c r="F21" s="1">
        <v>6</v>
      </c>
      <c r="G21" s="1">
        <v>0</v>
      </c>
      <c r="H21" s="1">
        <v>0</v>
      </c>
      <c r="I21" s="1">
        <v>10</v>
      </c>
      <c r="J21" s="1">
        <v>1</v>
      </c>
      <c r="K21" s="1">
        <v>0</v>
      </c>
      <c r="L21" s="1">
        <v>9</v>
      </c>
      <c r="M21" s="1">
        <v>0</v>
      </c>
      <c r="N21" s="1">
        <v>2</v>
      </c>
    </row>
    <row r="22" spans="1:14" x14ac:dyDescent="0.2">
      <c r="A22" s="9" t="s">
        <v>106</v>
      </c>
      <c r="B22" s="1">
        <v>140</v>
      </c>
      <c r="C22" s="1">
        <v>91</v>
      </c>
      <c r="D22" s="1">
        <v>2</v>
      </c>
      <c r="E22" s="1">
        <v>0</v>
      </c>
      <c r="F22" s="1">
        <v>30</v>
      </c>
      <c r="G22" s="1">
        <v>0</v>
      </c>
      <c r="H22" s="1">
        <v>0</v>
      </c>
      <c r="I22" s="1">
        <v>7</v>
      </c>
      <c r="J22" s="1">
        <v>3</v>
      </c>
      <c r="K22" s="1">
        <v>1</v>
      </c>
      <c r="L22" s="1">
        <v>6</v>
      </c>
      <c r="M22" s="1">
        <v>0</v>
      </c>
      <c r="N22" s="1">
        <v>0</v>
      </c>
    </row>
    <row r="23" spans="1:14" x14ac:dyDescent="0.2">
      <c r="A23" s="9" t="s">
        <v>107</v>
      </c>
      <c r="B23" s="1">
        <v>262</v>
      </c>
      <c r="C23" s="1">
        <v>152</v>
      </c>
      <c r="D23" s="1">
        <v>6</v>
      </c>
      <c r="E23" s="1">
        <v>0</v>
      </c>
      <c r="F23" s="1">
        <v>4</v>
      </c>
      <c r="G23" s="1">
        <v>0</v>
      </c>
      <c r="H23" s="1">
        <v>0</v>
      </c>
      <c r="I23" s="1">
        <v>71</v>
      </c>
      <c r="J23" s="1">
        <v>7</v>
      </c>
      <c r="K23" s="1">
        <v>5</v>
      </c>
      <c r="L23" s="1">
        <v>3</v>
      </c>
      <c r="M23" s="1">
        <v>10</v>
      </c>
      <c r="N23" s="1">
        <v>4</v>
      </c>
    </row>
    <row r="24" spans="1:14" x14ac:dyDescent="0.2">
      <c r="A24" s="9" t="s">
        <v>108</v>
      </c>
      <c r="B24" s="1">
        <v>968</v>
      </c>
      <c r="C24" s="1">
        <v>603</v>
      </c>
      <c r="D24" s="1">
        <v>201</v>
      </c>
      <c r="E24" s="1">
        <v>0</v>
      </c>
      <c r="F24" s="1">
        <v>10</v>
      </c>
      <c r="G24" s="1">
        <v>14</v>
      </c>
      <c r="H24" s="1">
        <v>1</v>
      </c>
      <c r="I24" s="1">
        <v>71</v>
      </c>
      <c r="J24" s="1">
        <v>4</v>
      </c>
      <c r="K24" s="1">
        <v>20</v>
      </c>
      <c r="L24" s="1">
        <v>5</v>
      </c>
      <c r="M24" s="1">
        <v>0</v>
      </c>
      <c r="N24" s="1">
        <v>39</v>
      </c>
    </row>
    <row r="26" spans="1:14" x14ac:dyDescent="0.2">
      <c r="A26" s="9" t="s">
        <v>392</v>
      </c>
      <c r="B26" s="1">
        <v>70677</v>
      </c>
      <c r="C26" s="1">
        <v>28277</v>
      </c>
      <c r="D26" s="1">
        <v>9460</v>
      </c>
      <c r="E26" s="1">
        <v>1816</v>
      </c>
      <c r="F26" s="1">
        <v>9656</v>
      </c>
      <c r="G26" s="1">
        <v>909</v>
      </c>
      <c r="H26" s="1">
        <v>1215</v>
      </c>
      <c r="I26" s="1">
        <v>5207</v>
      </c>
      <c r="J26" s="1">
        <v>1986</v>
      </c>
      <c r="K26" s="1">
        <v>2577</v>
      </c>
      <c r="L26" s="1">
        <v>3291</v>
      </c>
      <c r="M26" s="1">
        <v>2288</v>
      </c>
      <c r="N26" s="1">
        <v>3995</v>
      </c>
    </row>
    <row r="27" spans="1:14" x14ac:dyDescent="0.2">
      <c r="A27" s="9" t="s">
        <v>100</v>
      </c>
      <c r="B27" s="1">
        <v>35966</v>
      </c>
      <c r="C27" s="1">
        <v>13656</v>
      </c>
      <c r="D27" s="1">
        <v>5293</v>
      </c>
      <c r="E27" s="1">
        <v>1052</v>
      </c>
      <c r="F27" s="1">
        <v>5587</v>
      </c>
      <c r="G27" s="1">
        <v>543</v>
      </c>
      <c r="H27" s="1">
        <v>170</v>
      </c>
      <c r="I27" s="1">
        <v>3051</v>
      </c>
      <c r="J27" s="1">
        <v>1186</v>
      </c>
      <c r="K27" s="1">
        <v>1368</v>
      </c>
      <c r="L27" s="1">
        <v>1412</v>
      </c>
      <c r="M27" s="1">
        <v>561</v>
      </c>
      <c r="N27" s="1">
        <v>2087</v>
      </c>
    </row>
    <row r="28" spans="1:14" x14ac:dyDescent="0.2">
      <c r="A28" s="9" t="s">
        <v>101</v>
      </c>
      <c r="B28" s="1">
        <v>15613</v>
      </c>
      <c r="C28" s="1">
        <v>7396</v>
      </c>
      <c r="D28" s="1">
        <v>2087</v>
      </c>
      <c r="E28" s="1">
        <v>244</v>
      </c>
      <c r="F28" s="1">
        <v>2036</v>
      </c>
      <c r="G28" s="1">
        <v>224</v>
      </c>
      <c r="H28" s="1">
        <v>772</v>
      </c>
      <c r="I28" s="1">
        <v>822</v>
      </c>
      <c r="J28" s="1">
        <v>360</v>
      </c>
      <c r="K28" s="1">
        <v>591</v>
      </c>
      <c r="L28" s="1">
        <v>535</v>
      </c>
      <c r="M28" s="1">
        <v>110</v>
      </c>
      <c r="N28" s="1">
        <v>436</v>
      </c>
    </row>
    <row r="29" spans="1:14" x14ac:dyDescent="0.2">
      <c r="A29" s="9" t="s">
        <v>102</v>
      </c>
      <c r="B29" s="1">
        <v>11008</v>
      </c>
      <c r="C29" s="1">
        <v>3403</v>
      </c>
      <c r="D29" s="1">
        <v>862</v>
      </c>
      <c r="E29" s="1">
        <v>379</v>
      </c>
      <c r="F29" s="1">
        <v>1063</v>
      </c>
      <c r="G29" s="1">
        <v>20</v>
      </c>
      <c r="H29" s="1">
        <v>209</v>
      </c>
      <c r="I29" s="1">
        <v>641</v>
      </c>
      <c r="J29" s="1">
        <v>280</v>
      </c>
      <c r="K29" s="1">
        <v>513</v>
      </c>
      <c r="L29" s="1">
        <v>1070</v>
      </c>
      <c r="M29" s="1">
        <v>1373</v>
      </c>
      <c r="N29" s="1">
        <v>1195</v>
      </c>
    </row>
    <row r="30" spans="1:14" x14ac:dyDescent="0.2">
      <c r="A30" s="9" t="s">
        <v>103</v>
      </c>
      <c r="B30" s="1">
        <v>5474</v>
      </c>
      <c r="C30" s="1">
        <v>2357</v>
      </c>
      <c r="D30" s="1">
        <v>773</v>
      </c>
      <c r="E30" s="1">
        <v>139</v>
      </c>
      <c r="F30" s="1">
        <v>759</v>
      </c>
      <c r="G30" s="1">
        <v>104</v>
      </c>
      <c r="H30" s="1">
        <v>33</v>
      </c>
      <c r="I30" s="1">
        <v>466</v>
      </c>
      <c r="J30" s="1">
        <v>135</v>
      </c>
      <c r="K30" s="1">
        <v>63</v>
      </c>
      <c r="L30" s="1">
        <v>231</v>
      </c>
      <c r="M30" s="1">
        <v>194</v>
      </c>
      <c r="N30" s="1">
        <v>220</v>
      </c>
    </row>
    <row r="31" spans="1:14" x14ac:dyDescent="0.2">
      <c r="A31" s="9" t="s">
        <v>104</v>
      </c>
      <c r="B31" s="1">
        <v>1263</v>
      </c>
      <c r="C31" s="1">
        <v>578</v>
      </c>
      <c r="D31" s="1">
        <v>249</v>
      </c>
      <c r="E31" s="1">
        <v>1</v>
      </c>
      <c r="F31" s="1">
        <v>161</v>
      </c>
      <c r="G31" s="1">
        <v>12</v>
      </c>
      <c r="H31" s="1">
        <v>31</v>
      </c>
      <c r="I31" s="1">
        <v>99</v>
      </c>
      <c r="J31" s="1">
        <v>25</v>
      </c>
      <c r="K31" s="1">
        <v>23</v>
      </c>
      <c r="L31" s="1">
        <v>23</v>
      </c>
      <c r="M31" s="1">
        <v>32</v>
      </c>
      <c r="N31" s="1">
        <v>29</v>
      </c>
    </row>
    <row r="32" spans="1:14" x14ac:dyDescent="0.2">
      <c r="A32" s="9" t="s">
        <v>105</v>
      </c>
      <c r="B32" s="1">
        <v>129</v>
      </c>
      <c r="C32" s="1">
        <v>105</v>
      </c>
      <c r="D32" s="1">
        <v>6</v>
      </c>
      <c r="E32" s="1">
        <v>1</v>
      </c>
      <c r="F32" s="1">
        <v>3</v>
      </c>
      <c r="G32" s="1">
        <v>0</v>
      </c>
      <c r="H32" s="1">
        <v>0</v>
      </c>
      <c r="I32" s="1">
        <v>8</v>
      </c>
      <c r="J32" s="1">
        <v>0</v>
      </c>
      <c r="K32" s="1">
        <v>0</v>
      </c>
      <c r="L32" s="1">
        <v>4</v>
      </c>
      <c r="M32" s="1">
        <v>0</v>
      </c>
      <c r="N32" s="1">
        <v>2</v>
      </c>
    </row>
    <row r="33" spans="1:14" x14ac:dyDescent="0.2">
      <c r="A33" s="9" t="s">
        <v>106</v>
      </c>
      <c r="B33" s="1">
        <v>112</v>
      </c>
      <c r="C33" s="1">
        <v>68</v>
      </c>
      <c r="D33" s="1">
        <v>4</v>
      </c>
      <c r="E33" s="1">
        <v>0</v>
      </c>
      <c r="F33" s="1">
        <v>29</v>
      </c>
      <c r="G33" s="1">
        <v>0</v>
      </c>
      <c r="H33" s="1">
        <v>0</v>
      </c>
      <c r="I33" s="1">
        <v>3</v>
      </c>
      <c r="J33" s="1">
        <v>0</v>
      </c>
      <c r="K33" s="1">
        <v>0</v>
      </c>
      <c r="L33" s="1">
        <v>6</v>
      </c>
      <c r="M33" s="1">
        <v>2</v>
      </c>
      <c r="N33" s="1">
        <v>0</v>
      </c>
    </row>
    <row r="34" spans="1:14" x14ac:dyDescent="0.2">
      <c r="A34" s="9" t="s">
        <v>107</v>
      </c>
      <c r="B34" s="1">
        <v>246</v>
      </c>
      <c r="C34" s="1">
        <v>142</v>
      </c>
      <c r="D34" s="1">
        <v>6</v>
      </c>
      <c r="E34" s="1">
        <v>0</v>
      </c>
      <c r="F34" s="1">
        <v>8</v>
      </c>
      <c r="G34" s="1">
        <v>0</v>
      </c>
      <c r="H34" s="1">
        <v>0</v>
      </c>
      <c r="I34" s="1">
        <v>62</v>
      </c>
      <c r="J34" s="1">
        <v>0</v>
      </c>
      <c r="K34" s="1">
        <v>4</v>
      </c>
      <c r="L34" s="1">
        <v>7</v>
      </c>
      <c r="M34" s="1">
        <v>16</v>
      </c>
      <c r="N34" s="1">
        <v>1</v>
      </c>
    </row>
    <row r="35" spans="1:14" x14ac:dyDescent="0.2">
      <c r="A35" s="9" t="s">
        <v>108</v>
      </c>
      <c r="B35" s="1">
        <v>866</v>
      </c>
      <c r="C35" s="1">
        <v>572</v>
      </c>
      <c r="D35" s="1">
        <v>180</v>
      </c>
      <c r="E35" s="1">
        <v>0</v>
      </c>
      <c r="F35" s="1">
        <v>10</v>
      </c>
      <c r="G35" s="1">
        <v>6</v>
      </c>
      <c r="H35" s="1">
        <v>0</v>
      </c>
      <c r="I35" s="1">
        <v>55</v>
      </c>
      <c r="J35" s="1">
        <v>0</v>
      </c>
      <c r="K35" s="1">
        <v>15</v>
      </c>
      <c r="L35" s="1">
        <v>3</v>
      </c>
      <c r="M35" s="1">
        <v>0</v>
      </c>
      <c r="N35" s="1">
        <v>25</v>
      </c>
    </row>
    <row r="36" spans="1:14" x14ac:dyDescent="0.2">
      <c r="A36" s="36" t="s">
        <v>393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</sheetData>
  <mergeCells count="1">
    <mergeCell ref="A36:N3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73C49-B274-4888-99D7-CDD05F736481}">
  <dimension ref="A1:N45"/>
  <sheetViews>
    <sheetView view="pageBreakPreview" topLeftCell="A19" zoomScale="125" zoomScaleNormal="100" zoomScaleSheetLayoutView="125" workbookViewId="0">
      <selection activeCell="A47" sqref="A47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448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447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143163</v>
      </c>
      <c r="C4" s="1">
        <v>55716</v>
      </c>
      <c r="D4" s="1">
        <v>19491</v>
      </c>
      <c r="E4" s="1">
        <v>3731</v>
      </c>
      <c r="F4" s="1">
        <v>19817</v>
      </c>
      <c r="G4" s="1">
        <v>1770</v>
      </c>
      <c r="H4" s="1">
        <v>2427</v>
      </c>
      <c r="I4" s="1">
        <v>10792</v>
      </c>
      <c r="J4" s="1">
        <v>4076</v>
      </c>
      <c r="K4" s="1">
        <v>5340</v>
      </c>
      <c r="L4" s="1">
        <v>6871</v>
      </c>
      <c r="M4" s="1">
        <v>4773</v>
      </c>
      <c r="N4" s="1">
        <v>8359</v>
      </c>
    </row>
    <row r="5" spans="1:14" x14ac:dyDescent="0.2">
      <c r="A5" s="9" t="s">
        <v>2</v>
      </c>
      <c r="B5" s="1">
        <v>49724</v>
      </c>
      <c r="C5" s="1">
        <v>39530</v>
      </c>
      <c r="D5" s="1">
        <v>3404</v>
      </c>
      <c r="E5" s="1">
        <v>484</v>
      </c>
      <c r="F5" s="1">
        <v>2681</v>
      </c>
      <c r="G5" s="1">
        <v>235</v>
      </c>
      <c r="H5" s="1">
        <v>518</v>
      </c>
      <c r="I5" s="1">
        <v>820</v>
      </c>
      <c r="J5" s="1">
        <v>279</v>
      </c>
      <c r="K5" s="1">
        <v>267</v>
      </c>
      <c r="L5" s="1">
        <v>586</v>
      </c>
      <c r="M5" s="1">
        <v>333</v>
      </c>
      <c r="N5" s="1">
        <v>587</v>
      </c>
    </row>
    <row r="6" spans="1:14" x14ac:dyDescent="0.2">
      <c r="A6" s="9" t="s">
        <v>3</v>
      </c>
      <c r="B6" s="1">
        <v>18559</v>
      </c>
      <c r="C6" s="1">
        <v>2955</v>
      </c>
      <c r="D6" s="1">
        <v>13518</v>
      </c>
      <c r="E6" s="1">
        <v>406</v>
      </c>
      <c r="F6" s="1">
        <v>616</v>
      </c>
      <c r="G6" s="1">
        <v>31</v>
      </c>
      <c r="H6" s="1">
        <v>77</v>
      </c>
      <c r="I6" s="1">
        <v>332</v>
      </c>
      <c r="J6" s="1">
        <v>71</v>
      </c>
      <c r="K6" s="1">
        <v>102</v>
      </c>
      <c r="L6" s="1">
        <v>108</v>
      </c>
      <c r="M6" s="1">
        <v>97</v>
      </c>
      <c r="N6" s="1">
        <v>246</v>
      </c>
    </row>
    <row r="7" spans="1:14" x14ac:dyDescent="0.2">
      <c r="A7" s="9" t="s">
        <v>4</v>
      </c>
      <c r="B7" s="1">
        <v>3846</v>
      </c>
      <c r="C7" s="1">
        <v>694</v>
      </c>
      <c r="D7" s="1">
        <v>372</v>
      </c>
      <c r="E7" s="1">
        <v>2389</v>
      </c>
      <c r="F7" s="1">
        <v>108</v>
      </c>
      <c r="G7" s="1">
        <v>21</v>
      </c>
      <c r="H7" s="1">
        <v>21</v>
      </c>
      <c r="I7" s="1">
        <v>66</v>
      </c>
      <c r="J7" s="1">
        <v>15</v>
      </c>
      <c r="K7" s="1">
        <v>22</v>
      </c>
      <c r="L7" s="1">
        <v>35</v>
      </c>
      <c r="M7" s="1">
        <v>32</v>
      </c>
      <c r="N7" s="1">
        <v>71</v>
      </c>
    </row>
    <row r="8" spans="1:14" x14ac:dyDescent="0.2">
      <c r="A8" s="9" t="s">
        <v>5</v>
      </c>
      <c r="B8" s="1">
        <v>21587</v>
      </c>
      <c r="C8" s="1">
        <v>4344</v>
      </c>
      <c r="D8" s="1">
        <v>687</v>
      </c>
      <c r="E8" s="1">
        <v>126</v>
      </c>
      <c r="F8" s="1">
        <v>15336</v>
      </c>
      <c r="G8" s="1">
        <v>189</v>
      </c>
      <c r="H8" s="1">
        <v>57</v>
      </c>
      <c r="I8" s="1">
        <v>230</v>
      </c>
      <c r="J8" s="1">
        <v>58</v>
      </c>
      <c r="K8" s="1">
        <v>74</v>
      </c>
      <c r="L8" s="1">
        <v>181</v>
      </c>
      <c r="M8" s="1">
        <v>99</v>
      </c>
      <c r="N8" s="1">
        <v>206</v>
      </c>
    </row>
    <row r="9" spans="1:14" x14ac:dyDescent="0.2">
      <c r="A9" s="9" t="s">
        <v>6</v>
      </c>
      <c r="B9" s="1">
        <v>2232</v>
      </c>
      <c r="C9" s="1">
        <v>552</v>
      </c>
      <c r="D9" s="1">
        <v>90</v>
      </c>
      <c r="E9" s="1">
        <v>26</v>
      </c>
      <c r="F9" s="1">
        <v>213</v>
      </c>
      <c r="G9" s="1">
        <v>1243</v>
      </c>
      <c r="H9" s="1">
        <v>13</v>
      </c>
      <c r="I9" s="1">
        <v>32</v>
      </c>
      <c r="J9" s="1">
        <v>8</v>
      </c>
      <c r="K9" s="1">
        <v>10</v>
      </c>
      <c r="L9" s="1">
        <v>18</v>
      </c>
      <c r="M9" s="1">
        <v>7</v>
      </c>
      <c r="N9" s="1">
        <v>20</v>
      </c>
    </row>
    <row r="10" spans="1:14" x14ac:dyDescent="0.2">
      <c r="A10" s="9" t="s">
        <v>7</v>
      </c>
      <c r="B10" s="1">
        <v>2533</v>
      </c>
      <c r="C10" s="1">
        <v>617</v>
      </c>
      <c r="D10" s="1">
        <v>133</v>
      </c>
      <c r="E10" s="1">
        <v>35</v>
      </c>
      <c r="F10" s="1">
        <v>51</v>
      </c>
      <c r="G10" s="1">
        <v>2</v>
      </c>
      <c r="H10" s="1">
        <v>1542</v>
      </c>
      <c r="I10" s="1">
        <v>44</v>
      </c>
      <c r="J10" s="1">
        <v>40</v>
      </c>
      <c r="K10" s="1">
        <v>12</v>
      </c>
      <c r="L10" s="1">
        <v>23</v>
      </c>
      <c r="M10" s="1">
        <v>9</v>
      </c>
      <c r="N10" s="1">
        <v>25</v>
      </c>
    </row>
    <row r="11" spans="1:14" x14ac:dyDescent="0.2">
      <c r="A11" s="9" t="s">
        <v>8</v>
      </c>
      <c r="B11" s="1">
        <v>12002</v>
      </c>
      <c r="C11" s="1">
        <v>2045</v>
      </c>
      <c r="D11" s="1">
        <v>431</v>
      </c>
      <c r="E11" s="1">
        <v>73</v>
      </c>
      <c r="F11" s="1">
        <v>243</v>
      </c>
      <c r="G11" s="1">
        <v>17</v>
      </c>
      <c r="H11" s="1">
        <v>68</v>
      </c>
      <c r="I11" s="1">
        <v>8059</v>
      </c>
      <c r="J11" s="1">
        <v>196</v>
      </c>
      <c r="K11" s="1">
        <v>116</v>
      </c>
      <c r="L11" s="1">
        <v>190</v>
      </c>
      <c r="M11" s="1">
        <v>165</v>
      </c>
      <c r="N11" s="1">
        <v>399</v>
      </c>
    </row>
    <row r="12" spans="1:14" x14ac:dyDescent="0.2">
      <c r="A12" s="9" t="s">
        <v>9</v>
      </c>
      <c r="B12" s="1">
        <v>4725</v>
      </c>
      <c r="C12" s="1">
        <v>923</v>
      </c>
      <c r="D12" s="1">
        <v>152</v>
      </c>
      <c r="E12" s="1">
        <v>23</v>
      </c>
      <c r="F12" s="1">
        <v>79</v>
      </c>
      <c r="G12" s="1">
        <v>4</v>
      </c>
      <c r="H12" s="1">
        <v>61</v>
      </c>
      <c r="I12" s="1">
        <v>216</v>
      </c>
      <c r="J12" s="1">
        <v>2836</v>
      </c>
      <c r="K12" s="1">
        <v>177</v>
      </c>
      <c r="L12" s="1">
        <v>130</v>
      </c>
      <c r="M12" s="1">
        <v>41</v>
      </c>
      <c r="N12" s="1">
        <v>83</v>
      </c>
    </row>
    <row r="13" spans="1:14" x14ac:dyDescent="0.2">
      <c r="A13" s="9" t="s">
        <v>10</v>
      </c>
      <c r="B13" s="1">
        <v>7060</v>
      </c>
      <c r="C13" s="1">
        <v>1237</v>
      </c>
      <c r="D13" s="1">
        <v>181</v>
      </c>
      <c r="E13" s="1">
        <v>48</v>
      </c>
      <c r="F13" s="1">
        <v>123</v>
      </c>
      <c r="G13" s="1">
        <v>9</v>
      </c>
      <c r="H13" s="1">
        <v>19</v>
      </c>
      <c r="I13" s="1">
        <v>220</v>
      </c>
      <c r="J13" s="1">
        <v>358</v>
      </c>
      <c r="K13" s="1">
        <v>4347</v>
      </c>
      <c r="L13" s="1">
        <v>295</v>
      </c>
      <c r="M13" s="1">
        <v>134</v>
      </c>
      <c r="N13" s="1">
        <v>89</v>
      </c>
    </row>
    <row r="14" spans="1:14" x14ac:dyDescent="0.2">
      <c r="A14" s="9" t="s">
        <v>11</v>
      </c>
      <c r="B14" s="1">
        <v>7045</v>
      </c>
      <c r="C14" s="1">
        <v>947</v>
      </c>
      <c r="D14" s="1">
        <v>149</v>
      </c>
      <c r="E14" s="1">
        <v>27</v>
      </c>
      <c r="F14" s="1">
        <v>98</v>
      </c>
      <c r="G14" s="1">
        <v>10</v>
      </c>
      <c r="H14" s="1">
        <v>22</v>
      </c>
      <c r="I14" s="1">
        <v>172</v>
      </c>
      <c r="J14" s="1">
        <v>112</v>
      </c>
      <c r="K14" s="1">
        <v>117</v>
      </c>
      <c r="L14" s="1">
        <v>4989</v>
      </c>
      <c r="M14" s="1">
        <v>221</v>
      </c>
      <c r="N14" s="1">
        <v>181</v>
      </c>
    </row>
    <row r="15" spans="1:14" x14ac:dyDescent="0.2">
      <c r="A15" s="9" t="s">
        <v>12</v>
      </c>
      <c r="B15" s="1">
        <v>5034</v>
      </c>
      <c r="C15" s="1">
        <v>714</v>
      </c>
      <c r="D15" s="1">
        <v>148</v>
      </c>
      <c r="E15" s="1">
        <v>42</v>
      </c>
      <c r="F15" s="1">
        <v>85</v>
      </c>
      <c r="G15" s="1">
        <v>2</v>
      </c>
      <c r="H15" s="1">
        <v>11</v>
      </c>
      <c r="I15" s="1">
        <v>168</v>
      </c>
      <c r="J15" s="1">
        <v>47</v>
      </c>
      <c r="K15" s="1">
        <v>56</v>
      </c>
      <c r="L15" s="1">
        <v>173</v>
      </c>
      <c r="M15" s="1">
        <v>3350</v>
      </c>
      <c r="N15" s="1">
        <v>238</v>
      </c>
    </row>
    <row r="16" spans="1:14" x14ac:dyDescent="0.2">
      <c r="A16" s="9" t="s">
        <v>13</v>
      </c>
      <c r="B16" s="1">
        <v>8816</v>
      </c>
      <c r="C16" s="1">
        <v>1158</v>
      </c>
      <c r="D16" s="1">
        <v>226</v>
      </c>
      <c r="E16" s="1">
        <v>52</v>
      </c>
      <c r="F16" s="1">
        <v>184</v>
      </c>
      <c r="G16" s="1">
        <v>7</v>
      </c>
      <c r="H16" s="1">
        <v>18</v>
      </c>
      <c r="I16" s="1">
        <v>433</v>
      </c>
      <c r="J16" s="1">
        <v>56</v>
      </c>
      <c r="K16" s="1">
        <v>40</v>
      </c>
      <c r="L16" s="1">
        <v>143</v>
      </c>
      <c r="M16" s="1">
        <v>285</v>
      </c>
      <c r="N16" s="1">
        <v>6214</v>
      </c>
    </row>
    <row r="18" spans="1:14" x14ac:dyDescent="0.2">
      <c r="A18" s="9" t="s">
        <v>391</v>
      </c>
      <c r="B18" s="1">
        <v>74077</v>
      </c>
      <c r="C18" s="1">
        <v>28566</v>
      </c>
      <c r="D18" s="1">
        <v>10155</v>
      </c>
      <c r="E18" s="1">
        <v>1931</v>
      </c>
      <c r="F18" s="1">
        <v>10287</v>
      </c>
      <c r="G18" s="1">
        <v>874</v>
      </c>
      <c r="H18" s="1">
        <v>1223</v>
      </c>
      <c r="I18" s="1">
        <v>5628</v>
      </c>
      <c r="J18" s="1">
        <v>2109</v>
      </c>
      <c r="K18" s="1">
        <v>2779</v>
      </c>
      <c r="L18" s="1">
        <v>3627</v>
      </c>
      <c r="M18" s="1">
        <v>2511</v>
      </c>
      <c r="N18" s="1">
        <v>4387</v>
      </c>
    </row>
    <row r="19" spans="1:14" x14ac:dyDescent="0.2">
      <c r="A19" s="9" t="s">
        <v>2</v>
      </c>
      <c r="B19" s="1">
        <v>25745</v>
      </c>
      <c r="C19" s="1">
        <v>20566</v>
      </c>
      <c r="D19" s="1">
        <v>1730</v>
      </c>
      <c r="E19" s="1">
        <v>268</v>
      </c>
      <c r="F19" s="1">
        <v>1357</v>
      </c>
      <c r="G19" s="1">
        <v>103</v>
      </c>
      <c r="H19" s="1">
        <v>250</v>
      </c>
      <c r="I19" s="1">
        <v>418</v>
      </c>
      <c r="J19" s="1">
        <v>134</v>
      </c>
      <c r="K19" s="1">
        <v>131</v>
      </c>
      <c r="L19" s="1">
        <v>318</v>
      </c>
      <c r="M19" s="1">
        <v>165</v>
      </c>
      <c r="N19" s="1">
        <v>305</v>
      </c>
    </row>
    <row r="20" spans="1:14" x14ac:dyDescent="0.2">
      <c r="A20" s="9" t="s">
        <v>3</v>
      </c>
      <c r="B20" s="1">
        <v>9647</v>
      </c>
      <c r="C20" s="1">
        <v>1421</v>
      </c>
      <c r="D20" s="1">
        <v>7191</v>
      </c>
      <c r="E20" s="1">
        <v>214</v>
      </c>
      <c r="F20" s="1">
        <v>292</v>
      </c>
      <c r="G20" s="1">
        <v>12</v>
      </c>
      <c r="H20" s="1">
        <v>36</v>
      </c>
      <c r="I20" s="1">
        <v>162</v>
      </c>
      <c r="J20" s="1">
        <v>28</v>
      </c>
      <c r="K20" s="1">
        <v>54</v>
      </c>
      <c r="L20" s="1">
        <v>56</v>
      </c>
      <c r="M20" s="1">
        <v>58</v>
      </c>
      <c r="N20" s="1">
        <v>123</v>
      </c>
    </row>
    <row r="21" spans="1:14" x14ac:dyDescent="0.2">
      <c r="A21" s="9" t="s">
        <v>4</v>
      </c>
      <c r="B21" s="1">
        <v>1928</v>
      </c>
      <c r="C21" s="1">
        <v>332</v>
      </c>
      <c r="D21" s="1">
        <v>190</v>
      </c>
      <c r="E21" s="1">
        <v>1231</v>
      </c>
      <c r="F21" s="1">
        <v>41</v>
      </c>
      <c r="G21" s="1">
        <v>8</v>
      </c>
      <c r="H21" s="1">
        <v>12</v>
      </c>
      <c r="I21" s="1">
        <v>31</v>
      </c>
      <c r="J21" s="1">
        <v>4</v>
      </c>
      <c r="K21" s="1">
        <v>10</v>
      </c>
      <c r="L21" s="1">
        <v>18</v>
      </c>
      <c r="M21" s="1">
        <v>16</v>
      </c>
      <c r="N21" s="1">
        <v>35</v>
      </c>
    </row>
    <row r="22" spans="1:14" x14ac:dyDescent="0.2">
      <c r="A22" s="9" t="s">
        <v>5</v>
      </c>
      <c r="B22" s="1">
        <v>11131</v>
      </c>
      <c r="C22" s="1">
        <v>2150</v>
      </c>
      <c r="D22" s="1">
        <v>312</v>
      </c>
      <c r="E22" s="1">
        <v>64</v>
      </c>
      <c r="F22" s="1">
        <v>8086</v>
      </c>
      <c r="G22" s="1">
        <v>79</v>
      </c>
      <c r="H22" s="1">
        <v>28</v>
      </c>
      <c r="I22" s="1">
        <v>101</v>
      </c>
      <c r="J22" s="1">
        <v>30</v>
      </c>
      <c r="K22" s="1">
        <v>41</v>
      </c>
      <c r="L22" s="1">
        <v>105</v>
      </c>
      <c r="M22" s="1">
        <v>40</v>
      </c>
      <c r="N22" s="1">
        <v>95</v>
      </c>
    </row>
    <row r="23" spans="1:14" x14ac:dyDescent="0.2">
      <c r="A23" s="9" t="s">
        <v>6</v>
      </c>
      <c r="B23" s="1">
        <v>1134</v>
      </c>
      <c r="C23" s="1">
        <v>287</v>
      </c>
      <c r="D23" s="1">
        <v>39</v>
      </c>
      <c r="E23" s="1">
        <v>12</v>
      </c>
      <c r="F23" s="1">
        <v>97</v>
      </c>
      <c r="G23" s="1">
        <v>646</v>
      </c>
      <c r="H23" s="1">
        <v>5</v>
      </c>
      <c r="I23" s="1">
        <v>12</v>
      </c>
      <c r="J23" s="1">
        <v>5</v>
      </c>
      <c r="K23" s="1">
        <v>3</v>
      </c>
      <c r="L23" s="1">
        <v>15</v>
      </c>
      <c r="M23" s="1">
        <v>4</v>
      </c>
      <c r="N23" s="1">
        <v>9</v>
      </c>
    </row>
    <row r="24" spans="1:14" x14ac:dyDescent="0.2">
      <c r="A24" s="9" t="s">
        <v>7</v>
      </c>
      <c r="B24" s="1">
        <v>1287</v>
      </c>
      <c r="C24" s="1">
        <v>308</v>
      </c>
      <c r="D24" s="1">
        <v>66</v>
      </c>
      <c r="E24" s="1">
        <v>16</v>
      </c>
      <c r="F24" s="1">
        <v>24</v>
      </c>
      <c r="G24" s="1">
        <v>1</v>
      </c>
      <c r="H24" s="1">
        <v>793</v>
      </c>
      <c r="I24" s="1">
        <v>28</v>
      </c>
      <c r="J24" s="1">
        <v>24</v>
      </c>
      <c r="K24" s="1">
        <v>4</v>
      </c>
      <c r="L24" s="1">
        <v>14</v>
      </c>
      <c r="M24" s="1">
        <v>3</v>
      </c>
      <c r="N24" s="1">
        <v>6</v>
      </c>
    </row>
    <row r="25" spans="1:14" x14ac:dyDescent="0.2">
      <c r="A25" s="9" t="s">
        <v>8</v>
      </c>
      <c r="B25" s="1">
        <v>6275</v>
      </c>
      <c r="C25" s="1">
        <v>1055</v>
      </c>
      <c r="D25" s="1">
        <v>217</v>
      </c>
      <c r="E25" s="1">
        <v>36</v>
      </c>
      <c r="F25" s="1">
        <v>122</v>
      </c>
      <c r="G25" s="1">
        <v>11</v>
      </c>
      <c r="H25" s="1">
        <v>39</v>
      </c>
      <c r="I25" s="1">
        <v>4286</v>
      </c>
      <c r="J25" s="1">
        <v>89</v>
      </c>
      <c r="K25" s="1">
        <v>45</v>
      </c>
      <c r="L25" s="1">
        <v>101</v>
      </c>
      <c r="M25" s="1">
        <v>77</v>
      </c>
      <c r="N25" s="1">
        <v>197</v>
      </c>
    </row>
    <row r="26" spans="1:14" x14ac:dyDescent="0.2">
      <c r="A26" s="9" t="s">
        <v>9</v>
      </c>
      <c r="B26" s="1">
        <v>2427</v>
      </c>
      <c r="C26" s="1">
        <v>443</v>
      </c>
      <c r="D26" s="1">
        <v>77</v>
      </c>
      <c r="E26" s="1">
        <v>12</v>
      </c>
      <c r="F26" s="1">
        <v>43</v>
      </c>
      <c r="G26" s="1">
        <v>2</v>
      </c>
      <c r="H26" s="1">
        <v>29</v>
      </c>
      <c r="I26" s="1">
        <v>103</v>
      </c>
      <c r="J26" s="1">
        <v>1502</v>
      </c>
      <c r="K26" s="1">
        <v>88</v>
      </c>
      <c r="L26" s="1">
        <v>69</v>
      </c>
      <c r="M26" s="1">
        <v>16</v>
      </c>
      <c r="N26" s="1">
        <v>43</v>
      </c>
    </row>
    <row r="27" spans="1:14" x14ac:dyDescent="0.2">
      <c r="A27" s="9" t="s">
        <v>10</v>
      </c>
      <c r="B27" s="1">
        <v>3637</v>
      </c>
      <c r="C27" s="1">
        <v>610</v>
      </c>
      <c r="D27" s="1">
        <v>84</v>
      </c>
      <c r="E27" s="1">
        <v>26</v>
      </c>
      <c r="F27" s="1">
        <v>58</v>
      </c>
      <c r="G27" s="1">
        <v>1</v>
      </c>
      <c r="H27" s="1">
        <v>8</v>
      </c>
      <c r="I27" s="1">
        <v>108</v>
      </c>
      <c r="J27" s="1">
        <v>189</v>
      </c>
      <c r="K27" s="1">
        <v>2310</v>
      </c>
      <c r="L27" s="1">
        <v>134</v>
      </c>
      <c r="M27" s="1">
        <v>76</v>
      </c>
      <c r="N27" s="1">
        <v>33</v>
      </c>
    </row>
    <row r="28" spans="1:14" x14ac:dyDescent="0.2">
      <c r="A28" s="9" t="s">
        <v>11</v>
      </c>
      <c r="B28" s="1">
        <v>3659</v>
      </c>
      <c r="C28" s="1">
        <v>465</v>
      </c>
      <c r="D28" s="1">
        <v>69</v>
      </c>
      <c r="E28" s="1">
        <v>11</v>
      </c>
      <c r="F28" s="1">
        <v>48</v>
      </c>
      <c r="G28" s="1">
        <v>5</v>
      </c>
      <c r="H28" s="1">
        <v>8</v>
      </c>
      <c r="I28" s="1">
        <v>89</v>
      </c>
      <c r="J28" s="1">
        <v>60</v>
      </c>
      <c r="K28" s="1">
        <v>54</v>
      </c>
      <c r="L28" s="1">
        <v>2666</v>
      </c>
      <c r="M28" s="1">
        <v>101</v>
      </c>
      <c r="N28" s="1">
        <v>83</v>
      </c>
    </row>
    <row r="29" spans="1:14" x14ac:dyDescent="0.2">
      <c r="A29" s="9" t="s">
        <v>12</v>
      </c>
      <c r="B29" s="1">
        <v>2640</v>
      </c>
      <c r="C29" s="1">
        <v>386</v>
      </c>
      <c r="D29" s="1">
        <v>74</v>
      </c>
      <c r="E29" s="1">
        <v>17</v>
      </c>
      <c r="F29" s="1">
        <v>35</v>
      </c>
      <c r="G29" s="1">
        <v>1</v>
      </c>
      <c r="H29" s="1">
        <v>5</v>
      </c>
      <c r="I29" s="1">
        <v>82</v>
      </c>
      <c r="J29" s="1">
        <v>18</v>
      </c>
      <c r="K29" s="1">
        <v>23</v>
      </c>
      <c r="L29" s="1">
        <v>73</v>
      </c>
      <c r="M29" s="1">
        <v>1821</v>
      </c>
      <c r="N29" s="1">
        <v>105</v>
      </c>
    </row>
    <row r="30" spans="1:14" x14ac:dyDescent="0.2">
      <c r="A30" s="9" t="s">
        <v>13</v>
      </c>
      <c r="B30" s="1">
        <v>4567</v>
      </c>
      <c r="C30" s="1">
        <v>543</v>
      </c>
      <c r="D30" s="1">
        <v>106</v>
      </c>
      <c r="E30" s="1">
        <v>24</v>
      </c>
      <c r="F30" s="1">
        <v>84</v>
      </c>
      <c r="G30" s="1">
        <v>5</v>
      </c>
      <c r="H30" s="1">
        <v>10</v>
      </c>
      <c r="I30" s="1">
        <v>208</v>
      </c>
      <c r="J30" s="1">
        <v>26</v>
      </c>
      <c r="K30" s="1">
        <v>16</v>
      </c>
      <c r="L30" s="1">
        <v>58</v>
      </c>
      <c r="M30" s="1">
        <v>134</v>
      </c>
      <c r="N30" s="1">
        <v>3353</v>
      </c>
    </row>
    <row r="32" spans="1:14" x14ac:dyDescent="0.2">
      <c r="A32" s="9" t="s">
        <v>392</v>
      </c>
      <c r="B32" s="1">
        <v>69086</v>
      </c>
      <c r="C32" s="1">
        <v>27150</v>
      </c>
      <c r="D32" s="1">
        <v>9336</v>
      </c>
      <c r="E32" s="1">
        <v>1800</v>
      </c>
      <c r="F32" s="1">
        <v>9530</v>
      </c>
      <c r="G32" s="1">
        <v>896</v>
      </c>
      <c r="H32" s="1">
        <v>1204</v>
      </c>
      <c r="I32" s="1">
        <v>5164</v>
      </c>
      <c r="J32" s="1">
        <v>1967</v>
      </c>
      <c r="K32" s="1">
        <v>2561</v>
      </c>
      <c r="L32" s="1">
        <v>3244</v>
      </c>
      <c r="M32" s="1">
        <v>2262</v>
      </c>
      <c r="N32" s="1">
        <v>3972</v>
      </c>
    </row>
    <row r="33" spans="1:14" x14ac:dyDescent="0.2">
      <c r="A33" s="9" t="s">
        <v>2</v>
      </c>
      <c r="B33" s="1">
        <v>23979</v>
      </c>
      <c r="C33" s="1">
        <v>18964</v>
      </c>
      <c r="D33" s="1">
        <v>1674</v>
      </c>
      <c r="E33" s="1">
        <v>216</v>
      </c>
      <c r="F33" s="1">
        <v>1324</v>
      </c>
      <c r="G33" s="1">
        <v>132</v>
      </c>
      <c r="H33" s="1">
        <v>268</v>
      </c>
      <c r="I33" s="1">
        <v>402</v>
      </c>
      <c r="J33" s="1">
        <v>145</v>
      </c>
      <c r="K33" s="1">
        <v>136</v>
      </c>
      <c r="L33" s="1">
        <v>268</v>
      </c>
      <c r="M33" s="1">
        <v>168</v>
      </c>
      <c r="N33" s="1">
        <v>282</v>
      </c>
    </row>
    <row r="34" spans="1:14" x14ac:dyDescent="0.2">
      <c r="A34" s="9" t="s">
        <v>3</v>
      </c>
      <c r="B34" s="1">
        <v>8912</v>
      </c>
      <c r="C34" s="1">
        <v>1534</v>
      </c>
      <c r="D34" s="1">
        <v>6327</v>
      </c>
      <c r="E34" s="1">
        <v>192</v>
      </c>
      <c r="F34" s="1">
        <v>324</v>
      </c>
      <c r="G34" s="1">
        <v>19</v>
      </c>
      <c r="H34" s="1">
        <v>41</v>
      </c>
      <c r="I34" s="1">
        <v>170</v>
      </c>
      <c r="J34" s="1">
        <v>43</v>
      </c>
      <c r="K34" s="1">
        <v>48</v>
      </c>
      <c r="L34" s="1">
        <v>52</v>
      </c>
      <c r="M34" s="1">
        <v>39</v>
      </c>
      <c r="N34" s="1">
        <v>123</v>
      </c>
    </row>
    <row r="35" spans="1:14" x14ac:dyDescent="0.2">
      <c r="A35" s="9" t="s">
        <v>4</v>
      </c>
      <c r="B35" s="1">
        <v>1918</v>
      </c>
      <c r="C35" s="1">
        <v>362</v>
      </c>
      <c r="D35" s="1">
        <v>182</v>
      </c>
      <c r="E35" s="1">
        <v>1158</v>
      </c>
      <c r="F35" s="1">
        <v>67</v>
      </c>
      <c r="G35" s="1">
        <v>13</v>
      </c>
      <c r="H35" s="1">
        <v>9</v>
      </c>
      <c r="I35" s="1">
        <v>35</v>
      </c>
      <c r="J35" s="1">
        <v>11</v>
      </c>
      <c r="K35" s="1">
        <v>12</v>
      </c>
      <c r="L35" s="1">
        <v>17</v>
      </c>
      <c r="M35" s="1">
        <v>16</v>
      </c>
      <c r="N35" s="1">
        <v>36</v>
      </c>
    </row>
    <row r="36" spans="1:14" x14ac:dyDescent="0.2">
      <c r="A36" s="9" t="s">
        <v>5</v>
      </c>
      <c r="B36" s="1">
        <v>10456</v>
      </c>
      <c r="C36" s="1">
        <v>2194</v>
      </c>
      <c r="D36" s="1">
        <v>375</v>
      </c>
      <c r="E36" s="1">
        <v>62</v>
      </c>
      <c r="F36" s="1">
        <v>7250</v>
      </c>
      <c r="G36" s="1">
        <v>110</v>
      </c>
      <c r="H36" s="1">
        <v>29</v>
      </c>
      <c r="I36" s="1">
        <v>129</v>
      </c>
      <c r="J36" s="1">
        <v>28</v>
      </c>
      <c r="K36" s="1">
        <v>33</v>
      </c>
      <c r="L36" s="1">
        <v>76</v>
      </c>
      <c r="M36" s="1">
        <v>59</v>
      </c>
      <c r="N36" s="1">
        <v>111</v>
      </c>
    </row>
    <row r="37" spans="1:14" x14ac:dyDescent="0.2">
      <c r="A37" s="9" t="s">
        <v>6</v>
      </c>
      <c r="B37" s="1">
        <v>1098</v>
      </c>
      <c r="C37" s="1">
        <v>265</v>
      </c>
      <c r="D37" s="1">
        <v>51</v>
      </c>
      <c r="E37" s="1">
        <v>14</v>
      </c>
      <c r="F37" s="1">
        <v>116</v>
      </c>
      <c r="G37" s="1">
        <v>597</v>
      </c>
      <c r="H37" s="1">
        <v>8</v>
      </c>
      <c r="I37" s="1">
        <v>20</v>
      </c>
      <c r="J37" s="1">
        <v>3</v>
      </c>
      <c r="K37" s="1">
        <v>7</v>
      </c>
      <c r="L37" s="1">
        <v>3</v>
      </c>
      <c r="M37" s="1">
        <v>3</v>
      </c>
      <c r="N37" s="1">
        <v>11</v>
      </c>
    </row>
    <row r="38" spans="1:14" x14ac:dyDescent="0.2">
      <c r="A38" s="9" t="s">
        <v>7</v>
      </c>
      <c r="B38" s="1">
        <v>1246</v>
      </c>
      <c r="C38" s="1">
        <v>309</v>
      </c>
      <c r="D38" s="1">
        <v>67</v>
      </c>
      <c r="E38" s="1">
        <v>19</v>
      </c>
      <c r="F38" s="1">
        <v>27</v>
      </c>
      <c r="G38" s="1">
        <v>1</v>
      </c>
      <c r="H38" s="1">
        <v>749</v>
      </c>
      <c r="I38" s="1">
        <v>16</v>
      </c>
      <c r="J38" s="1">
        <v>16</v>
      </c>
      <c r="K38" s="1">
        <v>8</v>
      </c>
      <c r="L38" s="1">
        <v>9</v>
      </c>
      <c r="M38" s="1">
        <v>6</v>
      </c>
      <c r="N38" s="1">
        <v>19</v>
      </c>
    </row>
    <row r="39" spans="1:14" x14ac:dyDescent="0.2">
      <c r="A39" s="9" t="s">
        <v>8</v>
      </c>
      <c r="B39" s="1">
        <v>5727</v>
      </c>
      <c r="C39" s="1">
        <v>990</v>
      </c>
      <c r="D39" s="1">
        <v>214</v>
      </c>
      <c r="E39" s="1">
        <v>37</v>
      </c>
      <c r="F39" s="1">
        <v>121</v>
      </c>
      <c r="G39" s="1">
        <v>6</v>
      </c>
      <c r="H39" s="1">
        <v>29</v>
      </c>
      <c r="I39" s="1">
        <v>3773</v>
      </c>
      <c r="J39" s="1">
        <v>107</v>
      </c>
      <c r="K39" s="1">
        <v>71</v>
      </c>
      <c r="L39" s="1">
        <v>89</v>
      </c>
      <c r="M39" s="1">
        <v>88</v>
      </c>
      <c r="N39" s="1">
        <v>202</v>
      </c>
    </row>
    <row r="40" spans="1:14" x14ac:dyDescent="0.2">
      <c r="A40" s="9" t="s">
        <v>9</v>
      </c>
      <c r="B40" s="1">
        <v>2298</v>
      </c>
      <c r="C40" s="1">
        <v>480</v>
      </c>
      <c r="D40" s="1">
        <v>75</v>
      </c>
      <c r="E40" s="1">
        <v>11</v>
      </c>
      <c r="F40" s="1">
        <v>36</v>
      </c>
      <c r="G40" s="1">
        <v>2</v>
      </c>
      <c r="H40" s="1">
        <v>32</v>
      </c>
      <c r="I40" s="1">
        <v>113</v>
      </c>
      <c r="J40" s="1">
        <v>1334</v>
      </c>
      <c r="K40" s="1">
        <v>89</v>
      </c>
      <c r="L40" s="1">
        <v>61</v>
      </c>
      <c r="M40" s="1">
        <v>25</v>
      </c>
      <c r="N40" s="1">
        <v>40</v>
      </c>
    </row>
    <row r="41" spans="1:14" x14ac:dyDescent="0.2">
      <c r="A41" s="9" t="s">
        <v>10</v>
      </c>
      <c r="B41" s="1">
        <v>3423</v>
      </c>
      <c r="C41" s="1">
        <v>627</v>
      </c>
      <c r="D41" s="1">
        <v>97</v>
      </c>
      <c r="E41" s="1">
        <v>22</v>
      </c>
      <c r="F41" s="1">
        <v>65</v>
      </c>
      <c r="G41" s="1">
        <v>8</v>
      </c>
      <c r="H41" s="1">
        <v>11</v>
      </c>
      <c r="I41" s="1">
        <v>112</v>
      </c>
      <c r="J41" s="1">
        <v>169</v>
      </c>
      <c r="K41" s="1">
        <v>2037</v>
      </c>
      <c r="L41" s="1">
        <v>161</v>
      </c>
      <c r="M41" s="1">
        <v>58</v>
      </c>
      <c r="N41" s="1">
        <v>56</v>
      </c>
    </row>
    <row r="42" spans="1:14" x14ac:dyDescent="0.2">
      <c r="A42" s="9" t="s">
        <v>11</v>
      </c>
      <c r="B42" s="1">
        <v>3386</v>
      </c>
      <c r="C42" s="1">
        <v>482</v>
      </c>
      <c r="D42" s="1">
        <v>80</v>
      </c>
      <c r="E42" s="1">
        <v>16</v>
      </c>
      <c r="F42" s="1">
        <v>50</v>
      </c>
      <c r="G42" s="1">
        <v>5</v>
      </c>
      <c r="H42" s="1">
        <v>14</v>
      </c>
      <c r="I42" s="1">
        <v>83</v>
      </c>
      <c r="J42" s="1">
        <v>52</v>
      </c>
      <c r="K42" s="1">
        <v>63</v>
      </c>
      <c r="L42" s="1">
        <v>2323</v>
      </c>
      <c r="M42" s="1">
        <v>120</v>
      </c>
      <c r="N42" s="1">
        <v>98</v>
      </c>
    </row>
    <row r="43" spans="1:14" x14ac:dyDescent="0.2">
      <c r="A43" s="9" t="s">
        <v>12</v>
      </c>
      <c r="B43" s="1">
        <v>2394</v>
      </c>
      <c r="C43" s="1">
        <v>328</v>
      </c>
      <c r="D43" s="1">
        <v>74</v>
      </c>
      <c r="E43" s="1">
        <v>25</v>
      </c>
      <c r="F43" s="1">
        <v>50</v>
      </c>
      <c r="G43" s="1">
        <v>1</v>
      </c>
      <c r="H43" s="1">
        <v>6</v>
      </c>
      <c r="I43" s="1">
        <v>86</v>
      </c>
      <c r="J43" s="1">
        <v>29</v>
      </c>
      <c r="K43" s="1">
        <v>33</v>
      </c>
      <c r="L43" s="1">
        <v>100</v>
      </c>
      <c r="M43" s="1">
        <v>1529</v>
      </c>
      <c r="N43" s="1">
        <v>133</v>
      </c>
    </row>
    <row r="44" spans="1:14" x14ac:dyDescent="0.2">
      <c r="A44" s="9" t="s">
        <v>13</v>
      </c>
      <c r="B44" s="1">
        <v>4249</v>
      </c>
      <c r="C44" s="1">
        <v>615</v>
      </c>
      <c r="D44" s="1">
        <v>120</v>
      </c>
      <c r="E44" s="1">
        <v>28</v>
      </c>
      <c r="F44" s="1">
        <v>100</v>
      </c>
      <c r="G44" s="1">
        <v>2</v>
      </c>
      <c r="H44" s="1">
        <v>8</v>
      </c>
      <c r="I44" s="1">
        <v>225</v>
      </c>
      <c r="J44" s="1">
        <v>30</v>
      </c>
      <c r="K44" s="1">
        <v>24</v>
      </c>
      <c r="L44" s="1">
        <v>85</v>
      </c>
      <c r="M44" s="1">
        <v>151</v>
      </c>
      <c r="N44" s="1">
        <v>2861</v>
      </c>
    </row>
    <row r="45" spans="1:14" x14ac:dyDescent="0.2">
      <c r="A45" s="36" t="s">
        <v>393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</sheetData>
  <mergeCells count="1">
    <mergeCell ref="A45:N4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5013-AB37-4C3F-A88B-84879CBA0386}">
  <dimension ref="A1:N45"/>
  <sheetViews>
    <sheetView tabSelected="1" view="pageBreakPreview" topLeftCell="A16" zoomScaleNormal="100" zoomScaleSheetLayoutView="100" workbookViewId="0">
      <selection activeCell="A50" sqref="A50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446</v>
      </c>
    </row>
    <row r="2" spans="1:14" x14ac:dyDescent="0.2">
      <c r="A2" s="12" t="s">
        <v>444</v>
      </c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445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146386</v>
      </c>
      <c r="C4" s="1">
        <v>58044</v>
      </c>
      <c r="D4" s="1">
        <v>19739</v>
      </c>
      <c r="E4" s="1">
        <v>3767</v>
      </c>
      <c r="F4" s="1">
        <v>20043</v>
      </c>
      <c r="G4" s="1">
        <v>1793</v>
      </c>
      <c r="H4" s="1">
        <v>2446</v>
      </c>
      <c r="I4" s="1">
        <v>10882</v>
      </c>
      <c r="J4" s="1">
        <v>4118</v>
      </c>
      <c r="K4" s="1">
        <v>5363</v>
      </c>
      <c r="L4" s="1">
        <v>6961</v>
      </c>
      <c r="M4" s="1">
        <v>4821</v>
      </c>
      <c r="N4" s="1">
        <v>8409</v>
      </c>
    </row>
    <row r="5" spans="1:14" x14ac:dyDescent="0.2">
      <c r="A5" s="9" t="s">
        <v>2</v>
      </c>
      <c r="B5" s="1">
        <v>57842</v>
      </c>
      <c r="C5" s="1">
        <v>57606</v>
      </c>
      <c r="D5" s="1">
        <v>86</v>
      </c>
      <c r="E5" s="1">
        <v>0</v>
      </c>
      <c r="F5" s="1">
        <v>44</v>
      </c>
      <c r="G5" s="1">
        <v>4</v>
      </c>
      <c r="H5" s="1">
        <v>5</v>
      </c>
      <c r="I5" s="1">
        <v>31</v>
      </c>
      <c r="J5" s="1">
        <v>1</v>
      </c>
      <c r="K5" s="1">
        <v>19</v>
      </c>
      <c r="L5" s="1">
        <v>17</v>
      </c>
      <c r="M5" s="1">
        <v>15</v>
      </c>
      <c r="N5" s="1">
        <v>14</v>
      </c>
    </row>
    <row r="6" spans="1:14" x14ac:dyDescent="0.2">
      <c r="A6" s="9" t="s">
        <v>3</v>
      </c>
      <c r="B6" s="1">
        <v>19739</v>
      </c>
      <c r="C6" s="1">
        <v>91</v>
      </c>
      <c r="D6" s="1">
        <v>19628</v>
      </c>
      <c r="E6" s="1">
        <v>3</v>
      </c>
      <c r="F6" s="1">
        <v>6</v>
      </c>
      <c r="G6" s="1">
        <v>0</v>
      </c>
      <c r="H6" s="1">
        <v>0</v>
      </c>
      <c r="I6" s="1">
        <v>4</v>
      </c>
      <c r="J6" s="1">
        <v>0</v>
      </c>
      <c r="K6" s="1">
        <v>1</v>
      </c>
      <c r="L6" s="1">
        <v>2</v>
      </c>
      <c r="M6" s="1">
        <v>3</v>
      </c>
      <c r="N6" s="1">
        <v>1</v>
      </c>
    </row>
    <row r="7" spans="1:14" x14ac:dyDescent="0.2">
      <c r="A7" s="9" t="s">
        <v>4</v>
      </c>
      <c r="B7" s="1">
        <v>3790</v>
      </c>
      <c r="C7" s="1">
        <v>13</v>
      </c>
      <c r="D7" s="1">
        <v>3</v>
      </c>
      <c r="E7" s="1">
        <v>3763</v>
      </c>
      <c r="F7" s="1">
        <v>7</v>
      </c>
      <c r="G7" s="1">
        <v>0</v>
      </c>
      <c r="H7" s="1">
        <v>0</v>
      </c>
      <c r="I7" s="1">
        <v>1</v>
      </c>
      <c r="J7" s="1">
        <v>0</v>
      </c>
      <c r="K7" s="1">
        <v>1</v>
      </c>
      <c r="L7" s="1">
        <v>0</v>
      </c>
      <c r="M7" s="1">
        <v>0</v>
      </c>
      <c r="N7" s="1">
        <v>2</v>
      </c>
    </row>
    <row r="8" spans="1:14" x14ac:dyDescent="0.2">
      <c r="A8" s="9" t="s">
        <v>5</v>
      </c>
      <c r="B8" s="1">
        <v>20110</v>
      </c>
      <c r="C8" s="1">
        <v>116</v>
      </c>
      <c r="D8" s="1">
        <v>10</v>
      </c>
      <c r="E8" s="1">
        <v>1</v>
      </c>
      <c r="F8" s="1">
        <v>19967</v>
      </c>
      <c r="G8" s="1">
        <v>2</v>
      </c>
      <c r="H8" s="1">
        <v>0</v>
      </c>
      <c r="I8" s="1">
        <v>5</v>
      </c>
      <c r="J8" s="1">
        <v>1</v>
      </c>
      <c r="K8" s="1">
        <v>1</v>
      </c>
      <c r="L8" s="1">
        <v>2</v>
      </c>
      <c r="M8" s="1">
        <v>2</v>
      </c>
      <c r="N8" s="1">
        <v>3</v>
      </c>
    </row>
    <row r="9" spans="1:14" x14ac:dyDescent="0.2">
      <c r="A9" s="9" t="s">
        <v>6</v>
      </c>
      <c r="B9" s="1">
        <v>1803</v>
      </c>
      <c r="C9" s="1">
        <v>14</v>
      </c>
      <c r="D9" s="1">
        <v>0</v>
      </c>
      <c r="E9" s="1">
        <v>0</v>
      </c>
      <c r="F9" s="1">
        <v>0</v>
      </c>
      <c r="G9" s="1">
        <v>1787</v>
      </c>
      <c r="H9" s="1">
        <v>2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</row>
    <row r="10" spans="1:14" x14ac:dyDescent="0.2">
      <c r="A10" s="9" t="s">
        <v>7</v>
      </c>
      <c r="B10" s="1">
        <v>2450</v>
      </c>
      <c r="C10" s="1">
        <v>9</v>
      </c>
      <c r="D10" s="1">
        <v>3</v>
      </c>
      <c r="E10" s="1">
        <v>0</v>
      </c>
      <c r="F10" s="1">
        <v>0</v>
      </c>
      <c r="G10" s="1">
        <v>0</v>
      </c>
      <c r="H10" s="1">
        <v>2435</v>
      </c>
      <c r="I10" s="1">
        <v>0</v>
      </c>
      <c r="J10" s="1">
        <v>0</v>
      </c>
      <c r="K10" s="1">
        <v>2</v>
      </c>
      <c r="L10" s="1">
        <v>0</v>
      </c>
      <c r="M10" s="1">
        <v>0</v>
      </c>
      <c r="N10" s="1">
        <v>1</v>
      </c>
    </row>
    <row r="11" spans="1:14" x14ac:dyDescent="0.2">
      <c r="A11" s="9" t="s">
        <v>8</v>
      </c>
      <c r="B11" s="1">
        <v>10834</v>
      </c>
      <c r="C11" s="1">
        <v>51</v>
      </c>
      <c r="D11" s="1">
        <v>4</v>
      </c>
      <c r="E11" s="1">
        <v>0</v>
      </c>
      <c r="F11" s="1">
        <v>7</v>
      </c>
      <c r="G11" s="1">
        <v>0</v>
      </c>
      <c r="H11" s="1">
        <v>2</v>
      </c>
      <c r="I11" s="1">
        <v>10735</v>
      </c>
      <c r="J11" s="1">
        <v>3</v>
      </c>
      <c r="K11" s="1">
        <v>4</v>
      </c>
      <c r="L11" s="1">
        <v>2</v>
      </c>
      <c r="M11" s="1">
        <v>3</v>
      </c>
      <c r="N11" s="1">
        <v>23</v>
      </c>
    </row>
    <row r="12" spans="1:14" x14ac:dyDescent="0.2">
      <c r="A12" s="9" t="s">
        <v>9</v>
      </c>
      <c r="B12" s="1">
        <v>3880</v>
      </c>
      <c r="C12" s="1">
        <v>42</v>
      </c>
      <c r="D12" s="1">
        <v>2</v>
      </c>
      <c r="E12" s="1">
        <v>0</v>
      </c>
      <c r="F12" s="1">
        <v>1</v>
      </c>
      <c r="G12" s="1">
        <v>0</v>
      </c>
      <c r="H12" s="1">
        <v>0</v>
      </c>
      <c r="I12" s="1">
        <v>36</v>
      </c>
      <c r="J12" s="1">
        <v>3785</v>
      </c>
      <c r="K12" s="1">
        <v>10</v>
      </c>
      <c r="L12" s="1">
        <v>2</v>
      </c>
      <c r="M12" s="1">
        <v>2</v>
      </c>
      <c r="N12" s="1">
        <v>0</v>
      </c>
    </row>
    <row r="13" spans="1:14" x14ac:dyDescent="0.2">
      <c r="A13" s="9" t="s">
        <v>10</v>
      </c>
      <c r="B13" s="1">
        <v>5711</v>
      </c>
      <c r="C13" s="1">
        <v>37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1">
        <v>9</v>
      </c>
      <c r="J13" s="1">
        <v>328</v>
      </c>
      <c r="K13" s="1">
        <v>5323</v>
      </c>
      <c r="L13" s="1">
        <v>8</v>
      </c>
      <c r="M13" s="1">
        <v>3</v>
      </c>
      <c r="N13" s="1">
        <v>2</v>
      </c>
    </row>
    <row r="14" spans="1:14" x14ac:dyDescent="0.2">
      <c r="A14" s="9" t="s">
        <v>11</v>
      </c>
      <c r="B14" s="1">
        <v>7026</v>
      </c>
      <c r="C14" s="1">
        <v>23</v>
      </c>
      <c r="D14" s="1">
        <v>1</v>
      </c>
      <c r="E14" s="1">
        <v>0</v>
      </c>
      <c r="F14" s="1">
        <v>2</v>
      </c>
      <c r="G14" s="1">
        <v>0</v>
      </c>
      <c r="H14" s="1">
        <v>0</v>
      </c>
      <c r="I14" s="1">
        <v>47</v>
      </c>
      <c r="J14" s="1">
        <v>0</v>
      </c>
      <c r="K14" s="1">
        <v>2</v>
      </c>
      <c r="L14" s="1">
        <v>6926</v>
      </c>
      <c r="M14" s="1">
        <v>16</v>
      </c>
      <c r="N14" s="1">
        <v>9</v>
      </c>
    </row>
    <row r="15" spans="1:14" x14ac:dyDescent="0.2">
      <c r="A15" s="9" t="s">
        <v>12</v>
      </c>
      <c r="B15" s="1">
        <v>4809</v>
      </c>
      <c r="C15" s="1">
        <v>13</v>
      </c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6</v>
      </c>
      <c r="J15" s="1">
        <v>0</v>
      </c>
      <c r="K15" s="1">
        <v>0</v>
      </c>
      <c r="L15" s="1">
        <v>2</v>
      </c>
      <c r="M15" s="1">
        <v>4767</v>
      </c>
      <c r="N15" s="1">
        <v>19</v>
      </c>
    </row>
    <row r="16" spans="1:14" x14ac:dyDescent="0.2">
      <c r="A16" s="9" t="s">
        <v>13</v>
      </c>
      <c r="B16" s="1">
        <v>8392</v>
      </c>
      <c r="C16" s="1">
        <v>29</v>
      </c>
      <c r="D16" s="1">
        <v>2</v>
      </c>
      <c r="E16" s="1">
        <v>0</v>
      </c>
      <c r="F16" s="1">
        <v>8</v>
      </c>
      <c r="G16" s="1">
        <v>0</v>
      </c>
      <c r="H16" s="1">
        <v>0</v>
      </c>
      <c r="I16" s="1">
        <v>8</v>
      </c>
      <c r="J16" s="1">
        <v>0</v>
      </c>
      <c r="K16" s="1">
        <v>0</v>
      </c>
      <c r="L16" s="1">
        <v>0</v>
      </c>
      <c r="M16" s="1">
        <v>10</v>
      </c>
      <c r="N16" s="1">
        <v>8335</v>
      </c>
    </row>
    <row r="18" spans="1:14" x14ac:dyDescent="0.2">
      <c r="A18" s="9" t="s">
        <v>391</v>
      </c>
      <c r="B18" s="1">
        <v>75824</v>
      </c>
      <c r="C18" s="1">
        <v>29857</v>
      </c>
      <c r="D18" s="1">
        <v>10286</v>
      </c>
      <c r="E18" s="1">
        <v>1951</v>
      </c>
      <c r="F18" s="1">
        <v>10393</v>
      </c>
      <c r="G18" s="1">
        <v>884</v>
      </c>
      <c r="H18" s="1">
        <v>1232</v>
      </c>
      <c r="I18" s="1">
        <v>5678</v>
      </c>
      <c r="J18" s="1">
        <v>2132</v>
      </c>
      <c r="K18" s="1">
        <v>2787</v>
      </c>
      <c r="L18" s="1">
        <v>3676</v>
      </c>
      <c r="M18" s="1">
        <v>2533</v>
      </c>
      <c r="N18" s="1">
        <v>4415</v>
      </c>
    </row>
    <row r="19" spans="1:14" x14ac:dyDescent="0.2">
      <c r="A19" s="9" t="s">
        <v>2</v>
      </c>
      <c r="B19" s="1">
        <v>29741</v>
      </c>
      <c r="C19" s="1">
        <v>29614</v>
      </c>
      <c r="D19" s="1">
        <v>54</v>
      </c>
      <c r="E19" s="1">
        <v>0</v>
      </c>
      <c r="F19" s="1">
        <v>22</v>
      </c>
      <c r="G19" s="1">
        <v>0</v>
      </c>
      <c r="H19" s="1">
        <v>2</v>
      </c>
      <c r="I19" s="1">
        <v>21</v>
      </c>
      <c r="J19" s="1">
        <v>1</v>
      </c>
      <c r="K19" s="1">
        <v>11</v>
      </c>
      <c r="L19" s="1">
        <v>6</v>
      </c>
      <c r="M19" s="1">
        <v>4</v>
      </c>
      <c r="N19" s="1">
        <v>6</v>
      </c>
    </row>
    <row r="20" spans="1:14" x14ac:dyDescent="0.2">
      <c r="A20" s="9" t="s">
        <v>3</v>
      </c>
      <c r="B20" s="1">
        <v>10270</v>
      </c>
      <c r="C20" s="1">
        <v>42</v>
      </c>
      <c r="D20" s="1">
        <v>10217</v>
      </c>
      <c r="E20" s="1">
        <v>3</v>
      </c>
      <c r="F20" s="1">
        <v>3</v>
      </c>
      <c r="G20" s="1">
        <v>0</v>
      </c>
      <c r="H20" s="1">
        <v>0</v>
      </c>
      <c r="I20" s="1">
        <v>2</v>
      </c>
      <c r="J20" s="1">
        <v>0</v>
      </c>
      <c r="K20" s="1">
        <v>1</v>
      </c>
      <c r="L20" s="1">
        <v>0</v>
      </c>
      <c r="M20" s="1">
        <v>1</v>
      </c>
      <c r="N20" s="1">
        <v>1</v>
      </c>
    </row>
    <row r="21" spans="1:14" x14ac:dyDescent="0.2">
      <c r="A21" s="9" t="s">
        <v>4</v>
      </c>
      <c r="B21" s="1">
        <v>1960</v>
      </c>
      <c r="C21" s="1">
        <v>7</v>
      </c>
      <c r="D21" s="1">
        <v>1</v>
      </c>
      <c r="E21" s="1">
        <v>1948</v>
      </c>
      <c r="F21" s="1">
        <v>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</v>
      </c>
    </row>
    <row r="22" spans="1:14" x14ac:dyDescent="0.2">
      <c r="A22" s="9" t="s">
        <v>5</v>
      </c>
      <c r="B22" s="1">
        <v>10430</v>
      </c>
      <c r="C22" s="1">
        <v>58</v>
      </c>
      <c r="D22" s="1">
        <v>5</v>
      </c>
      <c r="E22" s="1">
        <v>0</v>
      </c>
      <c r="F22" s="1">
        <v>10357</v>
      </c>
      <c r="G22" s="1">
        <v>1</v>
      </c>
      <c r="H22" s="1">
        <v>0</v>
      </c>
      <c r="I22" s="1">
        <v>2</v>
      </c>
      <c r="J22" s="1">
        <v>1</v>
      </c>
      <c r="K22" s="1">
        <v>1</v>
      </c>
      <c r="L22" s="1">
        <v>2</v>
      </c>
      <c r="M22" s="1">
        <v>1</v>
      </c>
      <c r="N22" s="1">
        <v>2</v>
      </c>
    </row>
    <row r="23" spans="1:14" x14ac:dyDescent="0.2">
      <c r="A23" s="9" t="s">
        <v>6</v>
      </c>
      <c r="B23" s="1">
        <v>891</v>
      </c>
      <c r="C23" s="1">
        <v>7</v>
      </c>
      <c r="D23" s="1">
        <v>0</v>
      </c>
      <c r="E23" s="1">
        <v>0</v>
      </c>
      <c r="F23" s="1">
        <v>0</v>
      </c>
      <c r="G23" s="1">
        <v>883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9" t="s">
        <v>7</v>
      </c>
      <c r="B24" s="1">
        <v>1235</v>
      </c>
      <c r="C24" s="1">
        <v>7</v>
      </c>
      <c r="D24" s="1">
        <v>3</v>
      </c>
      <c r="E24" s="1">
        <v>0</v>
      </c>
      <c r="F24" s="1">
        <v>0</v>
      </c>
      <c r="G24" s="1">
        <v>0</v>
      </c>
      <c r="H24" s="1">
        <v>1225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</row>
    <row r="25" spans="1:14" x14ac:dyDescent="0.2">
      <c r="A25" s="9" t="s">
        <v>8</v>
      </c>
      <c r="B25" s="1">
        <v>5645</v>
      </c>
      <c r="C25" s="1">
        <v>30</v>
      </c>
      <c r="D25" s="1">
        <v>2</v>
      </c>
      <c r="E25" s="1">
        <v>0</v>
      </c>
      <c r="F25" s="1">
        <v>3</v>
      </c>
      <c r="G25" s="1">
        <v>0</v>
      </c>
      <c r="H25" s="1">
        <v>2</v>
      </c>
      <c r="I25" s="1">
        <v>5592</v>
      </c>
      <c r="J25" s="1">
        <v>2</v>
      </c>
      <c r="K25" s="1">
        <v>1</v>
      </c>
      <c r="L25" s="1">
        <v>0</v>
      </c>
      <c r="M25" s="1">
        <v>2</v>
      </c>
      <c r="N25" s="1">
        <v>11</v>
      </c>
    </row>
    <row r="26" spans="1:14" x14ac:dyDescent="0.2">
      <c r="A26" s="9" t="s">
        <v>9</v>
      </c>
      <c r="B26" s="1">
        <v>2005</v>
      </c>
      <c r="C26" s="1">
        <v>27</v>
      </c>
      <c r="D26" s="1">
        <v>2</v>
      </c>
      <c r="E26" s="1">
        <v>0</v>
      </c>
      <c r="F26" s="1">
        <v>0</v>
      </c>
      <c r="G26" s="1">
        <v>0</v>
      </c>
      <c r="H26" s="1">
        <v>0</v>
      </c>
      <c r="I26" s="1">
        <v>20</v>
      </c>
      <c r="J26" s="1">
        <v>1948</v>
      </c>
      <c r="K26" s="1">
        <v>6</v>
      </c>
      <c r="L26" s="1">
        <v>1</v>
      </c>
      <c r="M26" s="1">
        <v>1</v>
      </c>
      <c r="N26" s="1">
        <v>0</v>
      </c>
    </row>
    <row r="27" spans="1:14" x14ac:dyDescent="0.2">
      <c r="A27" s="9" t="s">
        <v>10</v>
      </c>
      <c r="B27" s="1">
        <v>2987</v>
      </c>
      <c r="C27" s="1">
        <v>27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6</v>
      </c>
      <c r="J27" s="1">
        <v>180</v>
      </c>
      <c r="K27" s="1">
        <v>2765</v>
      </c>
      <c r="L27" s="1">
        <v>7</v>
      </c>
      <c r="M27" s="1">
        <v>1</v>
      </c>
      <c r="N27" s="1">
        <v>1</v>
      </c>
    </row>
    <row r="28" spans="1:14" x14ac:dyDescent="0.2">
      <c r="A28" s="9" t="s">
        <v>11</v>
      </c>
      <c r="B28" s="1">
        <v>3717</v>
      </c>
      <c r="C28" s="1">
        <v>14</v>
      </c>
      <c r="D28" s="1">
        <v>1</v>
      </c>
      <c r="E28" s="1">
        <v>0</v>
      </c>
      <c r="F28" s="1">
        <v>1</v>
      </c>
      <c r="G28" s="1">
        <v>0</v>
      </c>
      <c r="H28" s="1">
        <v>0</v>
      </c>
      <c r="I28" s="1">
        <v>27</v>
      </c>
      <c r="J28" s="1">
        <v>0</v>
      </c>
      <c r="K28" s="1">
        <v>2</v>
      </c>
      <c r="L28" s="1">
        <v>3659</v>
      </c>
      <c r="M28" s="1">
        <v>10</v>
      </c>
      <c r="N28" s="1">
        <v>3</v>
      </c>
    </row>
    <row r="29" spans="1:14" x14ac:dyDescent="0.2">
      <c r="A29" s="9" t="s">
        <v>12</v>
      </c>
      <c r="B29" s="1">
        <v>2535</v>
      </c>
      <c r="C29" s="1">
        <v>10</v>
      </c>
      <c r="D29" s="1">
        <v>0</v>
      </c>
      <c r="E29" s="1">
        <v>0</v>
      </c>
      <c r="F29" s="1">
        <v>0</v>
      </c>
      <c r="G29" s="1">
        <v>0</v>
      </c>
      <c r="H29" s="1">
        <v>2</v>
      </c>
      <c r="I29" s="1">
        <v>4</v>
      </c>
      <c r="J29" s="1">
        <v>0</v>
      </c>
      <c r="K29" s="1">
        <v>0</v>
      </c>
      <c r="L29" s="1">
        <v>1</v>
      </c>
      <c r="M29" s="1">
        <v>2508</v>
      </c>
      <c r="N29" s="1">
        <v>10</v>
      </c>
    </row>
    <row r="30" spans="1:14" x14ac:dyDescent="0.2">
      <c r="A30" s="9" t="s">
        <v>13</v>
      </c>
      <c r="B30" s="1">
        <v>4408</v>
      </c>
      <c r="C30" s="1">
        <v>14</v>
      </c>
      <c r="D30" s="1">
        <v>1</v>
      </c>
      <c r="E30" s="1">
        <v>0</v>
      </c>
      <c r="F30" s="1">
        <v>5</v>
      </c>
      <c r="G30" s="1">
        <v>0</v>
      </c>
      <c r="H30" s="1">
        <v>0</v>
      </c>
      <c r="I30" s="1">
        <v>4</v>
      </c>
      <c r="J30" s="1">
        <v>0</v>
      </c>
      <c r="K30" s="1">
        <v>0</v>
      </c>
      <c r="L30" s="1">
        <v>0</v>
      </c>
      <c r="M30" s="1">
        <v>5</v>
      </c>
      <c r="N30" s="1">
        <v>4379</v>
      </c>
    </row>
    <row r="32" spans="1:14" x14ac:dyDescent="0.2">
      <c r="A32" s="9" t="s">
        <v>392</v>
      </c>
      <c r="B32" s="1">
        <v>70562</v>
      </c>
      <c r="C32" s="1">
        <v>28187</v>
      </c>
      <c r="D32" s="1">
        <v>9453</v>
      </c>
      <c r="E32" s="1">
        <v>1816</v>
      </c>
      <c r="F32" s="1">
        <v>9650</v>
      </c>
      <c r="G32" s="1">
        <v>909</v>
      </c>
      <c r="H32" s="1">
        <v>1214</v>
      </c>
      <c r="I32" s="1">
        <v>5204</v>
      </c>
      <c r="J32" s="1">
        <v>1986</v>
      </c>
      <c r="K32" s="1">
        <v>2576</v>
      </c>
      <c r="L32" s="1">
        <v>3285</v>
      </c>
      <c r="M32" s="1">
        <v>2288</v>
      </c>
      <c r="N32" s="1">
        <v>3994</v>
      </c>
    </row>
    <row r="33" spans="1:14" x14ac:dyDescent="0.2">
      <c r="A33" s="9" t="s">
        <v>2</v>
      </c>
      <c r="B33" s="1">
        <v>28101</v>
      </c>
      <c r="C33" s="1">
        <v>27992</v>
      </c>
      <c r="D33" s="1">
        <v>32</v>
      </c>
      <c r="E33" s="1">
        <v>0</v>
      </c>
      <c r="F33" s="1">
        <v>22</v>
      </c>
      <c r="G33" s="1">
        <v>4</v>
      </c>
      <c r="H33" s="1">
        <v>3</v>
      </c>
      <c r="I33" s="1">
        <v>10</v>
      </c>
      <c r="J33" s="1">
        <v>0</v>
      </c>
      <c r="K33" s="1">
        <v>8</v>
      </c>
      <c r="L33" s="1">
        <v>11</v>
      </c>
      <c r="M33" s="1">
        <v>11</v>
      </c>
      <c r="N33" s="1">
        <v>8</v>
      </c>
    </row>
    <row r="34" spans="1:14" x14ac:dyDescent="0.2">
      <c r="A34" s="9" t="s">
        <v>3</v>
      </c>
      <c r="B34" s="1">
        <v>9469</v>
      </c>
      <c r="C34" s="1">
        <v>49</v>
      </c>
      <c r="D34" s="1">
        <v>9411</v>
      </c>
      <c r="E34" s="1">
        <v>0</v>
      </c>
      <c r="F34" s="1">
        <v>3</v>
      </c>
      <c r="G34" s="1">
        <v>0</v>
      </c>
      <c r="H34" s="1">
        <v>0</v>
      </c>
      <c r="I34" s="1">
        <v>2</v>
      </c>
      <c r="J34" s="1">
        <v>0</v>
      </c>
      <c r="K34" s="1">
        <v>0</v>
      </c>
      <c r="L34" s="1">
        <v>2</v>
      </c>
      <c r="M34" s="1">
        <v>2</v>
      </c>
      <c r="N34" s="1">
        <v>0</v>
      </c>
    </row>
    <row r="35" spans="1:14" x14ac:dyDescent="0.2">
      <c r="A35" s="9" t="s">
        <v>4</v>
      </c>
      <c r="B35" s="1">
        <v>1830</v>
      </c>
      <c r="C35" s="1">
        <v>6</v>
      </c>
      <c r="D35" s="1">
        <v>2</v>
      </c>
      <c r="E35" s="1">
        <v>1815</v>
      </c>
      <c r="F35" s="1">
        <v>5</v>
      </c>
      <c r="G35" s="1">
        <v>0</v>
      </c>
      <c r="H35" s="1">
        <v>0</v>
      </c>
      <c r="I35" s="1">
        <v>1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</row>
    <row r="36" spans="1:14" x14ac:dyDescent="0.2">
      <c r="A36" s="9" t="s">
        <v>5</v>
      </c>
      <c r="B36" s="1">
        <v>9680</v>
      </c>
      <c r="C36" s="1">
        <v>58</v>
      </c>
      <c r="D36" s="1">
        <v>5</v>
      </c>
      <c r="E36" s="1">
        <v>1</v>
      </c>
      <c r="F36" s="1">
        <v>9610</v>
      </c>
      <c r="G36" s="1">
        <v>1</v>
      </c>
      <c r="H36" s="1">
        <v>0</v>
      </c>
      <c r="I36" s="1">
        <v>3</v>
      </c>
      <c r="J36" s="1">
        <v>0</v>
      </c>
      <c r="K36" s="1">
        <v>0</v>
      </c>
      <c r="L36" s="1">
        <v>0</v>
      </c>
      <c r="M36" s="1">
        <v>1</v>
      </c>
      <c r="N36" s="1">
        <v>1</v>
      </c>
    </row>
    <row r="37" spans="1:14" x14ac:dyDescent="0.2">
      <c r="A37" s="9" t="s">
        <v>6</v>
      </c>
      <c r="B37" s="1">
        <v>912</v>
      </c>
      <c r="C37" s="1">
        <v>7</v>
      </c>
      <c r="D37" s="1">
        <v>0</v>
      </c>
      <c r="E37" s="1">
        <v>0</v>
      </c>
      <c r="F37" s="1">
        <v>0</v>
      </c>
      <c r="G37" s="1">
        <v>904</v>
      </c>
      <c r="H37" s="1">
        <v>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</row>
    <row r="38" spans="1:14" x14ac:dyDescent="0.2">
      <c r="A38" s="9" t="s">
        <v>7</v>
      </c>
      <c r="B38" s="1">
        <v>1215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1210</v>
      </c>
      <c r="I38" s="1">
        <v>0</v>
      </c>
      <c r="J38" s="1">
        <v>0</v>
      </c>
      <c r="K38" s="1">
        <v>2</v>
      </c>
      <c r="L38" s="1">
        <v>0</v>
      </c>
      <c r="M38" s="1">
        <v>0</v>
      </c>
      <c r="N38" s="1">
        <v>1</v>
      </c>
    </row>
    <row r="39" spans="1:14" x14ac:dyDescent="0.2">
      <c r="A39" s="9" t="s">
        <v>8</v>
      </c>
      <c r="B39" s="1">
        <v>5189</v>
      </c>
      <c r="C39" s="1">
        <v>21</v>
      </c>
      <c r="D39" s="1">
        <v>2</v>
      </c>
      <c r="E39" s="1">
        <v>0</v>
      </c>
      <c r="F39" s="1">
        <v>4</v>
      </c>
      <c r="G39" s="1">
        <v>0</v>
      </c>
      <c r="H39" s="1">
        <v>0</v>
      </c>
      <c r="I39" s="1">
        <v>5143</v>
      </c>
      <c r="J39" s="1">
        <v>1</v>
      </c>
      <c r="K39" s="1">
        <v>3</v>
      </c>
      <c r="L39" s="1">
        <v>2</v>
      </c>
      <c r="M39" s="1">
        <v>1</v>
      </c>
      <c r="N39" s="1">
        <v>12</v>
      </c>
    </row>
    <row r="40" spans="1:14" x14ac:dyDescent="0.2">
      <c r="A40" s="9" t="s">
        <v>9</v>
      </c>
      <c r="B40" s="1">
        <v>1875</v>
      </c>
      <c r="C40" s="1">
        <v>15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16</v>
      </c>
      <c r="J40" s="1">
        <v>1837</v>
      </c>
      <c r="K40" s="1">
        <v>4</v>
      </c>
      <c r="L40" s="1">
        <v>1</v>
      </c>
      <c r="M40" s="1">
        <v>1</v>
      </c>
      <c r="N40" s="1">
        <v>0</v>
      </c>
    </row>
    <row r="41" spans="1:14" x14ac:dyDescent="0.2">
      <c r="A41" s="9" t="s">
        <v>10</v>
      </c>
      <c r="B41" s="1">
        <v>2724</v>
      </c>
      <c r="C41" s="1">
        <v>10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3</v>
      </c>
      <c r="J41" s="1">
        <v>148</v>
      </c>
      <c r="K41" s="1">
        <v>2558</v>
      </c>
      <c r="L41" s="1">
        <v>1</v>
      </c>
      <c r="M41" s="1">
        <v>2</v>
      </c>
      <c r="N41" s="1">
        <v>1</v>
      </c>
    </row>
    <row r="42" spans="1:14" x14ac:dyDescent="0.2">
      <c r="A42" s="9" t="s">
        <v>11</v>
      </c>
      <c r="B42" s="1">
        <v>3309</v>
      </c>
      <c r="C42" s="1">
        <v>9</v>
      </c>
      <c r="D42" s="1">
        <v>0</v>
      </c>
      <c r="E42" s="1">
        <v>0</v>
      </c>
      <c r="F42" s="1">
        <v>1</v>
      </c>
      <c r="G42" s="1">
        <v>0</v>
      </c>
      <c r="H42" s="1">
        <v>0</v>
      </c>
      <c r="I42" s="1">
        <v>20</v>
      </c>
      <c r="J42" s="1">
        <v>0</v>
      </c>
      <c r="K42" s="1">
        <v>0</v>
      </c>
      <c r="L42" s="1">
        <v>3267</v>
      </c>
      <c r="M42" s="1">
        <v>6</v>
      </c>
      <c r="N42" s="1">
        <v>6</v>
      </c>
    </row>
    <row r="43" spans="1:14" x14ac:dyDescent="0.2">
      <c r="A43" s="9" t="s">
        <v>12</v>
      </c>
      <c r="B43" s="1">
        <v>2274</v>
      </c>
      <c r="C43" s="1">
        <v>3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</v>
      </c>
      <c r="J43" s="1">
        <v>0</v>
      </c>
      <c r="K43" s="1">
        <v>0</v>
      </c>
      <c r="L43" s="1">
        <v>1</v>
      </c>
      <c r="M43" s="1">
        <v>2259</v>
      </c>
      <c r="N43" s="1">
        <v>9</v>
      </c>
    </row>
    <row r="44" spans="1:14" x14ac:dyDescent="0.2">
      <c r="A44" s="9" t="s">
        <v>13</v>
      </c>
      <c r="B44" s="1">
        <v>3984</v>
      </c>
      <c r="C44" s="1">
        <v>15</v>
      </c>
      <c r="D44" s="1">
        <v>1</v>
      </c>
      <c r="E44" s="1">
        <v>0</v>
      </c>
      <c r="F44" s="1">
        <v>3</v>
      </c>
      <c r="G44" s="1">
        <v>0</v>
      </c>
      <c r="H44" s="1">
        <v>0</v>
      </c>
      <c r="I44" s="1">
        <v>4</v>
      </c>
      <c r="J44" s="1">
        <v>0</v>
      </c>
      <c r="K44" s="1">
        <v>0</v>
      </c>
      <c r="L44" s="1">
        <v>0</v>
      </c>
      <c r="M44" s="1">
        <v>5</v>
      </c>
      <c r="N44" s="1">
        <v>3956</v>
      </c>
    </row>
    <row r="45" spans="1:14" x14ac:dyDescent="0.2">
      <c r="A45" s="36" t="s">
        <v>393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</sheetData>
  <mergeCells count="1">
    <mergeCell ref="A45:N4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2B31-B045-442B-BDF4-DAAD54CA9B96}">
  <dimension ref="A1:N45"/>
  <sheetViews>
    <sheetView view="pageBreakPreview" zoomScale="125" zoomScaleNormal="100" zoomScaleSheetLayoutView="125" workbookViewId="0">
      <selection activeCell="A2" sqref="A2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443</v>
      </c>
    </row>
    <row r="2" spans="1:14" x14ac:dyDescent="0.2">
      <c r="A2" s="12" t="s">
        <v>441</v>
      </c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442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145729</v>
      </c>
      <c r="C4" s="1">
        <v>57545</v>
      </c>
      <c r="D4" s="1">
        <v>19702</v>
      </c>
      <c r="E4" s="1">
        <v>3762</v>
      </c>
      <c r="F4" s="1">
        <v>20010</v>
      </c>
      <c r="G4" s="1">
        <v>1791</v>
      </c>
      <c r="H4" s="1">
        <v>2447</v>
      </c>
      <c r="I4" s="1">
        <v>10857</v>
      </c>
      <c r="J4" s="1">
        <v>4103</v>
      </c>
      <c r="K4" s="1">
        <v>5354</v>
      </c>
      <c r="L4" s="1">
        <v>6943</v>
      </c>
      <c r="M4" s="1">
        <v>4814</v>
      </c>
      <c r="N4" s="1">
        <v>8401</v>
      </c>
    </row>
    <row r="5" spans="1:14" x14ac:dyDescent="0.2">
      <c r="A5" s="9" t="s">
        <v>2</v>
      </c>
      <c r="B5" s="1">
        <v>56412</v>
      </c>
      <c r="C5" s="1">
        <v>55423</v>
      </c>
      <c r="D5" s="1">
        <v>254</v>
      </c>
      <c r="E5" s="1">
        <v>47</v>
      </c>
      <c r="F5" s="1">
        <v>304</v>
      </c>
      <c r="G5" s="1">
        <v>70</v>
      </c>
      <c r="H5" s="1">
        <v>14</v>
      </c>
      <c r="I5" s="1">
        <v>85</v>
      </c>
      <c r="J5" s="1">
        <v>28</v>
      </c>
      <c r="K5" s="1">
        <v>16</v>
      </c>
      <c r="L5" s="1">
        <v>90</v>
      </c>
      <c r="M5" s="1">
        <v>35</v>
      </c>
      <c r="N5" s="1">
        <v>46</v>
      </c>
    </row>
    <row r="6" spans="1:14" x14ac:dyDescent="0.2">
      <c r="A6" s="9" t="s">
        <v>3</v>
      </c>
      <c r="B6" s="1">
        <v>19945</v>
      </c>
      <c r="C6" s="1">
        <v>523</v>
      </c>
      <c r="D6" s="1">
        <v>19305</v>
      </c>
      <c r="E6" s="1">
        <v>22</v>
      </c>
      <c r="F6" s="1">
        <v>23</v>
      </c>
      <c r="G6" s="1">
        <v>6</v>
      </c>
      <c r="H6" s="1">
        <v>2</v>
      </c>
      <c r="I6" s="1">
        <v>19</v>
      </c>
      <c r="J6" s="1">
        <v>0</v>
      </c>
      <c r="K6" s="1">
        <v>13</v>
      </c>
      <c r="L6" s="1">
        <v>5</v>
      </c>
      <c r="M6" s="1">
        <v>10</v>
      </c>
      <c r="N6" s="1">
        <v>17</v>
      </c>
    </row>
    <row r="7" spans="1:14" x14ac:dyDescent="0.2">
      <c r="A7" s="9" t="s">
        <v>4</v>
      </c>
      <c r="B7" s="1">
        <v>3803</v>
      </c>
      <c r="C7" s="1">
        <v>87</v>
      </c>
      <c r="D7" s="1">
        <v>31</v>
      </c>
      <c r="E7" s="1">
        <v>3670</v>
      </c>
      <c r="F7" s="1">
        <v>2</v>
      </c>
      <c r="G7" s="1">
        <v>2</v>
      </c>
      <c r="H7" s="1">
        <v>1</v>
      </c>
      <c r="I7" s="1">
        <v>2</v>
      </c>
      <c r="J7" s="1">
        <v>0</v>
      </c>
      <c r="K7" s="1">
        <v>0</v>
      </c>
      <c r="L7" s="1">
        <v>6</v>
      </c>
      <c r="M7" s="1">
        <v>0</v>
      </c>
      <c r="N7" s="1">
        <v>2</v>
      </c>
    </row>
    <row r="8" spans="1:14" x14ac:dyDescent="0.2">
      <c r="A8" s="9" t="s">
        <v>5</v>
      </c>
      <c r="B8" s="1">
        <v>20198</v>
      </c>
      <c r="C8" s="1">
        <v>511</v>
      </c>
      <c r="D8" s="1">
        <v>37</v>
      </c>
      <c r="E8" s="1">
        <v>5</v>
      </c>
      <c r="F8" s="1">
        <v>19603</v>
      </c>
      <c r="G8" s="1">
        <v>12</v>
      </c>
      <c r="H8" s="1">
        <v>0</v>
      </c>
      <c r="I8" s="1">
        <v>5</v>
      </c>
      <c r="J8" s="1">
        <v>4</v>
      </c>
      <c r="K8" s="1">
        <v>0</v>
      </c>
      <c r="L8" s="1">
        <v>14</v>
      </c>
      <c r="M8" s="1">
        <v>3</v>
      </c>
      <c r="N8" s="1">
        <v>4</v>
      </c>
    </row>
    <row r="9" spans="1:14" x14ac:dyDescent="0.2">
      <c r="A9" s="9" t="s">
        <v>6</v>
      </c>
      <c r="B9" s="1">
        <v>1778</v>
      </c>
      <c r="C9" s="1">
        <v>63</v>
      </c>
      <c r="D9" s="1">
        <v>1</v>
      </c>
      <c r="E9" s="1">
        <v>2</v>
      </c>
      <c r="F9" s="1">
        <v>2</v>
      </c>
      <c r="G9" s="1">
        <v>1699</v>
      </c>
      <c r="H9" s="1">
        <v>2</v>
      </c>
      <c r="I9" s="1">
        <v>3</v>
      </c>
      <c r="J9" s="1">
        <v>0</v>
      </c>
      <c r="K9" s="1">
        <v>0</v>
      </c>
      <c r="L9" s="1">
        <v>5</v>
      </c>
      <c r="M9" s="1">
        <v>1</v>
      </c>
      <c r="N9" s="1">
        <v>0</v>
      </c>
    </row>
    <row r="10" spans="1:14" x14ac:dyDescent="0.2">
      <c r="A10" s="9" t="s">
        <v>7</v>
      </c>
      <c r="B10" s="1">
        <v>2528</v>
      </c>
      <c r="C10" s="1">
        <v>86</v>
      </c>
      <c r="D10" s="1">
        <v>6</v>
      </c>
      <c r="E10" s="1">
        <v>3</v>
      </c>
      <c r="F10" s="1">
        <v>5</v>
      </c>
      <c r="G10" s="1">
        <v>1</v>
      </c>
      <c r="H10" s="1">
        <v>2425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1</v>
      </c>
    </row>
    <row r="11" spans="1:14" x14ac:dyDescent="0.2">
      <c r="A11" s="9" t="s">
        <v>8</v>
      </c>
      <c r="B11" s="1">
        <v>10988</v>
      </c>
      <c r="C11" s="1">
        <v>197</v>
      </c>
      <c r="D11" s="1">
        <v>39</v>
      </c>
      <c r="E11" s="1">
        <v>6</v>
      </c>
      <c r="F11" s="1">
        <v>14</v>
      </c>
      <c r="G11" s="1">
        <v>0</v>
      </c>
      <c r="H11" s="1">
        <v>1</v>
      </c>
      <c r="I11" s="1">
        <v>10634</v>
      </c>
      <c r="J11" s="1">
        <v>28</v>
      </c>
      <c r="K11" s="1">
        <v>10</v>
      </c>
      <c r="L11" s="1">
        <v>19</v>
      </c>
      <c r="M11" s="1">
        <v>11</v>
      </c>
      <c r="N11" s="1">
        <v>29</v>
      </c>
    </row>
    <row r="12" spans="1:14" x14ac:dyDescent="0.2">
      <c r="A12" s="9" t="s">
        <v>9</v>
      </c>
      <c r="B12" s="1">
        <v>3836</v>
      </c>
      <c r="C12" s="1">
        <v>115</v>
      </c>
      <c r="D12" s="1">
        <v>5</v>
      </c>
      <c r="E12" s="1">
        <v>1</v>
      </c>
      <c r="F12" s="1">
        <v>4</v>
      </c>
      <c r="G12" s="1">
        <v>0</v>
      </c>
      <c r="H12" s="1">
        <v>0</v>
      </c>
      <c r="I12" s="1">
        <v>23</v>
      </c>
      <c r="J12" s="1">
        <v>3654</v>
      </c>
      <c r="K12" s="1">
        <v>17</v>
      </c>
      <c r="L12" s="1">
        <v>14</v>
      </c>
      <c r="M12" s="1">
        <v>1</v>
      </c>
      <c r="N12" s="1">
        <v>2</v>
      </c>
    </row>
    <row r="13" spans="1:14" x14ac:dyDescent="0.2">
      <c r="A13" s="9" t="s">
        <v>10</v>
      </c>
      <c r="B13" s="1">
        <v>5848</v>
      </c>
      <c r="C13" s="1">
        <v>138</v>
      </c>
      <c r="D13" s="1">
        <v>7</v>
      </c>
      <c r="E13" s="1">
        <v>2</v>
      </c>
      <c r="F13" s="1">
        <v>5</v>
      </c>
      <c r="G13" s="1">
        <v>0</v>
      </c>
      <c r="H13" s="1">
        <v>0</v>
      </c>
      <c r="I13" s="1">
        <v>21</v>
      </c>
      <c r="J13" s="1">
        <v>358</v>
      </c>
      <c r="K13" s="1">
        <v>5289</v>
      </c>
      <c r="L13" s="1">
        <v>22</v>
      </c>
      <c r="M13" s="1">
        <v>5</v>
      </c>
      <c r="N13" s="1">
        <v>1</v>
      </c>
    </row>
    <row r="14" spans="1:14" x14ac:dyDescent="0.2">
      <c r="A14" s="9" t="s">
        <v>11</v>
      </c>
      <c r="B14" s="1">
        <v>6974</v>
      </c>
      <c r="C14" s="1">
        <v>114</v>
      </c>
      <c r="D14" s="1">
        <v>9</v>
      </c>
      <c r="E14" s="1">
        <v>0</v>
      </c>
      <c r="F14" s="1">
        <v>33</v>
      </c>
      <c r="G14" s="1">
        <v>0</v>
      </c>
      <c r="H14" s="1">
        <v>0</v>
      </c>
      <c r="I14" s="1">
        <v>21</v>
      </c>
      <c r="J14" s="1">
        <v>12</v>
      </c>
      <c r="K14" s="1">
        <v>7</v>
      </c>
      <c r="L14" s="1">
        <v>6736</v>
      </c>
      <c r="M14" s="1">
        <v>20</v>
      </c>
      <c r="N14" s="1">
        <v>22</v>
      </c>
    </row>
    <row r="15" spans="1:14" x14ac:dyDescent="0.2">
      <c r="A15" s="9" t="s">
        <v>12</v>
      </c>
      <c r="B15" s="1">
        <v>4869</v>
      </c>
      <c r="C15" s="1">
        <v>133</v>
      </c>
      <c r="D15" s="1">
        <v>2</v>
      </c>
      <c r="E15" s="1">
        <v>0</v>
      </c>
      <c r="F15" s="1">
        <v>1</v>
      </c>
      <c r="G15" s="1">
        <v>1</v>
      </c>
      <c r="H15" s="1">
        <v>2</v>
      </c>
      <c r="I15" s="1">
        <v>17</v>
      </c>
      <c r="J15" s="1">
        <v>2</v>
      </c>
      <c r="K15" s="1">
        <v>1</v>
      </c>
      <c r="L15" s="1">
        <v>18</v>
      </c>
      <c r="M15" s="1">
        <v>4678</v>
      </c>
      <c r="N15" s="1">
        <v>14</v>
      </c>
    </row>
    <row r="16" spans="1:14" x14ac:dyDescent="0.2">
      <c r="A16" s="9" t="s">
        <v>13</v>
      </c>
      <c r="B16" s="1">
        <v>8550</v>
      </c>
      <c r="C16" s="1">
        <v>155</v>
      </c>
      <c r="D16" s="1">
        <v>6</v>
      </c>
      <c r="E16" s="1">
        <v>4</v>
      </c>
      <c r="F16" s="1">
        <v>14</v>
      </c>
      <c r="G16" s="1">
        <v>0</v>
      </c>
      <c r="H16" s="1">
        <v>0</v>
      </c>
      <c r="I16" s="1">
        <v>27</v>
      </c>
      <c r="J16" s="1">
        <v>17</v>
      </c>
      <c r="K16" s="1">
        <v>1</v>
      </c>
      <c r="L16" s="1">
        <v>13</v>
      </c>
      <c r="M16" s="1">
        <v>50</v>
      </c>
      <c r="N16" s="1">
        <v>8263</v>
      </c>
    </row>
    <row r="18" spans="1:14" x14ac:dyDescent="0.2">
      <c r="A18" s="9" t="s">
        <v>391</v>
      </c>
      <c r="B18" s="1">
        <v>75474</v>
      </c>
      <c r="C18" s="1">
        <v>29597</v>
      </c>
      <c r="D18" s="1">
        <v>10273</v>
      </c>
      <c r="E18" s="1">
        <v>1948</v>
      </c>
      <c r="F18" s="1">
        <v>10370</v>
      </c>
      <c r="G18" s="1">
        <v>883</v>
      </c>
      <c r="H18" s="1">
        <v>1232</v>
      </c>
      <c r="I18" s="1">
        <v>5662</v>
      </c>
      <c r="J18" s="1">
        <v>2123</v>
      </c>
      <c r="K18" s="1">
        <v>2783</v>
      </c>
      <c r="L18" s="1">
        <v>3665</v>
      </c>
      <c r="M18" s="1">
        <v>2529</v>
      </c>
      <c r="N18" s="1">
        <v>4409</v>
      </c>
    </row>
    <row r="19" spans="1:14" x14ac:dyDescent="0.2">
      <c r="A19" s="9" t="s">
        <v>2</v>
      </c>
      <c r="B19" s="1">
        <v>29013</v>
      </c>
      <c r="C19" s="1">
        <v>28487</v>
      </c>
      <c r="D19" s="1">
        <v>137</v>
      </c>
      <c r="E19" s="1">
        <v>30</v>
      </c>
      <c r="F19" s="1">
        <v>152</v>
      </c>
      <c r="G19" s="1">
        <v>29</v>
      </c>
      <c r="H19" s="1">
        <v>7</v>
      </c>
      <c r="I19" s="1">
        <v>50</v>
      </c>
      <c r="J19" s="1">
        <v>19</v>
      </c>
      <c r="K19" s="1">
        <v>11</v>
      </c>
      <c r="L19" s="1">
        <v>57</v>
      </c>
      <c r="M19" s="1">
        <v>14</v>
      </c>
      <c r="N19" s="1">
        <v>20</v>
      </c>
    </row>
    <row r="20" spans="1:14" x14ac:dyDescent="0.2">
      <c r="A20" s="9" t="s">
        <v>3</v>
      </c>
      <c r="B20" s="1">
        <v>10366</v>
      </c>
      <c r="C20" s="1">
        <v>244</v>
      </c>
      <c r="D20" s="1">
        <v>10062</v>
      </c>
      <c r="E20" s="1">
        <v>14</v>
      </c>
      <c r="F20" s="1">
        <v>12</v>
      </c>
      <c r="G20" s="1">
        <v>1</v>
      </c>
      <c r="H20" s="1">
        <v>1</v>
      </c>
      <c r="I20" s="1">
        <v>6</v>
      </c>
      <c r="J20" s="1">
        <v>0</v>
      </c>
      <c r="K20" s="1">
        <v>6</v>
      </c>
      <c r="L20" s="1">
        <v>3</v>
      </c>
      <c r="M20" s="1">
        <v>6</v>
      </c>
      <c r="N20" s="1">
        <v>11</v>
      </c>
    </row>
    <row r="21" spans="1:14" x14ac:dyDescent="0.2">
      <c r="A21" s="9" t="s">
        <v>4</v>
      </c>
      <c r="B21" s="1">
        <v>1959</v>
      </c>
      <c r="C21" s="1">
        <v>39</v>
      </c>
      <c r="D21" s="1">
        <v>15</v>
      </c>
      <c r="E21" s="1">
        <v>1896</v>
      </c>
      <c r="F21" s="1">
        <v>0</v>
      </c>
      <c r="G21" s="1">
        <v>0</v>
      </c>
      <c r="H21" s="1">
        <v>1</v>
      </c>
      <c r="I21" s="1">
        <v>1</v>
      </c>
      <c r="J21" s="1">
        <v>0</v>
      </c>
      <c r="K21" s="1">
        <v>0</v>
      </c>
      <c r="L21" s="1">
        <v>5</v>
      </c>
      <c r="M21" s="1">
        <v>0</v>
      </c>
      <c r="N21" s="1">
        <v>2</v>
      </c>
    </row>
    <row r="22" spans="1:14" x14ac:dyDescent="0.2">
      <c r="A22" s="9" t="s">
        <v>5</v>
      </c>
      <c r="B22" s="1">
        <v>10502</v>
      </c>
      <c r="C22" s="1">
        <v>281</v>
      </c>
      <c r="D22" s="1">
        <v>22</v>
      </c>
      <c r="E22" s="1">
        <v>1</v>
      </c>
      <c r="F22" s="1">
        <v>10168</v>
      </c>
      <c r="G22" s="1">
        <v>8</v>
      </c>
      <c r="H22" s="1">
        <v>0</v>
      </c>
      <c r="I22" s="1">
        <v>3</v>
      </c>
      <c r="J22" s="1">
        <v>3</v>
      </c>
      <c r="K22" s="1">
        <v>0</v>
      </c>
      <c r="L22" s="1">
        <v>11</v>
      </c>
      <c r="M22" s="1">
        <v>2</v>
      </c>
      <c r="N22" s="1">
        <v>3</v>
      </c>
    </row>
    <row r="23" spans="1:14" x14ac:dyDescent="0.2">
      <c r="A23" s="9" t="s">
        <v>6</v>
      </c>
      <c r="B23" s="1">
        <v>889</v>
      </c>
      <c r="C23" s="1">
        <v>37</v>
      </c>
      <c r="D23" s="1">
        <v>1</v>
      </c>
      <c r="E23" s="1">
        <v>0</v>
      </c>
      <c r="F23" s="1">
        <v>1</v>
      </c>
      <c r="G23" s="1">
        <v>844</v>
      </c>
      <c r="H23" s="1">
        <v>1</v>
      </c>
      <c r="I23" s="1">
        <v>1</v>
      </c>
      <c r="J23" s="1">
        <v>0</v>
      </c>
      <c r="K23" s="1">
        <v>0</v>
      </c>
      <c r="L23" s="1">
        <v>4</v>
      </c>
      <c r="M23" s="1">
        <v>0</v>
      </c>
      <c r="N23" s="1">
        <v>0</v>
      </c>
    </row>
    <row r="24" spans="1:14" x14ac:dyDescent="0.2">
      <c r="A24" s="9" t="s">
        <v>7</v>
      </c>
      <c r="B24" s="1">
        <v>1279</v>
      </c>
      <c r="C24" s="1">
        <v>49</v>
      </c>
      <c r="D24" s="1">
        <v>4</v>
      </c>
      <c r="E24" s="1">
        <v>3</v>
      </c>
      <c r="F24" s="1">
        <v>4</v>
      </c>
      <c r="G24" s="1">
        <v>0</v>
      </c>
      <c r="H24" s="1">
        <v>1219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</row>
    <row r="25" spans="1:14" x14ac:dyDescent="0.2">
      <c r="A25" s="9" t="s">
        <v>8</v>
      </c>
      <c r="B25" s="1">
        <v>5724</v>
      </c>
      <c r="C25" s="1">
        <v>102</v>
      </c>
      <c r="D25" s="1">
        <v>22</v>
      </c>
      <c r="E25" s="1">
        <v>3</v>
      </c>
      <c r="F25" s="1">
        <v>7</v>
      </c>
      <c r="G25" s="1">
        <v>0</v>
      </c>
      <c r="H25" s="1">
        <v>1</v>
      </c>
      <c r="I25" s="1">
        <v>5529</v>
      </c>
      <c r="J25" s="1">
        <v>20</v>
      </c>
      <c r="K25" s="1">
        <v>4</v>
      </c>
      <c r="L25" s="1">
        <v>15</v>
      </c>
      <c r="M25" s="1">
        <v>7</v>
      </c>
      <c r="N25" s="1">
        <v>14</v>
      </c>
    </row>
    <row r="26" spans="1:14" x14ac:dyDescent="0.2">
      <c r="A26" s="9" t="s">
        <v>9</v>
      </c>
      <c r="B26" s="1">
        <v>1963</v>
      </c>
      <c r="C26" s="1">
        <v>67</v>
      </c>
      <c r="D26" s="1">
        <v>1</v>
      </c>
      <c r="E26" s="1">
        <v>0</v>
      </c>
      <c r="F26" s="1">
        <v>3</v>
      </c>
      <c r="G26" s="1">
        <v>0</v>
      </c>
      <c r="H26" s="1">
        <v>0</v>
      </c>
      <c r="I26" s="1">
        <v>16</v>
      </c>
      <c r="J26" s="1">
        <v>1860</v>
      </c>
      <c r="K26" s="1">
        <v>11</v>
      </c>
      <c r="L26" s="1">
        <v>5</v>
      </c>
      <c r="M26" s="1">
        <v>0</v>
      </c>
      <c r="N26" s="1">
        <v>0</v>
      </c>
    </row>
    <row r="27" spans="1:14" x14ac:dyDescent="0.2">
      <c r="A27" s="9" t="s">
        <v>10</v>
      </c>
      <c r="B27" s="1">
        <v>3060</v>
      </c>
      <c r="C27" s="1">
        <v>79</v>
      </c>
      <c r="D27" s="1">
        <v>2</v>
      </c>
      <c r="E27" s="1">
        <v>1</v>
      </c>
      <c r="F27" s="1">
        <v>2</v>
      </c>
      <c r="G27" s="1">
        <v>0</v>
      </c>
      <c r="H27" s="1">
        <v>0</v>
      </c>
      <c r="I27" s="1">
        <v>16</v>
      </c>
      <c r="J27" s="1">
        <v>199</v>
      </c>
      <c r="K27" s="1">
        <v>2745</v>
      </c>
      <c r="L27" s="1">
        <v>15</v>
      </c>
      <c r="M27" s="1">
        <v>1</v>
      </c>
      <c r="N27" s="1">
        <v>0</v>
      </c>
    </row>
    <row r="28" spans="1:14" x14ac:dyDescent="0.2">
      <c r="A28" s="9" t="s">
        <v>11</v>
      </c>
      <c r="B28" s="1">
        <v>3657</v>
      </c>
      <c r="C28" s="1">
        <v>61</v>
      </c>
      <c r="D28" s="1">
        <v>4</v>
      </c>
      <c r="E28" s="1">
        <v>0</v>
      </c>
      <c r="F28" s="1">
        <v>16</v>
      </c>
      <c r="G28" s="1">
        <v>0</v>
      </c>
      <c r="H28" s="1">
        <v>0</v>
      </c>
      <c r="I28" s="1">
        <v>12</v>
      </c>
      <c r="J28" s="1">
        <v>6</v>
      </c>
      <c r="K28" s="1">
        <v>5</v>
      </c>
      <c r="L28" s="1">
        <v>3538</v>
      </c>
      <c r="M28" s="1">
        <v>6</v>
      </c>
      <c r="N28" s="1">
        <v>9</v>
      </c>
    </row>
    <row r="29" spans="1:14" x14ac:dyDescent="0.2">
      <c r="A29" s="9" t="s">
        <v>12</v>
      </c>
      <c r="B29" s="1">
        <v>2572</v>
      </c>
      <c r="C29" s="1">
        <v>71</v>
      </c>
      <c r="D29" s="1">
        <v>0</v>
      </c>
      <c r="E29" s="1">
        <v>0</v>
      </c>
      <c r="F29" s="1">
        <v>0</v>
      </c>
      <c r="G29" s="1">
        <v>1</v>
      </c>
      <c r="H29" s="1">
        <v>2</v>
      </c>
      <c r="I29" s="1">
        <v>11</v>
      </c>
      <c r="J29" s="1">
        <v>2</v>
      </c>
      <c r="K29" s="1">
        <v>0</v>
      </c>
      <c r="L29" s="1">
        <v>10</v>
      </c>
      <c r="M29" s="1">
        <v>2468</v>
      </c>
      <c r="N29" s="1">
        <v>7</v>
      </c>
    </row>
    <row r="30" spans="1:14" x14ac:dyDescent="0.2">
      <c r="A30" s="9" t="s">
        <v>13</v>
      </c>
      <c r="B30" s="1">
        <v>4490</v>
      </c>
      <c r="C30" s="1">
        <v>80</v>
      </c>
      <c r="D30" s="1">
        <v>3</v>
      </c>
      <c r="E30" s="1">
        <v>0</v>
      </c>
      <c r="F30" s="1">
        <v>5</v>
      </c>
      <c r="G30" s="1">
        <v>0</v>
      </c>
      <c r="H30" s="1">
        <v>0</v>
      </c>
      <c r="I30" s="1">
        <v>17</v>
      </c>
      <c r="J30" s="1">
        <v>14</v>
      </c>
      <c r="K30" s="1">
        <v>1</v>
      </c>
      <c r="L30" s="1">
        <v>2</v>
      </c>
      <c r="M30" s="1">
        <v>25</v>
      </c>
      <c r="N30" s="1">
        <v>4343</v>
      </c>
    </row>
    <row r="32" spans="1:14" x14ac:dyDescent="0.2">
      <c r="A32" s="9" t="s">
        <v>392</v>
      </c>
      <c r="B32" s="1">
        <v>70255</v>
      </c>
      <c r="C32" s="1">
        <v>27948</v>
      </c>
      <c r="D32" s="1">
        <v>9429</v>
      </c>
      <c r="E32" s="1">
        <v>1814</v>
      </c>
      <c r="F32" s="1">
        <v>9640</v>
      </c>
      <c r="G32" s="1">
        <v>908</v>
      </c>
      <c r="H32" s="1">
        <v>1215</v>
      </c>
      <c r="I32" s="1">
        <v>5195</v>
      </c>
      <c r="J32" s="1">
        <v>1980</v>
      </c>
      <c r="K32" s="1">
        <v>2571</v>
      </c>
      <c r="L32" s="1">
        <v>3278</v>
      </c>
      <c r="M32" s="1">
        <v>2285</v>
      </c>
      <c r="N32" s="1">
        <v>3992</v>
      </c>
    </row>
    <row r="33" spans="1:14" x14ac:dyDescent="0.2">
      <c r="A33" s="9" t="s">
        <v>2</v>
      </c>
      <c r="B33" s="1">
        <v>27399</v>
      </c>
      <c r="C33" s="1">
        <v>26936</v>
      </c>
      <c r="D33" s="1">
        <v>117</v>
      </c>
      <c r="E33" s="1">
        <v>17</v>
      </c>
      <c r="F33" s="1">
        <v>152</v>
      </c>
      <c r="G33" s="1">
        <v>41</v>
      </c>
      <c r="H33" s="1">
        <v>7</v>
      </c>
      <c r="I33" s="1">
        <v>35</v>
      </c>
      <c r="J33" s="1">
        <v>9</v>
      </c>
      <c r="K33" s="1">
        <v>5</v>
      </c>
      <c r="L33" s="1">
        <v>33</v>
      </c>
      <c r="M33" s="1">
        <v>21</v>
      </c>
      <c r="N33" s="1">
        <v>26</v>
      </c>
    </row>
    <row r="34" spans="1:14" x14ac:dyDescent="0.2">
      <c r="A34" s="9" t="s">
        <v>3</v>
      </c>
      <c r="B34" s="1">
        <v>9579</v>
      </c>
      <c r="C34" s="1">
        <v>279</v>
      </c>
      <c r="D34" s="1">
        <v>9243</v>
      </c>
      <c r="E34" s="1">
        <v>8</v>
      </c>
      <c r="F34" s="1">
        <v>11</v>
      </c>
      <c r="G34" s="1">
        <v>5</v>
      </c>
      <c r="H34" s="1">
        <v>1</v>
      </c>
      <c r="I34" s="1">
        <v>13</v>
      </c>
      <c r="J34" s="1">
        <v>0</v>
      </c>
      <c r="K34" s="1">
        <v>7</v>
      </c>
      <c r="L34" s="1">
        <v>2</v>
      </c>
      <c r="M34" s="1">
        <v>4</v>
      </c>
      <c r="N34" s="1">
        <v>6</v>
      </c>
    </row>
    <row r="35" spans="1:14" x14ac:dyDescent="0.2">
      <c r="A35" s="9" t="s">
        <v>4</v>
      </c>
      <c r="B35" s="1">
        <v>1844</v>
      </c>
      <c r="C35" s="1">
        <v>48</v>
      </c>
      <c r="D35" s="1">
        <v>16</v>
      </c>
      <c r="E35" s="1">
        <v>1774</v>
      </c>
      <c r="F35" s="1">
        <v>2</v>
      </c>
      <c r="G35" s="1">
        <v>2</v>
      </c>
      <c r="H35" s="1">
        <v>0</v>
      </c>
      <c r="I35" s="1">
        <v>1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</row>
    <row r="36" spans="1:14" x14ac:dyDescent="0.2">
      <c r="A36" s="9" t="s">
        <v>5</v>
      </c>
      <c r="B36" s="1">
        <v>9696</v>
      </c>
      <c r="C36" s="1">
        <v>230</v>
      </c>
      <c r="D36" s="1">
        <v>15</v>
      </c>
      <c r="E36" s="1">
        <v>4</v>
      </c>
      <c r="F36" s="1">
        <v>9435</v>
      </c>
      <c r="G36" s="1">
        <v>4</v>
      </c>
      <c r="H36" s="1">
        <v>0</v>
      </c>
      <c r="I36" s="1">
        <v>2</v>
      </c>
      <c r="J36" s="1">
        <v>1</v>
      </c>
      <c r="K36" s="1">
        <v>0</v>
      </c>
      <c r="L36" s="1">
        <v>3</v>
      </c>
      <c r="M36" s="1">
        <v>1</v>
      </c>
      <c r="N36" s="1">
        <v>1</v>
      </c>
    </row>
    <row r="37" spans="1:14" x14ac:dyDescent="0.2">
      <c r="A37" s="9" t="s">
        <v>6</v>
      </c>
      <c r="B37" s="1">
        <v>889</v>
      </c>
      <c r="C37" s="1">
        <v>26</v>
      </c>
      <c r="D37" s="1">
        <v>0</v>
      </c>
      <c r="E37" s="1">
        <v>2</v>
      </c>
      <c r="F37" s="1">
        <v>1</v>
      </c>
      <c r="G37" s="1">
        <v>855</v>
      </c>
      <c r="H37" s="1">
        <v>1</v>
      </c>
      <c r="I37" s="1">
        <v>2</v>
      </c>
      <c r="J37" s="1">
        <v>0</v>
      </c>
      <c r="K37" s="1">
        <v>0</v>
      </c>
      <c r="L37" s="1">
        <v>1</v>
      </c>
      <c r="M37" s="1">
        <v>1</v>
      </c>
      <c r="N37" s="1">
        <v>0</v>
      </c>
    </row>
    <row r="38" spans="1:14" x14ac:dyDescent="0.2">
      <c r="A38" s="9" t="s">
        <v>7</v>
      </c>
      <c r="B38" s="1">
        <v>1249</v>
      </c>
      <c r="C38" s="1">
        <v>37</v>
      </c>
      <c r="D38" s="1">
        <v>2</v>
      </c>
      <c r="E38" s="1">
        <v>0</v>
      </c>
      <c r="F38" s="1">
        <v>1</v>
      </c>
      <c r="G38" s="1">
        <v>1</v>
      </c>
      <c r="H38" s="1">
        <v>1206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1</v>
      </c>
    </row>
    <row r="39" spans="1:14" x14ac:dyDescent="0.2">
      <c r="A39" s="9" t="s">
        <v>8</v>
      </c>
      <c r="B39" s="1">
        <v>5264</v>
      </c>
      <c r="C39" s="1">
        <v>95</v>
      </c>
      <c r="D39" s="1">
        <v>17</v>
      </c>
      <c r="E39" s="1">
        <v>3</v>
      </c>
      <c r="F39" s="1">
        <v>7</v>
      </c>
      <c r="G39" s="1">
        <v>0</v>
      </c>
      <c r="H39" s="1">
        <v>0</v>
      </c>
      <c r="I39" s="1">
        <v>5105</v>
      </c>
      <c r="J39" s="1">
        <v>8</v>
      </c>
      <c r="K39" s="1">
        <v>6</v>
      </c>
      <c r="L39" s="1">
        <v>4</v>
      </c>
      <c r="M39" s="1">
        <v>4</v>
      </c>
      <c r="N39" s="1">
        <v>15</v>
      </c>
    </row>
    <row r="40" spans="1:14" x14ac:dyDescent="0.2">
      <c r="A40" s="9" t="s">
        <v>9</v>
      </c>
      <c r="B40" s="1">
        <v>1873</v>
      </c>
      <c r="C40" s="1">
        <v>48</v>
      </c>
      <c r="D40" s="1">
        <v>4</v>
      </c>
      <c r="E40" s="1">
        <v>1</v>
      </c>
      <c r="F40" s="1">
        <v>1</v>
      </c>
      <c r="G40" s="1">
        <v>0</v>
      </c>
      <c r="H40" s="1">
        <v>0</v>
      </c>
      <c r="I40" s="1">
        <v>7</v>
      </c>
      <c r="J40" s="1">
        <v>1794</v>
      </c>
      <c r="K40" s="1">
        <v>6</v>
      </c>
      <c r="L40" s="1">
        <v>9</v>
      </c>
      <c r="M40" s="1">
        <v>1</v>
      </c>
      <c r="N40" s="1">
        <v>2</v>
      </c>
    </row>
    <row r="41" spans="1:14" x14ac:dyDescent="0.2">
      <c r="A41" s="9" t="s">
        <v>10</v>
      </c>
      <c r="B41" s="1">
        <v>2788</v>
      </c>
      <c r="C41" s="1">
        <v>59</v>
      </c>
      <c r="D41" s="1">
        <v>5</v>
      </c>
      <c r="E41" s="1">
        <v>1</v>
      </c>
      <c r="F41" s="1">
        <v>3</v>
      </c>
      <c r="G41" s="1">
        <v>0</v>
      </c>
      <c r="H41" s="1">
        <v>0</v>
      </c>
      <c r="I41" s="1">
        <v>5</v>
      </c>
      <c r="J41" s="1">
        <v>159</v>
      </c>
      <c r="K41" s="1">
        <v>2544</v>
      </c>
      <c r="L41" s="1">
        <v>7</v>
      </c>
      <c r="M41" s="1">
        <v>4</v>
      </c>
      <c r="N41" s="1">
        <v>1</v>
      </c>
    </row>
    <row r="42" spans="1:14" x14ac:dyDescent="0.2">
      <c r="A42" s="9" t="s">
        <v>11</v>
      </c>
      <c r="B42" s="1">
        <v>3317</v>
      </c>
      <c r="C42" s="1">
        <v>53</v>
      </c>
      <c r="D42" s="1">
        <v>5</v>
      </c>
      <c r="E42" s="1">
        <v>0</v>
      </c>
      <c r="F42" s="1">
        <v>17</v>
      </c>
      <c r="G42" s="1">
        <v>0</v>
      </c>
      <c r="H42" s="1">
        <v>0</v>
      </c>
      <c r="I42" s="1">
        <v>9</v>
      </c>
      <c r="J42" s="1">
        <v>6</v>
      </c>
      <c r="K42" s="1">
        <v>2</v>
      </c>
      <c r="L42" s="1">
        <v>3198</v>
      </c>
      <c r="M42" s="1">
        <v>14</v>
      </c>
      <c r="N42" s="1">
        <v>13</v>
      </c>
    </row>
    <row r="43" spans="1:14" x14ac:dyDescent="0.2">
      <c r="A43" s="9" t="s">
        <v>12</v>
      </c>
      <c r="B43" s="1">
        <v>2297</v>
      </c>
      <c r="C43" s="1">
        <v>62</v>
      </c>
      <c r="D43" s="1">
        <v>2</v>
      </c>
      <c r="E43" s="1">
        <v>0</v>
      </c>
      <c r="F43" s="1">
        <v>1</v>
      </c>
      <c r="G43" s="1">
        <v>0</v>
      </c>
      <c r="H43" s="1">
        <v>0</v>
      </c>
      <c r="I43" s="1">
        <v>6</v>
      </c>
      <c r="J43" s="1">
        <v>0</v>
      </c>
      <c r="K43" s="1">
        <v>1</v>
      </c>
      <c r="L43" s="1">
        <v>8</v>
      </c>
      <c r="M43" s="1">
        <v>2210</v>
      </c>
      <c r="N43" s="1">
        <v>7</v>
      </c>
    </row>
    <row r="44" spans="1:14" x14ac:dyDescent="0.2">
      <c r="A44" s="9" t="s">
        <v>13</v>
      </c>
      <c r="B44" s="1">
        <v>4060</v>
      </c>
      <c r="C44" s="1">
        <v>75</v>
      </c>
      <c r="D44" s="1">
        <v>3</v>
      </c>
      <c r="E44" s="1">
        <v>4</v>
      </c>
      <c r="F44" s="1">
        <v>9</v>
      </c>
      <c r="G44" s="1">
        <v>0</v>
      </c>
      <c r="H44" s="1">
        <v>0</v>
      </c>
      <c r="I44" s="1">
        <v>10</v>
      </c>
      <c r="J44" s="1">
        <v>3</v>
      </c>
      <c r="K44" s="1">
        <v>0</v>
      </c>
      <c r="L44" s="1">
        <v>11</v>
      </c>
      <c r="M44" s="1">
        <v>25</v>
      </c>
      <c r="N44" s="1">
        <v>3920</v>
      </c>
    </row>
    <row r="45" spans="1:14" x14ac:dyDescent="0.2">
      <c r="A45" s="36" t="s">
        <v>393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</sheetData>
  <mergeCells count="1">
    <mergeCell ref="A45:N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15F8-3CA7-4695-9A2F-44EA8639530A}">
  <dimension ref="A1:N53"/>
  <sheetViews>
    <sheetView view="pageBreakPreview" zoomScale="125" zoomScaleNormal="100" zoomScaleSheetLayoutView="125" workbookViewId="0">
      <selection activeCell="A2" sqref="A2:XFD3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394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412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413</v>
      </c>
      <c r="B4" s="1">
        <v>144174</v>
      </c>
      <c r="C4" s="1">
        <v>56218</v>
      </c>
      <c r="D4" s="1">
        <v>19605</v>
      </c>
      <c r="E4" s="1">
        <v>3750</v>
      </c>
      <c r="F4" s="1">
        <v>19955</v>
      </c>
      <c r="G4" s="1">
        <v>1789</v>
      </c>
      <c r="H4" s="1">
        <v>2442</v>
      </c>
      <c r="I4" s="1">
        <v>10842</v>
      </c>
      <c r="J4" s="1">
        <v>4098</v>
      </c>
      <c r="K4" s="1">
        <v>5359</v>
      </c>
      <c r="L4" s="1">
        <v>6917</v>
      </c>
      <c r="M4" s="1">
        <v>4803</v>
      </c>
      <c r="N4" s="1">
        <v>8396</v>
      </c>
    </row>
    <row r="5" spans="1:14" x14ac:dyDescent="0.2">
      <c r="A5" s="9" t="s">
        <v>109</v>
      </c>
      <c r="B5" s="1">
        <v>143336</v>
      </c>
      <c r="C5" s="1">
        <v>55792</v>
      </c>
      <c r="D5" s="1">
        <v>19519</v>
      </c>
      <c r="E5" s="1">
        <v>3732</v>
      </c>
      <c r="F5" s="1">
        <v>19847</v>
      </c>
      <c r="G5" s="1">
        <v>1775</v>
      </c>
      <c r="H5" s="1">
        <v>2429</v>
      </c>
      <c r="I5" s="1">
        <v>10807</v>
      </c>
      <c r="J5" s="1">
        <v>4080</v>
      </c>
      <c r="K5" s="1">
        <v>5345</v>
      </c>
      <c r="L5" s="1">
        <v>6872</v>
      </c>
      <c r="M5" s="1">
        <v>4782</v>
      </c>
      <c r="N5" s="1">
        <v>8356</v>
      </c>
    </row>
    <row r="6" spans="1:14" x14ac:dyDescent="0.2">
      <c r="A6" s="9" t="s">
        <v>110</v>
      </c>
      <c r="B6" s="1">
        <v>739</v>
      </c>
      <c r="C6" s="1">
        <v>366</v>
      </c>
      <c r="D6" s="1">
        <v>79</v>
      </c>
      <c r="E6" s="1">
        <v>16</v>
      </c>
      <c r="F6" s="1">
        <v>94</v>
      </c>
      <c r="G6" s="1">
        <v>14</v>
      </c>
      <c r="H6" s="1">
        <v>12</v>
      </c>
      <c r="I6" s="1">
        <v>33</v>
      </c>
      <c r="J6" s="1">
        <v>15</v>
      </c>
      <c r="K6" s="1">
        <v>13</v>
      </c>
      <c r="L6" s="1">
        <v>39</v>
      </c>
      <c r="M6" s="1">
        <v>20</v>
      </c>
      <c r="N6" s="1">
        <v>38</v>
      </c>
    </row>
    <row r="7" spans="1:14" x14ac:dyDescent="0.2">
      <c r="A7" s="9" t="s">
        <v>111</v>
      </c>
      <c r="B7" s="1">
        <v>99</v>
      </c>
      <c r="C7" s="1">
        <v>60</v>
      </c>
      <c r="D7" s="1">
        <v>7</v>
      </c>
      <c r="E7" s="1">
        <v>2</v>
      </c>
      <c r="F7" s="1">
        <v>14</v>
      </c>
      <c r="G7" s="1">
        <v>0</v>
      </c>
      <c r="H7" s="1">
        <v>1</v>
      </c>
      <c r="I7" s="1">
        <v>2</v>
      </c>
      <c r="J7" s="1">
        <v>3</v>
      </c>
      <c r="K7" s="1">
        <v>1</v>
      </c>
      <c r="L7" s="1">
        <v>6</v>
      </c>
      <c r="M7" s="1">
        <v>1</v>
      </c>
      <c r="N7" s="1">
        <v>2</v>
      </c>
    </row>
    <row r="9" spans="1:14" x14ac:dyDescent="0.2">
      <c r="A9" s="9" t="s">
        <v>391</v>
      </c>
      <c r="B9" s="1">
        <v>74579</v>
      </c>
      <c r="C9" s="1">
        <v>28830</v>
      </c>
      <c r="D9" s="1">
        <v>10208</v>
      </c>
      <c r="E9" s="1">
        <v>1941</v>
      </c>
      <c r="F9" s="1">
        <v>10350</v>
      </c>
      <c r="G9" s="1">
        <v>883</v>
      </c>
      <c r="H9" s="1">
        <v>1229</v>
      </c>
      <c r="I9" s="1">
        <v>5652</v>
      </c>
      <c r="J9" s="1">
        <v>2119</v>
      </c>
      <c r="K9" s="1">
        <v>2785</v>
      </c>
      <c r="L9" s="1">
        <v>3647</v>
      </c>
      <c r="M9" s="1">
        <v>2529</v>
      </c>
      <c r="N9" s="1">
        <v>4406</v>
      </c>
    </row>
    <row r="10" spans="1:14" x14ac:dyDescent="0.2">
      <c r="A10" s="9" t="s">
        <v>109</v>
      </c>
      <c r="B10" s="1">
        <v>74155</v>
      </c>
      <c r="C10" s="1">
        <v>28602</v>
      </c>
      <c r="D10" s="1">
        <v>10172</v>
      </c>
      <c r="E10" s="1">
        <v>1931</v>
      </c>
      <c r="F10" s="1">
        <v>10295</v>
      </c>
      <c r="G10" s="1">
        <v>874</v>
      </c>
      <c r="H10" s="1">
        <v>1222</v>
      </c>
      <c r="I10" s="1">
        <v>5635</v>
      </c>
      <c r="J10" s="1">
        <v>2112</v>
      </c>
      <c r="K10" s="1">
        <v>2783</v>
      </c>
      <c r="L10" s="1">
        <v>3628</v>
      </c>
      <c r="M10" s="1">
        <v>2516</v>
      </c>
      <c r="N10" s="1">
        <v>4385</v>
      </c>
    </row>
    <row r="11" spans="1:14" x14ac:dyDescent="0.2">
      <c r="A11" s="9" t="s">
        <v>110</v>
      </c>
      <c r="B11" s="1">
        <v>367</v>
      </c>
      <c r="C11" s="1">
        <v>195</v>
      </c>
      <c r="D11" s="1">
        <v>33</v>
      </c>
      <c r="E11" s="1">
        <v>8</v>
      </c>
      <c r="F11" s="1">
        <v>44</v>
      </c>
      <c r="G11" s="1">
        <v>9</v>
      </c>
      <c r="H11" s="1">
        <v>6</v>
      </c>
      <c r="I11" s="1">
        <v>15</v>
      </c>
      <c r="J11" s="1">
        <v>7</v>
      </c>
      <c r="K11" s="1">
        <v>2</v>
      </c>
      <c r="L11" s="1">
        <v>15</v>
      </c>
      <c r="M11" s="1">
        <v>13</v>
      </c>
      <c r="N11" s="1">
        <v>20</v>
      </c>
    </row>
    <row r="12" spans="1:14" x14ac:dyDescent="0.2">
      <c r="A12" s="9" t="s">
        <v>111</v>
      </c>
      <c r="B12" s="1">
        <v>57</v>
      </c>
      <c r="C12" s="1">
        <v>33</v>
      </c>
      <c r="D12" s="1">
        <v>3</v>
      </c>
      <c r="E12" s="1">
        <v>2</v>
      </c>
      <c r="F12" s="1">
        <v>11</v>
      </c>
      <c r="G12" s="1">
        <v>0</v>
      </c>
      <c r="H12" s="1">
        <v>1</v>
      </c>
      <c r="I12" s="1">
        <v>2</v>
      </c>
      <c r="J12" s="1">
        <v>0</v>
      </c>
      <c r="K12" s="1">
        <v>0</v>
      </c>
      <c r="L12" s="1">
        <v>4</v>
      </c>
      <c r="M12" s="1">
        <v>0</v>
      </c>
      <c r="N12" s="1">
        <v>1</v>
      </c>
    </row>
    <row r="14" spans="1:14" x14ac:dyDescent="0.2">
      <c r="A14" s="9" t="s">
        <v>392</v>
      </c>
      <c r="B14" s="1">
        <v>69595</v>
      </c>
      <c r="C14" s="1">
        <v>27388</v>
      </c>
      <c r="D14" s="1">
        <v>9397</v>
      </c>
      <c r="E14" s="1">
        <v>1809</v>
      </c>
      <c r="F14" s="1">
        <v>9605</v>
      </c>
      <c r="G14" s="1">
        <v>906</v>
      </c>
      <c r="H14" s="1">
        <v>1213</v>
      </c>
      <c r="I14" s="1">
        <v>5190</v>
      </c>
      <c r="J14" s="1">
        <v>1979</v>
      </c>
      <c r="K14" s="1">
        <v>2574</v>
      </c>
      <c r="L14" s="1">
        <v>3270</v>
      </c>
      <c r="M14" s="1">
        <v>2274</v>
      </c>
      <c r="N14" s="1">
        <v>3990</v>
      </c>
    </row>
    <row r="15" spans="1:14" x14ac:dyDescent="0.2">
      <c r="A15" s="9" t="s">
        <v>109</v>
      </c>
      <c r="B15" s="1">
        <v>69181</v>
      </c>
      <c r="C15" s="1">
        <v>27190</v>
      </c>
      <c r="D15" s="1">
        <v>9347</v>
      </c>
      <c r="E15" s="1">
        <v>1801</v>
      </c>
      <c r="F15" s="1">
        <v>9552</v>
      </c>
      <c r="G15" s="1">
        <v>901</v>
      </c>
      <c r="H15" s="1">
        <v>1207</v>
      </c>
      <c r="I15" s="1">
        <v>5172</v>
      </c>
      <c r="J15" s="1">
        <v>1968</v>
      </c>
      <c r="K15" s="1">
        <v>2562</v>
      </c>
      <c r="L15" s="1">
        <v>3244</v>
      </c>
      <c r="M15" s="1">
        <v>2266</v>
      </c>
      <c r="N15" s="1">
        <v>3971</v>
      </c>
    </row>
    <row r="16" spans="1:14" x14ac:dyDescent="0.2">
      <c r="A16" s="9" t="s">
        <v>110</v>
      </c>
      <c r="B16" s="1">
        <v>372</v>
      </c>
      <c r="C16" s="1">
        <v>171</v>
      </c>
      <c r="D16" s="1">
        <v>46</v>
      </c>
      <c r="E16" s="1">
        <v>8</v>
      </c>
      <c r="F16" s="1">
        <v>50</v>
      </c>
      <c r="G16" s="1">
        <v>5</v>
      </c>
      <c r="H16" s="1">
        <v>6</v>
      </c>
      <c r="I16" s="1">
        <v>18</v>
      </c>
      <c r="J16" s="1">
        <v>8</v>
      </c>
      <c r="K16" s="1">
        <v>11</v>
      </c>
      <c r="L16" s="1">
        <v>24</v>
      </c>
      <c r="M16" s="1">
        <v>7</v>
      </c>
      <c r="N16" s="1">
        <v>18</v>
      </c>
    </row>
    <row r="17" spans="1:14" x14ac:dyDescent="0.2">
      <c r="A17" s="9" t="s">
        <v>111</v>
      </c>
      <c r="B17" s="1">
        <v>42</v>
      </c>
      <c r="C17" s="1">
        <v>27</v>
      </c>
      <c r="D17" s="1">
        <v>4</v>
      </c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3</v>
      </c>
      <c r="K17" s="1">
        <v>1</v>
      </c>
      <c r="L17" s="1">
        <v>2</v>
      </c>
      <c r="M17" s="1">
        <v>1</v>
      </c>
      <c r="N17" s="1">
        <v>1</v>
      </c>
    </row>
    <row r="19" spans="1:14" x14ac:dyDescent="0.2">
      <c r="A19" s="9" t="s">
        <v>414</v>
      </c>
    </row>
    <row r="21" spans="1:14" x14ac:dyDescent="0.2">
      <c r="A21" s="9" t="s">
        <v>390</v>
      </c>
      <c r="B21" s="1">
        <v>2516</v>
      </c>
      <c r="C21" s="1">
        <v>2051</v>
      </c>
      <c r="D21" s="1">
        <v>167</v>
      </c>
      <c r="E21" s="1">
        <v>17</v>
      </c>
      <c r="F21" s="1">
        <v>101</v>
      </c>
      <c r="G21" s="1">
        <v>5</v>
      </c>
      <c r="H21" s="1">
        <v>9</v>
      </c>
      <c r="I21" s="1">
        <v>45</v>
      </c>
      <c r="J21" s="1">
        <v>21</v>
      </c>
      <c r="K21" s="1">
        <v>6</v>
      </c>
      <c r="L21" s="1">
        <v>60</v>
      </c>
      <c r="M21" s="1">
        <v>18</v>
      </c>
      <c r="N21" s="1">
        <v>16</v>
      </c>
    </row>
    <row r="22" spans="1:14" x14ac:dyDescent="0.2">
      <c r="A22" s="9" t="s">
        <v>112</v>
      </c>
      <c r="B22" s="1">
        <v>450</v>
      </c>
      <c r="C22" s="1">
        <v>346</v>
      </c>
      <c r="D22" s="1">
        <v>40</v>
      </c>
      <c r="E22" s="1">
        <v>11</v>
      </c>
      <c r="F22" s="1">
        <v>28</v>
      </c>
      <c r="G22" s="1">
        <v>1</v>
      </c>
      <c r="H22" s="1">
        <v>4</v>
      </c>
      <c r="I22" s="1">
        <v>11</v>
      </c>
      <c r="J22" s="1">
        <v>0</v>
      </c>
      <c r="K22" s="1">
        <v>0</v>
      </c>
      <c r="L22" s="1">
        <v>1</v>
      </c>
      <c r="M22" s="1">
        <v>5</v>
      </c>
      <c r="N22" s="1">
        <v>3</v>
      </c>
    </row>
    <row r="23" spans="1:14" x14ac:dyDescent="0.2">
      <c r="A23" s="9" t="s">
        <v>113</v>
      </c>
      <c r="B23" s="1">
        <v>651</v>
      </c>
      <c r="C23" s="1">
        <v>496</v>
      </c>
      <c r="D23" s="1">
        <v>58</v>
      </c>
      <c r="E23" s="1">
        <v>4</v>
      </c>
      <c r="F23" s="1">
        <v>35</v>
      </c>
      <c r="G23" s="1">
        <v>1</v>
      </c>
      <c r="H23" s="1">
        <v>1</v>
      </c>
      <c r="I23" s="1">
        <v>10</v>
      </c>
      <c r="J23" s="1">
        <v>12</v>
      </c>
      <c r="K23" s="1">
        <v>3</v>
      </c>
      <c r="L23" s="1">
        <v>10</v>
      </c>
      <c r="M23" s="1">
        <v>13</v>
      </c>
      <c r="N23" s="1">
        <v>8</v>
      </c>
    </row>
    <row r="24" spans="1:14" x14ac:dyDescent="0.2">
      <c r="A24" s="9" t="s">
        <v>114</v>
      </c>
      <c r="B24" s="1">
        <v>583</v>
      </c>
      <c r="C24" s="1">
        <v>486</v>
      </c>
      <c r="D24" s="1">
        <v>30</v>
      </c>
      <c r="E24" s="1">
        <v>0</v>
      </c>
      <c r="F24" s="1">
        <v>23</v>
      </c>
      <c r="G24" s="1">
        <v>2</v>
      </c>
      <c r="H24" s="1">
        <v>1</v>
      </c>
      <c r="I24" s="1">
        <v>11</v>
      </c>
      <c r="J24" s="1">
        <v>3</v>
      </c>
      <c r="K24" s="1">
        <v>2</v>
      </c>
      <c r="L24" s="1">
        <v>24</v>
      </c>
      <c r="M24" s="1">
        <v>0</v>
      </c>
      <c r="N24" s="1">
        <v>1</v>
      </c>
    </row>
    <row r="25" spans="1:14" x14ac:dyDescent="0.2">
      <c r="A25" s="9" t="s">
        <v>115</v>
      </c>
      <c r="B25" s="1">
        <v>129</v>
      </c>
      <c r="C25" s="1">
        <v>96</v>
      </c>
      <c r="D25" s="1">
        <v>19</v>
      </c>
      <c r="E25" s="1">
        <v>2</v>
      </c>
      <c r="F25" s="1">
        <v>4</v>
      </c>
      <c r="G25" s="1">
        <v>0</v>
      </c>
      <c r="H25" s="1">
        <v>0</v>
      </c>
      <c r="I25" s="1">
        <v>1</v>
      </c>
      <c r="J25" s="1">
        <v>3</v>
      </c>
      <c r="K25" s="1">
        <v>0</v>
      </c>
      <c r="L25" s="1">
        <v>4</v>
      </c>
      <c r="M25" s="1">
        <v>0</v>
      </c>
      <c r="N25" s="1">
        <v>0</v>
      </c>
    </row>
    <row r="26" spans="1:14" x14ac:dyDescent="0.2">
      <c r="A26" s="9" t="s">
        <v>116</v>
      </c>
      <c r="B26" s="1">
        <v>59</v>
      </c>
      <c r="C26" s="1">
        <v>52</v>
      </c>
      <c r="D26" s="1">
        <v>6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9" t="s">
        <v>117</v>
      </c>
      <c r="B27" s="1">
        <v>88</v>
      </c>
      <c r="C27" s="1">
        <v>77</v>
      </c>
      <c r="D27" s="1">
        <v>3</v>
      </c>
      <c r="E27" s="1">
        <v>0</v>
      </c>
      <c r="F27" s="1">
        <v>0</v>
      </c>
      <c r="G27" s="1">
        <v>1</v>
      </c>
      <c r="H27" s="1">
        <v>0</v>
      </c>
      <c r="I27" s="1">
        <v>6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</row>
    <row r="28" spans="1:14" x14ac:dyDescent="0.2">
      <c r="A28" s="9" t="s">
        <v>118</v>
      </c>
      <c r="B28" s="1">
        <v>437</v>
      </c>
      <c r="C28" s="1">
        <v>390</v>
      </c>
      <c r="D28" s="1">
        <v>7</v>
      </c>
      <c r="E28" s="1">
        <v>0</v>
      </c>
      <c r="F28" s="1">
        <v>9</v>
      </c>
      <c r="G28" s="1">
        <v>0</v>
      </c>
      <c r="H28" s="1">
        <v>2</v>
      </c>
      <c r="I28" s="1">
        <v>3</v>
      </c>
      <c r="J28" s="1">
        <v>3</v>
      </c>
      <c r="K28" s="1">
        <v>1</v>
      </c>
      <c r="L28" s="1">
        <v>19</v>
      </c>
      <c r="M28" s="1">
        <v>0</v>
      </c>
      <c r="N28" s="1">
        <v>3</v>
      </c>
    </row>
    <row r="29" spans="1:14" x14ac:dyDescent="0.2">
      <c r="A29" s="9" t="s">
        <v>119</v>
      </c>
      <c r="B29" s="1">
        <v>6</v>
      </c>
      <c r="C29" s="1">
        <v>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2">
      <c r="A30" s="9" t="s">
        <v>120</v>
      </c>
      <c r="B30" s="1">
        <v>113</v>
      </c>
      <c r="C30" s="1">
        <v>102</v>
      </c>
      <c r="D30" s="1">
        <v>4</v>
      </c>
      <c r="E30" s="1">
        <v>0</v>
      </c>
      <c r="F30" s="1">
        <v>1</v>
      </c>
      <c r="G30" s="1">
        <v>0</v>
      </c>
      <c r="H30" s="1">
        <v>1</v>
      </c>
      <c r="I30" s="1">
        <v>3</v>
      </c>
      <c r="J30" s="1">
        <v>0</v>
      </c>
      <c r="K30" s="1">
        <v>0</v>
      </c>
      <c r="L30" s="1">
        <v>1</v>
      </c>
      <c r="M30" s="1">
        <v>0</v>
      </c>
      <c r="N30" s="1">
        <v>1</v>
      </c>
    </row>
    <row r="32" spans="1:14" x14ac:dyDescent="0.2">
      <c r="A32" s="9" t="s">
        <v>391</v>
      </c>
      <c r="B32" s="1">
        <v>1407</v>
      </c>
      <c r="C32" s="1">
        <v>1144</v>
      </c>
      <c r="D32" s="1">
        <v>98</v>
      </c>
      <c r="E32" s="1">
        <v>10</v>
      </c>
      <c r="F32" s="1">
        <v>49</v>
      </c>
      <c r="G32" s="1">
        <v>2</v>
      </c>
      <c r="H32" s="1">
        <v>5</v>
      </c>
      <c r="I32" s="1">
        <v>28</v>
      </c>
      <c r="J32" s="1">
        <v>14</v>
      </c>
      <c r="K32" s="1">
        <v>3</v>
      </c>
      <c r="L32" s="1">
        <v>39</v>
      </c>
      <c r="M32" s="1">
        <v>4</v>
      </c>
      <c r="N32" s="1">
        <v>11</v>
      </c>
    </row>
    <row r="33" spans="1:14" x14ac:dyDescent="0.2">
      <c r="A33" s="9" t="s">
        <v>112</v>
      </c>
      <c r="B33" s="1">
        <v>219</v>
      </c>
      <c r="C33" s="1">
        <v>175</v>
      </c>
      <c r="D33" s="1">
        <v>16</v>
      </c>
      <c r="E33" s="1">
        <v>6</v>
      </c>
      <c r="F33" s="1">
        <v>10</v>
      </c>
      <c r="G33" s="1">
        <v>1</v>
      </c>
      <c r="H33" s="1">
        <v>2</v>
      </c>
      <c r="I33" s="1">
        <v>6</v>
      </c>
      <c r="J33" s="1">
        <v>0</v>
      </c>
      <c r="K33" s="1">
        <v>0</v>
      </c>
      <c r="L33" s="1">
        <v>1</v>
      </c>
      <c r="M33" s="1">
        <v>1</v>
      </c>
      <c r="N33" s="1">
        <v>1</v>
      </c>
    </row>
    <row r="34" spans="1:14" x14ac:dyDescent="0.2">
      <c r="A34" s="9" t="s">
        <v>113</v>
      </c>
      <c r="B34" s="1">
        <v>352</v>
      </c>
      <c r="C34" s="1">
        <v>267</v>
      </c>
      <c r="D34" s="1">
        <v>38</v>
      </c>
      <c r="E34" s="1">
        <v>3</v>
      </c>
      <c r="F34" s="1">
        <v>15</v>
      </c>
      <c r="G34" s="1">
        <v>0</v>
      </c>
      <c r="H34" s="1">
        <v>1</v>
      </c>
      <c r="I34" s="1">
        <v>5</v>
      </c>
      <c r="J34" s="1">
        <v>6</v>
      </c>
      <c r="K34" s="1">
        <v>2</v>
      </c>
      <c r="L34" s="1">
        <v>7</v>
      </c>
      <c r="M34" s="1">
        <v>3</v>
      </c>
      <c r="N34" s="1">
        <v>5</v>
      </c>
    </row>
    <row r="35" spans="1:14" x14ac:dyDescent="0.2">
      <c r="A35" s="9" t="s">
        <v>114</v>
      </c>
      <c r="B35" s="1">
        <v>328</v>
      </c>
      <c r="C35" s="1">
        <v>275</v>
      </c>
      <c r="D35" s="1">
        <v>16</v>
      </c>
      <c r="E35" s="1">
        <v>0</v>
      </c>
      <c r="F35" s="1">
        <v>12</v>
      </c>
      <c r="G35" s="1">
        <v>0</v>
      </c>
      <c r="H35" s="1">
        <v>1</v>
      </c>
      <c r="I35" s="1">
        <v>6</v>
      </c>
      <c r="J35" s="1">
        <v>3</v>
      </c>
      <c r="K35" s="1">
        <v>1</v>
      </c>
      <c r="L35" s="1">
        <v>13</v>
      </c>
      <c r="M35" s="1">
        <v>0</v>
      </c>
      <c r="N35" s="1">
        <v>1</v>
      </c>
    </row>
    <row r="36" spans="1:14" x14ac:dyDescent="0.2">
      <c r="A36" s="9" t="s">
        <v>115</v>
      </c>
      <c r="B36" s="1">
        <v>75</v>
      </c>
      <c r="C36" s="1">
        <v>54</v>
      </c>
      <c r="D36" s="1">
        <v>11</v>
      </c>
      <c r="E36" s="1">
        <v>1</v>
      </c>
      <c r="F36" s="1">
        <v>2</v>
      </c>
      <c r="G36" s="1">
        <v>0</v>
      </c>
      <c r="H36" s="1">
        <v>0</v>
      </c>
      <c r="I36" s="1">
        <v>1</v>
      </c>
      <c r="J36" s="1">
        <v>2</v>
      </c>
      <c r="K36" s="1">
        <v>0</v>
      </c>
      <c r="L36" s="1">
        <v>4</v>
      </c>
      <c r="M36" s="1">
        <v>0</v>
      </c>
      <c r="N36" s="1">
        <v>0</v>
      </c>
    </row>
    <row r="37" spans="1:14" x14ac:dyDescent="0.2">
      <c r="A37" s="9" t="s">
        <v>116</v>
      </c>
      <c r="B37" s="1">
        <v>39</v>
      </c>
      <c r="C37" s="1">
        <v>32</v>
      </c>
      <c r="D37" s="1">
        <v>6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</row>
    <row r="38" spans="1:14" x14ac:dyDescent="0.2">
      <c r="A38" s="9" t="s">
        <v>117</v>
      </c>
      <c r="B38" s="1">
        <v>60</v>
      </c>
      <c r="C38" s="1">
        <v>52</v>
      </c>
      <c r="D38" s="1">
        <v>2</v>
      </c>
      <c r="E38" s="1">
        <v>0</v>
      </c>
      <c r="F38" s="1">
        <v>0</v>
      </c>
      <c r="G38" s="1">
        <v>1</v>
      </c>
      <c r="H38" s="1">
        <v>0</v>
      </c>
      <c r="I38" s="1">
        <v>4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</row>
    <row r="39" spans="1:14" x14ac:dyDescent="0.2">
      <c r="A39" s="9" t="s">
        <v>118</v>
      </c>
      <c r="B39" s="1">
        <v>258</v>
      </c>
      <c r="C39" s="1">
        <v>224</v>
      </c>
      <c r="D39" s="1">
        <v>5</v>
      </c>
      <c r="E39" s="1">
        <v>0</v>
      </c>
      <c r="F39" s="1">
        <v>8</v>
      </c>
      <c r="G39" s="1">
        <v>0</v>
      </c>
      <c r="H39" s="1">
        <v>0</v>
      </c>
      <c r="I39" s="1">
        <v>3</v>
      </c>
      <c r="J39" s="1">
        <v>3</v>
      </c>
      <c r="K39" s="1">
        <v>0</v>
      </c>
      <c r="L39" s="1">
        <v>12</v>
      </c>
      <c r="M39" s="1">
        <v>0</v>
      </c>
      <c r="N39" s="1">
        <v>3</v>
      </c>
    </row>
    <row r="40" spans="1:14" x14ac:dyDescent="0.2">
      <c r="A40" s="9" t="s">
        <v>119</v>
      </c>
      <c r="B40" s="1">
        <v>2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1" spans="1:14" x14ac:dyDescent="0.2">
      <c r="A41" s="9" t="s">
        <v>120</v>
      </c>
      <c r="B41" s="1">
        <v>74</v>
      </c>
      <c r="C41" s="1">
        <v>63</v>
      </c>
      <c r="D41" s="1">
        <v>4</v>
      </c>
      <c r="E41" s="1">
        <v>0</v>
      </c>
      <c r="F41" s="1">
        <v>1</v>
      </c>
      <c r="G41" s="1">
        <v>0</v>
      </c>
      <c r="H41" s="1">
        <v>1</v>
      </c>
      <c r="I41" s="1">
        <v>3</v>
      </c>
      <c r="J41" s="1">
        <v>0</v>
      </c>
      <c r="K41" s="1">
        <v>0</v>
      </c>
      <c r="L41" s="1">
        <v>1</v>
      </c>
      <c r="M41" s="1">
        <v>0</v>
      </c>
      <c r="N41" s="1">
        <v>1</v>
      </c>
    </row>
    <row r="43" spans="1:14" x14ac:dyDescent="0.2">
      <c r="A43" s="9" t="s">
        <v>392</v>
      </c>
      <c r="B43" s="1">
        <v>1109</v>
      </c>
      <c r="C43" s="1">
        <v>907</v>
      </c>
      <c r="D43" s="1">
        <v>69</v>
      </c>
      <c r="E43" s="1">
        <v>7</v>
      </c>
      <c r="F43" s="1">
        <v>52</v>
      </c>
      <c r="G43" s="1">
        <v>3</v>
      </c>
      <c r="H43" s="1">
        <v>4</v>
      </c>
      <c r="I43" s="1">
        <v>17</v>
      </c>
      <c r="J43" s="1">
        <v>7</v>
      </c>
      <c r="K43" s="1">
        <v>3</v>
      </c>
      <c r="L43" s="1">
        <v>21</v>
      </c>
      <c r="M43" s="1">
        <v>14</v>
      </c>
      <c r="N43" s="1">
        <v>5</v>
      </c>
    </row>
    <row r="44" spans="1:14" x14ac:dyDescent="0.2">
      <c r="A44" s="9" t="s">
        <v>112</v>
      </c>
      <c r="B44" s="1">
        <v>231</v>
      </c>
      <c r="C44" s="1">
        <v>171</v>
      </c>
      <c r="D44" s="1">
        <v>24</v>
      </c>
      <c r="E44" s="1">
        <v>5</v>
      </c>
      <c r="F44" s="1">
        <v>18</v>
      </c>
      <c r="G44" s="1">
        <v>0</v>
      </c>
      <c r="H44" s="1">
        <v>2</v>
      </c>
      <c r="I44" s="1">
        <v>5</v>
      </c>
      <c r="J44" s="1">
        <v>0</v>
      </c>
      <c r="K44" s="1">
        <v>0</v>
      </c>
      <c r="L44" s="1">
        <v>0</v>
      </c>
      <c r="M44" s="1">
        <v>4</v>
      </c>
      <c r="N44" s="1">
        <v>2</v>
      </c>
    </row>
    <row r="45" spans="1:14" x14ac:dyDescent="0.2">
      <c r="A45" s="9" t="s">
        <v>113</v>
      </c>
      <c r="B45" s="1">
        <v>299</v>
      </c>
      <c r="C45" s="1">
        <v>229</v>
      </c>
      <c r="D45" s="1">
        <v>20</v>
      </c>
      <c r="E45" s="1">
        <v>1</v>
      </c>
      <c r="F45" s="1">
        <v>20</v>
      </c>
      <c r="G45" s="1">
        <v>1</v>
      </c>
      <c r="H45" s="1">
        <v>0</v>
      </c>
      <c r="I45" s="1">
        <v>5</v>
      </c>
      <c r="J45" s="1">
        <v>6</v>
      </c>
      <c r="K45" s="1">
        <v>1</v>
      </c>
      <c r="L45" s="1">
        <v>3</v>
      </c>
      <c r="M45" s="1">
        <v>10</v>
      </c>
      <c r="N45" s="1">
        <v>3</v>
      </c>
    </row>
    <row r="46" spans="1:14" x14ac:dyDescent="0.2">
      <c r="A46" s="9" t="s">
        <v>114</v>
      </c>
      <c r="B46" s="1">
        <v>255</v>
      </c>
      <c r="C46" s="1">
        <v>211</v>
      </c>
      <c r="D46" s="1">
        <v>14</v>
      </c>
      <c r="E46" s="1">
        <v>0</v>
      </c>
      <c r="F46" s="1">
        <v>11</v>
      </c>
      <c r="G46" s="1">
        <v>2</v>
      </c>
      <c r="H46" s="1">
        <v>0</v>
      </c>
      <c r="I46" s="1">
        <v>5</v>
      </c>
      <c r="J46" s="1">
        <v>0</v>
      </c>
      <c r="K46" s="1">
        <v>1</v>
      </c>
      <c r="L46" s="1">
        <v>11</v>
      </c>
      <c r="M46" s="1">
        <v>0</v>
      </c>
      <c r="N46" s="1">
        <v>0</v>
      </c>
    </row>
    <row r="47" spans="1:14" x14ac:dyDescent="0.2">
      <c r="A47" s="9" t="s">
        <v>115</v>
      </c>
      <c r="B47" s="1">
        <v>54</v>
      </c>
      <c r="C47" s="1">
        <v>42</v>
      </c>
      <c r="D47" s="1">
        <v>8</v>
      </c>
      <c r="E47" s="1">
        <v>1</v>
      </c>
      <c r="F47" s="1">
        <v>2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</row>
    <row r="48" spans="1:14" x14ac:dyDescent="0.2">
      <c r="A48" s="9" t="s">
        <v>116</v>
      </c>
      <c r="B48" s="1">
        <v>20</v>
      </c>
      <c r="C48" s="1">
        <v>20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</row>
    <row r="49" spans="1:14" x14ac:dyDescent="0.2">
      <c r="A49" s="9" t="s">
        <v>117</v>
      </c>
      <c r="B49" s="1">
        <v>28</v>
      </c>
      <c r="C49" s="1">
        <v>25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</row>
    <row r="50" spans="1:14" x14ac:dyDescent="0.2">
      <c r="A50" s="9" t="s">
        <v>118</v>
      </c>
      <c r="B50" s="1">
        <v>179</v>
      </c>
      <c r="C50" s="1">
        <v>166</v>
      </c>
      <c r="D50" s="1">
        <v>2</v>
      </c>
      <c r="E50" s="1">
        <v>0</v>
      </c>
      <c r="F50" s="1">
        <v>1</v>
      </c>
      <c r="G50" s="1">
        <v>0</v>
      </c>
      <c r="H50" s="1">
        <v>2</v>
      </c>
      <c r="I50" s="1">
        <v>0</v>
      </c>
      <c r="J50" s="1">
        <v>0</v>
      </c>
      <c r="K50" s="1">
        <v>1</v>
      </c>
      <c r="L50" s="1">
        <v>7</v>
      </c>
      <c r="M50" s="1">
        <v>0</v>
      </c>
      <c r="N50" s="1">
        <v>0</v>
      </c>
    </row>
    <row r="51" spans="1:14" x14ac:dyDescent="0.2">
      <c r="A51" s="9" t="s">
        <v>119</v>
      </c>
      <c r="B51" s="1">
        <v>4</v>
      </c>
      <c r="C51" s="1">
        <v>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</row>
    <row r="52" spans="1:14" x14ac:dyDescent="0.2">
      <c r="A52" s="9" t="s">
        <v>120</v>
      </c>
      <c r="B52" s="1">
        <v>39</v>
      </c>
      <c r="C52" s="1">
        <v>39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</row>
    <row r="53" spans="1:14" x14ac:dyDescent="0.2">
      <c r="A53" s="36" t="s">
        <v>393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</sheetData>
  <mergeCells count="1">
    <mergeCell ref="A53:N5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6E22-2EDD-4863-8006-7E14306DC41E}">
  <dimension ref="A1:N61"/>
  <sheetViews>
    <sheetView view="pageBreakPreview" topLeftCell="A36" zoomScale="125" zoomScaleNormal="100" zoomScaleSheetLayoutView="125" workbookViewId="0">
      <selection activeCell="A61" sqref="A61:XFD61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415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416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417</v>
      </c>
    </row>
    <row r="6" spans="1:14" x14ac:dyDescent="0.2">
      <c r="A6" s="9" t="s">
        <v>413</v>
      </c>
      <c r="B6" s="1">
        <v>146627</v>
      </c>
      <c r="C6" s="1">
        <v>58229</v>
      </c>
      <c r="D6" s="1">
        <v>19755</v>
      </c>
      <c r="E6" s="1">
        <v>3767</v>
      </c>
      <c r="F6" s="1">
        <v>20053</v>
      </c>
      <c r="G6" s="1">
        <v>1794</v>
      </c>
      <c r="H6" s="1">
        <v>2448</v>
      </c>
      <c r="I6" s="1">
        <v>10887</v>
      </c>
      <c r="J6" s="1">
        <v>4119</v>
      </c>
      <c r="K6" s="1">
        <v>5365</v>
      </c>
      <c r="L6" s="1">
        <v>6977</v>
      </c>
      <c r="M6" s="1">
        <v>4821</v>
      </c>
      <c r="N6" s="1">
        <v>8412</v>
      </c>
    </row>
    <row r="7" spans="1:14" x14ac:dyDescent="0.2">
      <c r="A7" s="9" t="s">
        <v>121</v>
      </c>
      <c r="B7" s="1">
        <v>799</v>
      </c>
      <c r="C7" s="1">
        <v>714</v>
      </c>
      <c r="D7" s="1">
        <v>20</v>
      </c>
      <c r="E7" s="1">
        <v>2</v>
      </c>
      <c r="F7" s="1">
        <v>8</v>
      </c>
      <c r="G7" s="1">
        <v>0</v>
      </c>
      <c r="H7" s="1">
        <v>0</v>
      </c>
      <c r="I7" s="1">
        <v>7</v>
      </c>
      <c r="J7" s="1">
        <v>4</v>
      </c>
      <c r="K7" s="1">
        <v>0</v>
      </c>
      <c r="L7" s="1">
        <v>37</v>
      </c>
      <c r="M7" s="1">
        <v>0</v>
      </c>
      <c r="N7" s="1">
        <v>7</v>
      </c>
    </row>
    <row r="8" spans="1:14" x14ac:dyDescent="0.2">
      <c r="A8" s="9" t="s">
        <v>122</v>
      </c>
      <c r="B8" s="1">
        <v>65442</v>
      </c>
      <c r="C8" s="1">
        <v>23461</v>
      </c>
      <c r="D8" s="1">
        <v>8904</v>
      </c>
      <c r="E8" s="1">
        <v>1547</v>
      </c>
      <c r="F8" s="1">
        <v>9607</v>
      </c>
      <c r="G8" s="1">
        <v>789</v>
      </c>
      <c r="H8" s="1">
        <v>1238</v>
      </c>
      <c r="I8" s="1">
        <v>5181</v>
      </c>
      <c r="J8" s="1">
        <v>2127</v>
      </c>
      <c r="K8" s="1">
        <v>2708</v>
      </c>
      <c r="L8" s="1">
        <v>3028</v>
      </c>
      <c r="M8" s="1">
        <v>2600</v>
      </c>
      <c r="N8" s="1">
        <v>4252</v>
      </c>
    </row>
    <row r="9" spans="1:14" x14ac:dyDescent="0.2">
      <c r="A9" s="9" t="s">
        <v>123</v>
      </c>
      <c r="B9" s="1">
        <v>79630</v>
      </c>
      <c r="C9" s="1">
        <v>33489</v>
      </c>
      <c r="D9" s="1">
        <v>10780</v>
      </c>
      <c r="E9" s="1">
        <v>2210</v>
      </c>
      <c r="F9" s="1">
        <v>10385</v>
      </c>
      <c r="G9" s="1">
        <v>1004</v>
      </c>
      <c r="H9" s="1">
        <v>1208</v>
      </c>
      <c r="I9" s="1">
        <v>5685</v>
      </c>
      <c r="J9" s="1">
        <v>1982</v>
      </c>
      <c r="K9" s="1">
        <v>2650</v>
      </c>
      <c r="L9" s="1">
        <v>3895</v>
      </c>
      <c r="M9" s="1">
        <v>2220</v>
      </c>
      <c r="N9" s="1">
        <v>4122</v>
      </c>
    </row>
    <row r="10" spans="1:14" x14ac:dyDescent="0.2">
      <c r="A10" s="9" t="s">
        <v>124</v>
      </c>
      <c r="B10" s="1">
        <v>113</v>
      </c>
      <c r="C10" s="1">
        <v>83</v>
      </c>
      <c r="D10" s="1">
        <v>11</v>
      </c>
      <c r="E10" s="1">
        <v>0</v>
      </c>
      <c r="F10" s="1">
        <v>7</v>
      </c>
      <c r="G10" s="1">
        <v>0</v>
      </c>
      <c r="H10" s="1">
        <v>1</v>
      </c>
      <c r="I10" s="1">
        <v>4</v>
      </c>
      <c r="J10" s="1">
        <v>0</v>
      </c>
      <c r="K10" s="1">
        <v>1</v>
      </c>
      <c r="L10" s="1">
        <v>3</v>
      </c>
      <c r="M10" s="1">
        <v>0</v>
      </c>
      <c r="N10" s="1">
        <v>3</v>
      </c>
    </row>
    <row r="11" spans="1:14" x14ac:dyDescent="0.2">
      <c r="A11" s="9" t="s">
        <v>125</v>
      </c>
      <c r="B11" s="1">
        <v>174</v>
      </c>
      <c r="C11" s="1">
        <v>169</v>
      </c>
      <c r="D11" s="1">
        <v>2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2</v>
      </c>
      <c r="M11" s="1">
        <v>0</v>
      </c>
      <c r="N11" s="1">
        <v>0</v>
      </c>
    </row>
    <row r="12" spans="1:14" x14ac:dyDescent="0.2">
      <c r="A12" s="9" t="s">
        <v>126</v>
      </c>
      <c r="B12" s="1">
        <v>454</v>
      </c>
      <c r="C12" s="1">
        <v>298</v>
      </c>
      <c r="D12" s="1">
        <v>38</v>
      </c>
      <c r="E12" s="1">
        <v>8</v>
      </c>
      <c r="F12" s="1">
        <v>46</v>
      </c>
      <c r="G12" s="1">
        <v>1</v>
      </c>
      <c r="H12" s="1">
        <v>1</v>
      </c>
      <c r="I12" s="1">
        <v>9</v>
      </c>
      <c r="J12" s="1">
        <v>6</v>
      </c>
      <c r="K12" s="1">
        <v>6</v>
      </c>
      <c r="L12" s="1">
        <v>12</v>
      </c>
      <c r="M12" s="1">
        <v>1</v>
      </c>
      <c r="N12" s="1">
        <v>28</v>
      </c>
    </row>
    <row r="13" spans="1:14" x14ac:dyDescent="0.2">
      <c r="A13" s="9" t="s">
        <v>127</v>
      </c>
      <c r="B13" s="1">
        <v>15</v>
      </c>
      <c r="C13" s="1">
        <v>15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</row>
    <row r="15" spans="1:14" x14ac:dyDescent="0.2">
      <c r="A15" s="9" t="s">
        <v>418</v>
      </c>
      <c r="B15" s="1">
        <v>75950</v>
      </c>
      <c r="C15" s="1">
        <v>29952</v>
      </c>
      <c r="D15" s="1">
        <v>10295</v>
      </c>
      <c r="E15" s="1">
        <v>1951</v>
      </c>
      <c r="F15" s="1">
        <v>10397</v>
      </c>
      <c r="G15" s="1">
        <v>885</v>
      </c>
      <c r="H15" s="1">
        <v>1233</v>
      </c>
      <c r="I15" s="1">
        <v>5680</v>
      </c>
      <c r="J15" s="1">
        <v>2133</v>
      </c>
      <c r="K15" s="1">
        <v>2788</v>
      </c>
      <c r="L15" s="1">
        <v>3686</v>
      </c>
      <c r="M15" s="1">
        <v>2533</v>
      </c>
      <c r="N15" s="1">
        <v>4417</v>
      </c>
    </row>
    <row r="16" spans="1:14" x14ac:dyDescent="0.2">
      <c r="A16" s="9" t="s">
        <v>121</v>
      </c>
      <c r="B16" s="1">
        <v>442</v>
      </c>
      <c r="C16" s="1">
        <v>390</v>
      </c>
      <c r="D16" s="1">
        <v>12</v>
      </c>
      <c r="E16" s="1">
        <v>2</v>
      </c>
      <c r="F16" s="1">
        <v>5</v>
      </c>
      <c r="G16" s="1">
        <v>0</v>
      </c>
      <c r="H16" s="1">
        <v>0</v>
      </c>
      <c r="I16" s="1">
        <v>5</v>
      </c>
      <c r="J16" s="1">
        <v>4</v>
      </c>
      <c r="K16" s="1">
        <v>0</v>
      </c>
      <c r="L16" s="1">
        <v>19</v>
      </c>
      <c r="M16" s="1">
        <v>0</v>
      </c>
      <c r="N16" s="1">
        <v>5</v>
      </c>
    </row>
    <row r="17" spans="1:14" x14ac:dyDescent="0.2">
      <c r="A17" s="9" t="s">
        <v>122</v>
      </c>
      <c r="B17" s="1">
        <v>33584</v>
      </c>
      <c r="C17" s="1">
        <v>11904</v>
      </c>
      <c r="D17" s="1">
        <v>4589</v>
      </c>
      <c r="E17" s="1">
        <v>766</v>
      </c>
      <c r="F17" s="1">
        <v>4935</v>
      </c>
      <c r="G17" s="1">
        <v>395</v>
      </c>
      <c r="H17" s="1">
        <v>624</v>
      </c>
      <c r="I17" s="1">
        <v>2660</v>
      </c>
      <c r="J17" s="1">
        <v>1116</v>
      </c>
      <c r="K17" s="1">
        <v>1424</v>
      </c>
      <c r="L17" s="1">
        <v>1584</v>
      </c>
      <c r="M17" s="1">
        <v>1345</v>
      </c>
      <c r="N17" s="1">
        <v>2242</v>
      </c>
    </row>
    <row r="18" spans="1:14" x14ac:dyDescent="0.2">
      <c r="A18" s="9" t="s">
        <v>123</v>
      </c>
      <c r="B18" s="1">
        <v>41465</v>
      </c>
      <c r="C18" s="1">
        <v>17330</v>
      </c>
      <c r="D18" s="1">
        <v>5661</v>
      </c>
      <c r="E18" s="1">
        <v>1177</v>
      </c>
      <c r="F18" s="1">
        <v>5419</v>
      </c>
      <c r="G18" s="1">
        <v>490</v>
      </c>
      <c r="H18" s="1">
        <v>607</v>
      </c>
      <c r="I18" s="1">
        <v>3005</v>
      </c>
      <c r="J18" s="1">
        <v>1009</v>
      </c>
      <c r="K18" s="1">
        <v>1361</v>
      </c>
      <c r="L18" s="1">
        <v>2070</v>
      </c>
      <c r="M18" s="1">
        <v>1188</v>
      </c>
      <c r="N18" s="1">
        <v>2148</v>
      </c>
    </row>
    <row r="19" spans="1:14" x14ac:dyDescent="0.2">
      <c r="A19" s="9" t="s">
        <v>124</v>
      </c>
      <c r="B19" s="1">
        <v>79</v>
      </c>
      <c r="C19" s="1">
        <v>57</v>
      </c>
      <c r="D19" s="1">
        <v>9</v>
      </c>
      <c r="E19" s="1">
        <v>0</v>
      </c>
      <c r="F19" s="1">
        <v>5</v>
      </c>
      <c r="G19" s="1">
        <v>0</v>
      </c>
      <c r="H19" s="1">
        <v>1</v>
      </c>
      <c r="I19" s="1">
        <v>3</v>
      </c>
      <c r="J19" s="1">
        <v>0</v>
      </c>
      <c r="K19" s="1">
        <v>0</v>
      </c>
      <c r="L19" s="1">
        <v>2</v>
      </c>
      <c r="M19" s="1">
        <v>0</v>
      </c>
      <c r="N19" s="1">
        <v>2</v>
      </c>
    </row>
    <row r="20" spans="1:14" x14ac:dyDescent="0.2">
      <c r="A20" s="9" t="s">
        <v>125</v>
      </c>
      <c r="B20" s="1">
        <v>93</v>
      </c>
      <c r="C20" s="1">
        <v>89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2</v>
      </c>
      <c r="M20" s="1">
        <v>0</v>
      </c>
      <c r="N20" s="1">
        <v>0</v>
      </c>
    </row>
    <row r="21" spans="1:14" x14ac:dyDescent="0.2">
      <c r="A21" s="9" t="s">
        <v>126</v>
      </c>
      <c r="B21" s="1">
        <v>282</v>
      </c>
      <c r="C21" s="1">
        <v>177</v>
      </c>
      <c r="D21" s="1">
        <v>23</v>
      </c>
      <c r="E21" s="1">
        <v>6</v>
      </c>
      <c r="F21" s="1">
        <v>33</v>
      </c>
      <c r="G21" s="1">
        <v>0</v>
      </c>
      <c r="H21" s="1">
        <v>1</v>
      </c>
      <c r="I21" s="1">
        <v>6</v>
      </c>
      <c r="J21" s="1">
        <v>4</v>
      </c>
      <c r="K21" s="1">
        <v>3</v>
      </c>
      <c r="L21" s="1">
        <v>9</v>
      </c>
      <c r="M21" s="1">
        <v>0</v>
      </c>
      <c r="N21" s="1">
        <v>20</v>
      </c>
    </row>
    <row r="22" spans="1:14" x14ac:dyDescent="0.2">
      <c r="A22" s="9" t="s">
        <v>127</v>
      </c>
      <c r="B22" s="1">
        <v>5</v>
      </c>
      <c r="C22" s="1">
        <v>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</row>
    <row r="24" spans="1:14" x14ac:dyDescent="0.2">
      <c r="A24" s="9" t="s">
        <v>392</v>
      </c>
      <c r="B24" s="1">
        <v>70677</v>
      </c>
      <c r="C24" s="1">
        <v>28277</v>
      </c>
      <c r="D24" s="1">
        <v>9460</v>
      </c>
      <c r="E24" s="1">
        <v>1816</v>
      </c>
      <c r="F24" s="1">
        <v>9656</v>
      </c>
      <c r="G24" s="1">
        <v>909</v>
      </c>
      <c r="H24" s="1">
        <v>1215</v>
      </c>
      <c r="I24" s="1">
        <v>5207</v>
      </c>
      <c r="J24" s="1">
        <v>1986</v>
      </c>
      <c r="K24" s="1">
        <v>2577</v>
      </c>
      <c r="L24" s="1">
        <v>3291</v>
      </c>
      <c r="M24" s="1">
        <v>2288</v>
      </c>
      <c r="N24" s="1">
        <v>3995</v>
      </c>
    </row>
    <row r="25" spans="1:14" x14ac:dyDescent="0.2">
      <c r="A25" s="9" t="s">
        <v>121</v>
      </c>
      <c r="B25" s="1">
        <v>357</v>
      </c>
      <c r="C25" s="1">
        <v>324</v>
      </c>
      <c r="D25" s="1">
        <v>8</v>
      </c>
      <c r="E25" s="1">
        <v>0</v>
      </c>
      <c r="F25" s="1">
        <v>3</v>
      </c>
      <c r="G25" s="1">
        <v>0</v>
      </c>
      <c r="H25" s="1">
        <v>0</v>
      </c>
      <c r="I25" s="1">
        <v>2</v>
      </c>
      <c r="J25" s="1">
        <v>0</v>
      </c>
      <c r="K25" s="1">
        <v>0</v>
      </c>
      <c r="L25" s="1">
        <v>18</v>
      </c>
      <c r="M25" s="1">
        <v>0</v>
      </c>
      <c r="N25" s="1">
        <v>2</v>
      </c>
    </row>
    <row r="26" spans="1:14" x14ac:dyDescent="0.2">
      <c r="A26" s="9" t="s">
        <v>122</v>
      </c>
      <c r="B26" s="1">
        <v>31858</v>
      </c>
      <c r="C26" s="1">
        <v>11557</v>
      </c>
      <c r="D26" s="1">
        <v>4315</v>
      </c>
      <c r="E26" s="1">
        <v>781</v>
      </c>
      <c r="F26" s="1">
        <v>4672</v>
      </c>
      <c r="G26" s="1">
        <v>394</v>
      </c>
      <c r="H26" s="1">
        <v>614</v>
      </c>
      <c r="I26" s="1">
        <v>2521</v>
      </c>
      <c r="J26" s="1">
        <v>1011</v>
      </c>
      <c r="K26" s="1">
        <v>1284</v>
      </c>
      <c r="L26" s="1">
        <v>1444</v>
      </c>
      <c r="M26" s="1">
        <v>1255</v>
      </c>
      <c r="N26" s="1">
        <v>2010</v>
      </c>
    </row>
    <row r="27" spans="1:14" x14ac:dyDescent="0.2">
      <c r="A27" s="9" t="s">
        <v>123</v>
      </c>
      <c r="B27" s="1">
        <v>38165</v>
      </c>
      <c r="C27" s="1">
        <v>16159</v>
      </c>
      <c r="D27" s="1">
        <v>5119</v>
      </c>
      <c r="E27" s="1">
        <v>1033</v>
      </c>
      <c r="F27" s="1">
        <v>4966</v>
      </c>
      <c r="G27" s="1">
        <v>514</v>
      </c>
      <c r="H27" s="1">
        <v>601</v>
      </c>
      <c r="I27" s="1">
        <v>2680</v>
      </c>
      <c r="J27" s="1">
        <v>973</v>
      </c>
      <c r="K27" s="1">
        <v>1289</v>
      </c>
      <c r="L27" s="1">
        <v>1825</v>
      </c>
      <c r="M27" s="1">
        <v>1032</v>
      </c>
      <c r="N27" s="1">
        <v>1974</v>
      </c>
    </row>
    <row r="28" spans="1:14" x14ac:dyDescent="0.2">
      <c r="A28" s="9" t="s">
        <v>124</v>
      </c>
      <c r="B28" s="1">
        <v>34</v>
      </c>
      <c r="C28" s="1">
        <v>26</v>
      </c>
      <c r="D28" s="1">
        <v>2</v>
      </c>
      <c r="E28" s="1">
        <v>0</v>
      </c>
      <c r="F28" s="1">
        <v>2</v>
      </c>
      <c r="G28" s="1">
        <v>0</v>
      </c>
      <c r="H28" s="1">
        <v>0</v>
      </c>
      <c r="I28" s="1">
        <v>1</v>
      </c>
      <c r="J28" s="1">
        <v>0</v>
      </c>
      <c r="K28" s="1">
        <v>1</v>
      </c>
      <c r="L28" s="1">
        <v>1</v>
      </c>
      <c r="M28" s="1">
        <v>0</v>
      </c>
      <c r="N28" s="1">
        <v>1</v>
      </c>
    </row>
    <row r="29" spans="1:14" x14ac:dyDescent="0.2">
      <c r="A29" s="9" t="s">
        <v>125</v>
      </c>
      <c r="B29" s="1">
        <v>81</v>
      </c>
      <c r="C29" s="1">
        <v>80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2">
      <c r="A30" s="9" t="s">
        <v>126</v>
      </c>
      <c r="B30" s="1">
        <v>172</v>
      </c>
      <c r="C30" s="1">
        <v>121</v>
      </c>
      <c r="D30" s="1">
        <v>15</v>
      </c>
      <c r="E30" s="1">
        <v>2</v>
      </c>
      <c r="F30" s="1">
        <v>13</v>
      </c>
      <c r="G30" s="1">
        <v>1</v>
      </c>
      <c r="H30" s="1">
        <v>0</v>
      </c>
      <c r="I30" s="1">
        <v>3</v>
      </c>
      <c r="J30" s="1">
        <v>2</v>
      </c>
      <c r="K30" s="1">
        <v>3</v>
      </c>
      <c r="L30" s="1">
        <v>3</v>
      </c>
      <c r="M30" s="1">
        <v>1</v>
      </c>
      <c r="N30" s="1">
        <v>8</v>
      </c>
    </row>
    <row r="31" spans="1:14" x14ac:dyDescent="0.2">
      <c r="A31" s="9" t="s">
        <v>127</v>
      </c>
      <c r="B31" s="1">
        <v>10</v>
      </c>
      <c r="C31" s="1">
        <v>10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3" spans="1:14" x14ac:dyDescent="0.2">
      <c r="A33" s="9" t="s">
        <v>419</v>
      </c>
    </row>
    <row r="35" spans="1:14" x14ac:dyDescent="0.2">
      <c r="A35" s="9" t="s">
        <v>390</v>
      </c>
      <c r="B35" s="1">
        <v>146615</v>
      </c>
      <c r="C35" s="1">
        <v>58229</v>
      </c>
      <c r="D35" s="1">
        <v>19752</v>
      </c>
      <c r="E35" s="1">
        <v>3766</v>
      </c>
      <c r="F35" s="1">
        <v>20048</v>
      </c>
      <c r="G35" s="1">
        <v>1794</v>
      </c>
      <c r="H35" s="1">
        <v>2448</v>
      </c>
      <c r="I35" s="1">
        <v>10887</v>
      </c>
      <c r="J35" s="1">
        <v>4119</v>
      </c>
      <c r="K35" s="1">
        <v>5365</v>
      </c>
      <c r="L35" s="1">
        <v>6977</v>
      </c>
      <c r="M35" s="1">
        <v>4819</v>
      </c>
      <c r="N35" s="1">
        <v>8411</v>
      </c>
    </row>
    <row r="36" spans="1:14" x14ac:dyDescent="0.2">
      <c r="A36" s="9" t="s">
        <v>121</v>
      </c>
      <c r="B36" s="1">
        <v>845</v>
      </c>
      <c r="C36" s="1">
        <v>757</v>
      </c>
      <c r="D36" s="1">
        <v>21</v>
      </c>
      <c r="E36" s="1">
        <v>2</v>
      </c>
      <c r="F36" s="1">
        <v>8</v>
      </c>
      <c r="G36" s="1">
        <v>0</v>
      </c>
      <c r="H36" s="1">
        <v>0</v>
      </c>
      <c r="I36" s="1">
        <v>7</v>
      </c>
      <c r="J36" s="1">
        <v>5</v>
      </c>
      <c r="K36" s="1">
        <v>0</v>
      </c>
      <c r="L36" s="1">
        <v>38</v>
      </c>
      <c r="M36" s="1">
        <v>0</v>
      </c>
      <c r="N36" s="1">
        <v>7</v>
      </c>
    </row>
    <row r="37" spans="1:14" x14ac:dyDescent="0.2">
      <c r="A37" s="9" t="s">
        <v>122</v>
      </c>
      <c r="B37" s="1">
        <v>66814</v>
      </c>
      <c r="C37" s="1">
        <v>24157</v>
      </c>
      <c r="D37" s="1">
        <v>9070</v>
      </c>
      <c r="E37" s="1">
        <v>1552</v>
      </c>
      <c r="F37" s="1">
        <v>9751</v>
      </c>
      <c r="G37" s="1">
        <v>815</v>
      </c>
      <c r="H37" s="1">
        <v>1247</v>
      </c>
      <c r="I37" s="1">
        <v>5312</v>
      </c>
      <c r="J37" s="1">
        <v>2136</v>
      </c>
      <c r="K37" s="1">
        <v>2784</v>
      </c>
      <c r="L37" s="1">
        <v>3077</v>
      </c>
      <c r="M37" s="1">
        <v>2625</v>
      </c>
      <c r="N37" s="1">
        <v>4288</v>
      </c>
    </row>
    <row r="38" spans="1:14" x14ac:dyDescent="0.2">
      <c r="A38" s="9" t="s">
        <v>123</v>
      </c>
      <c r="B38" s="1">
        <v>78342</v>
      </c>
      <c r="C38" s="1">
        <v>32851</v>
      </c>
      <c r="D38" s="1">
        <v>10618</v>
      </c>
      <c r="E38" s="1">
        <v>2206</v>
      </c>
      <c r="F38" s="1">
        <v>10247</v>
      </c>
      <c r="G38" s="1">
        <v>979</v>
      </c>
      <c r="H38" s="1">
        <v>1199</v>
      </c>
      <c r="I38" s="1">
        <v>5556</v>
      </c>
      <c r="J38" s="1">
        <v>1976</v>
      </c>
      <c r="K38" s="1">
        <v>2578</v>
      </c>
      <c r="L38" s="1">
        <v>3849</v>
      </c>
      <c r="M38" s="1">
        <v>2194</v>
      </c>
      <c r="N38" s="1">
        <v>4089</v>
      </c>
    </row>
    <row r="39" spans="1:14" x14ac:dyDescent="0.2">
      <c r="A39" s="9" t="s">
        <v>124</v>
      </c>
      <c r="B39" s="1">
        <v>101</v>
      </c>
      <c r="C39" s="1">
        <v>73</v>
      </c>
      <c r="D39" s="1">
        <v>12</v>
      </c>
      <c r="E39" s="1">
        <v>0</v>
      </c>
      <c r="F39" s="1">
        <v>6</v>
      </c>
      <c r="G39" s="1">
        <v>0</v>
      </c>
      <c r="H39" s="1">
        <v>1</v>
      </c>
      <c r="I39" s="1">
        <v>4</v>
      </c>
      <c r="J39" s="1">
        <v>0</v>
      </c>
      <c r="K39" s="1">
        <v>0</v>
      </c>
      <c r="L39" s="1">
        <v>3</v>
      </c>
      <c r="M39" s="1">
        <v>0</v>
      </c>
      <c r="N39" s="1">
        <v>2</v>
      </c>
    </row>
    <row r="40" spans="1:14" x14ac:dyDescent="0.2">
      <c r="A40" s="9" t="s">
        <v>125</v>
      </c>
      <c r="B40" s="1">
        <v>155</v>
      </c>
      <c r="C40" s="1">
        <v>147</v>
      </c>
      <c r="D40" s="1">
        <v>3</v>
      </c>
      <c r="E40" s="1">
        <v>0</v>
      </c>
      <c r="F40" s="1">
        <v>2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2</v>
      </c>
      <c r="M40" s="1">
        <v>0</v>
      </c>
      <c r="N40" s="1">
        <v>0</v>
      </c>
    </row>
    <row r="41" spans="1:14" x14ac:dyDescent="0.2">
      <c r="A41" s="9" t="s">
        <v>126</v>
      </c>
      <c r="B41" s="1">
        <v>336</v>
      </c>
      <c r="C41" s="1">
        <v>223</v>
      </c>
      <c r="D41" s="1">
        <v>27</v>
      </c>
      <c r="E41" s="1">
        <v>6</v>
      </c>
      <c r="F41" s="1">
        <v>34</v>
      </c>
      <c r="G41" s="1">
        <v>0</v>
      </c>
      <c r="H41" s="1">
        <v>1</v>
      </c>
      <c r="I41" s="1">
        <v>7</v>
      </c>
      <c r="J41" s="1">
        <v>2</v>
      </c>
      <c r="K41" s="1">
        <v>3</v>
      </c>
      <c r="L41" s="1">
        <v>8</v>
      </c>
      <c r="M41" s="1">
        <v>0</v>
      </c>
      <c r="N41" s="1">
        <v>25</v>
      </c>
    </row>
    <row r="42" spans="1:14" x14ac:dyDescent="0.2">
      <c r="A42" s="9" t="s">
        <v>127</v>
      </c>
      <c r="B42" s="1">
        <v>22</v>
      </c>
      <c r="C42" s="1">
        <v>21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</row>
    <row r="44" spans="1:14" x14ac:dyDescent="0.2">
      <c r="A44" s="9" t="s">
        <v>391</v>
      </c>
      <c r="B44" s="1">
        <v>75947</v>
      </c>
      <c r="C44" s="1">
        <v>29952</v>
      </c>
      <c r="D44" s="1">
        <v>10294</v>
      </c>
      <c r="E44" s="1">
        <v>1951</v>
      </c>
      <c r="F44" s="1">
        <v>10395</v>
      </c>
      <c r="G44" s="1">
        <v>885</v>
      </c>
      <c r="H44" s="1">
        <v>1233</v>
      </c>
      <c r="I44" s="1">
        <v>5680</v>
      </c>
      <c r="J44" s="1">
        <v>2133</v>
      </c>
      <c r="K44" s="1">
        <v>2788</v>
      </c>
      <c r="L44" s="1">
        <v>3686</v>
      </c>
      <c r="M44" s="1">
        <v>2533</v>
      </c>
      <c r="N44" s="1">
        <v>4417</v>
      </c>
    </row>
    <row r="45" spans="1:14" x14ac:dyDescent="0.2">
      <c r="A45" s="9" t="s">
        <v>121</v>
      </c>
      <c r="B45" s="1">
        <v>471</v>
      </c>
      <c r="C45" s="1">
        <v>418</v>
      </c>
      <c r="D45" s="1">
        <v>12</v>
      </c>
      <c r="E45" s="1">
        <v>2</v>
      </c>
      <c r="F45" s="1">
        <v>5</v>
      </c>
      <c r="G45" s="1">
        <v>0</v>
      </c>
      <c r="H45" s="1">
        <v>0</v>
      </c>
      <c r="I45" s="1">
        <v>5</v>
      </c>
      <c r="J45" s="1">
        <v>5</v>
      </c>
      <c r="K45" s="1">
        <v>0</v>
      </c>
      <c r="L45" s="1">
        <v>19</v>
      </c>
      <c r="M45" s="1">
        <v>0</v>
      </c>
      <c r="N45" s="1">
        <v>5</v>
      </c>
    </row>
    <row r="46" spans="1:14" x14ac:dyDescent="0.2">
      <c r="A46" s="9" t="s">
        <v>122</v>
      </c>
      <c r="B46" s="1">
        <v>34294</v>
      </c>
      <c r="C46" s="1">
        <v>12263</v>
      </c>
      <c r="D46" s="1">
        <v>4677</v>
      </c>
      <c r="E46" s="1">
        <v>769</v>
      </c>
      <c r="F46" s="1">
        <v>5012</v>
      </c>
      <c r="G46" s="1">
        <v>405</v>
      </c>
      <c r="H46" s="1">
        <v>628</v>
      </c>
      <c r="I46" s="1">
        <v>2734</v>
      </c>
      <c r="J46" s="1">
        <v>1119</v>
      </c>
      <c r="K46" s="1">
        <v>1459</v>
      </c>
      <c r="L46" s="1">
        <v>1605</v>
      </c>
      <c r="M46" s="1">
        <v>1360</v>
      </c>
      <c r="N46" s="1">
        <v>2263</v>
      </c>
    </row>
    <row r="47" spans="1:14" x14ac:dyDescent="0.2">
      <c r="A47" s="9" t="s">
        <v>123</v>
      </c>
      <c r="B47" s="1">
        <v>40805</v>
      </c>
      <c r="C47" s="1">
        <v>17000</v>
      </c>
      <c r="D47" s="1">
        <v>5576</v>
      </c>
      <c r="E47" s="1">
        <v>1176</v>
      </c>
      <c r="F47" s="1">
        <v>5346</v>
      </c>
      <c r="G47" s="1">
        <v>480</v>
      </c>
      <c r="H47" s="1">
        <v>603</v>
      </c>
      <c r="I47" s="1">
        <v>2933</v>
      </c>
      <c r="J47" s="1">
        <v>1009</v>
      </c>
      <c r="K47" s="1">
        <v>1328</v>
      </c>
      <c r="L47" s="1">
        <v>2052</v>
      </c>
      <c r="M47" s="1">
        <v>1173</v>
      </c>
      <c r="N47" s="1">
        <v>2129</v>
      </c>
    </row>
    <row r="48" spans="1:14" x14ac:dyDescent="0.2">
      <c r="A48" s="9" t="s">
        <v>124</v>
      </c>
      <c r="B48" s="1">
        <v>71</v>
      </c>
      <c r="C48" s="1">
        <v>51</v>
      </c>
      <c r="D48" s="1">
        <v>9</v>
      </c>
      <c r="E48" s="1">
        <v>0</v>
      </c>
      <c r="F48" s="1">
        <v>4</v>
      </c>
      <c r="G48" s="1">
        <v>0</v>
      </c>
      <c r="H48" s="1">
        <v>1</v>
      </c>
      <c r="I48" s="1">
        <v>3</v>
      </c>
      <c r="J48" s="1">
        <v>0</v>
      </c>
      <c r="K48" s="1">
        <v>0</v>
      </c>
      <c r="L48" s="1">
        <v>2</v>
      </c>
      <c r="M48" s="1">
        <v>0</v>
      </c>
      <c r="N48" s="1">
        <v>1</v>
      </c>
    </row>
    <row r="49" spans="1:14" x14ac:dyDescent="0.2">
      <c r="A49" s="9" t="s">
        <v>125</v>
      </c>
      <c r="B49" s="1">
        <v>84</v>
      </c>
      <c r="C49" s="1">
        <v>78</v>
      </c>
      <c r="D49" s="1">
        <v>2</v>
      </c>
      <c r="E49" s="1">
        <v>0</v>
      </c>
      <c r="F49" s="1">
        <v>1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  <c r="L49" s="1">
        <v>2</v>
      </c>
      <c r="M49" s="1">
        <v>0</v>
      </c>
      <c r="N49" s="1">
        <v>0</v>
      </c>
    </row>
    <row r="50" spans="1:14" x14ac:dyDescent="0.2">
      <c r="A50" s="9" t="s">
        <v>126</v>
      </c>
      <c r="B50" s="1">
        <v>210</v>
      </c>
      <c r="C50" s="1">
        <v>131</v>
      </c>
      <c r="D50" s="1">
        <v>17</v>
      </c>
      <c r="E50" s="1">
        <v>4</v>
      </c>
      <c r="F50" s="1">
        <v>27</v>
      </c>
      <c r="G50" s="1">
        <v>0</v>
      </c>
      <c r="H50" s="1">
        <v>1</v>
      </c>
      <c r="I50" s="1">
        <v>4</v>
      </c>
      <c r="J50" s="1">
        <v>0</v>
      </c>
      <c r="K50" s="1">
        <v>1</v>
      </c>
      <c r="L50" s="1">
        <v>6</v>
      </c>
      <c r="M50" s="1">
        <v>0</v>
      </c>
      <c r="N50" s="1">
        <v>19</v>
      </c>
    </row>
    <row r="51" spans="1:14" x14ac:dyDescent="0.2">
      <c r="A51" s="9" t="s">
        <v>127</v>
      </c>
      <c r="B51" s="1">
        <v>12</v>
      </c>
      <c r="C51" s="1">
        <v>11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</row>
    <row r="53" spans="1:14" x14ac:dyDescent="0.2">
      <c r="A53" s="9" t="s">
        <v>392</v>
      </c>
      <c r="B53" s="1">
        <v>70668</v>
      </c>
      <c r="C53" s="1">
        <v>28277</v>
      </c>
      <c r="D53" s="1">
        <v>9458</v>
      </c>
      <c r="E53" s="1">
        <v>1815</v>
      </c>
      <c r="F53" s="1">
        <v>9653</v>
      </c>
      <c r="G53" s="1">
        <v>909</v>
      </c>
      <c r="H53" s="1">
        <v>1215</v>
      </c>
      <c r="I53" s="1">
        <v>5207</v>
      </c>
      <c r="J53" s="1">
        <v>1986</v>
      </c>
      <c r="K53" s="1">
        <v>2577</v>
      </c>
      <c r="L53" s="1">
        <v>3291</v>
      </c>
      <c r="M53" s="1">
        <v>2286</v>
      </c>
      <c r="N53" s="1">
        <v>3994</v>
      </c>
    </row>
    <row r="54" spans="1:14" x14ac:dyDescent="0.2">
      <c r="A54" s="9" t="s">
        <v>121</v>
      </c>
      <c r="B54" s="1">
        <v>374</v>
      </c>
      <c r="C54" s="1">
        <v>339</v>
      </c>
      <c r="D54" s="1">
        <v>9</v>
      </c>
      <c r="E54" s="1">
        <v>0</v>
      </c>
      <c r="F54" s="1">
        <v>3</v>
      </c>
      <c r="G54" s="1">
        <v>0</v>
      </c>
      <c r="H54" s="1">
        <v>0</v>
      </c>
      <c r="I54" s="1">
        <v>2</v>
      </c>
      <c r="J54" s="1">
        <v>0</v>
      </c>
      <c r="K54" s="1">
        <v>0</v>
      </c>
      <c r="L54" s="1">
        <v>19</v>
      </c>
      <c r="M54" s="1">
        <v>0</v>
      </c>
      <c r="N54" s="1">
        <v>2</v>
      </c>
    </row>
    <row r="55" spans="1:14" x14ac:dyDescent="0.2">
      <c r="A55" s="9" t="s">
        <v>122</v>
      </c>
      <c r="B55" s="1">
        <v>32520</v>
      </c>
      <c r="C55" s="1">
        <v>11894</v>
      </c>
      <c r="D55" s="1">
        <v>4393</v>
      </c>
      <c r="E55" s="1">
        <v>783</v>
      </c>
      <c r="F55" s="1">
        <v>4739</v>
      </c>
      <c r="G55" s="1">
        <v>410</v>
      </c>
      <c r="H55" s="1">
        <v>619</v>
      </c>
      <c r="I55" s="1">
        <v>2578</v>
      </c>
      <c r="J55" s="1">
        <v>1017</v>
      </c>
      <c r="K55" s="1">
        <v>1325</v>
      </c>
      <c r="L55" s="1">
        <v>1472</v>
      </c>
      <c r="M55" s="1">
        <v>1265</v>
      </c>
      <c r="N55" s="1">
        <v>2025</v>
      </c>
    </row>
    <row r="56" spans="1:14" x14ac:dyDescent="0.2">
      <c r="A56" s="9" t="s">
        <v>123</v>
      </c>
      <c r="B56" s="1">
        <v>37537</v>
      </c>
      <c r="C56" s="1">
        <v>15851</v>
      </c>
      <c r="D56" s="1">
        <v>5042</v>
      </c>
      <c r="E56" s="1">
        <v>1030</v>
      </c>
      <c r="F56" s="1">
        <v>4901</v>
      </c>
      <c r="G56" s="1">
        <v>499</v>
      </c>
      <c r="H56" s="1">
        <v>596</v>
      </c>
      <c r="I56" s="1">
        <v>2623</v>
      </c>
      <c r="J56" s="1">
        <v>967</v>
      </c>
      <c r="K56" s="1">
        <v>1250</v>
      </c>
      <c r="L56" s="1">
        <v>1797</v>
      </c>
      <c r="M56" s="1">
        <v>1021</v>
      </c>
      <c r="N56" s="1">
        <v>1960</v>
      </c>
    </row>
    <row r="57" spans="1:14" x14ac:dyDescent="0.2">
      <c r="A57" s="9" t="s">
        <v>124</v>
      </c>
      <c r="B57" s="1">
        <v>30</v>
      </c>
      <c r="C57" s="1">
        <v>22</v>
      </c>
      <c r="D57" s="1">
        <v>3</v>
      </c>
      <c r="E57" s="1">
        <v>0</v>
      </c>
      <c r="F57" s="1">
        <v>2</v>
      </c>
      <c r="G57" s="1">
        <v>0</v>
      </c>
      <c r="H57" s="1">
        <v>0</v>
      </c>
      <c r="I57" s="1">
        <v>1</v>
      </c>
      <c r="J57" s="1">
        <v>0</v>
      </c>
      <c r="K57" s="1">
        <v>0</v>
      </c>
      <c r="L57" s="1">
        <v>1</v>
      </c>
      <c r="M57" s="1">
        <v>0</v>
      </c>
      <c r="N57" s="1">
        <v>1</v>
      </c>
    </row>
    <row r="58" spans="1:14" x14ac:dyDescent="0.2">
      <c r="A58" s="9" t="s">
        <v>125</v>
      </c>
      <c r="B58" s="1">
        <v>71</v>
      </c>
      <c r="C58" s="1">
        <v>69</v>
      </c>
      <c r="D58" s="1">
        <v>1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1:14" x14ac:dyDescent="0.2">
      <c r="A59" s="9" t="s">
        <v>126</v>
      </c>
      <c r="B59" s="1">
        <v>126</v>
      </c>
      <c r="C59" s="1">
        <v>92</v>
      </c>
      <c r="D59" s="1">
        <v>10</v>
      </c>
      <c r="E59" s="1">
        <v>2</v>
      </c>
      <c r="F59" s="1">
        <v>7</v>
      </c>
      <c r="G59" s="1">
        <v>0</v>
      </c>
      <c r="H59" s="1">
        <v>0</v>
      </c>
      <c r="I59" s="1">
        <v>3</v>
      </c>
      <c r="J59" s="1">
        <v>2</v>
      </c>
      <c r="K59" s="1">
        <v>2</v>
      </c>
      <c r="L59" s="1">
        <v>2</v>
      </c>
      <c r="M59" s="1">
        <v>0</v>
      </c>
      <c r="N59" s="1">
        <v>6</v>
      </c>
    </row>
    <row r="60" spans="1:14" x14ac:dyDescent="0.2">
      <c r="A60" s="9" t="s">
        <v>127</v>
      </c>
      <c r="B60" s="1">
        <v>10</v>
      </c>
      <c r="C60" s="1">
        <v>10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1:14" x14ac:dyDescent="0.2">
      <c r="A61" s="36" t="s">
        <v>393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</sheetData>
  <mergeCells count="1">
    <mergeCell ref="A61:N6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8F68-B904-43C1-9B2A-B48E602C988F}">
  <dimension ref="A1:N191"/>
  <sheetViews>
    <sheetView view="pageBreakPreview" zoomScale="125" zoomScaleNormal="100" zoomScaleSheetLayoutView="125" workbookViewId="0">
      <selection activeCell="A2" sqref="A2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440</v>
      </c>
    </row>
    <row r="2" spans="1:14" x14ac:dyDescent="0.2">
      <c r="A2" s="12" t="s">
        <v>434</v>
      </c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435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433</v>
      </c>
    </row>
    <row r="5" spans="1:14" ht="9.6" customHeight="1" x14ac:dyDescent="0.2"/>
    <row r="6" spans="1:14" x14ac:dyDescent="0.2">
      <c r="A6" s="9" t="s">
        <v>390</v>
      </c>
      <c r="B6" s="1">
        <v>146627</v>
      </c>
      <c r="C6" s="1">
        <v>58229</v>
      </c>
      <c r="D6" s="1">
        <v>19755</v>
      </c>
      <c r="E6" s="1">
        <v>3767</v>
      </c>
      <c r="F6" s="1">
        <v>20053</v>
      </c>
      <c r="G6" s="1">
        <v>1794</v>
      </c>
      <c r="H6" s="1">
        <v>2448</v>
      </c>
      <c r="I6" s="1">
        <v>10887</v>
      </c>
      <c r="J6" s="1">
        <v>4119</v>
      </c>
      <c r="K6" s="1">
        <v>5365</v>
      </c>
      <c r="L6" s="1">
        <v>6977</v>
      </c>
      <c r="M6" s="1">
        <v>4821</v>
      </c>
      <c r="N6" s="1">
        <v>8412</v>
      </c>
    </row>
    <row r="7" spans="1:14" x14ac:dyDescent="0.2">
      <c r="A7" s="9" t="s">
        <v>128</v>
      </c>
      <c r="B7" s="1">
        <v>99828</v>
      </c>
      <c r="C7" s="1">
        <v>38546</v>
      </c>
      <c r="D7" s="1">
        <v>13496</v>
      </c>
      <c r="E7" s="1">
        <v>2675</v>
      </c>
      <c r="F7" s="1">
        <v>13684</v>
      </c>
      <c r="G7" s="1">
        <v>1214</v>
      </c>
      <c r="H7" s="1">
        <v>1735</v>
      </c>
      <c r="I7" s="1">
        <v>7317</v>
      </c>
      <c r="J7" s="1">
        <v>2759</v>
      </c>
      <c r="K7" s="1">
        <v>3797</v>
      </c>
      <c r="L7" s="1">
        <v>5058</v>
      </c>
      <c r="M7" s="1">
        <v>3501</v>
      </c>
      <c r="N7" s="1">
        <v>6046</v>
      </c>
    </row>
    <row r="8" spans="1:14" x14ac:dyDescent="0.2">
      <c r="A8" s="9" t="s">
        <v>129</v>
      </c>
      <c r="B8" s="1">
        <v>35196</v>
      </c>
      <c r="C8" s="1">
        <v>13346</v>
      </c>
      <c r="D8" s="1">
        <v>4910</v>
      </c>
      <c r="E8" s="1">
        <v>920</v>
      </c>
      <c r="F8" s="1">
        <v>5231</v>
      </c>
      <c r="G8" s="1">
        <v>472</v>
      </c>
      <c r="H8" s="1">
        <v>584</v>
      </c>
      <c r="I8" s="1">
        <v>2660</v>
      </c>
      <c r="J8" s="1">
        <v>1012</v>
      </c>
      <c r="K8" s="1">
        <v>1353</v>
      </c>
      <c r="L8" s="1">
        <v>1596</v>
      </c>
      <c r="M8" s="1">
        <v>1131</v>
      </c>
      <c r="N8" s="1">
        <v>1981</v>
      </c>
    </row>
    <row r="9" spans="1:14" x14ac:dyDescent="0.2">
      <c r="A9" s="9" t="s">
        <v>130</v>
      </c>
      <c r="B9" s="1">
        <v>6178</v>
      </c>
      <c r="C9" s="1">
        <v>2781</v>
      </c>
      <c r="D9" s="1">
        <v>819</v>
      </c>
      <c r="E9" s="1">
        <v>98</v>
      </c>
      <c r="F9" s="1">
        <v>758</v>
      </c>
      <c r="G9" s="1">
        <v>81</v>
      </c>
      <c r="H9" s="1">
        <v>77</v>
      </c>
      <c r="I9" s="1">
        <v>544</v>
      </c>
      <c r="J9" s="1">
        <v>190</v>
      </c>
      <c r="K9" s="1">
        <v>164</v>
      </c>
      <c r="L9" s="1">
        <v>233</v>
      </c>
      <c r="M9" s="1">
        <v>151</v>
      </c>
      <c r="N9" s="1">
        <v>282</v>
      </c>
    </row>
    <row r="10" spans="1:14" x14ac:dyDescent="0.2">
      <c r="A10" s="9" t="s">
        <v>131</v>
      </c>
      <c r="B10" s="1">
        <v>3315</v>
      </c>
      <c r="C10" s="1">
        <v>2060</v>
      </c>
      <c r="D10" s="1">
        <v>371</v>
      </c>
      <c r="E10" s="1">
        <v>43</v>
      </c>
      <c r="F10" s="1">
        <v>250</v>
      </c>
      <c r="G10" s="1">
        <v>15</v>
      </c>
      <c r="H10" s="1">
        <v>21</v>
      </c>
      <c r="I10" s="1">
        <v>280</v>
      </c>
      <c r="J10" s="1">
        <v>70</v>
      </c>
      <c r="K10" s="1">
        <v>41</v>
      </c>
      <c r="L10" s="1">
        <v>53</v>
      </c>
      <c r="M10" s="1">
        <v>31</v>
      </c>
      <c r="N10" s="1">
        <v>80</v>
      </c>
    </row>
    <row r="11" spans="1:14" x14ac:dyDescent="0.2">
      <c r="A11" s="9" t="s">
        <v>132</v>
      </c>
      <c r="B11" s="1">
        <v>1725</v>
      </c>
      <c r="C11" s="1">
        <v>1221</v>
      </c>
      <c r="D11" s="1">
        <v>133</v>
      </c>
      <c r="E11" s="1">
        <v>28</v>
      </c>
      <c r="F11" s="1">
        <v>91</v>
      </c>
      <c r="G11" s="1">
        <v>8</v>
      </c>
      <c r="H11" s="1">
        <v>28</v>
      </c>
      <c r="I11" s="1">
        <v>65</v>
      </c>
      <c r="J11" s="1">
        <v>86</v>
      </c>
      <c r="K11" s="1">
        <v>9</v>
      </c>
      <c r="L11" s="1">
        <v>30</v>
      </c>
      <c r="M11" s="1">
        <v>6</v>
      </c>
      <c r="N11" s="1">
        <v>20</v>
      </c>
    </row>
    <row r="12" spans="1:14" x14ac:dyDescent="0.2">
      <c r="A12" s="9" t="s">
        <v>133</v>
      </c>
      <c r="B12" s="1">
        <v>4</v>
      </c>
      <c r="C12" s="1">
        <v>2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  <c r="N12" s="1">
        <v>0</v>
      </c>
    </row>
    <row r="13" spans="1:14" x14ac:dyDescent="0.2">
      <c r="A13" s="9" t="s">
        <v>134</v>
      </c>
      <c r="B13" s="1">
        <v>247</v>
      </c>
      <c r="C13" s="1">
        <v>158</v>
      </c>
      <c r="D13" s="1">
        <v>26</v>
      </c>
      <c r="E13" s="1">
        <v>3</v>
      </c>
      <c r="F13" s="1">
        <v>19</v>
      </c>
      <c r="G13" s="1">
        <v>4</v>
      </c>
      <c r="H13" s="1">
        <v>3</v>
      </c>
      <c r="I13" s="1">
        <v>21</v>
      </c>
      <c r="J13" s="1">
        <v>2</v>
      </c>
      <c r="K13" s="1">
        <v>1</v>
      </c>
      <c r="L13" s="1">
        <v>6</v>
      </c>
      <c r="M13" s="1">
        <v>1</v>
      </c>
      <c r="N13" s="1">
        <v>3</v>
      </c>
    </row>
    <row r="14" spans="1:14" x14ac:dyDescent="0.2">
      <c r="A14" s="9" t="s">
        <v>135</v>
      </c>
      <c r="B14" s="1">
        <v>20</v>
      </c>
      <c r="C14" s="1">
        <v>20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2">
      <c r="A15" s="9" t="s">
        <v>136</v>
      </c>
      <c r="B15" s="1">
        <v>56</v>
      </c>
      <c r="C15" s="1">
        <v>55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2">
      <c r="A16" s="9" t="s">
        <v>137</v>
      </c>
      <c r="B16" s="1">
        <v>58</v>
      </c>
      <c r="C16" s="1">
        <v>40</v>
      </c>
      <c r="D16" s="1">
        <v>0</v>
      </c>
      <c r="E16" s="1">
        <v>0</v>
      </c>
      <c r="F16" s="1">
        <v>18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</row>
    <row r="18" spans="1:14" x14ac:dyDescent="0.2">
      <c r="A18" s="9" t="s">
        <v>391</v>
      </c>
      <c r="B18" s="1">
        <v>75950</v>
      </c>
      <c r="C18" s="1">
        <v>29952</v>
      </c>
      <c r="D18" s="1">
        <v>10295</v>
      </c>
      <c r="E18" s="1">
        <v>1951</v>
      </c>
      <c r="F18" s="1">
        <v>10397</v>
      </c>
      <c r="G18" s="1">
        <v>885</v>
      </c>
      <c r="H18" s="1">
        <v>1233</v>
      </c>
      <c r="I18" s="1">
        <v>5680</v>
      </c>
      <c r="J18" s="1">
        <v>2133</v>
      </c>
      <c r="K18" s="1">
        <v>2788</v>
      </c>
      <c r="L18" s="1">
        <v>3686</v>
      </c>
      <c r="M18" s="1">
        <v>2533</v>
      </c>
      <c r="N18" s="1">
        <v>4417</v>
      </c>
    </row>
    <row r="19" spans="1:14" x14ac:dyDescent="0.2">
      <c r="A19" s="9" t="s">
        <v>128</v>
      </c>
      <c r="B19" s="1">
        <v>51882</v>
      </c>
      <c r="C19" s="1">
        <v>19743</v>
      </c>
      <c r="D19" s="1">
        <v>7115</v>
      </c>
      <c r="E19" s="1">
        <v>1389</v>
      </c>
      <c r="F19" s="1">
        <v>7198</v>
      </c>
      <c r="G19" s="1">
        <v>593</v>
      </c>
      <c r="H19" s="1">
        <v>910</v>
      </c>
      <c r="I19" s="1">
        <v>3848</v>
      </c>
      <c r="J19" s="1">
        <v>1398</v>
      </c>
      <c r="K19" s="1">
        <v>1961</v>
      </c>
      <c r="L19" s="1">
        <v>2717</v>
      </c>
      <c r="M19" s="1">
        <v>1830</v>
      </c>
      <c r="N19" s="1">
        <v>3180</v>
      </c>
    </row>
    <row r="20" spans="1:14" x14ac:dyDescent="0.2">
      <c r="A20" s="9" t="s">
        <v>129</v>
      </c>
      <c r="B20" s="1">
        <v>18305</v>
      </c>
      <c r="C20" s="1">
        <v>6987</v>
      </c>
      <c r="D20" s="1">
        <v>2540</v>
      </c>
      <c r="E20" s="1">
        <v>472</v>
      </c>
      <c r="F20" s="1">
        <v>2636</v>
      </c>
      <c r="G20" s="1">
        <v>238</v>
      </c>
      <c r="H20" s="1">
        <v>270</v>
      </c>
      <c r="I20" s="1">
        <v>1383</v>
      </c>
      <c r="J20" s="1">
        <v>547</v>
      </c>
      <c r="K20" s="1">
        <v>722</v>
      </c>
      <c r="L20" s="1">
        <v>827</v>
      </c>
      <c r="M20" s="1">
        <v>611</v>
      </c>
      <c r="N20" s="1">
        <v>1072</v>
      </c>
    </row>
    <row r="21" spans="1:14" x14ac:dyDescent="0.2">
      <c r="A21" s="9" t="s">
        <v>130</v>
      </c>
      <c r="B21" s="1">
        <v>2993</v>
      </c>
      <c r="C21" s="1">
        <v>1373</v>
      </c>
      <c r="D21" s="1">
        <v>396</v>
      </c>
      <c r="E21" s="1">
        <v>51</v>
      </c>
      <c r="F21" s="1">
        <v>366</v>
      </c>
      <c r="G21" s="1">
        <v>37</v>
      </c>
      <c r="H21" s="1">
        <v>31</v>
      </c>
      <c r="I21" s="1">
        <v>258</v>
      </c>
      <c r="J21" s="1">
        <v>89</v>
      </c>
      <c r="K21" s="1">
        <v>78</v>
      </c>
      <c r="L21" s="1">
        <v>110</v>
      </c>
      <c r="M21" s="1">
        <v>80</v>
      </c>
      <c r="N21" s="1">
        <v>124</v>
      </c>
    </row>
    <row r="22" spans="1:14" x14ac:dyDescent="0.2">
      <c r="A22" s="9" t="s">
        <v>131</v>
      </c>
      <c r="B22" s="1">
        <v>1601</v>
      </c>
      <c r="C22" s="1">
        <v>1017</v>
      </c>
      <c r="D22" s="1">
        <v>170</v>
      </c>
      <c r="E22" s="1">
        <v>22</v>
      </c>
      <c r="F22" s="1">
        <v>118</v>
      </c>
      <c r="G22" s="1">
        <v>11</v>
      </c>
      <c r="H22" s="1">
        <v>10</v>
      </c>
      <c r="I22" s="1">
        <v>144</v>
      </c>
      <c r="J22" s="1">
        <v>28</v>
      </c>
      <c r="K22" s="1">
        <v>21</v>
      </c>
      <c r="L22" s="1">
        <v>18</v>
      </c>
      <c r="M22" s="1">
        <v>8</v>
      </c>
      <c r="N22" s="1">
        <v>34</v>
      </c>
    </row>
    <row r="23" spans="1:14" x14ac:dyDescent="0.2">
      <c r="A23" s="9" t="s">
        <v>132</v>
      </c>
      <c r="B23" s="1">
        <v>934</v>
      </c>
      <c r="C23" s="1">
        <v>654</v>
      </c>
      <c r="D23" s="1">
        <v>61</v>
      </c>
      <c r="E23" s="1">
        <v>16</v>
      </c>
      <c r="F23" s="1">
        <v>53</v>
      </c>
      <c r="G23" s="1">
        <v>5</v>
      </c>
      <c r="H23" s="1">
        <v>12</v>
      </c>
      <c r="I23" s="1">
        <v>35</v>
      </c>
      <c r="J23" s="1">
        <v>70</v>
      </c>
      <c r="K23" s="1">
        <v>6</v>
      </c>
      <c r="L23" s="1">
        <v>12</v>
      </c>
      <c r="M23" s="1">
        <v>4</v>
      </c>
      <c r="N23" s="1">
        <v>6</v>
      </c>
    </row>
    <row r="24" spans="1:14" x14ac:dyDescent="0.2">
      <c r="A24" s="9" t="s">
        <v>133</v>
      </c>
      <c r="B24" s="1">
        <v>3</v>
      </c>
      <c r="C24" s="1">
        <v>1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</row>
    <row r="25" spans="1:14" x14ac:dyDescent="0.2">
      <c r="A25" s="9" t="s">
        <v>134</v>
      </c>
      <c r="B25" s="1">
        <v>103</v>
      </c>
      <c r="C25" s="1">
        <v>66</v>
      </c>
      <c r="D25" s="1">
        <v>13</v>
      </c>
      <c r="E25" s="1">
        <v>1</v>
      </c>
      <c r="F25" s="1">
        <v>7</v>
      </c>
      <c r="G25" s="1">
        <v>1</v>
      </c>
      <c r="H25" s="1">
        <v>0</v>
      </c>
      <c r="I25" s="1">
        <v>12</v>
      </c>
      <c r="J25" s="1">
        <v>1</v>
      </c>
      <c r="K25" s="1">
        <v>0</v>
      </c>
      <c r="L25" s="1">
        <v>1</v>
      </c>
      <c r="M25" s="1">
        <v>0</v>
      </c>
      <c r="N25" s="1">
        <v>1</v>
      </c>
    </row>
    <row r="26" spans="1:14" x14ac:dyDescent="0.2">
      <c r="A26" s="9" t="s">
        <v>135</v>
      </c>
      <c r="B26" s="1">
        <v>20</v>
      </c>
      <c r="C26" s="1">
        <v>20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9" t="s">
        <v>136</v>
      </c>
      <c r="B27" s="1">
        <v>53</v>
      </c>
      <c r="C27" s="1">
        <v>53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</row>
    <row r="28" spans="1:14" x14ac:dyDescent="0.2">
      <c r="A28" s="9" t="s">
        <v>137</v>
      </c>
      <c r="B28" s="1">
        <v>56</v>
      </c>
      <c r="C28" s="1">
        <v>38</v>
      </c>
      <c r="D28" s="1">
        <v>0</v>
      </c>
      <c r="E28" s="1">
        <v>0</v>
      </c>
      <c r="F28" s="1">
        <v>18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30" spans="1:14" x14ac:dyDescent="0.2">
      <c r="A30" s="9" t="s">
        <v>392</v>
      </c>
      <c r="B30" s="1">
        <v>70677</v>
      </c>
      <c r="C30" s="1">
        <v>28277</v>
      </c>
      <c r="D30" s="1">
        <v>9460</v>
      </c>
      <c r="E30" s="1">
        <v>1816</v>
      </c>
      <c r="F30" s="1">
        <v>9656</v>
      </c>
      <c r="G30" s="1">
        <v>909</v>
      </c>
      <c r="H30" s="1">
        <v>1215</v>
      </c>
      <c r="I30" s="1">
        <v>5207</v>
      </c>
      <c r="J30" s="1">
        <v>1986</v>
      </c>
      <c r="K30" s="1">
        <v>2577</v>
      </c>
      <c r="L30" s="1">
        <v>3291</v>
      </c>
      <c r="M30" s="1">
        <v>2288</v>
      </c>
      <c r="N30" s="1">
        <v>3995</v>
      </c>
    </row>
    <row r="31" spans="1:14" x14ac:dyDescent="0.2">
      <c r="A31" s="9" t="s">
        <v>128</v>
      </c>
      <c r="B31" s="1">
        <v>47946</v>
      </c>
      <c r="C31" s="1">
        <v>18803</v>
      </c>
      <c r="D31" s="1">
        <v>6381</v>
      </c>
      <c r="E31" s="1">
        <v>1286</v>
      </c>
      <c r="F31" s="1">
        <v>6486</v>
      </c>
      <c r="G31" s="1">
        <v>621</v>
      </c>
      <c r="H31" s="1">
        <v>825</v>
      </c>
      <c r="I31" s="1">
        <v>3469</v>
      </c>
      <c r="J31" s="1">
        <v>1361</v>
      </c>
      <c r="K31" s="1">
        <v>1836</v>
      </c>
      <c r="L31" s="1">
        <v>2341</v>
      </c>
      <c r="M31" s="1">
        <v>1671</v>
      </c>
      <c r="N31" s="1">
        <v>2866</v>
      </c>
    </row>
    <row r="32" spans="1:14" x14ac:dyDescent="0.2">
      <c r="A32" s="9" t="s">
        <v>129</v>
      </c>
      <c r="B32" s="1">
        <v>16891</v>
      </c>
      <c r="C32" s="1">
        <v>6359</v>
      </c>
      <c r="D32" s="1">
        <v>2370</v>
      </c>
      <c r="E32" s="1">
        <v>448</v>
      </c>
      <c r="F32" s="1">
        <v>2595</v>
      </c>
      <c r="G32" s="1">
        <v>234</v>
      </c>
      <c r="H32" s="1">
        <v>314</v>
      </c>
      <c r="I32" s="1">
        <v>1277</v>
      </c>
      <c r="J32" s="1">
        <v>465</v>
      </c>
      <c r="K32" s="1">
        <v>631</v>
      </c>
      <c r="L32" s="1">
        <v>769</v>
      </c>
      <c r="M32" s="1">
        <v>520</v>
      </c>
      <c r="N32" s="1">
        <v>909</v>
      </c>
    </row>
    <row r="33" spans="1:14" x14ac:dyDescent="0.2">
      <c r="A33" s="9" t="s">
        <v>130</v>
      </c>
      <c r="B33" s="1">
        <v>3185</v>
      </c>
      <c r="C33" s="1">
        <v>1408</v>
      </c>
      <c r="D33" s="1">
        <v>423</v>
      </c>
      <c r="E33" s="1">
        <v>47</v>
      </c>
      <c r="F33" s="1">
        <v>392</v>
      </c>
      <c r="G33" s="1">
        <v>44</v>
      </c>
      <c r="H33" s="1">
        <v>46</v>
      </c>
      <c r="I33" s="1">
        <v>286</v>
      </c>
      <c r="J33" s="1">
        <v>101</v>
      </c>
      <c r="K33" s="1">
        <v>86</v>
      </c>
      <c r="L33" s="1">
        <v>123</v>
      </c>
      <c r="M33" s="1">
        <v>71</v>
      </c>
      <c r="N33" s="1">
        <v>158</v>
      </c>
    </row>
    <row r="34" spans="1:14" x14ac:dyDescent="0.2">
      <c r="A34" s="9" t="s">
        <v>131</v>
      </c>
      <c r="B34" s="1">
        <v>1714</v>
      </c>
      <c r="C34" s="1">
        <v>1043</v>
      </c>
      <c r="D34" s="1">
        <v>201</v>
      </c>
      <c r="E34" s="1">
        <v>21</v>
      </c>
      <c r="F34" s="1">
        <v>132</v>
      </c>
      <c r="G34" s="1">
        <v>4</v>
      </c>
      <c r="H34" s="1">
        <v>11</v>
      </c>
      <c r="I34" s="1">
        <v>136</v>
      </c>
      <c r="J34" s="1">
        <v>42</v>
      </c>
      <c r="K34" s="1">
        <v>20</v>
      </c>
      <c r="L34" s="1">
        <v>35</v>
      </c>
      <c r="M34" s="1">
        <v>23</v>
      </c>
      <c r="N34" s="1">
        <v>46</v>
      </c>
    </row>
    <row r="35" spans="1:14" x14ac:dyDescent="0.2">
      <c r="A35" s="9" t="s">
        <v>132</v>
      </c>
      <c r="B35" s="1">
        <v>791</v>
      </c>
      <c r="C35" s="1">
        <v>567</v>
      </c>
      <c r="D35" s="1">
        <v>72</v>
      </c>
      <c r="E35" s="1">
        <v>12</v>
      </c>
      <c r="F35" s="1">
        <v>38</v>
      </c>
      <c r="G35" s="1">
        <v>3</v>
      </c>
      <c r="H35" s="1">
        <v>16</v>
      </c>
      <c r="I35" s="1">
        <v>30</v>
      </c>
      <c r="J35" s="1">
        <v>16</v>
      </c>
      <c r="K35" s="1">
        <v>3</v>
      </c>
      <c r="L35" s="1">
        <v>18</v>
      </c>
      <c r="M35" s="1">
        <v>2</v>
      </c>
      <c r="N35" s="1">
        <v>14</v>
      </c>
    </row>
    <row r="36" spans="1:14" x14ac:dyDescent="0.2">
      <c r="A36" s="9" t="s">
        <v>133</v>
      </c>
      <c r="B36" s="1">
        <v>1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</row>
    <row r="37" spans="1:14" x14ac:dyDescent="0.2">
      <c r="A37" s="9" t="s">
        <v>134</v>
      </c>
      <c r="B37" s="1">
        <v>144</v>
      </c>
      <c r="C37" s="1">
        <v>92</v>
      </c>
      <c r="D37" s="1">
        <v>13</v>
      </c>
      <c r="E37" s="1">
        <v>2</v>
      </c>
      <c r="F37" s="1">
        <v>12</v>
      </c>
      <c r="G37" s="1">
        <v>3</v>
      </c>
      <c r="H37" s="1">
        <v>3</v>
      </c>
      <c r="I37" s="1">
        <v>9</v>
      </c>
      <c r="J37" s="1">
        <v>1</v>
      </c>
      <c r="K37" s="1">
        <v>1</v>
      </c>
      <c r="L37" s="1">
        <v>5</v>
      </c>
      <c r="M37" s="1">
        <v>1</v>
      </c>
      <c r="N37" s="1">
        <v>2</v>
      </c>
    </row>
    <row r="38" spans="1:14" x14ac:dyDescent="0.2">
      <c r="A38" s="9" t="s">
        <v>135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9" t="s">
        <v>136</v>
      </c>
      <c r="B39" s="1">
        <v>3</v>
      </c>
      <c r="C39" s="1">
        <v>2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</row>
    <row r="40" spans="1:14" x14ac:dyDescent="0.2">
      <c r="A40" s="9" t="s">
        <v>137</v>
      </c>
      <c r="B40" s="1">
        <v>2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1" spans="1:14" x14ac:dyDescent="0.2">
      <c r="A41" s="36" t="s">
        <v>393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3" spans="1:14" x14ac:dyDescent="0.2">
      <c r="A43" s="9" t="s">
        <v>436</v>
      </c>
    </row>
    <row r="44" spans="1:14" x14ac:dyDescent="0.2">
      <c r="A44" s="12" t="s">
        <v>434</v>
      </c>
      <c r="B44" s="3"/>
      <c r="C44" s="3" t="s">
        <v>395</v>
      </c>
      <c r="D44" s="3"/>
      <c r="E44" s="3" t="s">
        <v>396</v>
      </c>
      <c r="F44" s="3"/>
      <c r="G44" s="3" t="s">
        <v>397</v>
      </c>
      <c r="H44" s="3" t="s">
        <v>398</v>
      </c>
      <c r="I44" s="3" t="s">
        <v>399</v>
      </c>
      <c r="J44" s="3" t="s">
        <v>400</v>
      </c>
      <c r="K44" s="3" t="s">
        <v>401</v>
      </c>
      <c r="L44" s="3" t="s">
        <v>386</v>
      </c>
      <c r="M44" s="3" t="s">
        <v>402</v>
      </c>
      <c r="N44" s="4"/>
    </row>
    <row r="45" spans="1:14" x14ac:dyDescent="0.2">
      <c r="A45" s="13" t="s">
        <v>435</v>
      </c>
      <c r="B45" s="6" t="s">
        <v>1</v>
      </c>
      <c r="C45" s="6" t="s">
        <v>403</v>
      </c>
      <c r="D45" s="6" t="s">
        <v>3</v>
      </c>
      <c r="E45" s="6" t="s">
        <v>404</v>
      </c>
      <c r="F45" s="6" t="s">
        <v>5</v>
      </c>
      <c r="G45" s="6" t="s">
        <v>405</v>
      </c>
      <c r="H45" s="6" t="s">
        <v>406</v>
      </c>
      <c r="I45" s="6" t="s">
        <v>407</v>
      </c>
      <c r="J45" s="6" t="s">
        <v>408</v>
      </c>
      <c r="K45" s="6" t="s">
        <v>409</v>
      </c>
      <c r="L45" s="6" t="s">
        <v>410</v>
      </c>
      <c r="M45" s="6" t="s">
        <v>411</v>
      </c>
      <c r="N45" s="7" t="s">
        <v>13</v>
      </c>
    </row>
    <row r="46" spans="1:14" x14ac:dyDescent="0.2">
      <c r="A46" s="9" t="s">
        <v>390</v>
      </c>
      <c r="B46" s="1">
        <v>146627</v>
      </c>
      <c r="C46" s="1">
        <v>58229</v>
      </c>
      <c r="D46" s="1">
        <v>19755</v>
      </c>
      <c r="E46" s="1">
        <v>3767</v>
      </c>
      <c r="F46" s="1">
        <v>20053</v>
      </c>
      <c r="G46" s="1">
        <v>1794</v>
      </c>
      <c r="H46" s="1">
        <v>2448</v>
      </c>
      <c r="I46" s="1">
        <v>10887</v>
      </c>
      <c r="J46" s="1">
        <v>4119</v>
      </c>
      <c r="K46" s="1">
        <v>5365</v>
      </c>
      <c r="L46" s="1">
        <v>6977</v>
      </c>
      <c r="M46" s="1">
        <v>4821</v>
      </c>
      <c r="N46" s="1">
        <v>8412</v>
      </c>
    </row>
    <row r="47" spans="1:14" x14ac:dyDescent="0.2">
      <c r="A47" s="9" t="s">
        <v>138</v>
      </c>
      <c r="B47" s="1">
        <v>35987</v>
      </c>
      <c r="C47" s="1">
        <v>13457</v>
      </c>
      <c r="D47" s="1">
        <v>4794</v>
      </c>
      <c r="E47" s="1">
        <v>915</v>
      </c>
      <c r="F47" s="1">
        <v>4888</v>
      </c>
      <c r="G47" s="1">
        <v>476</v>
      </c>
      <c r="H47" s="1">
        <v>725</v>
      </c>
      <c r="I47" s="1">
        <v>2678</v>
      </c>
      <c r="J47" s="1">
        <v>1035</v>
      </c>
      <c r="K47" s="1">
        <v>1520</v>
      </c>
      <c r="L47" s="1">
        <v>1950</v>
      </c>
      <c r="M47" s="1">
        <v>1331</v>
      </c>
      <c r="N47" s="1">
        <v>2218</v>
      </c>
    </row>
    <row r="48" spans="1:14" x14ac:dyDescent="0.2">
      <c r="A48" s="9" t="s">
        <v>139</v>
      </c>
      <c r="B48" s="1">
        <v>19538</v>
      </c>
      <c r="C48" s="1">
        <v>7163</v>
      </c>
      <c r="D48" s="1">
        <v>2872</v>
      </c>
      <c r="E48" s="1">
        <v>507</v>
      </c>
      <c r="F48" s="1">
        <v>2830</v>
      </c>
      <c r="G48" s="1">
        <v>221</v>
      </c>
      <c r="H48" s="1">
        <v>339</v>
      </c>
      <c r="I48" s="1">
        <v>1421</v>
      </c>
      <c r="J48" s="1">
        <v>669</v>
      </c>
      <c r="K48" s="1">
        <v>777</v>
      </c>
      <c r="L48" s="1">
        <v>943</v>
      </c>
      <c r="M48" s="1">
        <v>658</v>
      </c>
      <c r="N48" s="1">
        <v>1138</v>
      </c>
    </row>
    <row r="49" spans="1:14" x14ac:dyDescent="0.2">
      <c r="A49" s="9" t="s">
        <v>140</v>
      </c>
      <c r="B49" s="1">
        <v>20675</v>
      </c>
      <c r="C49" s="1">
        <v>7518</v>
      </c>
      <c r="D49" s="1">
        <v>2762</v>
      </c>
      <c r="E49" s="1">
        <v>708</v>
      </c>
      <c r="F49" s="1">
        <v>3194</v>
      </c>
      <c r="G49" s="1">
        <v>214</v>
      </c>
      <c r="H49" s="1">
        <v>423</v>
      </c>
      <c r="I49" s="1">
        <v>1502</v>
      </c>
      <c r="J49" s="1">
        <v>556</v>
      </c>
      <c r="K49" s="1">
        <v>814</v>
      </c>
      <c r="L49" s="1">
        <v>861</v>
      </c>
      <c r="M49" s="1">
        <v>766</v>
      </c>
      <c r="N49" s="1">
        <v>1357</v>
      </c>
    </row>
    <row r="50" spans="1:14" x14ac:dyDescent="0.2">
      <c r="A50" s="9" t="s">
        <v>141</v>
      </c>
      <c r="B50" s="1">
        <v>32883</v>
      </c>
      <c r="C50" s="1">
        <v>11069</v>
      </c>
      <c r="D50" s="1">
        <v>4826</v>
      </c>
      <c r="E50" s="1">
        <v>971</v>
      </c>
      <c r="F50" s="1">
        <v>5089</v>
      </c>
      <c r="G50" s="1">
        <v>548</v>
      </c>
      <c r="H50" s="1">
        <v>535</v>
      </c>
      <c r="I50" s="1">
        <v>2751</v>
      </c>
      <c r="J50" s="1">
        <v>993</v>
      </c>
      <c r="K50" s="1">
        <v>1326</v>
      </c>
      <c r="L50" s="1">
        <v>1614</v>
      </c>
      <c r="M50" s="1">
        <v>1127</v>
      </c>
      <c r="N50" s="1">
        <v>2034</v>
      </c>
    </row>
    <row r="51" spans="1:14" x14ac:dyDescent="0.2">
      <c r="A51" s="9" t="s">
        <v>142</v>
      </c>
      <c r="B51" s="1">
        <v>23407</v>
      </c>
      <c r="C51" s="1">
        <v>10622</v>
      </c>
      <c r="D51" s="1">
        <v>3105</v>
      </c>
      <c r="E51" s="1">
        <v>445</v>
      </c>
      <c r="F51" s="1">
        <v>2873</v>
      </c>
      <c r="G51" s="1">
        <v>267</v>
      </c>
      <c r="H51" s="1">
        <v>289</v>
      </c>
      <c r="I51" s="1">
        <v>1622</v>
      </c>
      <c r="J51" s="1">
        <v>563</v>
      </c>
      <c r="K51" s="1">
        <v>701</v>
      </c>
      <c r="L51" s="1">
        <v>1080</v>
      </c>
      <c r="M51" s="1">
        <v>654</v>
      </c>
      <c r="N51" s="1">
        <v>1186</v>
      </c>
    </row>
    <row r="52" spans="1:14" x14ac:dyDescent="0.2">
      <c r="A52" s="9" t="s">
        <v>143</v>
      </c>
      <c r="B52" s="1">
        <v>7733</v>
      </c>
      <c r="C52" s="1">
        <v>4282</v>
      </c>
      <c r="D52" s="1">
        <v>889</v>
      </c>
      <c r="E52" s="1">
        <v>142</v>
      </c>
      <c r="F52" s="1">
        <v>657</v>
      </c>
      <c r="G52" s="1">
        <v>43</v>
      </c>
      <c r="H52" s="1">
        <v>71</v>
      </c>
      <c r="I52" s="1">
        <v>589</v>
      </c>
      <c r="J52" s="1">
        <v>190</v>
      </c>
      <c r="K52" s="1">
        <v>117</v>
      </c>
      <c r="L52" s="1">
        <v>289</v>
      </c>
      <c r="M52" s="1">
        <v>177</v>
      </c>
      <c r="N52" s="1">
        <v>287</v>
      </c>
    </row>
    <row r="53" spans="1:14" x14ac:dyDescent="0.2">
      <c r="A53" s="9" t="s">
        <v>144</v>
      </c>
      <c r="B53" s="1">
        <v>3513</v>
      </c>
      <c r="C53" s="1">
        <v>2402</v>
      </c>
      <c r="D53" s="1">
        <v>283</v>
      </c>
      <c r="E53" s="1">
        <v>32</v>
      </c>
      <c r="F53" s="1">
        <v>232</v>
      </c>
      <c r="G53" s="1">
        <v>11</v>
      </c>
      <c r="H53" s="1">
        <v>46</v>
      </c>
      <c r="I53" s="1">
        <v>172</v>
      </c>
      <c r="J53" s="1">
        <v>44</v>
      </c>
      <c r="K53" s="1">
        <v>30</v>
      </c>
      <c r="L53" s="1">
        <v>139</v>
      </c>
      <c r="M53" s="1">
        <v>55</v>
      </c>
      <c r="N53" s="1">
        <v>67</v>
      </c>
    </row>
    <row r="54" spans="1:14" x14ac:dyDescent="0.2">
      <c r="A54" s="9" t="s">
        <v>145</v>
      </c>
      <c r="B54" s="1">
        <v>16</v>
      </c>
      <c r="C54" s="1">
        <v>11</v>
      </c>
      <c r="D54" s="1">
        <v>1</v>
      </c>
      <c r="E54" s="1">
        <v>0</v>
      </c>
      <c r="F54" s="1">
        <v>0</v>
      </c>
      <c r="G54" s="1">
        <v>1</v>
      </c>
      <c r="H54" s="1">
        <v>1</v>
      </c>
      <c r="I54" s="1">
        <v>1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</row>
    <row r="55" spans="1:14" x14ac:dyDescent="0.2">
      <c r="A55" s="9" t="s">
        <v>146</v>
      </c>
      <c r="B55" s="1">
        <v>33</v>
      </c>
      <c r="C55" s="1">
        <v>29</v>
      </c>
      <c r="D55" s="1">
        <v>1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0</v>
      </c>
      <c r="K55" s="1">
        <v>1</v>
      </c>
      <c r="L55" s="1">
        <v>1</v>
      </c>
      <c r="M55" s="1">
        <v>0</v>
      </c>
      <c r="N55" s="1">
        <v>0</v>
      </c>
    </row>
    <row r="56" spans="1:14" x14ac:dyDescent="0.2">
      <c r="A56" s="9" t="s">
        <v>147</v>
      </c>
      <c r="B56" s="1">
        <v>49</v>
      </c>
      <c r="C56" s="1">
        <v>46</v>
      </c>
      <c r="D56" s="1">
        <v>0</v>
      </c>
      <c r="E56" s="1">
        <v>0</v>
      </c>
      <c r="F56" s="1">
        <v>2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</v>
      </c>
      <c r="M56" s="1">
        <v>0</v>
      </c>
      <c r="N56" s="1">
        <v>0</v>
      </c>
    </row>
    <row r="57" spans="1:14" x14ac:dyDescent="0.2">
      <c r="A57" s="9" t="s">
        <v>148</v>
      </c>
      <c r="B57" s="1">
        <v>319</v>
      </c>
      <c r="C57" s="1">
        <v>288</v>
      </c>
      <c r="D57" s="1">
        <v>4</v>
      </c>
      <c r="E57" s="1">
        <v>0</v>
      </c>
      <c r="F57" s="1">
        <v>7</v>
      </c>
      <c r="G57" s="1">
        <v>0</v>
      </c>
      <c r="H57" s="1">
        <v>2</v>
      </c>
      <c r="I57" s="1">
        <v>2</v>
      </c>
      <c r="J57" s="1">
        <v>6</v>
      </c>
      <c r="K57" s="1">
        <v>1</v>
      </c>
      <c r="L57" s="1">
        <v>4</v>
      </c>
      <c r="M57" s="1">
        <v>0</v>
      </c>
      <c r="N57" s="1">
        <v>5</v>
      </c>
    </row>
    <row r="58" spans="1:14" x14ac:dyDescent="0.2">
      <c r="A58" s="9" t="s">
        <v>149</v>
      </c>
      <c r="B58" s="1">
        <v>99</v>
      </c>
      <c r="C58" s="1">
        <v>78</v>
      </c>
      <c r="D58" s="1">
        <v>5</v>
      </c>
      <c r="E58" s="1">
        <v>0</v>
      </c>
      <c r="F58" s="1">
        <v>9</v>
      </c>
      <c r="G58" s="1">
        <v>1</v>
      </c>
      <c r="H58" s="1">
        <v>0</v>
      </c>
      <c r="I58" s="1">
        <v>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1:14" x14ac:dyDescent="0.2">
      <c r="A59" s="9" t="s">
        <v>150</v>
      </c>
      <c r="B59" s="1">
        <v>164</v>
      </c>
      <c r="C59" s="1">
        <v>91</v>
      </c>
      <c r="D59" s="1">
        <v>23</v>
      </c>
      <c r="E59" s="1">
        <v>3</v>
      </c>
      <c r="F59" s="1">
        <v>11</v>
      </c>
      <c r="G59" s="1">
        <v>3</v>
      </c>
      <c r="H59" s="1">
        <v>3</v>
      </c>
      <c r="I59" s="1">
        <v>15</v>
      </c>
      <c r="J59" s="1">
        <v>3</v>
      </c>
      <c r="K59" s="1">
        <v>1</v>
      </c>
      <c r="L59" s="1">
        <v>7</v>
      </c>
      <c r="M59" s="1">
        <v>1</v>
      </c>
      <c r="N59" s="1">
        <v>3</v>
      </c>
    </row>
    <row r="60" spans="1:14" x14ac:dyDescent="0.2">
      <c r="A60" s="9" t="s">
        <v>151</v>
      </c>
      <c r="B60" s="1">
        <v>1147</v>
      </c>
      <c r="C60" s="1">
        <v>451</v>
      </c>
      <c r="D60" s="1">
        <v>128</v>
      </c>
      <c r="E60" s="1">
        <v>32</v>
      </c>
      <c r="F60" s="1">
        <v>175</v>
      </c>
      <c r="G60" s="1">
        <v>7</v>
      </c>
      <c r="H60" s="1">
        <v>7</v>
      </c>
      <c r="I60" s="1">
        <v>79</v>
      </c>
      <c r="J60" s="1">
        <v>40</v>
      </c>
      <c r="K60" s="1">
        <v>49</v>
      </c>
      <c r="L60" s="1">
        <v>66</v>
      </c>
      <c r="M60" s="1">
        <v>38</v>
      </c>
      <c r="N60" s="1">
        <v>75</v>
      </c>
    </row>
    <row r="61" spans="1:14" x14ac:dyDescent="0.2">
      <c r="A61" s="9" t="s">
        <v>152</v>
      </c>
      <c r="B61" s="1">
        <v>8</v>
      </c>
      <c r="C61" s="1">
        <v>7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2">
      <c r="A62" s="9" t="s">
        <v>153</v>
      </c>
      <c r="B62" s="1">
        <v>17</v>
      </c>
      <c r="C62" s="1">
        <v>16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</row>
    <row r="63" spans="1:14" x14ac:dyDescent="0.2">
      <c r="A63" s="9" t="s">
        <v>154</v>
      </c>
      <c r="B63" s="1">
        <v>51</v>
      </c>
      <c r="C63" s="1">
        <v>37</v>
      </c>
      <c r="D63" s="1">
        <v>4</v>
      </c>
      <c r="E63" s="1">
        <v>0</v>
      </c>
      <c r="F63" s="1">
        <v>0</v>
      </c>
      <c r="G63" s="1">
        <v>0</v>
      </c>
      <c r="H63" s="1">
        <v>2</v>
      </c>
      <c r="I63" s="1">
        <v>1</v>
      </c>
      <c r="J63" s="1">
        <v>1</v>
      </c>
      <c r="K63" s="1">
        <v>1</v>
      </c>
      <c r="L63" s="1">
        <v>5</v>
      </c>
      <c r="M63" s="1">
        <v>0</v>
      </c>
      <c r="N63" s="1">
        <v>0</v>
      </c>
    </row>
    <row r="64" spans="1:14" x14ac:dyDescent="0.2">
      <c r="A64" s="9" t="s">
        <v>155</v>
      </c>
      <c r="B64" s="1">
        <v>21</v>
      </c>
      <c r="C64" s="1">
        <v>20</v>
      </c>
      <c r="D64" s="1">
        <v>0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</row>
    <row r="65" spans="1:14" x14ac:dyDescent="0.2">
      <c r="A65" s="9" t="s">
        <v>156</v>
      </c>
      <c r="B65" s="1">
        <v>41</v>
      </c>
      <c r="C65" s="1">
        <v>39</v>
      </c>
      <c r="D65" s="1">
        <v>2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</row>
    <row r="66" spans="1:14" x14ac:dyDescent="0.2">
      <c r="A66" s="9" t="s">
        <v>157</v>
      </c>
      <c r="B66" s="1">
        <v>36</v>
      </c>
      <c r="C66" s="1">
        <v>24</v>
      </c>
      <c r="D66" s="1">
        <v>1</v>
      </c>
      <c r="E66" s="1">
        <v>1</v>
      </c>
      <c r="F66" s="1">
        <v>1</v>
      </c>
      <c r="G66" s="1">
        <v>0</v>
      </c>
      <c r="H66" s="1">
        <v>0</v>
      </c>
      <c r="I66" s="1">
        <v>1</v>
      </c>
      <c r="J66" s="1">
        <v>2</v>
      </c>
      <c r="K66" s="1">
        <v>1</v>
      </c>
      <c r="L66" s="1">
        <v>3</v>
      </c>
      <c r="M66" s="1">
        <v>0</v>
      </c>
      <c r="N66" s="1">
        <v>2</v>
      </c>
    </row>
    <row r="67" spans="1:14" x14ac:dyDescent="0.2">
      <c r="A67" s="9" t="s">
        <v>158</v>
      </c>
      <c r="B67" s="1">
        <v>35</v>
      </c>
      <c r="C67" s="1">
        <v>25</v>
      </c>
      <c r="D67" s="1">
        <v>0</v>
      </c>
      <c r="E67" s="1">
        <v>0</v>
      </c>
      <c r="F67" s="1">
        <v>9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</v>
      </c>
    </row>
    <row r="68" spans="1:14" x14ac:dyDescent="0.2">
      <c r="A68" s="9" t="s">
        <v>159</v>
      </c>
      <c r="B68" s="1">
        <v>42</v>
      </c>
      <c r="C68" s="1">
        <v>25</v>
      </c>
      <c r="D68" s="1">
        <v>0</v>
      </c>
      <c r="E68" s="1">
        <v>0</v>
      </c>
      <c r="F68" s="1">
        <v>16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</row>
    <row r="69" spans="1:14" x14ac:dyDescent="0.2">
      <c r="A69" s="9" t="s">
        <v>160</v>
      </c>
      <c r="B69" s="1">
        <v>269</v>
      </c>
      <c r="C69" s="1">
        <v>112</v>
      </c>
      <c r="D69" s="1">
        <v>21</v>
      </c>
      <c r="E69" s="1">
        <v>8</v>
      </c>
      <c r="F69" s="1">
        <v>35</v>
      </c>
      <c r="G69" s="1">
        <v>1</v>
      </c>
      <c r="H69" s="1">
        <v>2</v>
      </c>
      <c r="I69" s="1">
        <v>26</v>
      </c>
      <c r="J69" s="1">
        <v>9</v>
      </c>
      <c r="K69" s="1">
        <v>14</v>
      </c>
      <c r="L69" s="1">
        <v>5</v>
      </c>
      <c r="M69" s="1">
        <v>11</v>
      </c>
      <c r="N69" s="1">
        <v>25</v>
      </c>
    </row>
    <row r="70" spans="1:14" x14ac:dyDescent="0.2">
      <c r="A70" s="9" t="s">
        <v>161</v>
      </c>
      <c r="B70" s="1">
        <v>544</v>
      </c>
      <c r="C70" s="1">
        <v>417</v>
      </c>
      <c r="D70" s="1">
        <v>34</v>
      </c>
      <c r="E70" s="1">
        <v>3</v>
      </c>
      <c r="F70" s="1">
        <v>23</v>
      </c>
      <c r="G70" s="1">
        <v>1</v>
      </c>
      <c r="H70" s="1">
        <v>2</v>
      </c>
      <c r="I70" s="1">
        <v>21</v>
      </c>
      <c r="J70" s="1">
        <v>6</v>
      </c>
      <c r="K70" s="1">
        <v>11</v>
      </c>
      <c r="L70" s="1">
        <v>9</v>
      </c>
      <c r="M70" s="1">
        <v>3</v>
      </c>
      <c r="N70" s="1">
        <v>14</v>
      </c>
    </row>
    <row r="72" spans="1:14" x14ac:dyDescent="0.2">
      <c r="A72" s="9" t="s">
        <v>391</v>
      </c>
      <c r="B72" s="1">
        <v>75950</v>
      </c>
      <c r="C72" s="1">
        <v>29952</v>
      </c>
      <c r="D72" s="1">
        <v>10295</v>
      </c>
      <c r="E72" s="1">
        <v>1951</v>
      </c>
      <c r="F72" s="1">
        <v>10397</v>
      </c>
      <c r="G72" s="1">
        <v>885</v>
      </c>
      <c r="H72" s="1">
        <v>1233</v>
      </c>
      <c r="I72" s="1">
        <v>5680</v>
      </c>
      <c r="J72" s="1">
        <v>2133</v>
      </c>
      <c r="K72" s="1">
        <v>2788</v>
      </c>
      <c r="L72" s="1">
        <v>3686</v>
      </c>
      <c r="M72" s="1">
        <v>2533</v>
      </c>
      <c r="N72" s="1">
        <v>4417</v>
      </c>
    </row>
    <row r="73" spans="1:14" x14ac:dyDescent="0.2">
      <c r="A73" s="9" t="s">
        <v>138</v>
      </c>
      <c r="B73" s="1">
        <v>18849</v>
      </c>
      <c r="C73" s="1">
        <v>6974</v>
      </c>
      <c r="D73" s="1">
        <v>2547</v>
      </c>
      <c r="E73" s="1">
        <v>450</v>
      </c>
      <c r="F73" s="1">
        <v>2611</v>
      </c>
      <c r="G73" s="1">
        <v>237</v>
      </c>
      <c r="H73" s="1">
        <v>380</v>
      </c>
      <c r="I73" s="1">
        <v>1399</v>
      </c>
      <c r="J73" s="1">
        <v>543</v>
      </c>
      <c r="K73" s="1">
        <v>788</v>
      </c>
      <c r="L73" s="1">
        <v>1032</v>
      </c>
      <c r="M73" s="1">
        <v>692</v>
      </c>
      <c r="N73" s="1">
        <v>1196</v>
      </c>
    </row>
    <row r="74" spans="1:14" x14ac:dyDescent="0.2">
      <c r="A74" s="9" t="s">
        <v>139</v>
      </c>
      <c r="B74" s="1">
        <v>9997</v>
      </c>
      <c r="C74" s="1">
        <v>3705</v>
      </c>
      <c r="D74" s="1">
        <v>1432</v>
      </c>
      <c r="E74" s="1">
        <v>260</v>
      </c>
      <c r="F74" s="1">
        <v>1382</v>
      </c>
      <c r="G74" s="1">
        <v>109</v>
      </c>
      <c r="H74" s="1">
        <v>152</v>
      </c>
      <c r="I74" s="1">
        <v>732</v>
      </c>
      <c r="J74" s="1">
        <v>339</v>
      </c>
      <c r="K74" s="1">
        <v>434</v>
      </c>
      <c r="L74" s="1">
        <v>487</v>
      </c>
      <c r="M74" s="1">
        <v>355</v>
      </c>
      <c r="N74" s="1">
        <v>610</v>
      </c>
    </row>
    <row r="75" spans="1:14" x14ac:dyDescent="0.2">
      <c r="A75" s="9" t="s">
        <v>140</v>
      </c>
      <c r="B75" s="1">
        <v>10807</v>
      </c>
      <c r="C75" s="1">
        <v>3777</v>
      </c>
      <c r="D75" s="1">
        <v>1483</v>
      </c>
      <c r="E75" s="1">
        <v>380</v>
      </c>
      <c r="F75" s="1">
        <v>1665</v>
      </c>
      <c r="G75" s="1">
        <v>119</v>
      </c>
      <c r="H75" s="1">
        <v>225</v>
      </c>
      <c r="I75" s="1">
        <v>808</v>
      </c>
      <c r="J75" s="1">
        <v>305</v>
      </c>
      <c r="K75" s="1">
        <v>451</v>
      </c>
      <c r="L75" s="1">
        <v>463</v>
      </c>
      <c r="M75" s="1">
        <v>426</v>
      </c>
      <c r="N75" s="1">
        <v>705</v>
      </c>
    </row>
    <row r="76" spans="1:14" x14ac:dyDescent="0.2">
      <c r="A76" s="9" t="s">
        <v>141</v>
      </c>
      <c r="B76" s="1">
        <v>16960</v>
      </c>
      <c r="C76" s="1">
        <v>5658</v>
      </c>
      <c r="D76" s="1">
        <v>2481</v>
      </c>
      <c r="E76" s="1">
        <v>516</v>
      </c>
      <c r="F76" s="1">
        <v>2645</v>
      </c>
      <c r="G76" s="1">
        <v>242</v>
      </c>
      <c r="H76" s="1">
        <v>266</v>
      </c>
      <c r="I76" s="1">
        <v>1463</v>
      </c>
      <c r="J76" s="1">
        <v>519</v>
      </c>
      <c r="K76" s="1">
        <v>663</v>
      </c>
      <c r="L76" s="1">
        <v>833</v>
      </c>
      <c r="M76" s="1">
        <v>590</v>
      </c>
      <c r="N76" s="1">
        <v>1084</v>
      </c>
    </row>
    <row r="77" spans="1:14" x14ac:dyDescent="0.2">
      <c r="A77" s="9" t="s">
        <v>142</v>
      </c>
      <c r="B77" s="1">
        <v>11833</v>
      </c>
      <c r="C77" s="1">
        <v>5362</v>
      </c>
      <c r="D77" s="1">
        <v>1624</v>
      </c>
      <c r="E77" s="1">
        <v>237</v>
      </c>
      <c r="F77" s="1">
        <v>1449</v>
      </c>
      <c r="G77" s="1">
        <v>140</v>
      </c>
      <c r="H77" s="1">
        <v>140</v>
      </c>
      <c r="I77" s="1">
        <v>802</v>
      </c>
      <c r="J77" s="1">
        <v>261</v>
      </c>
      <c r="K77" s="1">
        <v>333</v>
      </c>
      <c r="L77" s="1">
        <v>578</v>
      </c>
      <c r="M77" s="1">
        <v>333</v>
      </c>
      <c r="N77" s="1">
        <v>574</v>
      </c>
    </row>
    <row r="78" spans="1:14" x14ac:dyDescent="0.2">
      <c r="A78" s="9" t="s">
        <v>143</v>
      </c>
      <c r="B78" s="1">
        <v>3807</v>
      </c>
      <c r="C78" s="1">
        <v>2101</v>
      </c>
      <c r="D78" s="1">
        <v>444</v>
      </c>
      <c r="E78" s="1">
        <v>66</v>
      </c>
      <c r="F78" s="1">
        <v>334</v>
      </c>
      <c r="G78" s="1">
        <v>24</v>
      </c>
      <c r="H78" s="1">
        <v>35</v>
      </c>
      <c r="I78" s="1">
        <v>279</v>
      </c>
      <c r="J78" s="1">
        <v>104</v>
      </c>
      <c r="K78" s="1">
        <v>64</v>
      </c>
      <c r="L78" s="1">
        <v>148</v>
      </c>
      <c r="M78" s="1">
        <v>72</v>
      </c>
      <c r="N78" s="1">
        <v>136</v>
      </c>
    </row>
    <row r="79" spans="1:14" x14ac:dyDescent="0.2">
      <c r="A79" s="9" t="s">
        <v>144</v>
      </c>
      <c r="B79" s="1">
        <v>1985</v>
      </c>
      <c r="C79" s="1">
        <v>1330</v>
      </c>
      <c r="D79" s="1">
        <v>171</v>
      </c>
      <c r="E79" s="1">
        <v>20</v>
      </c>
      <c r="F79" s="1">
        <v>134</v>
      </c>
      <c r="G79" s="1">
        <v>8</v>
      </c>
      <c r="H79" s="1">
        <v>22</v>
      </c>
      <c r="I79" s="1">
        <v>100</v>
      </c>
      <c r="J79" s="1">
        <v>25</v>
      </c>
      <c r="K79" s="1">
        <v>16</v>
      </c>
      <c r="L79" s="1">
        <v>88</v>
      </c>
      <c r="M79" s="1">
        <v>35</v>
      </c>
      <c r="N79" s="1">
        <v>36</v>
      </c>
    </row>
    <row r="80" spans="1:14" x14ac:dyDescent="0.2">
      <c r="A80" s="9" t="s">
        <v>145</v>
      </c>
      <c r="B80" s="1">
        <v>7</v>
      </c>
      <c r="C80" s="1">
        <v>3</v>
      </c>
      <c r="D80" s="1">
        <v>1</v>
      </c>
      <c r="E80" s="1">
        <v>0</v>
      </c>
      <c r="F80" s="1">
        <v>0</v>
      </c>
      <c r="G80" s="1">
        <v>1</v>
      </c>
      <c r="H80" s="1">
        <v>1</v>
      </c>
      <c r="I80" s="1">
        <v>1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</row>
    <row r="81" spans="1:14" x14ac:dyDescent="0.2">
      <c r="A81" s="9" t="s">
        <v>146</v>
      </c>
      <c r="B81" s="1">
        <v>11</v>
      </c>
      <c r="C81" s="1">
        <v>9</v>
      </c>
      <c r="D81" s="1">
        <v>0</v>
      </c>
      <c r="E81" s="1">
        <v>0</v>
      </c>
      <c r="F81" s="1">
        <v>0</v>
      </c>
      <c r="G81" s="1">
        <v>0</v>
      </c>
      <c r="H81" s="1">
        <v>1</v>
      </c>
      <c r="I81" s="1">
        <v>0</v>
      </c>
      <c r="J81" s="1">
        <v>0</v>
      </c>
      <c r="K81" s="1">
        <v>1</v>
      </c>
      <c r="L81" s="1">
        <v>0</v>
      </c>
      <c r="M81" s="1">
        <v>0</v>
      </c>
      <c r="N81" s="1">
        <v>0</v>
      </c>
    </row>
    <row r="82" spans="1:14" x14ac:dyDescent="0.2">
      <c r="A82" s="9" t="s">
        <v>147</v>
      </c>
      <c r="B82" s="1">
        <v>29</v>
      </c>
      <c r="C82" s="1">
        <v>26</v>
      </c>
      <c r="D82" s="1">
        <v>0</v>
      </c>
      <c r="E82" s="1">
        <v>0</v>
      </c>
      <c r="F82" s="1">
        <v>2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</v>
      </c>
      <c r="M82" s="1">
        <v>0</v>
      </c>
      <c r="N82" s="1">
        <v>0</v>
      </c>
    </row>
    <row r="83" spans="1:14" x14ac:dyDescent="0.2">
      <c r="A83" s="9" t="s">
        <v>148</v>
      </c>
      <c r="B83" s="1">
        <v>241</v>
      </c>
      <c r="C83" s="1">
        <v>213</v>
      </c>
      <c r="D83" s="1">
        <v>3</v>
      </c>
      <c r="E83" s="1">
        <v>0</v>
      </c>
      <c r="F83" s="1">
        <v>7</v>
      </c>
      <c r="G83" s="1">
        <v>0</v>
      </c>
      <c r="H83" s="1">
        <v>2</v>
      </c>
      <c r="I83" s="1">
        <v>2</v>
      </c>
      <c r="J83" s="1">
        <v>6</v>
      </c>
      <c r="K83" s="1">
        <v>0</v>
      </c>
      <c r="L83" s="1">
        <v>3</v>
      </c>
      <c r="M83" s="1">
        <v>0</v>
      </c>
      <c r="N83" s="1">
        <v>5</v>
      </c>
    </row>
    <row r="84" spans="1:14" x14ac:dyDescent="0.2">
      <c r="A84" s="9" t="s">
        <v>149</v>
      </c>
      <c r="B84" s="1">
        <v>49</v>
      </c>
      <c r="C84" s="1">
        <v>37</v>
      </c>
      <c r="D84" s="1">
        <v>3</v>
      </c>
      <c r="E84" s="1">
        <v>0</v>
      </c>
      <c r="F84" s="1">
        <v>4</v>
      </c>
      <c r="G84" s="1">
        <v>0</v>
      </c>
      <c r="H84" s="1">
        <v>0</v>
      </c>
      <c r="I84" s="1">
        <v>5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</row>
    <row r="85" spans="1:14" x14ac:dyDescent="0.2">
      <c r="A85" s="9" t="s">
        <v>150</v>
      </c>
      <c r="B85" s="1">
        <v>63</v>
      </c>
      <c r="C85" s="1">
        <v>35</v>
      </c>
      <c r="D85" s="1">
        <v>11</v>
      </c>
      <c r="E85" s="1">
        <v>1</v>
      </c>
      <c r="F85" s="1">
        <v>4</v>
      </c>
      <c r="G85" s="1">
        <v>1</v>
      </c>
      <c r="H85" s="1">
        <v>0</v>
      </c>
      <c r="I85" s="1">
        <v>7</v>
      </c>
      <c r="J85" s="1">
        <v>1</v>
      </c>
      <c r="K85" s="1">
        <v>0</v>
      </c>
      <c r="L85" s="1">
        <v>2</v>
      </c>
      <c r="M85" s="1">
        <v>0</v>
      </c>
      <c r="N85" s="1">
        <v>1</v>
      </c>
    </row>
    <row r="86" spans="1:14" x14ac:dyDescent="0.2">
      <c r="A86" s="9" t="s">
        <v>151</v>
      </c>
      <c r="B86" s="1">
        <v>521</v>
      </c>
      <c r="C86" s="1">
        <v>186</v>
      </c>
      <c r="D86" s="1">
        <v>55</v>
      </c>
      <c r="E86" s="1">
        <v>11</v>
      </c>
      <c r="F86" s="1">
        <v>94</v>
      </c>
      <c r="G86" s="1">
        <v>3</v>
      </c>
      <c r="H86" s="1">
        <v>3</v>
      </c>
      <c r="I86" s="1">
        <v>42</v>
      </c>
      <c r="J86" s="1">
        <v>16</v>
      </c>
      <c r="K86" s="1">
        <v>21</v>
      </c>
      <c r="L86" s="1">
        <v>32</v>
      </c>
      <c r="M86" s="1">
        <v>18</v>
      </c>
      <c r="N86" s="1">
        <v>40</v>
      </c>
    </row>
    <row r="87" spans="1:14" x14ac:dyDescent="0.2">
      <c r="A87" s="9" t="s">
        <v>152</v>
      </c>
      <c r="B87" s="1">
        <v>8</v>
      </c>
      <c r="C87" s="1">
        <v>7</v>
      </c>
      <c r="D87" s="1">
        <v>0</v>
      </c>
      <c r="E87" s="1">
        <v>0</v>
      </c>
      <c r="F87" s="1">
        <v>1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</row>
    <row r="88" spans="1:14" x14ac:dyDescent="0.2">
      <c r="A88" s="9" t="s">
        <v>153</v>
      </c>
      <c r="B88" s="1">
        <v>17</v>
      </c>
      <c r="C88" s="1">
        <v>16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</v>
      </c>
      <c r="L88" s="1">
        <v>0</v>
      </c>
      <c r="M88" s="1">
        <v>0</v>
      </c>
      <c r="N88" s="1">
        <v>0</v>
      </c>
    </row>
    <row r="89" spans="1:14" x14ac:dyDescent="0.2">
      <c r="A89" s="9" t="s">
        <v>154</v>
      </c>
      <c r="B89" s="1">
        <v>49</v>
      </c>
      <c r="C89" s="1">
        <v>36</v>
      </c>
      <c r="D89" s="1">
        <v>4</v>
      </c>
      <c r="E89" s="1">
        <v>0</v>
      </c>
      <c r="F89" s="1">
        <v>0</v>
      </c>
      <c r="G89" s="1">
        <v>0</v>
      </c>
      <c r="H89" s="1">
        <v>2</v>
      </c>
      <c r="I89" s="1">
        <v>1</v>
      </c>
      <c r="J89" s="1">
        <v>0</v>
      </c>
      <c r="K89" s="1">
        <v>1</v>
      </c>
      <c r="L89" s="1">
        <v>5</v>
      </c>
      <c r="M89" s="1">
        <v>0</v>
      </c>
      <c r="N89" s="1">
        <v>0</v>
      </c>
    </row>
    <row r="90" spans="1:14" x14ac:dyDescent="0.2">
      <c r="A90" s="9" t="s">
        <v>155</v>
      </c>
      <c r="B90" s="1">
        <v>19</v>
      </c>
      <c r="C90" s="1">
        <v>19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</row>
    <row r="91" spans="1:14" x14ac:dyDescent="0.2">
      <c r="A91" s="9" t="s">
        <v>156</v>
      </c>
      <c r="B91" s="1">
        <v>40</v>
      </c>
      <c r="C91" s="1">
        <v>38</v>
      </c>
      <c r="D91" s="1">
        <v>2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</row>
    <row r="92" spans="1:14" x14ac:dyDescent="0.2">
      <c r="A92" s="9" t="s">
        <v>157</v>
      </c>
      <c r="B92" s="1">
        <v>36</v>
      </c>
      <c r="C92" s="1">
        <v>24</v>
      </c>
      <c r="D92" s="1">
        <v>1</v>
      </c>
      <c r="E92" s="1">
        <v>1</v>
      </c>
      <c r="F92" s="1">
        <v>1</v>
      </c>
      <c r="G92" s="1">
        <v>0</v>
      </c>
      <c r="H92" s="1">
        <v>0</v>
      </c>
      <c r="I92" s="1">
        <v>1</v>
      </c>
      <c r="J92" s="1">
        <v>2</v>
      </c>
      <c r="K92" s="1">
        <v>1</v>
      </c>
      <c r="L92" s="1">
        <v>3</v>
      </c>
      <c r="M92" s="1">
        <v>0</v>
      </c>
      <c r="N92" s="1">
        <v>2</v>
      </c>
    </row>
    <row r="93" spans="1:14" x14ac:dyDescent="0.2">
      <c r="A93" s="9" t="s">
        <v>158</v>
      </c>
      <c r="B93" s="1">
        <v>33</v>
      </c>
      <c r="C93" s="1">
        <v>24</v>
      </c>
      <c r="D93" s="1">
        <v>0</v>
      </c>
      <c r="E93" s="1">
        <v>0</v>
      </c>
      <c r="F93" s="1">
        <v>8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1</v>
      </c>
    </row>
    <row r="94" spans="1:14" x14ac:dyDescent="0.2">
      <c r="A94" s="9" t="s">
        <v>159</v>
      </c>
      <c r="B94" s="1">
        <v>42</v>
      </c>
      <c r="C94" s="1">
        <v>25</v>
      </c>
      <c r="D94" s="1">
        <v>0</v>
      </c>
      <c r="E94" s="1">
        <v>0</v>
      </c>
      <c r="F94" s="1">
        <v>16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</row>
    <row r="95" spans="1:14" x14ac:dyDescent="0.2">
      <c r="A95" s="9" t="s">
        <v>160</v>
      </c>
      <c r="B95" s="1">
        <v>265</v>
      </c>
      <c r="C95" s="1">
        <v>110</v>
      </c>
      <c r="D95" s="1">
        <v>21</v>
      </c>
      <c r="E95" s="1">
        <v>8</v>
      </c>
      <c r="F95" s="1">
        <v>35</v>
      </c>
      <c r="G95" s="1">
        <v>1</v>
      </c>
      <c r="H95" s="1">
        <v>2</v>
      </c>
      <c r="I95" s="1">
        <v>26</v>
      </c>
      <c r="J95" s="1">
        <v>8</v>
      </c>
      <c r="K95" s="1">
        <v>13</v>
      </c>
      <c r="L95" s="1">
        <v>5</v>
      </c>
      <c r="M95" s="1">
        <v>11</v>
      </c>
      <c r="N95" s="1">
        <v>25</v>
      </c>
    </row>
    <row r="96" spans="1:14" x14ac:dyDescent="0.2">
      <c r="A96" s="9" t="s">
        <v>161</v>
      </c>
      <c r="B96" s="1">
        <v>282</v>
      </c>
      <c r="C96" s="1">
        <v>237</v>
      </c>
      <c r="D96" s="1">
        <v>12</v>
      </c>
      <c r="E96" s="1">
        <v>1</v>
      </c>
      <c r="F96" s="1">
        <v>5</v>
      </c>
      <c r="G96" s="1">
        <v>0</v>
      </c>
      <c r="H96" s="1">
        <v>2</v>
      </c>
      <c r="I96" s="1">
        <v>12</v>
      </c>
      <c r="J96" s="1">
        <v>3</v>
      </c>
      <c r="K96" s="1">
        <v>1</v>
      </c>
      <c r="L96" s="1">
        <v>6</v>
      </c>
      <c r="M96" s="1">
        <v>1</v>
      </c>
      <c r="N96" s="1">
        <v>2</v>
      </c>
    </row>
    <row r="97" spans="1:14" x14ac:dyDescent="0.2">
      <c r="A97" s="36" t="s">
        <v>393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</row>
    <row r="99" spans="1:14" x14ac:dyDescent="0.2">
      <c r="A99" s="9" t="s">
        <v>436</v>
      </c>
    </row>
    <row r="100" spans="1:14" x14ac:dyDescent="0.2">
      <c r="A100" s="12" t="s">
        <v>434</v>
      </c>
      <c r="B100" s="3"/>
      <c r="C100" s="3" t="s">
        <v>395</v>
      </c>
      <c r="D100" s="3"/>
      <c r="E100" s="3" t="s">
        <v>396</v>
      </c>
      <c r="F100" s="3"/>
      <c r="G100" s="3" t="s">
        <v>397</v>
      </c>
      <c r="H100" s="3" t="s">
        <v>398</v>
      </c>
      <c r="I100" s="3" t="s">
        <v>399</v>
      </c>
      <c r="J100" s="3" t="s">
        <v>400</v>
      </c>
      <c r="K100" s="3" t="s">
        <v>401</v>
      </c>
      <c r="L100" s="3" t="s">
        <v>386</v>
      </c>
      <c r="M100" s="3" t="s">
        <v>402</v>
      </c>
      <c r="N100" s="4"/>
    </row>
    <row r="101" spans="1:14" x14ac:dyDescent="0.2">
      <c r="A101" s="13" t="s">
        <v>435</v>
      </c>
      <c r="B101" s="6" t="s">
        <v>1</v>
      </c>
      <c r="C101" s="6" t="s">
        <v>403</v>
      </c>
      <c r="D101" s="6" t="s">
        <v>3</v>
      </c>
      <c r="E101" s="6" t="s">
        <v>404</v>
      </c>
      <c r="F101" s="6" t="s">
        <v>5</v>
      </c>
      <c r="G101" s="6" t="s">
        <v>405</v>
      </c>
      <c r="H101" s="6" t="s">
        <v>406</v>
      </c>
      <c r="I101" s="6" t="s">
        <v>407</v>
      </c>
      <c r="J101" s="6" t="s">
        <v>408</v>
      </c>
      <c r="K101" s="6" t="s">
        <v>409</v>
      </c>
      <c r="L101" s="6" t="s">
        <v>410</v>
      </c>
      <c r="M101" s="6" t="s">
        <v>411</v>
      </c>
      <c r="N101" s="7" t="s">
        <v>13</v>
      </c>
    </row>
    <row r="102" spans="1:14" x14ac:dyDescent="0.2">
      <c r="A102" s="9" t="s">
        <v>392</v>
      </c>
      <c r="B102" s="1">
        <v>70677</v>
      </c>
      <c r="C102" s="1">
        <v>28277</v>
      </c>
      <c r="D102" s="1">
        <v>9460</v>
      </c>
      <c r="E102" s="1">
        <v>1816</v>
      </c>
      <c r="F102" s="1">
        <v>9656</v>
      </c>
      <c r="G102" s="1">
        <v>909</v>
      </c>
      <c r="H102" s="1">
        <v>1215</v>
      </c>
      <c r="I102" s="1">
        <v>5207</v>
      </c>
      <c r="J102" s="1">
        <v>1986</v>
      </c>
      <c r="K102" s="1">
        <v>2577</v>
      </c>
      <c r="L102" s="1">
        <v>3291</v>
      </c>
      <c r="M102" s="1">
        <v>2288</v>
      </c>
      <c r="N102" s="1">
        <v>3995</v>
      </c>
    </row>
    <row r="103" spans="1:14" x14ac:dyDescent="0.2">
      <c r="A103" s="9" t="s">
        <v>138</v>
      </c>
      <c r="B103" s="1">
        <v>17138</v>
      </c>
      <c r="C103" s="1">
        <v>6483</v>
      </c>
      <c r="D103" s="1">
        <v>2247</v>
      </c>
      <c r="E103" s="1">
        <v>465</v>
      </c>
      <c r="F103" s="1">
        <v>2277</v>
      </c>
      <c r="G103" s="1">
        <v>239</v>
      </c>
      <c r="H103" s="1">
        <v>345</v>
      </c>
      <c r="I103" s="1">
        <v>1279</v>
      </c>
      <c r="J103" s="1">
        <v>492</v>
      </c>
      <c r="K103" s="1">
        <v>732</v>
      </c>
      <c r="L103" s="1">
        <v>918</v>
      </c>
      <c r="M103" s="1">
        <v>639</v>
      </c>
      <c r="N103" s="1">
        <v>1022</v>
      </c>
    </row>
    <row r="104" spans="1:14" x14ac:dyDescent="0.2">
      <c r="A104" s="9" t="s">
        <v>139</v>
      </c>
      <c r="B104" s="1">
        <v>9541</v>
      </c>
      <c r="C104" s="1">
        <v>3458</v>
      </c>
      <c r="D104" s="1">
        <v>1440</v>
      </c>
      <c r="E104" s="1">
        <v>247</v>
      </c>
      <c r="F104" s="1">
        <v>1448</v>
      </c>
      <c r="G104" s="1">
        <v>112</v>
      </c>
      <c r="H104" s="1">
        <v>187</v>
      </c>
      <c r="I104" s="1">
        <v>689</v>
      </c>
      <c r="J104" s="1">
        <v>330</v>
      </c>
      <c r="K104" s="1">
        <v>343</v>
      </c>
      <c r="L104" s="1">
        <v>456</v>
      </c>
      <c r="M104" s="1">
        <v>303</v>
      </c>
      <c r="N104" s="1">
        <v>528</v>
      </c>
    </row>
    <row r="105" spans="1:14" x14ac:dyDescent="0.2">
      <c r="A105" s="9" t="s">
        <v>140</v>
      </c>
      <c r="B105" s="1">
        <v>9868</v>
      </c>
      <c r="C105" s="1">
        <v>3741</v>
      </c>
      <c r="D105" s="1">
        <v>1279</v>
      </c>
      <c r="E105" s="1">
        <v>328</v>
      </c>
      <c r="F105" s="1">
        <v>1529</v>
      </c>
      <c r="G105" s="1">
        <v>95</v>
      </c>
      <c r="H105" s="1">
        <v>198</v>
      </c>
      <c r="I105" s="1">
        <v>694</v>
      </c>
      <c r="J105" s="1">
        <v>251</v>
      </c>
      <c r="K105" s="1">
        <v>363</v>
      </c>
      <c r="L105" s="1">
        <v>398</v>
      </c>
      <c r="M105" s="1">
        <v>340</v>
      </c>
      <c r="N105" s="1">
        <v>652</v>
      </c>
    </row>
    <row r="106" spans="1:14" x14ac:dyDescent="0.2">
      <c r="A106" s="9" t="s">
        <v>141</v>
      </c>
      <c r="B106" s="1">
        <v>15923</v>
      </c>
      <c r="C106" s="1">
        <v>5411</v>
      </c>
      <c r="D106" s="1">
        <v>2345</v>
      </c>
      <c r="E106" s="1">
        <v>455</v>
      </c>
      <c r="F106" s="1">
        <v>2444</v>
      </c>
      <c r="G106" s="1">
        <v>306</v>
      </c>
      <c r="H106" s="1">
        <v>269</v>
      </c>
      <c r="I106" s="1">
        <v>1288</v>
      </c>
      <c r="J106" s="1">
        <v>474</v>
      </c>
      <c r="K106" s="1">
        <v>663</v>
      </c>
      <c r="L106" s="1">
        <v>781</v>
      </c>
      <c r="M106" s="1">
        <v>537</v>
      </c>
      <c r="N106" s="1">
        <v>950</v>
      </c>
    </row>
    <row r="107" spans="1:14" x14ac:dyDescent="0.2">
      <c r="A107" s="9" t="s">
        <v>142</v>
      </c>
      <c r="B107" s="1">
        <v>11574</v>
      </c>
      <c r="C107" s="1">
        <v>5260</v>
      </c>
      <c r="D107" s="1">
        <v>1481</v>
      </c>
      <c r="E107" s="1">
        <v>208</v>
      </c>
      <c r="F107" s="1">
        <v>1424</v>
      </c>
      <c r="G107" s="1">
        <v>127</v>
      </c>
      <c r="H107" s="1">
        <v>149</v>
      </c>
      <c r="I107" s="1">
        <v>820</v>
      </c>
      <c r="J107" s="1">
        <v>302</v>
      </c>
      <c r="K107" s="1">
        <v>368</v>
      </c>
      <c r="L107" s="1">
        <v>502</v>
      </c>
      <c r="M107" s="1">
        <v>321</v>
      </c>
      <c r="N107" s="1">
        <v>612</v>
      </c>
    </row>
    <row r="108" spans="1:14" x14ac:dyDescent="0.2">
      <c r="A108" s="9" t="s">
        <v>143</v>
      </c>
      <c r="B108" s="1">
        <v>3926</v>
      </c>
      <c r="C108" s="1">
        <v>2181</v>
      </c>
      <c r="D108" s="1">
        <v>445</v>
      </c>
      <c r="E108" s="1">
        <v>76</v>
      </c>
      <c r="F108" s="1">
        <v>323</v>
      </c>
      <c r="G108" s="1">
        <v>19</v>
      </c>
      <c r="H108" s="1">
        <v>36</v>
      </c>
      <c r="I108" s="1">
        <v>310</v>
      </c>
      <c r="J108" s="1">
        <v>86</v>
      </c>
      <c r="K108" s="1">
        <v>53</v>
      </c>
      <c r="L108" s="1">
        <v>141</v>
      </c>
      <c r="M108" s="1">
        <v>105</v>
      </c>
      <c r="N108" s="1">
        <v>151</v>
      </c>
    </row>
    <row r="109" spans="1:14" x14ac:dyDescent="0.2">
      <c r="A109" s="9" t="s">
        <v>144</v>
      </c>
      <c r="B109" s="1">
        <v>1528</v>
      </c>
      <c r="C109" s="1">
        <v>1072</v>
      </c>
      <c r="D109" s="1">
        <v>112</v>
      </c>
      <c r="E109" s="1">
        <v>12</v>
      </c>
      <c r="F109" s="1">
        <v>98</v>
      </c>
      <c r="G109" s="1">
        <v>3</v>
      </c>
      <c r="H109" s="1">
        <v>24</v>
      </c>
      <c r="I109" s="1">
        <v>72</v>
      </c>
      <c r="J109" s="1">
        <v>19</v>
      </c>
      <c r="K109" s="1">
        <v>14</v>
      </c>
      <c r="L109" s="1">
        <v>51</v>
      </c>
      <c r="M109" s="1">
        <v>20</v>
      </c>
      <c r="N109" s="1">
        <v>31</v>
      </c>
    </row>
    <row r="110" spans="1:14" x14ac:dyDescent="0.2">
      <c r="A110" s="9" t="s">
        <v>145</v>
      </c>
      <c r="B110" s="1">
        <v>9</v>
      </c>
      <c r="C110" s="1">
        <v>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0</v>
      </c>
    </row>
    <row r="111" spans="1:14" x14ac:dyDescent="0.2">
      <c r="A111" s="9" t="s">
        <v>146</v>
      </c>
      <c r="B111" s="1">
        <v>22</v>
      </c>
      <c r="C111" s="1">
        <v>20</v>
      </c>
      <c r="D111" s="1">
        <v>1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</v>
      </c>
      <c r="M111" s="1">
        <v>0</v>
      </c>
      <c r="N111" s="1">
        <v>0</v>
      </c>
    </row>
    <row r="112" spans="1:14" x14ac:dyDescent="0.2">
      <c r="A112" s="9" t="s">
        <v>147</v>
      </c>
      <c r="B112" s="1">
        <v>20</v>
      </c>
      <c r="C112" s="1">
        <v>20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</row>
    <row r="113" spans="1:14" x14ac:dyDescent="0.2">
      <c r="A113" s="9" t="s">
        <v>148</v>
      </c>
      <c r="B113" s="1">
        <v>78</v>
      </c>
      <c r="C113" s="1">
        <v>75</v>
      </c>
      <c r="D113" s="1">
        <v>1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</v>
      </c>
      <c r="L113" s="1">
        <v>1</v>
      </c>
      <c r="M113" s="1">
        <v>0</v>
      </c>
      <c r="N113" s="1">
        <v>0</v>
      </c>
    </row>
    <row r="114" spans="1:14" x14ac:dyDescent="0.2">
      <c r="A114" s="9" t="s">
        <v>149</v>
      </c>
      <c r="B114" s="1">
        <v>50</v>
      </c>
      <c r="C114" s="1">
        <v>41</v>
      </c>
      <c r="D114" s="1">
        <v>2</v>
      </c>
      <c r="E114" s="1">
        <v>0</v>
      </c>
      <c r="F114" s="1">
        <v>5</v>
      </c>
      <c r="G114" s="1">
        <v>1</v>
      </c>
      <c r="H114" s="1">
        <v>0</v>
      </c>
      <c r="I114" s="1">
        <v>1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</row>
    <row r="115" spans="1:14" x14ac:dyDescent="0.2">
      <c r="A115" s="9" t="s">
        <v>150</v>
      </c>
      <c r="B115" s="1">
        <v>101</v>
      </c>
      <c r="C115" s="1">
        <v>56</v>
      </c>
      <c r="D115" s="1">
        <v>12</v>
      </c>
      <c r="E115" s="1">
        <v>2</v>
      </c>
      <c r="F115" s="1">
        <v>7</v>
      </c>
      <c r="G115" s="1">
        <v>2</v>
      </c>
      <c r="H115" s="1">
        <v>3</v>
      </c>
      <c r="I115" s="1">
        <v>8</v>
      </c>
      <c r="J115" s="1">
        <v>2</v>
      </c>
      <c r="K115" s="1">
        <v>1</v>
      </c>
      <c r="L115" s="1">
        <v>5</v>
      </c>
      <c r="M115" s="1">
        <v>1</v>
      </c>
      <c r="N115" s="1">
        <v>2</v>
      </c>
    </row>
    <row r="116" spans="1:14" x14ac:dyDescent="0.2">
      <c r="A116" s="9" t="s">
        <v>151</v>
      </c>
      <c r="B116" s="1">
        <v>626</v>
      </c>
      <c r="C116" s="1">
        <v>265</v>
      </c>
      <c r="D116" s="1">
        <v>73</v>
      </c>
      <c r="E116" s="1">
        <v>21</v>
      </c>
      <c r="F116" s="1">
        <v>81</v>
      </c>
      <c r="G116" s="1">
        <v>4</v>
      </c>
      <c r="H116" s="1">
        <v>4</v>
      </c>
      <c r="I116" s="1">
        <v>37</v>
      </c>
      <c r="J116" s="1">
        <v>24</v>
      </c>
      <c r="K116" s="1">
        <v>28</v>
      </c>
      <c r="L116" s="1">
        <v>34</v>
      </c>
      <c r="M116" s="1">
        <v>20</v>
      </c>
      <c r="N116" s="1">
        <v>35</v>
      </c>
    </row>
    <row r="117" spans="1:14" x14ac:dyDescent="0.2">
      <c r="A117" s="9" t="s">
        <v>152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</row>
    <row r="118" spans="1:14" x14ac:dyDescent="0.2">
      <c r="A118" s="9" t="s">
        <v>153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</row>
    <row r="119" spans="1:14" x14ac:dyDescent="0.2">
      <c r="A119" s="9" t="s">
        <v>154</v>
      </c>
      <c r="B119" s="1">
        <v>2</v>
      </c>
      <c r="C119" s="1">
        <v>1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</row>
    <row r="120" spans="1:14" x14ac:dyDescent="0.2">
      <c r="A120" s="9" t="s">
        <v>155</v>
      </c>
      <c r="B120" s="1">
        <v>2</v>
      </c>
      <c r="C120" s="1">
        <v>1</v>
      </c>
      <c r="D120" s="1">
        <v>0</v>
      </c>
      <c r="E120" s="1">
        <v>0</v>
      </c>
      <c r="F120" s="1">
        <v>1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</row>
    <row r="121" spans="1:14" x14ac:dyDescent="0.2">
      <c r="A121" s="9" t="s">
        <v>156</v>
      </c>
      <c r="B121" s="1">
        <v>1</v>
      </c>
      <c r="C121" s="1">
        <v>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</row>
    <row r="122" spans="1:14" x14ac:dyDescent="0.2">
      <c r="A122" s="9" t="s">
        <v>157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</row>
    <row r="123" spans="1:14" x14ac:dyDescent="0.2">
      <c r="A123" s="9" t="s">
        <v>158</v>
      </c>
      <c r="B123" s="1">
        <v>2</v>
      </c>
      <c r="C123" s="1">
        <v>1</v>
      </c>
      <c r="D123" s="1">
        <v>0</v>
      </c>
      <c r="E123" s="1">
        <v>0</v>
      </c>
      <c r="F123" s="1">
        <v>1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</row>
    <row r="124" spans="1:14" x14ac:dyDescent="0.2">
      <c r="A124" s="9" t="s">
        <v>159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</row>
    <row r="125" spans="1:14" x14ac:dyDescent="0.2">
      <c r="A125" s="9" t="s">
        <v>160</v>
      </c>
      <c r="B125" s="1">
        <v>4</v>
      </c>
      <c r="C125" s="1">
        <v>2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1">
        <v>1</v>
      </c>
      <c r="L125" s="1">
        <v>0</v>
      </c>
      <c r="M125" s="1">
        <v>0</v>
      </c>
      <c r="N125" s="1">
        <v>0</v>
      </c>
    </row>
    <row r="126" spans="1:14" x14ac:dyDescent="0.2">
      <c r="A126" s="9" t="s">
        <v>161</v>
      </c>
      <c r="B126" s="1">
        <v>262</v>
      </c>
      <c r="C126" s="1">
        <v>180</v>
      </c>
      <c r="D126" s="1">
        <v>22</v>
      </c>
      <c r="E126" s="1">
        <v>2</v>
      </c>
      <c r="F126" s="1">
        <v>18</v>
      </c>
      <c r="G126" s="1">
        <v>1</v>
      </c>
      <c r="H126" s="1">
        <v>0</v>
      </c>
      <c r="I126" s="1">
        <v>9</v>
      </c>
      <c r="J126" s="1">
        <v>3</v>
      </c>
      <c r="K126" s="1">
        <v>10</v>
      </c>
      <c r="L126" s="1">
        <v>3</v>
      </c>
      <c r="M126" s="1">
        <v>2</v>
      </c>
      <c r="N126" s="1">
        <v>12</v>
      </c>
    </row>
    <row r="127" spans="1:14" x14ac:dyDescent="0.2">
      <c r="A127" s="36" t="s">
        <v>393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9" spans="1:14" x14ac:dyDescent="0.2">
      <c r="A129" s="9" t="s">
        <v>437</v>
      </c>
    </row>
    <row r="130" spans="1:14" x14ac:dyDescent="0.2">
      <c r="A130" s="12" t="s">
        <v>438</v>
      </c>
      <c r="B130" s="3"/>
      <c r="C130" s="3" t="s">
        <v>395</v>
      </c>
      <c r="D130" s="3"/>
      <c r="E130" s="3" t="s">
        <v>396</v>
      </c>
      <c r="F130" s="3"/>
      <c r="G130" s="3" t="s">
        <v>397</v>
      </c>
      <c r="H130" s="3" t="s">
        <v>398</v>
      </c>
      <c r="I130" s="3" t="s">
        <v>399</v>
      </c>
      <c r="J130" s="3" t="s">
        <v>400</v>
      </c>
      <c r="K130" s="3" t="s">
        <v>401</v>
      </c>
      <c r="L130" s="3" t="s">
        <v>386</v>
      </c>
      <c r="M130" s="3" t="s">
        <v>402</v>
      </c>
      <c r="N130" s="4"/>
    </row>
    <row r="131" spans="1:14" x14ac:dyDescent="0.2">
      <c r="A131" s="13" t="s">
        <v>439</v>
      </c>
      <c r="B131" s="6" t="s">
        <v>1</v>
      </c>
      <c r="C131" s="6" t="s">
        <v>403</v>
      </c>
      <c r="D131" s="6" t="s">
        <v>3</v>
      </c>
      <c r="E131" s="6" t="s">
        <v>404</v>
      </c>
      <c r="F131" s="6" t="s">
        <v>5</v>
      </c>
      <c r="G131" s="6" t="s">
        <v>405</v>
      </c>
      <c r="H131" s="6" t="s">
        <v>406</v>
      </c>
      <c r="I131" s="6" t="s">
        <v>407</v>
      </c>
      <c r="J131" s="6" t="s">
        <v>408</v>
      </c>
      <c r="K131" s="6" t="s">
        <v>409</v>
      </c>
      <c r="L131" s="6" t="s">
        <v>410</v>
      </c>
      <c r="M131" s="6" t="s">
        <v>411</v>
      </c>
      <c r="N131" s="7" t="s">
        <v>13</v>
      </c>
    </row>
    <row r="132" spans="1:14" x14ac:dyDescent="0.2">
      <c r="A132" s="9" t="s">
        <v>390</v>
      </c>
      <c r="B132" s="1">
        <v>2890</v>
      </c>
      <c r="C132" s="1">
        <v>1715</v>
      </c>
      <c r="D132" s="1">
        <v>223</v>
      </c>
      <c r="E132" s="1">
        <v>47</v>
      </c>
      <c r="F132" s="1">
        <v>290</v>
      </c>
      <c r="G132" s="1">
        <v>14</v>
      </c>
      <c r="H132" s="1">
        <v>20</v>
      </c>
      <c r="I132" s="1">
        <v>152</v>
      </c>
      <c r="J132" s="1">
        <v>69</v>
      </c>
      <c r="K132" s="1">
        <v>81</v>
      </c>
      <c r="L132" s="1">
        <v>101</v>
      </c>
      <c r="M132" s="1">
        <v>53</v>
      </c>
      <c r="N132" s="1">
        <v>125</v>
      </c>
    </row>
    <row r="133" spans="1:14" x14ac:dyDescent="0.2">
      <c r="A133" s="9" t="s">
        <v>162</v>
      </c>
      <c r="B133" s="1">
        <v>222</v>
      </c>
      <c r="C133" s="1">
        <v>148</v>
      </c>
      <c r="D133" s="1">
        <v>22</v>
      </c>
      <c r="E133" s="1">
        <v>2</v>
      </c>
      <c r="F133" s="1">
        <v>16</v>
      </c>
      <c r="G133" s="1">
        <v>1</v>
      </c>
      <c r="H133" s="1">
        <v>0</v>
      </c>
      <c r="I133" s="1">
        <v>7</v>
      </c>
      <c r="J133" s="1">
        <v>3</v>
      </c>
      <c r="K133" s="1">
        <v>7</v>
      </c>
      <c r="L133" s="1">
        <v>1</v>
      </c>
      <c r="M133" s="1">
        <v>3</v>
      </c>
      <c r="N133" s="1">
        <v>12</v>
      </c>
    </row>
    <row r="134" spans="1:14" x14ac:dyDescent="0.2">
      <c r="A134" s="9" t="s">
        <v>163</v>
      </c>
      <c r="B134" s="1">
        <v>5</v>
      </c>
      <c r="C134" s="1">
        <v>4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</row>
    <row r="135" spans="1:14" x14ac:dyDescent="0.2">
      <c r="A135" s="9" t="s">
        <v>164</v>
      </c>
      <c r="B135" s="1">
        <v>7</v>
      </c>
      <c r="C135" s="1">
        <v>6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</v>
      </c>
      <c r="M135" s="1">
        <v>0</v>
      </c>
      <c r="N135" s="1">
        <v>0</v>
      </c>
    </row>
    <row r="136" spans="1:14" x14ac:dyDescent="0.2">
      <c r="A136" s="9" t="s">
        <v>165</v>
      </c>
      <c r="B136" s="1">
        <v>1599</v>
      </c>
      <c r="C136" s="1">
        <v>788</v>
      </c>
      <c r="D136" s="1">
        <v>158</v>
      </c>
      <c r="E136" s="1">
        <v>35</v>
      </c>
      <c r="F136" s="1">
        <v>200</v>
      </c>
      <c r="G136" s="1">
        <v>11</v>
      </c>
      <c r="H136" s="1">
        <v>10</v>
      </c>
      <c r="I136" s="1">
        <v>103</v>
      </c>
      <c r="J136" s="1">
        <v>47</v>
      </c>
      <c r="K136" s="1">
        <v>53</v>
      </c>
      <c r="L136" s="1">
        <v>73</v>
      </c>
      <c r="M136" s="1">
        <v>39</v>
      </c>
      <c r="N136" s="1">
        <v>82</v>
      </c>
    </row>
    <row r="137" spans="1:14" x14ac:dyDescent="0.2">
      <c r="A137" s="9" t="s">
        <v>166</v>
      </c>
      <c r="B137" s="1">
        <v>46</v>
      </c>
      <c r="C137" s="1">
        <v>30</v>
      </c>
      <c r="D137" s="1">
        <v>3</v>
      </c>
      <c r="E137" s="1">
        <v>1</v>
      </c>
      <c r="F137" s="1">
        <v>1</v>
      </c>
      <c r="G137" s="1">
        <v>0</v>
      </c>
      <c r="H137" s="1">
        <v>1</v>
      </c>
      <c r="I137" s="1">
        <v>1</v>
      </c>
      <c r="J137" s="1">
        <v>2</v>
      </c>
      <c r="K137" s="1">
        <v>1</v>
      </c>
      <c r="L137" s="1">
        <v>4</v>
      </c>
      <c r="M137" s="1">
        <v>0</v>
      </c>
      <c r="N137" s="1">
        <v>2</v>
      </c>
    </row>
    <row r="138" spans="1:14" x14ac:dyDescent="0.2">
      <c r="A138" s="9" t="s">
        <v>167</v>
      </c>
      <c r="B138" s="1">
        <v>6</v>
      </c>
      <c r="C138" s="1">
        <v>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</v>
      </c>
      <c r="M138" s="1">
        <v>0</v>
      </c>
      <c r="N138" s="1">
        <v>0</v>
      </c>
    </row>
    <row r="139" spans="1:14" x14ac:dyDescent="0.2">
      <c r="A139" s="9" t="s">
        <v>168</v>
      </c>
      <c r="B139" s="1">
        <v>71</v>
      </c>
      <c r="C139" s="1">
        <v>67</v>
      </c>
      <c r="D139" s="1">
        <v>0</v>
      </c>
      <c r="E139" s="1">
        <v>0</v>
      </c>
      <c r="F139" s="1">
        <v>3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</v>
      </c>
      <c r="M139" s="1">
        <v>0</v>
      </c>
      <c r="N139" s="1">
        <v>0</v>
      </c>
    </row>
    <row r="140" spans="1:14" x14ac:dyDescent="0.2">
      <c r="A140" s="9" t="s">
        <v>169</v>
      </c>
      <c r="B140" s="1">
        <v>15</v>
      </c>
      <c r="C140" s="1">
        <v>14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1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</row>
    <row r="141" spans="1:14" x14ac:dyDescent="0.2">
      <c r="A141" s="9" t="s">
        <v>170</v>
      </c>
      <c r="B141" s="1">
        <v>25</v>
      </c>
      <c r="C141" s="1">
        <v>21</v>
      </c>
      <c r="D141" s="1">
        <v>1</v>
      </c>
      <c r="E141" s="1">
        <v>0</v>
      </c>
      <c r="F141" s="1">
        <v>0</v>
      </c>
      <c r="G141" s="1">
        <v>0</v>
      </c>
      <c r="H141" s="1">
        <v>0</v>
      </c>
      <c r="I141" s="1">
        <v>1</v>
      </c>
      <c r="J141" s="1">
        <v>0</v>
      </c>
      <c r="K141" s="1">
        <v>0</v>
      </c>
      <c r="L141" s="1">
        <v>2</v>
      </c>
      <c r="M141" s="1">
        <v>0</v>
      </c>
      <c r="N141" s="1">
        <v>0</v>
      </c>
    </row>
    <row r="142" spans="1:14" x14ac:dyDescent="0.2">
      <c r="A142" s="9" t="s">
        <v>171</v>
      </c>
      <c r="B142" s="1">
        <v>90</v>
      </c>
      <c r="C142" s="1">
        <v>74</v>
      </c>
      <c r="D142" s="1">
        <v>4</v>
      </c>
      <c r="E142" s="1">
        <v>0</v>
      </c>
      <c r="F142" s="1">
        <v>1</v>
      </c>
      <c r="G142" s="1">
        <v>0</v>
      </c>
      <c r="H142" s="1">
        <v>2</v>
      </c>
      <c r="I142" s="1">
        <v>2</v>
      </c>
      <c r="J142" s="1">
        <v>1</v>
      </c>
      <c r="K142" s="1">
        <v>2</v>
      </c>
      <c r="L142" s="1">
        <v>4</v>
      </c>
      <c r="M142" s="1">
        <v>0</v>
      </c>
      <c r="N142" s="1">
        <v>0</v>
      </c>
    </row>
    <row r="143" spans="1:14" x14ac:dyDescent="0.2">
      <c r="A143" s="9" t="s">
        <v>172</v>
      </c>
      <c r="B143" s="1">
        <v>29</v>
      </c>
      <c r="C143" s="1">
        <v>26</v>
      </c>
      <c r="D143" s="1">
        <v>0</v>
      </c>
      <c r="E143" s="1">
        <v>0</v>
      </c>
      <c r="F143" s="1">
        <v>1</v>
      </c>
      <c r="G143" s="1">
        <v>0</v>
      </c>
      <c r="H143" s="1">
        <v>0</v>
      </c>
      <c r="I143" s="1">
        <v>0</v>
      </c>
      <c r="J143" s="1">
        <v>1</v>
      </c>
      <c r="K143" s="1">
        <v>0</v>
      </c>
      <c r="L143" s="1">
        <v>1</v>
      </c>
      <c r="M143" s="1">
        <v>0</v>
      </c>
      <c r="N143" s="1">
        <v>0</v>
      </c>
    </row>
    <row r="144" spans="1:14" x14ac:dyDescent="0.2">
      <c r="A144" s="9" t="s">
        <v>173</v>
      </c>
      <c r="B144" s="1">
        <v>18</v>
      </c>
      <c r="C144" s="1">
        <v>18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</row>
    <row r="145" spans="1:14" x14ac:dyDescent="0.2">
      <c r="A145" s="9" t="s">
        <v>174</v>
      </c>
      <c r="B145" s="1">
        <v>21</v>
      </c>
      <c r="C145" s="1">
        <v>21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</row>
    <row r="146" spans="1:14" x14ac:dyDescent="0.2">
      <c r="A146" s="9" t="s">
        <v>175</v>
      </c>
      <c r="B146" s="1">
        <v>15</v>
      </c>
      <c r="C146" s="1">
        <v>14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</row>
    <row r="147" spans="1:14" x14ac:dyDescent="0.2">
      <c r="A147" s="9" t="s">
        <v>176</v>
      </c>
      <c r="B147" s="1">
        <v>357</v>
      </c>
      <c r="C147" s="1">
        <v>172</v>
      </c>
      <c r="D147" s="1">
        <v>22</v>
      </c>
      <c r="E147" s="1">
        <v>7</v>
      </c>
      <c r="F147" s="1">
        <v>62</v>
      </c>
      <c r="G147" s="1">
        <v>1</v>
      </c>
      <c r="H147" s="1">
        <v>2</v>
      </c>
      <c r="I147" s="1">
        <v>26</v>
      </c>
      <c r="J147" s="1">
        <v>8</v>
      </c>
      <c r="K147" s="1">
        <v>14</v>
      </c>
      <c r="L147" s="1">
        <v>6</v>
      </c>
      <c r="M147" s="1">
        <v>11</v>
      </c>
      <c r="N147" s="1">
        <v>26</v>
      </c>
    </row>
    <row r="148" spans="1:14" x14ac:dyDescent="0.2">
      <c r="A148" s="9" t="s">
        <v>177</v>
      </c>
      <c r="B148" s="1">
        <v>14</v>
      </c>
      <c r="C148" s="1">
        <v>14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</row>
    <row r="149" spans="1:14" x14ac:dyDescent="0.2">
      <c r="A149" s="9" t="s">
        <v>178</v>
      </c>
      <c r="B149" s="1">
        <v>9</v>
      </c>
      <c r="C149" s="1">
        <v>9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</row>
    <row r="150" spans="1:14" x14ac:dyDescent="0.2">
      <c r="A150" s="9" t="s">
        <v>179</v>
      </c>
      <c r="B150" s="1">
        <v>341</v>
      </c>
      <c r="C150" s="1">
        <v>284</v>
      </c>
      <c r="D150" s="1">
        <v>13</v>
      </c>
      <c r="E150" s="1">
        <v>2</v>
      </c>
      <c r="F150" s="1">
        <v>6</v>
      </c>
      <c r="G150" s="1">
        <v>1</v>
      </c>
      <c r="H150" s="1">
        <v>5</v>
      </c>
      <c r="I150" s="1">
        <v>11</v>
      </c>
      <c r="J150" s="1">
        <v>5</v>
      </c>
      <c r="K150" s="1">
        <v>4</v>
      </c>
      <c r="L150" s="1">
        <v>7</v>
      </c>
      <c r="M150" s="1">
        <v>0</v>
      </c>
      <c r="N150" s="1">
        <v>3</v>
      </c>
    </row>
    <row r="152" spans="1:14" x14ac:dyDescent="0.2">
      <c r="A152" s="9" t="s">
        <v>391</v>
      </c>
      <c r="B152" s="1">
        <v>1710</v>
      </c>
      <c r="C152" s="1">
        <v>1044</v>
      </c>
      <c r="D152" s="1">
        <v>112</v>
      </c>
      <c r="E152" s="1">
        <v>22</v>
      </c>
      <c r="F152" s="1">
        <v>177</v>
      </c>
      <c r="G152" s="1">
        <v>6</v>
      </c>
      <c r="H152" s="1">
        <v>13</v>
      </c>
      <c r="I152" s="1">
        <v>97</v>
      </c>
      <c r="J152" s="1">
        <v>37</v>
      </c>
      <c r="K152" s="1">
        <v>39</v>
      </c>
      <c r="L152" s="1">
        <v>57</v>
      </c>
      <c r="M152" s="1">
        <v>30</v>
      </c>
      <c r="N152" s="1">
        <v>76</v>
      </c>
    </row>
    <row r="153" spans="1:14" x14ac:dyDescent="0.2">
      <c r="A153" s="9" t="s">
        <v>162</v>
      </c>
      <c r="B153" s="1">
        <v>72</v>
      </c>
      <c r="C153" s="1">
        <v>58</v>
      </c>
      <c r="D153" s="1">
        <v>5</v>
      </c>
      <c r="E153" s="1">
        <v>0</v>
      </c>
      <c r="F153" s="1">
        <v>3</v>
      </c>
      <c r="G153" s="1">
        <v>0</v>
      </c>
      <c r="H153" s="1">
        <v>0</v>
      </c>
      <c r="I153" s="1">
        <v>2</v>
      </c>
      <c r="J153" s="1">
        <v>0</v>
      </c>
      <c r="K153" s="1">
        <v>1</v>
      </c>
      <c r="L153" s="1">
        <v>1</v>
      </c>
      <c r="M153" s="1">
        <v>1</v>
      </c>
      <c r="N153" s="1">
        <v>1</v>
      </c>
    </row>
    <row r="154" spans="1:14" x14ac:dyDescent="0.2">
      <c r="A154" s="9" t="s">
        <v>163</v>
      </c>
      <c r="B154" s="1">
        <v>5</v>
      </c>
      <c r="C154" s="1">
        <v>4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</v>
      </c>
      <c r="K154" s="1">
        <v>0</v>
      </c>
      <c r="L154" s="1">
        <v>0</v>
      </c>
      <c r="M154" s="1">
        <v>0</v>
      </c>
      <c r="N154" s="1">
        <v>0</v>
      </c>
    </row>
    <row r="155" spans="1:14" x14ac:dyDescent="0.2">
      <c r="A155" s="9" t="s">
        <v>164</v>
      </c>
      <c r="B155" s="1">
        <v>6</v>
      </c>
      <c r="C155" s="1">
        <v>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</v>
      </c>
      <c r="M155" s="1">
        <v>0</v>
      </c>
      <c r="N155" s="1">
        <v>0</v>
      </c>
    </row>
    <row r="156" spans="1:14" x14ac:dyDescent="0.2">
      <c r="A156" s="9" t="s">
        <v>165</v>
      </c>
      <c r="B156" s="1">
        <v>750</v>
      </c>
      <c r="C156" s="1">
        <v>362</v>
      </c>
      <c r="D156" s="1">
        <v>69</v>
      </c>
      <c r="E156" s="1">
        <v>12</v>
      </c>
      <c r="F156" s="1">
        <v>105</v>
      </c>
      <c r="G156" s="1">
        <v>4</v>
      </c>
      <c r="H156" s="1">
        <v>3</v>
      </c>
      <c r="I156" s="1">
        <v>56</v>
      </c>
      <c r="J156" s="1">
        <v>21</v>
      </c>
      <c r="K156" s="1">
        <v>21</v>
      </c>
      <c r="L156" s="1">
        <v>34</v>
      </c>
      <c r="M156" s="1">
        <v>18</v>
      </c>
      <c r="N156" s="1">
        <v>45</v>
      </c>
    </row>
    <row r="157" spans="1:14" x14ac:dyDescent="0.2">
      <c r="A157" s="9" t="s">
        <v>166</v>
      </c>
      <c r="B157" s="1">
        <v>46</v>
      </c>
      <c r="C157" s="1">
        <v>30</v>
      </c>
      <c r="D157" s="1">
        <v>3</v>
      </c>
      <c r="E157" s="1">
        <v>1</v>
      </c>
      <c r="F157" s="1">
        <v>1</v>
      </c>
      <c r="G157" s="1">
        <v>0</v>
      </c>
      <c r="H157" s="1">
        <v>1</v>
      </c>
      <c r="I157" s="1">
        <v>1</v>
      </c>
      <c r="J157" s="1">
        <v>2</v>
      </c>
      <c r="K157" s="1">
        <v>1</v>
      </c>
      <c r="L157" s="1">
        <v>4</v>
      </c>
      <c r="M157" s="1">
        <v>0</v>
      </c>
      <c r="N157" s="1">
        <v>2</v>
      </c>
    </row>
    <row r="158" spans="1:14" x14ac:dyDescent="0.2">
      <c r="A158" s="9" t="s">
        <v>167</v>
      </c>
      <c r="B158" s="1">
        <v>5</v>
      </c>
      <c r="C158" s="1">
        <v>4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</v>
      </c>
      <c r="M158" s="1">
        <v>0</v>
      </c>
      <c r="N158" s="1">
        <v>0</v>
      </c>
    </row>
    <row r="159" spans="1:14" x14ac:dyDescent="0.2">
      <c r="A159" s="9" t="s">
        <v>168</v>
      </c>
      <c r="B159" s="1">
        <v>68</v>
      </c>
      <c r="C159" s="1">
        <v>65</v>
      </c>
      <c r="D159" s="1">
        <v>0</v>
      </c>
      <c r="E159" s="1">
        <v>0</v>
      </c>
      <c r="F159" s="1">
        <v>2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1</v>
      </c>
      <c r="M159" s="1">
        <v>0</v>
      </c>
      <c r="N159" s="1">
        <v>0</v>
      </c>
    </row>
    <row r="160" spans="1:14" x14ac:dyDescent="0.2">
      <c r="A160" s="9" t="s">
        <v>169</v>
      </c>
      <c r="B160" s="1">
        <v>15</v>
      </c>
      <c r="C160" s="1">
        <v>14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1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</row>
    <row r="161" spans="1:14" x14ac:dyDescent="0.2">
      <c r="A161" s="9" t="s">
        <v>170</v>
      </c>
      <c r="B161" s="1">
        <v>25</v>
      </c>
      <c r="C161" s="1">
        <v>21</v>
      </c>
      <c r="D161" s="1">
        <v>1</v>
      </c>
      <c r="E161" s="1">
        <v>0</v>
      </c>
      <c r="F161" s="1">
        <v>0</v>
      </c>
      <c r="G161" s="1">
        <v>0</v>
      </c>
      <c r="H161" s="1">
        <v>0</v>
      </c>
      <c r="I161" s="1">
        <v>1</v>
      </c>
      <c r="J161" s="1">
        <v>0</v>
      </c>
      <c r="K161" s="1">
        <v>0</v>
      </c>
      <c r="L161" s="1">
        <v>2</v>
      </c>
      <c r="M161" s="1">
        <v>0</v>
      </c>
      <c r="N161" s="1">
        <v>0</v>
      </c>
    </row>
    <row r="162" spans="1:14" x14ac:dyDescent="0.2">
      <c r="A162" s="9" t="s">
        <v>171</v>
      </c>
      <c r="B162" s="1">
        <v>88</v>
      </c>
      <c r="C162" s="1">
        <v>73</v>
      </c>
      <c r="D162" s="1">
        <v>4</v>
      </c>
      <c r="E162" s="1">
        <v>0</v>
      </c>
      <c r="F162" s="1">
        <v>1</v>
      </c>
      <c r="G162" s="1">
        <v>0</v>
      </c>
      <c r="H162" s="1">
        <v>2</v>
      </c>
      <c r="I162" s="1">
        <v>2</v>
      </c>
      <c r="J162" s="1">
        <v>0</v>
      </c>
      <c r="K162" s="1">
        <v>2</v>
      </c>
      <c r="L162" s="1">
        <v>4</v>
      </c>
      <c r="M162" s="1">
        <v>0</v>
      </c>
      <c r="N162" s="1">
        <v>0</v>
      </c>
    </row>
    <row r="163" spans="1:14" x14ac:dyDescent="0.2">
      <c r="A163" s="9" t="s">
        <v>172</v>
      </c>
      <c r="B163" s="1">
        <v>26</v>
      </c>
      <c r="C163" s="1">
        <v>23</v>
      </c>
      <c r="D163" s="1">
        <v>0</v>
      </c>
      <c r="E163" s="1">
        <v>0</v>
      </c>
      <c r="F163" s="1">
        <v>1</v>
      </c>
      <c r="G163" s="1">
        <v>0</v>
      </c>
      <c r="H163" s="1">
        <v>0</v>
      </c>
      <c r="I163" s="1">
        <v>0</v>
      </c>
      <c r="J163" s="1">
        <v>1</v>
      </c>
      <c r="K163" s="1">
        <v>0</v>
      </c>
      <c r="L163" s="1">
        <v>1</v>
      </c>
      <c r="M163" s="1">
        <v>0</v>
      </c>
      <c r="N163" s="1">
        <v>0</v>
      </c>
    </row>
    <row r="164" spans="1:14" x14ac:dyDescent="0.2">
      <c r="A164" s="9" t="s">
        <v>173</v>
      </c>
      <c r="B164" s="1">
        <v>4</v>
      </c>
      <c r="C164" s="1">
        <v>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</row>
    <row r="165" spans="1:14" x14ac:dyDescent="0.2">
      <c r="A165" s="9" t="s">
        <v>174</v>
      </c>
      <c r="B165" s="1">
        <v>15</v>
      </c>
      <c r="C165" s="1">
        <v>15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</row>
    <row r="166" spans="1:14" x14ac:dyDescent="0.2">
      <c r="A166" s="9" t="s">
        <v>175</v>
      </c>
      <c r="B166" s="1">
        <v>8</v>
      </c>
      <c r="C166" s="1">
        <v>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1</v>
      </c>
      <c r="K166" s="1">
        <v>0</v>
      </c>
      <c r="L166" s="1">
        <v>0</v>
      </c>
      <c r="M166" s="1">
        <v>0</v>
      </c>
      <c r="N166" s="1">
        <v>0</v>
      </c>
    </row>
    <row r="167" spans="1:14" x14ac:dyDescent="0.2">
      <c r="A167" s="9" t="s">
        <v>176</v>
      </c>
      <c r="B167" s="1">
        <v>349</v>
      </c>
      <c r="C167" s="1">
        <v>168</v>
      </c>
      <c r="D167" s="1">
        <v>22</v>
      </c>
      <c r="E167" s="1">
        <v>7</v>
      </c>
      <c r="F167" s="1">
        <v>61</v>
      </c>
      <c r="G167" s="1">
        <v>1</v>
      </c>
      <c r="H167" s="1">
        <v>2</v>
      </c>
      <c r="I167" s="1">
        <v>26</v>
      </c>
      <c r="J167" s="1">
        <v>7</v>
      </c>
      <c r="K167" s="1">
        <v>13</v>
      </c>
      <c r="L167" s="1">
        <v>5</v>
      </c>
      <c r="M167" s="1">
        <v>11</v>
      </c>
      <c r="N167" s="1">
        <v>26</v>
      </c>
    </row>
    <row r="168" spans="1:14" x14ac:dyDescent="0.2">
      <c r="A168" s="9" t="s">
        <v>177</v>
      </c>
      <c r="B168" s="1">
        <v>13</v>
      </c>
      <c r="C168" s="1">
        <v>13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</row>
    <row r="169" spans="1:14" x14ac:dyDescent="0.2">
      <c r="A169" s="9" t="s">
        <v>178</v>
      </c>
      <c r="B169" s="1">
        <v>9</v>
      </c>
      <c r="C169" s="1">
        <v>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</row>
    <row r="170" spans="1:14" x14ac:dyDescent="0.2">
      <c r="A170" s="9" t="s">
        <v>179</v>
      </c>
      <c r="B170" s="1">
        <v>206</v>
      </c>
      <c r="C170" s="1">
        <v>169</v>
      </c>
      <c r="D170" s="1">
        <v>8</v>
      </c>
      <c r="E170" s="1">
        <v>2</v>
      </c>
      <c r="F170" s="1">
        <v>3</v>
      </c>
      <c r="G170" s="1">
        <v>1</v>
      </c>
      <c r="H170" s="1">
        <v>5</v>
      </c>
      <c r="I170" s="1">
        <v>8</v>
      </c>
      <c r="J170" s="1">
        <v>4</v>
      </c>
      <c r="K170" s="1">
        <v>1</v>
      </c>
      <c r="L170" s="1">
        <v>3</v>
      </c>
      <c r="M170" s="1">
        <v>0</v>
      </c>
      <c r="N170" s="1">
        <v>2</v>
      </c>
    </row>
    <row r="172" spans="1:14" x14ac:dyDescent="0.2">
      <c r="A172" s="9" t="s">
        <v>392</v>
      </c>
      <c r="B172" s="1">
        <v>1180</v>
      </c>
      <c r="C172" s="1">
        <v>671</v>
      </c>
      <c r="D172" s="1">
        <v>111</v>
      </c>
      <c r="E172" s="1">
        <v>25</v>
      </c>
      <c r="F172" s="1">
        <v>113</v>
      </c>
      <c r="G172" s="1">
        <v>8</v>
      </c>
      <c r="H172" s="1">
        <v>7</v>
      </c>
      <c r="I172" s="1">
        <v>55</v>
      </c>
      <c r="J172" s="1">
        <v>32</v>
      </c>
      <c r="K172" s="1">
        <v>42</v>
      </c>
      <c r="L172" s="1">
        <v>44</v>
      </c>
      <c r="M172" s="1">
        <v>23</v>
      </c>
      <c r="N172" s="1">
        <v>49</v>
      </c>
    </row>
    <row r="173" spans="1:14" x14ac:dyDescent="0.2">
      <c r="A173" s="9" t="s">
        <v>162</v>
      </c>
      <c r="B173" s="1">
        <v>150</v>
      </c>
      <c r="C173" s="1">
        <v>90</v>
      </c>
      <c r="D173" s="1">
        <v>17</v>
      </c>
      <c r="E173" s="1">
        <v>2</v>
      </c>
      <c r="F173" s="1">
        <v>13</v>
      </c>
      <c r="G173" s="1">
        <v>1</v>
      </c>
      <c r="H173" s="1">
        <v>0</v>
      </c>
      <c r="I173" s="1">
        <v>5</v>
      </c>
      <c r="J173" s="1">
        <v>3</v>
      </c>
      <c r="K173" s="1">
        <v>6</v>
      </c>
      <c r="L173" s="1">
        <v>0</v>
      </c>
      <c r="M173" s="1">
        <v>2</v>
      </c>
      <c r="N173" s="1">
        <v>11</v>
      </c>
    </row>
    <row r="174" spans="1:14" x14ac:dyDescent="0.2">
      <c r="A174" s="9" t="s">
        <v>163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</row>
    <row r="175" spans="1:14" x14ac:dyDescent="0.2">
      <c r="A175" s="9" t="s">
        <v>164</v>
      </c>
      <c r="B175" s="1">
        <v>1</v>
      </c>
      <c r="C175" s="1">
        <v>1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</row>
    <row r="176" spans="1:14" x14ac:dyDescent="0.2">
      <c r="A176" s="9" t="s">
        <v>165</v>
      </c>
      <c r="B176" s="1">
        <v>849</v>
      </c>
      <c r="C176" s="1">
        <v>426</v>
      </c>
      <c r="D176" s="1">
        <v>89</v>
      </c>
      <c r="E176" s="1">
        <v>23</v>
      </c>
      <c r="F176" s="1">
        <v>95</v>
      </c>
      <c r="G176" s="1">
        <v>7</v>
      </c>
      <c r="H176" s="1">
        <v>7</v>
      </c>
      <c r="I176" s="1">
        <v>47</v>
      </c>
      <c r="J176" s="1">
        <v>26</v>
      </c>
      <c r="K176" s="1">
        <v>32</v>
      </c>
      <c r="L176" s="1">
        <v>39</v>
      </c>
      <c r="M176" s="1">
        <v>21</v>
      </c>
      <c r="N176" s="1">
        <v>37</v>
      </c>
    </row>
    <row r="177" spans="1:14" x14ac:dyDescent="0.2">
      <c r="A177" s="9" t="s">
        <v>166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</row>
    <row r="178" spans="1:14" x14ac:dyDescent="0.2">
      <c r="A178" s="9" t="s">
        <v>167</v>
      </c>
      <c r="B178" s="1">
        <v>1</v>
      </c>
      <c r="C178" s="1">
        <v>1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</row>
    <row r="179" spans="1:14" x14ac:dyDescent="0.2">
      <c r="A179" s="9" t="s">
        <v>168</v>
      </c>
      <c r="B179" s="1">
        <v>3</v>
      </c>
      <c r="C179" s="1">
        <v>2</v>
      </c>
      <c r="D179" s="1">
        <v>0</v>
      </c>
      <c r="E179" s="1">
        <v>0</v>
      </c>
      <c r="F179" s="1">
        <v>1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</row>
    <row r="180" spans="1:14" x14ac:dyDescent="0.2">
      <c r="A180" s="9" t="s">
        <v>169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</row>
    <row r="181" spans="1:14" x14ac:dyDescent="0.2">
      <c r="A181" s="9" t="s">
        <v>170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</row>
    <row r="182" spans="1:14" x14ac:dyDescent="0.2">
      <c r="A182" s="9" t="s">
        <v>171</v>
      </c>
      <c r="B182" s="1">
        <v>2</v>
      </c>
      <c r="C182" s="1">
        <v>1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</row>
    <row r="183" spans="1:14" x14ac:dyDescent="0.2">
      <c r="A183" s="9" t="s">
        <v>172</v>
      </c>
      <c r="B183" s="1">
        <v>3</v>
      </c>
      <c r="C183" s="1">
        <v>3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</row>
    <row r="184" spans="1:14" x14ac:dyDescent="0.2">
      <c r="A184" s="9" t="s">
        <v>173</v>
      </c>
      <c r="B184" s="1">
        <v>14</v>
      </c>
      <c r="C184" s="1">
        <v>14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</row>
    <row r="185" spans="1:14" x14ac:dyDescent="0.2">
      <c r="A185" s="9" t="s">
        <v>174</v>
      </c>
      <c r="B185" s="1">
        <v>6</v>
      </c>
      <c r="C185" s="1">
        <v>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</row>
    <row r="186" spans="1:14" x14ac:dyDescent="0.2">
      <c r="A186" s="9" t="s">
        <v>175</v>
      </c>
      <c r="B186" s="1">
        <v>7</v>
      </c>
      <c r="C186" s="1">
        <v>7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</row>
    <row r="187" spans="1:14" x14ac:dyDescent="0.2">
      <c r="A187" s="9" t="s">
        <v>176</v>
      </c>
      <c r="B187" s="1">
        <v>8</v>
      </c>
      <c r="C187" s="1">
        <v>4</v>
      </c>
      <c r="D187" s="1">
        <v>0</v>
      </c>
      <c r="E187" s="1">
        <v>0</v>
      </c>
      <c r="F187" s="1">
        <v>1</v>
      </c>
      <c r="G187" s="1">
        <v>0</v>
      </c>
      <c r="H187" s="1">
        <v>0</v>
      </c>
      <c r="I187" s="1">
        <v>0</v>
      </c>
      <c r="J187" s="1">
        <v>1</v>
      </c>
      <c r="K187" s="1">
        <v>1</v>
      </c>
      <c r="L187" s="1">
        <v>1</v>
      </c>
      <c r="M187" s="1">
        <v>0</v>
      </c>
      <c r="N187" s="1">
        <v>0</v>
      </c>
    </row>
    <row r="188" spans="1:14" x14ac:dyDescent="0.2">
      <c r="A188" s="9" t="s">
        <v>177</v>
      </c>
      <c r="B188" s="1">
        <v>1</v>
      </c>
      <c r="C188" s="1">
        <v>1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</row>
    <row r="189" spans="1:14" x14ac:dyDescent="0.2">
      <c r="A189" s="9" t="s">
        <v>178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</row>
    <row r="190" spans="1:14" x14ac:dyDescent="0.2">
      <c r="A190" s="9" t="s">
        <v>179</v>
      </c>
      <c r="B190" s="1">
        <v>135</v>
      </c>
      <c r="C190" s="1">
        <v>115</v>
      </c>
      <c r="D190" s="1">
        <v>5</v>
      </c>
      <c r="E190" s="1">
        <v>0</v>
      </c>
      <c r="F190" s="1">
        <v>3</v>
      </c>
      <c r="G190" s="1">
        <v>0</v>
      </c>
      <c r="H190" s="1">
        <v>0</v>
      </c>
      <c r="I190" s="1">
        <v>3</v>
      </c>
      <c r="J190" s="1">
        <v>1</v>
      </c>
      <c r="K190" s="1">
        <v>3</v>
      </c>
      <c r="L190" s="1">
        <v>4</v>
      </c>
      <c r="M190" s="1">
        <v>0</v>
      </c>
      <c r="N190" s="1">
        <v>1</v>
      </c>
    </row>
    <row r="191" spans="1:14" x14ac:dyDescent="0.2">
      <c r="A191" s="36" t="s">
        <v>393</v>
      </c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</sheetData>
  <mergeCells count="4">
    <mergeCell ref="A191:N191"/>
    <mergeCell ref="A127:N127"/>
    <mergeCell ref="A41:N41"/>
    <mergeCell ref="A97:N97"/>
  </mergeCells>
  <pageMargins left="0.7" right="0.7" top="0.75" bottom="0.75" header="0.3" footer="0.3"/>
  <pageSetup orientation="portrait" r:id="rId1"/>
  <rowBreaks count="3" manualBreakCount="3">
    <brk id="42" max="16383" man="1"/>
    <brk id="98" max="16383" man="1"/>
    <brk id="1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FF0E-438B-49E5-992F-CBD5A821D0C9}">
  <dimension ref="A1:N67"/>
  <sheetViews>
    <sheetView view="pageBreakPreview" topLeftCell="A41" zoomScale="125" zoomScaleNormal="100" zoomScaleSheetLayoutView="125" workbookViewId="0">
      <selection activeCell="A60" sqref="A60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180</v>
      </c>
    </row>
    <row r="2" spans="1:14" x14ac:dyDescent="0.2">
      <c r="A2" s="12" t="s">
        <v>425</v>
      </c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430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431</v>
      </c>
    </row>
    <row r="6" spans="1:14" x14ac:dyDescent="0.2">
      <c r="A6" s="9" t="s">
        <v>390</v>
      </c>
      <c r="B6" s="1">
        <v>94776</v>
      </c>
      <c r="C6" s="1">
        <v>38977</v>
      </c>
      <c r="D6" s="1">
        <v>12594</v>
      </c>
      <c r="E6" s="1">
        <v>2416</v>
      </c>
      <c r="F6" s="1">
        <v>12634</v>
      </c>
      <c r="G6" s="1">
        <v>1100</v>
      </c>
      <c r="H6" s="1">
        <v>1545</v>
      </c>
      <c r="I6" s="1">
        <v>6976</v>
      </c>
      <c r="J6" s="1">
        <v>2593</v>
      </c>
      <c r="K6" s="1">
        <v>3255</v>
      </c>
      <c r="L6" s="1">
        <v>4405</v>
      </c>
      <c r="M6" s="1">
        <v>2956</v>
      </c>
      <c r="N6" s="1">
        <v>5325</v>
      </c>
    </row>
    <row r="7" spans="1:14" x14ac:dyDescent="0.2">
      <c r="A7" s="9" t="s">
        <v>181</v>
      </c>
      <c r="B7" s="1">
        <v>14718</v>
      </c>
      <c r="C7" s="1">
        <v>9592</v>
      </c>
      <c r="D7" s="1">
        <v>1434</v>
      </c>
      <c r="E7" s="1">
        <v>455</v>
      </c>
      <c r="F7" s="1">
        <v>910</v>
      </c>
      <c r="G7" s="1">
        <v>64</v>
      </c>
      <c r="H7" s="1">
        <v>116</v>
      </c>
      <c r="I7" s="1">
        <v>732</v>
      </c>
      <c r="J7" s="1">
        <v>185</v>
      </c>
      <c r="K7" s="1">
        <v>166</v>
      </c>
      <c r="L7" s="1">
        <v>619</v>
      </c>
      <c r="M7" s="1">
        <v>133</v>
      </c>
      <c r="N7" s="1">
        <v>312</v>
      </c>
    </row>
    <row r="8" spans="1:14" x14ac:dyDescent="0.2">
      <c r="A8" s="9" t="s">
        <v>182</v>
      </c>
      <c r="B8" s="1">
        <v>22857</v>
      </c>
      <c r="C8" s="1">
        <v>6006</v>
      </c>
      <c r="D8" s="1">
        <v>3447</v>
      </c>
      <c r="E8" s="1">
        <v>629</v>
      </c>
      <c r="F8" s="1">
        <v>4121</v>
      </c>
      <c r="G8" s="1">
        <v>307</v>
      </c>
      <c r="H8" s="1">
        <v>480</v>
      </c>
      <c r="I8" s="1">
        <v>2008</v>
      </c>
      <c r="J8" s="1">
        <v>801</v>
      </c>
      <c r="K8" s="1">
        <v>1069</v>
      </c>
      <c r="L8" s="1">
        <v>1212</v>
      </c>
      <c r="M8" s="1">
        <v>1023</v>
      </c>
      <c r="N8" s="1">
        <v>1754</v>
      </c>
    </row>
    <row r="9" spans="1:14" x14ac:dyDescent="0.2">
      <c r="A9" s="9" t="s">
        <v>183</v>
      </c>
      <c r="B9" s="1">
        <v>107</v>
      </c>
      <c r="C9" s="1">
        <v>80</v>
      </c>
      <c r="D9" s="1">
        <v>5</v>
      </c>
      <c r="E9" s="1">
        <v>1</v>
      </c>
      <c r="F9" s="1">
        <v>4</v>
      </c>
      <c r="G9" s="1">
        <v>0</v>
      </c>
      <c r="H9" s="1">
        <v>0</v>
      </c>
      <c r="I9" s="1">
        <v>6</v>
      </c>
      <c r="J9" s="1">
        <v>6</v>
      </c>
      <c r="K9" s="1">
        <v>1</v>
      </c>
      <c r="L9" s="1">
        <v>3</v>
      </c>
      <c r="M9" s="1">
        <v>1</v>
      </c>
      <c r="N9" s="1">
        <v>0</v>
      </c>
    </row>
    <row r="10" spans="1:14" x14ac:dyDescent="0.2">
      <c r="A10" s="9" t="s">
        <v>184</v>
      </c>
      <c r="B10" s="1">
        <v>161</v>
      </c>
      <c r="C10" s="1">
        <v>134</v>
      </c>
      <c r="D10" s="1">
        <v>6</v>
      </c>
      <c r="E10" s="1">
        <v>0</v>
      </c>
      <c r="F10" s="1">
        <v>6</v>
      </c>
      <c r="G10" s="1">
        <v>0</v>
      </c>
      <c r="H10" s="1">
        <v>2</v>
      </c>
      <c r="I10" s="1">
        <v>6</v>
      </c>
      <c r="J10" s="1">
        <v>1</v>
      </c>
      <c r="K10" s="1">
        <v>1</v>
      </c>
      <c r="L10" s="1">
        <v>4</v>
      </c>
      <c r="M10" s="1">
        <v>1</v>
      </c>
      <c r="N10" s="1">
        <v>0</v>
      </c>
    </row>
    <row r="11" spans="1:14" x14ac:dyDescent="0.2">
      <c r="A11" s="9" t="s">
        <v>185</v>
      </c>
      <c r="B11" s="1">
        <v>72</v>
      </c>
      <c r="C11" s="1">
        <v>66</v>
      </c>
      <c r="D11" s="1">
        <v>2</v>
      </c>
      <c r="E11" s="1">
        <v>0</v>
      </c>
      <c r="F11" s="1">
        <v>1</v>
      </c>
      <c r="G11" s="1">
        <v>0</v>
      </c>
      <c r="H11" s="1">
        <v>0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</row>
    <row r="12" spans="1:14" x14ac:dyDescent="0.2">
      <c r="A12" s="9" t="s">
        <v>186</v>
      </c>
      <c r="B12" s="1">
        <v>28493</v>
      </c>
      <c r="C12" s="1">
        <v>12712</v>
      </c>
      <c r="D12" s="1">
        <v>3679</v>
      </c>
      <c r="E12" s="1">
        <v>614</v>
      </c>
      <c r="F12" s="1">
        <v>3631</v>
      </c>
      <c r="G12" s="1">
        <v>334</v>
      </c>
      <c r="H12" s="1">
        <v>423</v>
      </c>
      <c r="I12" s="1">
        <v>2209</v>
      </c>
      <c r="J12" s="1">
        <v>831</v>
      </c>
      <c r="K12" s="1">
        <v>873</v>
      </c>
      <c r="L12" s="1">
        <v>1100</v>
      </c>
      <c r="M12" s="1">
        <v>730</v>
      </c>
      <c r="N12" s="1">
        <v>1357</v>
      </c>
    </row>
    <row r="13" spans="1:14" x14ac:dyDescent="0.2">
      <c r="A13" s="9" t="s">
        <v>187</v>
      </c>
      <c r="B13" s="1">
        <v>25256</v>
      </c>
      <c r="C13" s="1">
        <v>9022</v>
      </c>
      <c r="D13" s="1">
        <v>3644</v>
      </c>
      <c r="E13" s="1">
        <v>639</v>
      </c>
      <c r="F13" s="1">
        <v>3535</v>
      </c>
      <c r="G13" s="1">
        <v>366</v>
      </c>
      <c r="H13" s="1">
        <v>492</v>
      </c>
      <c r="I13" s="1">
        <v>1804</v>
      </c>
      <c r="J13" s="1">
        <v>707</v>
      </c>
      <c r="K13" s="1">
        <v>1023</v>
      </c>
      <c r="L13" s="1">
        <v>1316</v>
      </c>
      <c r="M13" s="1">
        <v>988</v>
      </c>
      <c r="N13" s="1">
        <v>1720</v>
      </c>
    </row>
    <row r="14" spans="1:14" x14ac:dyDescent="0.2">
      <c r="A14" s="9" t="s">
        <v>188</v>
      </c>
      <c r="B14" s="1">
        <v>22</v>
      </c>
      <c r="C14" s="1">
        <v>20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2">
      <c r="A15" s="9" t="s">
        <v>189</v>
      </c>
      <c r="B15" s="1">
        <v>3024</v>
      </c>
      <c r="C15" s="1">
        <v>1304</v>
      </c>
      <c r="D15" s="1">
        <v>375</v>
      </c>
      <c r="E15" s="1">
        <v>78</v>
      </c>
      <c r="F15" s="1">
        <v>420</v>
      </c>
      <c r="G15" s="1">
        <v>29</v>
      </c>
      <c r="H15" s="1">
        <v>31</v>
      </c>
      <c r="I15" s="1">
        <v>192</v>
      </c>
      <c r="J15" s="1">
        <v>62</v>
      </c>
      <c r="K15" s="1">
        <v>121</v>
      </c>
      <c r="L15" s="1">
        <v>151</v>
      </c>
      <c r="M15" s="1">
        <v>80</v>
      </c>
      <c r="N15" s="1">
        <v>181</v>
      </c>
    </row>
    <row r="16" spans="1:14" x14ac:dyDescent="0.2">
      <c r="A16" s="9" t="s">
        <v>108</v>
      </c>
      <c r="B16" s="1">
        <v>66</v>
      </c>
      <c r="C16" s="1">
        <v>41</v>
      </c>
      <c r="D16" s="1">
        <v>2</v>
      </c>
      <c r="E16" s="1">
        <v>0</v>
      </c>
      <c r="F16" s="1">
        <v>5</v>
      </c>
      <c r="G16" s="1">
        <v>0</v>
      </c>
      <c r="H16" s="1">
        <v>0</v>
      </c>
      <c r="I16" s="1">
        <v>17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</row>
    <row r="18" spans="1:14" x14ac:dyDescent="0.2">
      <c r="A18" s="9" t="s">
        <v>391</v>
      </c>
      <c r="B18" s="1">
        <v>48874</v>
      </c>
      <c r="C18" s="1">
        <v>19913</v>
      </c>
      <c r="D18" s="1">
        <v>6536</v>
      </c>
      <c r="E18" s="1">
        <v>1277</v>
      </c>
      <c r="F18" s="1">
        <v>6528</v>
      </c>
      <c r="G18" s="1">
        <v>543</v>
      </c>
      <c r="H18" s="1">
        <v>786</v>
      </c>
      <c r="I18" s="1">
        <v>3655</v>
      </c>
      <c r="J18" s="1">
        <v>1334</v>
      </c>
      <c r="K18" s="1">
        <v>1675</v>
      </c>
      <c r="L18" s="1">
        <v>2335</v>
      </c>
      <c r="M18" s="1">
        <v>1548</v>
      </c>
      <c r="N18" s="1">
        <v>2744</v>
      </c>
    </row>
    <row r="19" spans="1:14" x14ac:dyDescent="0.2">
      <c r="A19" s="9" t="s">
        <v>181</v>
      </c>
      <c r="B19" s="1">
        <v>10765</v>
      </c>
      <c r="C19" s="1">
        <v>6797</v>
      </c>
      <c r="D19" s="1">
        <v>1135</v>
      </c>
      <c r="E19" s="1">
        <v>355</v>
      </c>
      <c r="F19" s="1">
        <v>674</v>
      </c>
      <c r="G19" s="1">
        <v>51</v>
      </c>
      <c r="H19" s="1">
        <v>90</v>
      </c>
      <c r="I19" s="1">
        <v>586</v>
      </c>
      <c r="J19" s="1">
        <v>123</v>
      </c>
      <c r="K19" s="1">
        <v>113</v>
      </c>
      <c r="L19" s="1">
        <v>507</v>
      </c>
      <c r="M19" s="1">
        <v>100</v>
      </c>
      <c r="N19" s="1">
        <v>234</v>
      </c>
    </row>
    <row r="20" spans="1:14" x14ac:dyDescent="0.2">
      <c r="A20" s="9" t="s">
        <v>182</v>
      </c>
      <c r="B20" s="1">
        <v>21573</v>
      </c>
      <c r="C20" s="1">
        <v>5553</v>
      </c>
      <c r="D20" s="1">
        <v>3342</v>
      </c>
      <c r="E20" s="1">
        <v>562</v>
      </c>
      <c r="F20" s="1">
        <v>3824</v>
      </c>
      <c r="G20" s="1">
        <v>307</v>
      </c>
      <c r="H20" s="1">
        <v>479</v>
      </c>
      <c r="I20" s="1">
        <v>1798</v>
      </c>
      <c r="J20" s="1">
        <v>720</v>
      </c>
      <c r="K20" s="1">
        <v>1056</v>
      </c>
      <c r="L20" s="1">
        <v>1190</v>
      </c>
      <c r="M20" s="1">
        <v>1012</v>
      </c>
      <c r="N20" s="1">
        <v>1730</v>
      </c>
    </row>
    <row r="21" spans="1:14" x14ac:dyDescent="0.2">
      <c r="A21" s="9" t="s">
        <v>183</v>
      </c>
      <c r="B21" s="1">
        <v>77</v>
      </c>
      <c r="C21" s="1">
        <v>60</v>
      </c>
      <c r="D21" s="1">
        <v>4</v>
      </c>
      <c r="E21" s="1">
        <v>1</v>
      </c>
      <c r="F21" s="1">
        <v>2</v>
      </c>
      <c r="G21" s="1">
        <v>0</v>
      </c>
      <c r="H21" s="1">
        <v>0</v>
      </c>
      <c r="I21" s="1">
        <v>3</v>
      </c>
      <c r="J21" s="1">
        <v>3</v>
      </c>
      <c r="K21" s="1">
        <v>1</v>
      </c>
      <c r="L21" s="1">
        <v>3</v>
      </c>
      <c r="M21" s="1">
        <v>0</v>
      </c>
      <c r="N21" s="1">
        <v>0</v>
      </c>
    </row>
    <row r="22" spans="1:14" x14ac:dyDescent="0.2">
      <c r="A22" s="9" t="s">
        <v>184</v>
      </c>
      <c r="B22" s="1">
        <v>99</v>
      </c>
      <c r="C22" s="1">
        <v>84</v>
      </c>
      <c r="D22" s="1">
        <v>2</v>
      </c>
      <c r="E22" s="1">
        <v>0</v>
      </c>
      <c r="F22" s="1">
        <v>3</v>
      </c>
      <c r="G22" s="1">
        <v>0</v>
      </c>
      <c r="H22" s="1">
        <v>2</v>
      </c>
      <c r="I22" s="1">
        <v>3</v>
      </c>
      <c r="J22" s="1">
        <v>1</v>
      </c>
      <c r="K22" s="1">
        <v>0</v>
      </c>
      <c r="L22" s="1">
        <v>3</v>
      </c>
      <c r="M22" s="1">
        <v>1</v>
      </c>
      <c r="N22" s="1">
        <v>0</v>
      </c>
    </row>
    <row r="23" spans="1:14" x14ac:dyDescent="0.2">
      <c r="A23" s="9" t="s">
        <v>185</v>
      </c>
      <c r="B23" s="1">
        <v>42</v>
      </c>
      <c r="C23" s="1">
        <v>39</v>
      </c>
      <c r="D23" s="1">
        <v>2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9" t="s">
        <v>186</v>
      </c>
      <c r="B24" s="1">
        <v>14656</v>
      </c>
      <c r="C24" s="1">
        <v>6599</v>
      </c>
      <c r="D24" s="1">
        <v>1871</v>
      </c>
      <c r="E24" s="1">
        <v>314</v>
      </c>
      <c r="F24" s="1">
        <v>1845</v>
      </c>
      <c r="G24" s="1">
        <v>171</v>
      </c>
      <c r="H24" s="1">
        <v>195</v>
      </c>
      <c r="I24" s="1">
        <v>1141</v>
      </c>
      <c r="J24" s="1">
        <v>454</v>
      </c>
      <c r="K24" s="1">
        <v>450</v>
      </c>
      <c r="L24" s="1">
        <v>550</v>
      </c>
      <c r="M24" s="1">
        <v>380</v>
      </c>
      <c r="N24" s="1">
        <v>686</v>
      </c>
    </row>
    <row r="25" spans="1:14" x14ac:dyDescent="0.2">
      <c r="A25" s="9" t="s">
        <v>187</v>
      </c>
      <c r="B25" s="1">
        <v>290</v>
      </c>
      <c r="C25" s="1">
        <v>181</v>
      </c>
      <c r="D25" s="1">
        <v>10</v>
      </c>
      <c r="E25" s="1">
        <v>4</v>
      </c>
      <c r="F25" s="1">
        <v>5</v>
      </c>
      <c r="G25" s="1">
        <v>0</v>
      </c>
      <c r="H25" s="1">
        <v>1</v>
      </c>
      <c r="I25" s="1">
        <v>24</v>
      </c>
      <c r="J25" s="1">
        <v>8</v>
      </c>
      <c r="K25" s="1">
        <v>0</v>
      </c>
      <c r="L25" s="1">
        <v>12</v>
      </c>
      <c r="M25" s="1">
        <v>17</v>
      </c>
      <c r="N25" s="1">
        <v>28</v>
      </c>
    </row>
    <row r="26" spans="1:14" x14ac:dyDescent="0.2">
      <c r="A26" s="9" t="s">
        <v>188</v>
      </c>
      <c r="B26" s="1">
        <v>13</v>
      </c>
      <c r="C26" s="1">
        <v>12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9" t="s">
        <v>189</v>
      </c>
      <c r="B27" s="1">
        <v>1329</v>
      </c>
      <c r="C27" s="1">
        <v>568</v>
      </c>
      <c r="D27" s="1">
        <v>170</v>
      </c>
      <c r="E27" s="1">
        <v>41</v>
      </c>
      <c r="F27" s="1">
        <v>171</v>
      </c>
      <c r="G27" s="1">
        <v>14</v>
      </c>
      <c r="H27" s="1">
        <v>18</v>
      </c>
      <c r="I27" s="1">
        <v>94</v>
      </c>
      <c r="J27" s="1">
        <v>25</v>
      </c>
      <c r="K27" s="1">
        <v>54</v>
      </c>
      <c r="L27" s="1">
        <v>70</v>
      </c>
      <c r="M27" s="1">
        <v>38</v>
      </c>
      <c r="N27" s="1">
        <v>66</v>
      </c>
    </row>
    <row r="28" spans="1:14" x14ac:dyDescent="0.2">
      <c r="A28" s="9" t="s">
        <v>108</v>
      </c>
      <c r="B28" s="1">
        <v>30</v>
      </c>
      <c r="C28" s="1">
        <v>20</v>
      </c>
      <c r="D28" s="1">
        <v>0</v>
      </c>
      <c r="E28" s="1">
        <v>0</v>
      </c>
      <c r="F28" s="1">
        <v>3</v>
      </c>
      <c r="G28" s="1">
        <v>0</v>
      </c>
      <c r="H28" s="1">
        <v>0</v>
      </c>
      <c r="I28" s="1">
        <v>6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</row>
    <row r="30" spans="1:14" x14ac:dyDescent="0.2">
      <c r="A30" s="9" t="s">
        <v>392</v>
      </c>
      <c r="B30" s="1">
        <v>45902</v>
      </c>
      <c r="C30" s="1">
        <v>19064</v>
      </c>
      <c r="D30" s="1">
        <v>6058</v>
      </c>
      <c r="E30" s="1">
        <v>1139</v>
      </c>
      <c r="F30" s="1">
        <v>6106</v>
      </c>
      <c r="G30" s="1">
        <v>557</v>
      </c>
      <c r="H30" s="1">
        <v>759</v>
      </c>
      <c r="I30" s="1">
        <v>3321</v>
      </c>
      <c r="J30" s="1">
        <v>1259</v>
      </c>
      <c r="K30" s="1">
        <v>1580</v>
      </c>
      <c r="L30" s="1">
        <v>2070</v>
      </c>
      <c r="M30" s="1">
        <v>1408</v>
      </c>
      <c r="N30" s="1">
        <v>2581</v>
      </c>
    </row>
    <row r="31" spans="1:14" x14ac:dyDescent="0.2">
      <c r="A31" s="9" t="s">
        <v>181</v>
      </c>
      <c r="B31" s="1">
        <v>3953</v>
      </c>
      <c r="C31" s="1">
        <v>2795</v>
      </c>
      <c r="D31" s="1">
        <v>299</v>
      </c>
      <c r="E31" s="1">
        <v>100</v>
      </c>
      <c r="F31" s="1">
        <v>236</v>
      </c>
      <c r="G31" s="1">
        <v>13</v>
      </c>
      <c r="H31" s="1">
        <v>26</v>
      </c>
      <c r="I31" s="1">
        <v>146</v>
      </c>
      <c r="J31" s="1">
        <v>62</v>
      </c>
      <c r="K31" s="1">
        <v>53</v>
      </c>
      <c r="L31" s="1">
        <v>112</v>
      </c>
      <c r="M31" s="1">
        <v>33</v>
      </c>
      <c r="N31" s="1">
        <v>78</v>
      </c>
    </row>
    <row r="32" spans="1:14" x14ac:dyDescent="0.2">
      <c r="A32" s="9" t="s">
        <v>182</v>
      </c>
      <c r="B32" s="1">
        <v>1284</v>
      </c>
      <c r="C32" s="1">
        <v>453</v>
      </c>
      <c r="D32" s="1">
        <v>105</v>
      </c>
      <c r="E32" s="1">
        <v>67</v>
      </c>
      <c r="F32" s="1">
        <v>297</v>
      </c>
      <c r="G32" s="1">
        <v>0</v>
      </c>
      <c r="H32" s="1">
        <v>1</v>
      </c>
      <c r="I32" s="1">
        <v>210</v>
      </c>
      <c r="J32" s="1">
        <v>81</v>
      </c>
      <c r="K32" s="1">
        <v>13</v>
      </c>
      <c r="L32" s="1">
        <v>22</v>
      </c>
      <c r="M32" s="1">
        <v>11</v>
      </c>
      <c r="N32" s="1">
        <v>24</v>
      </c>
    </row>
    <row r="33" spans="1:14" x14ac:dyDescent="0.2">
      <c r="A33" s="9" t="s">
        <v>183</v>
      </c>
      <c r="B33" s="1">
        <v>30</v>
      </c>
      <c r="C33" s="1">
        <v>20</v>
      </c>
      <c r="D33" s="1">
        <v>1</v>
      </c>
      <c r="E33" s="1">
        <v>0</v>
      </c>
      <c r="F33" s="1">
        <v>2</v>
      </c>
      <c r="G33" s="1">
        <v>0</v>
      </c>
      <c r="H33" s="1">
        <v>0</v>
      </c>
      <c r="I33" s="1">
        <v>3</v>
      </c>
      <c r="J33" s="1">
        <v>3</v>
      </c>
      <c r="K33" s="1">
        <v>0</v>
      </c>
      <c r="L33" s="1">
        <v>0</v>
      </c>
      <c r="M33" s="1">
        <v>1</v>
      </c>
      <c r="N33" s="1">
        <v>0</v>
      </c>
    </row>
    <row r="34" spans="1:14" x14ac:dyDescent="0.2">
      <c r="A34" s="9" t="s">
        <v>184</v>
      </c>
      <c r="B34" s="1">
        <v>62</v>
      </c>
      <c r="C34" s="1">
        <v>50</v>
      </c>
      <c r="D34" s="1">
        <v>4</v>
      </c>
      <c r="E34" s="1">
        <v>0</v>
      </c>
      <c r="F34" s="1">
        <v>3</v>
      </c>
      <c r="G34" s="1">
        <v>0</v>
      </c>
      <c r="H34" s="1">
        <v>0</v>
      </c>
      <c r="I34" s="1">
        <v>3</v>
      </c>
      <c r="J34" s="1">
        <v>0</v>
      </c>
      <c r="K34" s="1">
        <v>1</v>
      </c>
      <c r="L34" s="1">
        <v>1</v>
      </c>
      <c r="M34" s="1">
        <v>0</v>
      </c>
      <c r="N34" s="1">
        <v>0</v>
      </c>
    </row>
    <row r="35" spans="1:14" x14ac:dyDescent="0.2">
      <c r="A35" s="9" t="s">
        <v>185</v>
      </c>
      <c r="B35" s="1">
        <v>30</v>
      </c>
      <c r="C35" s="1">
        <v>27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</row>
    <row r="36" spans="1:14" x14ac:dyDescent="0.2">
      <c r="A36" s="9" t="s">
        <v>186</v>
      </c>
      <c r="B36" s="1">
        <v>13837</v>
      </c>
      <c r="C36" s="1">
        <v>6113</v>
      </c>
      <c r="D36" s="1">
        <v>1808</v>
      </c>
      <c r="E36" s="1">
        <v>300</v>
      </c>
      <c r="F36" s="1">
        <v>1786</v>
      </c>
      <c r="G36" s="1">
        <v>163</v>
      </c>
      <c r="H36" s="1">
        <v>228</v>
      </c>
      <c r="I36" s="1">
        <v>1068</v>
      </c>
      <c r="J36" s="1">
        <v>377</v>
      </c>
      <c r="K36" s="1">
        <v>423</v>
      </c>
      <c r="L36" s="1">
        <v>550</v>
      </c>
      <c r="M36" s="1">
        <v>350</v>
      </c>
      <c r="N36" s="1">
        <v>671</v>
      </c>
    </row>
    <row r="37" spans="1:14" x14ac:dyDescent="0.2">
      <c r="A37" s="9" t="s">
        <v>187</v>
      </c>
      <c r="B37" s="1">
        <v>24966</v>
      </c>
      <c r="C37" s="1">
        <v>8841</v>
      </c>
      <c r="D37" s="1">
        <v>3634</v>
      </c>
      <c r="E37" s="1">
        <v>635</v>
      </c>
      <c r="F37" s="1">
        <v>3530</v>
      </c>
      <c r="G37" s="1">
        <v>366</v>
      </c>
      <c r="H37" s="1">
        <v>491</v>
      </c>
      <c r="I37" s="1">
        <v>1780</v>
      </c>
      <c r="J37" s="1">
        <v>699</v>
      </c>
      <c r="K37" s="1">
        <v>1023</v>
      </c>
      <c r="L37" s="1">
        <v>1304</v>
      </c>
      <c r="M37" s="1">
        <v>971</v>
      </c>
      <c r="N37" s="1">
        <v>1692</v>
      </c>
    </row>
    <row r="38" spans="1:14" x14ac:dyDescent="0.2">
      <c r="A38" s="9" t="s">
        <v>188</v>
      </c>
      <c r="B38" s="1">
        <v>9</v>
      </c>
      <c r="C38" s="1">
        <v>8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9" t="s">
        <v>189</v>
      </c>
      <c r="B39" s="1">
        <v>1695</v>
      </c>
      <c r="C39" s="1">
        <v>736</v>
      </c>
      <c r="D39" s="1">
        <v>205</v>
      </c>
      <c r="E39" s="1">
        <v>37</v>
      </c>
      <c r="F39" s="1">
        <v>249</v>
      </c>
      <c r="G39" s="1">
        <v>15</v>
      </c>
      <c r="H39" s="1">
        <v>13</v>
      </c>
      <c r="I39" s="1">
        <v>98</v>
      </c>
      <c r="J39" s="1">
        <v>37</v>
      </c>
      <c r="K39" s="1">
        <v>67</v>
      </c>
      <c r="L39" s="1">
        <v>81</v>
      </c>
      <c r="M39" s="1">
        <v>42</v>
      </c>
      <c r="N39" s="1">
        <v>115</v>
      </c>
    </row>
    <row r="40" spans="1:14" x14ac:dyDescent="0.2">
      <c r="A40" s="9" t="s">
        <v>108</v>
      </c>
      <c r="B40" s="1">
        <v>36</v>
      </c>
      <c r="C40" s="1">
        <v>21</v>
      </c>
      <c r="D40" s="1">
        <v>2</v>
      </c>
      <c r="E40" s="1">
        <v>0</v>
      </c>
      <c r="F40" s="1">
        <v>2</v>
      </c>
      <c r="G40" s="1">
        <v>0</v>
      </c>
      <c r="H40" s="1">
        <v>0</v>
      </c>
      <c r="I40" s="1">
        <v>11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2" spans="1:14" x14ac:dyDescent="0.2">
      <c r="A42" s="9" t="s">
        <v>432</v>
      </c>
    </row>
    <row r="44" spans="1:14" x14ac:dyDescent="0.2">
      <c r="A44" s="9" t="s">
        <v>390</v>
      </c>
      <c r="B44" s="1">
        <v>94776</v>
      </c>
      <c r="C44" s="1">
        <v>38977</v>
      </c>
      <c r="D44" s="1">
        <v>12594</v>
      </c>
      <c r="E44" s="1">
        <v>2416</v>
      </c>
      <c r="F44" s="1">
        <v>12634</v>
      </c>
      <c r="G44" s="1">
        <v>1100</v>
      </c>
      <c r="H44" s="1">
        <v>1545</v>
      </c>
      <c r="I44" s="1">
        <v>6976</v>
      </c>
      <c r="J44" s="1">
        <v>2593</v>
      </c>
      <c r="K44" s="1">
        <v>3255</v>
      </c>
      <c r="L44" s="1">
        <v>4405</v>
      </c>
      <c r="M44" s="1">
        <v>2956</v>
      </c>
      <c r="N44" s="1">
        <v>5325</v>
      </c>
    </row>
    <row r="45" spans="1:14" x14ac:dyDescent="0.2">
      <c r="A45" s="9" t="s">
        <v>190</v>
      </c>
      <c r="B45" s="1">
        <v>75</v>
      </c>
      <c r="C45" s="1">
        <v>63</v>
      </c>
      <c r="D45" s="1">
        <v>2</v>
      </c>
      <c r="E45" s="1">
        <v>1</v>
      </c>
      <c r="F45" s="1">
        <v>0</v>
      </c>
      <c r="G45" s="1">
        <v>0</v>
      </c>
      <c r="H45" s="1">
        <v>0</v>
      </c>
      <c r="I45" s="1">
        <v>3</v>
      </c>
      <c r="J45" s="1">
        <v>1</v>
      </c>
      <c r="K45" s="1">
        <v>1</v>
      </c>
      <c r="L45" s="1">
        <v>3</v>
      </c>
      <c r="M45" s="1">
        <v>0</v>
      </c>
      <c r="N45" s="1">
        <v>1</v>
      </c>
    </row>
    <row r="46" spans="1:14" x14ac:dyDescent="0.2">
      <c r="A46" s="9" t="s">
        <v>191</v>
      </c>
      <c r="B46" s="1">
        <v>13979</v>
      </c>
      <c r="C46" s="1">
        <v>9296</v>
      </c>
      <c r="D46" s="1">
        <v>1322</v>
      </c>
      <c r="E46" s="1">
        <v>414</v>
      </c>
      <c r="F46" s="1">
        <v>792</v>
      </c>
      <c r="G46" s="1">
        <v>54</v>
      </c>
      <c r="H46" s="1">
        <v>105</v>
      </c>
      <c r="I46" s="1">
        <v>697</v>
      </c>
      <c r="J46" s="1">
        <v>167</v>
      </c>
      <c r="K46" s="1">
        <v>147</v>
      </c>
      <c r="L46" s="1">
        <v>601</v>
      </c>
      <c r="M46" s="1">
        <v>107</v>
      </c>
      <c r="N46" s="1">
        <v>277</v>
      </c>
    </row>
    <row r="47" spans="1:14" x14ac:dyDescent="0.2">
      <c r="A47" s="9" t="s">
        <v>192</v>
      </c>
      <c r="B47" s="1">
        <v>15432</v>
      </c>
      <c r="C47" s="1">
        <v>3901</v>
      </c>
      <c r="D47" s="1">
        <v>2286</v>
      </c>
      <c r="E47" s="1">
        <v>397</v>
      </c>
      <c r="F47" s="1">
        <v>2673</v>
      </c>
      <c r="G47" s="1">
        <v>229</v>
      </c>
      <c r="H47" s="1">
        <v>316</v>
      </c>
      <c r="I47" s="1">
        <v>1388</v>
      </c>
      <c r="J47" s="1">
        <v>546</v>
      </c>
      <c r="K47" s="1">
        <v>801</v>
      </c>
      <c r="L47" s="1">
        <v>909</v>
      </c>
      <c r="M47" s="1">
        <v>732</v>
      </c>
      <c r="N47" s="1">
        <v>1254</v>
      </c>
    </row>
    <row r="48" spans="1:14" x14ac:dyDescent="0.2">
      <c r="A48" s="9" t="s">
        <v>193</v>
      </c>
      <c r="B48" s="1">
        <v>8235</v>
      </c>
      <c r="C48" s="1">
        <v>2475</v>
      </c>
      <c r="D48" s="1">
        <v>1269</v>
      </c>
      <c r="E48" s="1">
        <v>273</v>
      </c>
      <c r="F48" s="1">
        <v>1564</v>
      </c>
      <c r="G48" s="1">
        <v>88</v>
      </c>
      <c r="H48" s="1">
        <v>175</v>
      </c>
      <c r="I48" s="1">
        <v>658</v>
      </c>
      <c r="J48" s="1">
        <v>275</v>
      </c>
      <c r="K48" s="1">
        <v>286</v>
      </c>
      <c r="L48" s="1">
        <v>321</v>
      </c>
      <c r="M48" s="1">
        <v>317</v>
      </c>
      <c r="N48" s="1">
        <v>534</v>
      </c>
    </row>
    <row r="49" spans="1:14" x14ac:dyDescent="0.2">
      <c r="A49" s="9" t="s">
        <v>194</v>
      </c>
      <c r="B49" s="1">
        <v>36</v>
      </c>
      <c r="C49" s="1">
        <v>12</v>
      </c>
      <c r="D49" s="1">
        <v>9</v>
      </c>
      <c r="E49" s="1">
        <v>0</v>
      </c>
      <c r="F49" s="1">
        <v>7</v>
      </c>
      <c r="G49" s="1">
        <v>0</v>
      </c>
      <c r="H49" s="1">
        <v>0</v>
      </c>
      <c r="I49" s="1">
        <v>2</v>
      </c>
      <c r="J49" s="1">
        <v>3</v>
      </c>
      <c r="K49" s="1">
        <v>1</v>
      </c>
      <c r="L49" s="1">
        <v>0</v>
      </c>
      <c r="M49" s="1">
        <v>1</v>
      </c>
      <c r="N49" s="1">
        <v>1</v>
      </c>
    </row>
    <row r="50" spans="1:14" x14ac:dyDescent="0.2">
      <c r="A50" s="9" t="s">
        <v>195</v>
      </c>
      <c r="B50" s="1">
        <v>57019</v>
      </c>
      <c r="C50" s="1">
        <v>23230</v>
      </c>
      <c r="D50" s="1">
        <v>7706</v>
      </c>
      <c r="E50" s="1">
        <v>1331</v>
      </c>
      <c r="F50" s="1">
        <v>7598</v>
      </c>
      <c r="G50" s="1">
        <v>729</v>
      </c>
      <c r="H50" s="1">
        <v>949</v>
      </c>
      <c r="I50" s="1">
        <v>4228</v>
      </c>
      <c r="J50" s="1">
        <v>1601</v>
      </c>
      <c r="K50" s="1">
        <v>2019</v>
      </c>
      <c r="L50" s="1">
        <v>2571</v>
      </c>
      <c r="M50" s="1">
        <v>1799</v>
      </c>
      <c r="N50" s="1">
        <v>3258</v>
      </c>
    </row>
    <row r="52" spans="1:14" x14ac:dyDescent="0.2">
      <c r="A52" s="9" t="s">
        <v>391</v>
      </c>
      <c r="B52" s="1">
        <v>48874</v>
      </c>
      <c r="C52" s="1">
        <v>19913</v>
      </c>
      <c r="D52" s="1">
        <v>6536</v>
      </c>
      <c r="E52" s="1">
        <v>1277</v>
      </c>
      <c r="F52" s="1">
        <v>6528</v>
      </c>
      <c r="G52" s="1">
        <v>543</v>
      </c>
      <c r="H52" s="1">
        <v>786</v>
      </c>
      <c r="I52" s="1">
        <v>3655</v>
      </c>
      <c r="J52" s="1">
        <v>1334</v>
      </c>
      <c r="K52" s="1">
        <v>1675</v>
      </c>
      <c r="L52" s="1">
        <v>2335</v>
      </c>
      <c r="M52" s="1">
        <v>1548</v>
      </c>
      <c r="N52" s="1">
        <v>2744</v>
      </c>
    </row>
    <row r="53" spans="1:14" x14ac:dyDescent="0.2">
      <c r="A53" s="9" t="s">
        <v>190</v>
      </c>
      <c r="B53" s="1">
        <v>64</v>
      </c>
      <c r="C53" s="1">
        <v>53</v>
      </c>
      <c r="D53" s="1">
        <v>2</v>
      </c>
      <c r="E53" s="1">
        <v>1</v>
      </c>
      <c r="F53" s="1">
        <v>0</v>
      </c>
      <c r="G53" s="1">
        <v>0</v>
      </c>
      <c r="H53" s="1">
        <v>0</v>
      </c>
      <c r="I53" s="1">
        <v>2</v>
      </c>
      <c r="J53" s="1">
        <v>1</v>
      </c>
      <c r="K53" s="1">
        <v>1</v>
      </c>
      <c r="L53" s="1">
        <v>3</v>
      </c>
      <c r="M53" s="1">
        <v>0</v>
      </c>
      <c r="N53" s="1">
        <v>1</v>
      </c>
    </row>
    <row r="54" spans="1:14" x14ac:dyDescent="0.2">
      <c r="A54" s="9" t="s">
        <v>191</v>
      </c>
      <c r="B54" s="1">
        <v>10223</v>
      </c>
      <c r="C54" s="1">
        <v>6571</v>
      </c>
      <c r="D54" s="1">
        <v>1055</v>
      </c>
      <c r="E54" s="1">
        <v>324</v>
      </c>
      <c r="F54" s="1">
        <v>606</v>
      </c>
      <c r="G54" s="1">
        <v>41</v>
      </c>
      <c r="H54" s="1">
        <v>82</v>
      </c>
      <c r="I54" s="1">
        <v>552</v>
      </c>
      <c r="J54" s="1">
        <v>111</v>
      </c>
      <c r="K54" s="1">
        <v>100</v>
      </c>
      <c r="L54" s="1">
        <v>494</v>
      </c>
      <c r="M54" s="1">
        <v>80</v>
      </c>
      <c r="N54" s="1">
        <v>207</v>
      </c>
    </row>
    <row r="55" spans="1:14" x14ac:dyDescent="0.2">
      <c r="A55" s="9" t="s">
        <v>192</v>
      </c>
      <c r="B55" s="1">
        <v>14923</v>
      </c>
      <c r="C55" s="1">
        <v>3686</v>
      </c>
      <c r="D55" s="1">
        <v>2232</v>
      </c>
      <c r="E55" s="1">
        <v>372</v>
      </c>
      <c r="F55" s="1">
        <v>2598</v>
      </c>
      <c r="G55" s="1">
        <v>229</v>
      </c>
      <c r="H55" s="1">
        <v>313</v>
      </c>
      <c r="I55" s="1">
        <v>1320</v>
      </c>
      <c r="J55" s="1">
        <v>520</v>
      </c>
      <c r="K55" s="1">
        <v>795</v>
      </c>
      <c r="L55" s="1">
        <v>901</v>
      </c>
      <c r="M55" s="1">
        <v>723</v>
      </c>
      <c r="N55" s="1">
        <v>1234</v>
      </c>
    </row>
    <row r="56" spans="1:14" x14ac:dyDescent="0.2">
      <c r="A56" s="9" t="s">
        <v>193</v>
      </c>
      <c r="B56" s="1">
        <v>7244</v>
      </c>
      <c r="C56" s="1">
        <v>2136</v>
      </c>
      <c r="D56" s="1">
        <v>1194</v>
      </c>
      <c r="E56" s="1">
        <v>221</v>
      </c>
      <c r="F56" s="1">
        <v>1297</v>
      </c>
      <c r="G56" s="1">
        <v>88</v>
      </c>
      <c r="H56" s="1">
        <v>174</v>
      </c>
      <c r="I56" s="1">
        <v>513</v>
      </c>
      <c r="J56" s="1">
        <v>214</v>
      </c>
      <c r="K56" s="1">
        <v>274</v>
      </c>
      <c r="L56" s="1">
        <v>302</v>
      </c>
      <c r="M56" s="1">
        <v>309</v>
      </c>
      <c r="N56" s="1">
        <v>522</v>
      </c>
    </row>
    <row r="57" spans="1:14" x14ac:dyDescent="0.2">
      <c r="A57" s="9" t="s">
        <v>194</v>
      </c>
      <c r="B57" s="1">
        <v>5</v>
      </c>
      <c r="C57" s="1">
        <v>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</row>
    <row r="58" spans="1:14" x14ac:dyDescent="0.2">
      <c r="A58" s="9" t="s">
        <v>195</v>
      </c>
      <c r="B58" s="1">
        <v>16415</v>
      </c>
      <c r="C58" s="1">
        <v>7462</v>
      </c>
      <c r="D58" s="1">
        <v>2053</v>
      </c>
      <c r="E58" s="1">
        <v>359</v>
      </c>
      <c r="F58" s="1">
        <v>2027</v>
      </c>
      <c r="G58" s="1">
        <v>185</v>
      </c>
      <c r="H58" s="1">
        <v>217</v>
      </c>
      <c r="I58" s="1">
        <v>1268</v>
      </c>
      <c r="J58" s="1">
        <v>488</v>
      </c>
      <c r="K58" s="1">
        <v>505</v>
      </c>
      <c r="L58" s="1">
        <v>635</v>
      </c>
      <c r="M58" s="1">
        <v>436</v>
      </c>
      <c r="N58" s="1">
        <v>780</v>
      </c>
    </row>
    <row r="60" spans="1:14" x14ac:dyDescent="0.2">
      <c r="A60" s="9" t="s">
        <v>392</v>
      </c>
      <c r="B60" s="1">
        <v>45902</v>
      </c>
      <c r="C60" s="1">
        <v>19064</v>
      </c>
      <c r="D60" s="1">
        <v>6058</v>
      </c>
      <c r="E60" s="1">
        <v>1139</v>
      </c>
      <c r="F60" s="1">
        <v>6106</v>
      </c>
      <c r="G60" s="1">
        <v>557</v>
      </c>
      <c r="H60" s="1">
        <v>759</v>
      </c>
      <c r="I60" s="1">
        <v>3321</v>
      </c>
      <c r="J60" s="1">
        <v>1259</v>
      </c>
      <c r="K60" s="1">
        <v>1580</v>
      </c>
      <c r="L60" s="1">
        <v>2070</v>
      </c>
      <c r="M60" s="1">
        <v>1408</v>
      </c>
      <c r="N60" s="1">
        <v>2581</v>
      </c>
    </row>
    <row r="61" spans="1:14" x14ac:dyDescent="0.2">
      <c r="A61" s="9" t="s">
        <v>190</v>
      </c>
      <c r="B61" s="1">
        <v>11</v>
      </c>
      <c r="C61" s="1">
        <v>10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2">
      <c r="A62" s="9" t="s">
        <v>191</v>
      </c>
      <c r="B62" s="1">
        <v>3756</v>
      </c>
      <c r="C62" s="1">
        <v>2725</v>
      </c>
      <c r="D62" s="1">
        <v>267</v>
      </c>
      <c r="E62" s="1">
        <v>90</v>
      </c>
      <c r="F62" s="1">
        <v>186</v>
      </c>
      <c r="G62" s="1">
        <v>13</v>
      </c>
      <c r="H62" s="1">
        <v>23</v>
      </c>
      <c r="I62" s="1">
        <v>145</v>
      </c>
      <c r="J62" s="1">
        <v>56</v>
      </c>
      <c r="K62" s="1">
        <v>47</v>
      </c>
      <c r="L62" s="1">
        <v>107</v>
      </c>
      <c r="M62" s="1">
        <v>27</v>
      </c>
      <c r="N62" s="1">
        <v>70</v>
      </c>
    </row>
    <row r="63" spans="1:14" x14ac:dyDescent="0.2">
      <c r="A63" s="9" t="s">
        <v>192</v>
      </c>
      <c r="B63" s="1">
        <v>509</v>
      </c>
      <c r="C63" s="1">
        <v>215</v>
      </c>
      <c r="D63" s="1">
        <v>54</v>
      </c>
      <c r="E63" s="1">
        <v>25</v>
      </c>
      <c r="F63" s="1">
        <v>75</v>
      </c>
      <c r="G63" s="1">
        <v>0</v>
      </c>
      <c r="H63" s="1">
        <v>3</v>
      </c>
      <c r="I63" s="1">
        <v>68</v>
      </c>
      <c r="J63" s="1">
        <v>26</v>
      </c>
      <c r="K63" s="1">
        <v>6</v>
      </c>
      <c r="L63" s="1">
        <v>8</v>
      </c>
      <c r="M63" s="1">
        <v>9</v>
      </c>
      <c r="N63" s="1">
        <v>20</v>
      </c>
    </row>
    <row r="64" spans="1:14" x14ac:dyDescent="0.2">
      <c r="A64" s="9" t="s">
        <v>193</v>
      </c>
      <c r="B64" s="1">
        <v>991</v>
      </c>
      <c r="C64" s="1">
        <v>339</v>
      </c>
      <c r="D64" s="1">
        <v>75</v>
      </c>
      <c r="E64" s="1">
        <v>52</v>
      </c>
      <c r="F64" s="1">
        <v>267</v>
      </c>
      <c r="G64" s="1">
        <v>0</v>
      </c>
      <c r="H64" s="1">
        <v>1</v>
      </c>
      <c r="I64" s="1">
        <v>145</v>
      </c>
      <c r="J64" s="1">
        <v>61</v>
      </c>
      <c r="K64" s="1">
        <v>12</v>
      </c>
      <c r="L64" s="1">
        <v>19</v>
      </c>
      <c r="M64" s="1">
        <v>8</v>
      </c>
      <c r="N64" s="1">
        <v>12</v>
      </c>
    </row>
    <row r="65" spans="1:14" x14ac:dyDescent="0.2">
      <c r="A65" s="9" t="s">
        <v>194</v>
      </c>
      <c r="B65" s="1">
        <v>31</v>
      </c>
      <c r="C65" s="1">
        <v>7</v>
      </c>
      <c r="D65" s="1">
        <v>9</v>
      </c>
      <c r="E65" s="1">
        <v>0</v>
      </c>
      <c r="F65" s="1">
        <v>7</v>
      </c>
      <c r="G65" s="1">
        <v>0</v>
      </c>
      <c r="H65" s="1">
        <v>0</v>
      </c>
      <c r="I65" s="1">
        <v>2</v>
      </c>
      <c r="J65" s="1">
        <v>3</v>
      </c>
      <c r="K65" s="1">
        <v>1</v>
      </c>
      <c r="L65" s="1">
        <v>0</v>
      </c>
      <c r="M65" s="1">
        <v>1</v>
      </c>
      <c r="N65" s="1">
        <v>1</v>
      </c>
    </row>
    <row r="66" spans="1:14" x14ac:dyDescent="0.2">
      <c r="A66" s="9" t="s">
        <v>195</v>
      </c>
      <c r="B66" s="1">
        <v>40604</v>
      </c>
      <c r="C66" s="1">
        <v>15768</v>
      </c>
      <c r="D66" s="1">
        <v>5653</v>
      </c>
      <c r="E66" s="1">
        <v>972</v>
      </c>
      <c r="F66" s="1">
        <v>5571</v>
      </c>
      <c r="G66" s="1">
        <v>544</v>
      </c>
      <c r="H66" s="1">
        <v>732</v>
      </c>
      <c r="I66" s="1">
        <v>2960</v>
      </c>
      <c r="J66" s="1">
        <v>1113</v>
      </c>
      <c r="K66" s="1">
        <v>1514</v>
      </c>
      <c r="L66" s="1">
        <v>1936</v>
      </c>
      <c r="M66" s="1">
        <v>1363</v>
      </c>
      <c r="N66" s="1">
        <v>2478</v>
      </c>
    </row>
    <row r="67" spans="1:14" x14ac:dyDescent="0.2">
      <c r="A67" s="36" t="s">
        <v>393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</sheetData>
  <mergeCells count="1">
    <mergeCell ref="A67:N67"/>
  </mergeCells>
  <pageMargins left="0.7" right="0.7" top="0.75" bottom="0.75" header="0.3" footer="0.3"/>
  <pageSetup scale="9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67D1-5DB4-4ACC-8F53-4884C95C2610}">
  <dimension ref="A1:N110"/>
  <sheetViews>
    <sheetView view="pageBreakPreview" topLeftCell="A59" zoomScale="125" zoomScaleNormal="100" zoomScaleSheetLayoutView="125" workbookViewId="0">
      <selection activeCell="A65" sqref="A65:XFD67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476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196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413</v>
      </c>
      <c r="B4" s="1">
        <v>37760</v>
      </c>
      <c r="C4" s="1">
        <v>15747</v>
      </c>
      <c r="D4" s="1">
        <v>4888</v>
      </c>
      <c r="E4" s="1">
        <v>1086</v>
      </c>
      <c r="F4" s="1">
        <v>5036</v>
      </c>
      <c r="G4" s="1">
        <v>371</v>
      </c>
      <c r="H4" s="1">
        <v>596</v>
      </c>
      <c r="I4" s="1">
        <v>2748</v>
      </c>
      <c r="J4" s="1">
        <v>992</v>
      </c>
      <c r="K4" s="1">
        <v>1236</v>
      </c>
      <c r="L4" s="1">
        <v>1835</v>
      </c>
      <c r="M4" s="1">
        <v>1157</v>
      </c>
      <c r="N4" s="1">
        <v>2068</v>
      </c>
    </row>
    <row r="5" spans="1:14" x14ac:dyDescent="0.2">
      <c r="A5" s="9" t="s">
        <v>197</v>
      </c>
      <c r="B5" s="1">
        <v>28</v>
      </c>
      <c r="C5" s="1">
        <v>24</v>
      </c>
      <c r="D5" s="1">
        <v>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2</v>
      </c>
      <c r="K5" s="1">
        <v>0</v>
      </c>
      <c r="L5" s="1">
        <v>0</v>
      </c>
      <c r="M5" s="1">
        <v>0</v>
      </c>
      <c r="N5" s="1">
        <v>0</v>
      </c>
    </row>
    <row r="6" spans="1:14" x14ac:dyDescent="0.2">
      <c r="A6" s="9" t="s">
        <v>198</v>
      </c>
      <c r="B6" s="1">
        <v>46</v>
      </c>
      <c r="C6" s="1">
        <v>29</v>
      </c>
      <c r="D6" s="1">
        <v>8</v>
      </c>
      <c r="E6" s="1">
        <v>0</v>
      </c>
      <c r="F6" s="1">
        <v>5</v>
      </c>
      <c r="G6" s="1">
        <v>0</v>
      </c>
      <c r="H6" s="1">
        <v>0</v>
      </c>
      <c r="I6" s="1">
        <v>0</v>
      </c>
      <c r="J6" s="1">
        <v>0</v>
      </c>
      <c r="K6" s="1">
        <v>3</v>
      </c>
      <c r="L6" s="1">
        <v>0</v>
      </c>
      <c r="M6" s="1">
        <v>0</v>
      </c>
      <c r="N6" s="1">
        <v>1</v>
      </c>
    </row>
    <row r="7" spans="1:14" x14ac:dyDescent="0.2">
      <c r="A7" s="9" t="s">
        <v>199</v>
      </c>
      <c r="B7" s="1">
        <v>13</v>
      </c>
      <c r="C7" s="1">
        <v>5</v>
      </c>
      <c r="D7" s="1">
        <v>5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2</v>
      </c>
      <c r="M7" s="1">
        <v>0</v>
      </c>
      <c r="N7" s="1">
        <v>0</v>
      </c>
    </row>
    <row r="8" spans="1:14" x14ac:dyDescent="0.2">
      <c r="A8" s="9" t="s">
        <v>200</v>
      </c>
      <c r="B8" s="1">
        <v>13</v>
      </c>
      <c r="C8" s="1">
        <v>13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</row>
    <row r="9" spans="1:14" x14ac:dyDescent="0.2">
      <c r="A9" s="9" t="s">
        <v>201</v>
      </c>
      <c r="B9" s="1">
        <v>8</v>
      </c>
      <c r="C9" s="1">
        <v>7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</row>
    <row r="10" spans="1:14" x14ac:dyDescent="0.2">
      <c r="A10" s="9" t="s">
        <v>202</v>
      </c>
      <c r="B10" s="1">
        <v>80</v>
      </c>
      <c r="C10" s="1">
        <v>49</v>
      </c>
      <c r="D10" s="1">
        <v>4</v>
      </c>
      <c r="E10" s="1">
        <v>15</v>
      </c>
      <c r="F10" s="1">
        <v>1</v>
      </c>
      <c r="G10" s="1">
        <v>0</v>
      </c>
      <c r="H10" s="1">
        <v>1</v>
      </c>
      <c r="I10" s="1">
        <v>9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</row>
    <row r="11" spans="1:14" x14ac:dyDescent="0.2">
      <c r="A11" s="9" t="s">
        <v>203</v>
      </c>
      <c r="B11" s="1">
        <v>24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2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</row>
    <row r="12" spans="1:14" x14ac:dyDescent="0.2">
      <c r="A12" s="9" t="s">
        <v>204</v>
      </c>
      <c r="B12" s="1">
        <v>2</v>
      </c>
      <c r="C12" s="1">
        <v>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9" t="s">
        <v>205</v>
      </c>
      <c r="B13" s="1">
        <v>15</v>
      </c>
      <c r="C13" s="1">
        <v>13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2</v>
      </c>
      <c r="M13" s="1">
        <v>0</v>
      </c>
      <c r="N13" s="1">
        <v>0</v>
      </c>
    </row>
    <row r="14" spans="1:14" x14ac:dyDescent="0.2">
      <c r="A14" s="9" t="s">
        <v>206</v>
      </c>
      <c r="B14" s="1">
        <v>36</v>
      </c>
      <c r="C14" s="1">
        <v>32</v>
      </c>
      <c r="D14" s="1">
        <v>1</v>
      </c>
      <c r="E14" s="1">
        <v>0</v>
      </c>
      <c r="F14" s="1">
        <v>1</v>
      </c>
      <c r="G14" s="1">
        <v>0</v>
      </c>
      <c r="H14" s="1">
        <v>1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</row>
    <row r="15" spans="1:14" x14ac:dyDescent="0.2">
      <c r="A15" s="9" t="s">
        <v>207</v>
      </c>
      <c r="B15" s="1">
        <v>63</v>
      </c>
      <c r="C15" s="1">
        <v>47</v>
      </c>
      <c r="D15" s="1">
        <v>6</v>
      </c>
      <c r="E15" s="1">
        <v>0</v>
      </c>
      <c r="F15" s="1">
        <v>1</v>
      </c>
      <c r="G15" s="1">
        <v>0</v>
      </c>
      <c r="H15" s="1">
        <v>1</v>
      </c>
      <c r="I15" s="1">
        <v>2</v>
      </c>
      <c r="J15" s="1">
        <v>2</v>
      </c>
      <c r="K15" s="1">
        <v>0</v>
      </c>
      <c r="L15" s="1">
        <v>3</v>
      </c>
      <c r="M15" s="1">
        <v>1</v>
      </c>
      <c r="N15" s="1">
        <v>0</v>
      </c>
    </row>
    <row r="16" spans="1:14" x14ac:dyDescent="0.2">
      <c r="A16" s="9" t="s">
        <v>208</v>
      </c>
      <c r="B16" s="1">
        <v>17</v>
      </c>
      <c r="C16" s="1">
        <v>11</v>
      </c>
      <c r="D16" s="1">
        <v>2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1</v>
      </c>
    </row>
    <row r="17" spans="1:14" x14ac:dyDescent="0.2">
      <c r="A17" s="9" t="s">
        <v>209</v>
      </c>
      <c r="B17" s="1">
        <v>2</v>
      </c>
      <c r="C17" s="1">
        <v>1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9" t="s">
        <v>210</v>
      </c>
      <c r="B18" s="1">
        <v>13</v>
      </c>
      <c r="C18" s="1">
        <v>10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</row>
    <row r="19" spans="1:14" x14ac:dyDescent="0.2">
      <c r="A19" s="9" t="s">
        <v>211</v>
      </c>
      <c r="B19" s="1">
        <v>459</v>
      </c>
      <c r="C19" s="1">
        <v>337</v>
      </c>
      <c r="D19" s="1">
        <v>27</v>
      </c>
      <c r="E19" s="1">
        <v>7</v>
      </c>
      <c r="F19" s="1">
        <v>26</v>
      </c>
      <c r="G19" s="1">
        <v>4</v>
      </c>
      <c r="H19" s="1">
        <v>5</v>
      </c>
      <c r="I19" s="1">
        <v>10</v>
      </c>
      <c r="J19" s="1">
        <v>7</v>
      </c>
      <c r="K19" s="1">
        <v>7</v>
      </c>
      <c r="L19" s="1">
        <v>9</v>
      </c>
      <c r="M19" s="1">
        <v>5</v>
      </c>
      <c r="N19" s="1">
        <v>15</v>
      </c>
    </row>
    <row r="20" spans="1:14" x14ac:dyDescent="0.2">
      <c r="A20" s="9" t="s">
        <v>212</v>
      </c>
      <c r="B20" s="1">
        <v>13</v>
      </c>
      <c r="C20" s="1">
        <v>10</v>
      </c>
      <c r="D20" s="1">
        <v>1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9" t="s">
        <v>213</v>
      </c>
      <c r="B21" s="1">
        <v>30</v>
      </c>
      <c r="C21" s="1">
        <v>28</v>
      </c>
      <c r="D21" s="1">
        <v>1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9" t="s">
        <v>214</v>
      </c>
      <c r="B22" s="1">
        <v>10</v>
      </c>
      <c r="C22" s="1">
        <v>10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</row>
    <row r="23" spans="1:14" x14ac:dyDescent="0.2">
      <c r="A23" s="9" t="s">
        <v>215</v>
      </c>
      <c r="B23" s="1">
        <v>3</v>
      </c>
      <c r="C23" s="1">
        <v>3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9" t="s">
        <v>216</v>
      </c>
      <c r="B24" s="1">
        <v>72</v>
      </c>
      <c r="C24" s="1">
        <v>62</v>
      </c>
      <c r="D24" s="1">
        <v>2</v>
      </c>
      <c r="E24" s="1">
        <v>0</v>
      </c>
      <c r="F24" s="1">
        <v>1</v>
      </c>
      <c r="G24" s="1">
        <v>0</v>
      </c>
      <c r="H24" s="1">
        <v>1</v>
      </c>
      <c r="I24" s="1">
        <v>3</v>
      </c>
      <c r="J24" s="1">
        <v>0</v>
      </c>
      <c r="K24" s="1">
        <v>0</v>
      </c>
      <c r="L24" s="1">
        <v>3</v>
      </c>
      <c r="M24" s="1">
        <v>0</v>
      </c>
      <c r="N24" s="1">
        <v>0</v>
      </c>
    </row>
    <row r="25" spans="1:14" x14ac:dyDescent="0.2">
      <c r="A25" s="9" t="s">
        <v>217</v>
      </c>
      <c r="B25" s="1">
        <v>25</v>
      </c>
      <c r="C25" s="1">
        <v>19</v>
      </c>
      <c r="D25" s="1">
        <v>2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3</v>
      </c>
      <c r="M25" s="1">
        <v>0</v>
      </c>
      <c r="N25" s="1">
        <v>0</v>
      </c>
    </row>
    <row r="26" spans="1:14" x14ac:dyDescent="0.2">
      <c r="A26" s="9" t="s">
        <v>218</v>
      </c>
      <c r="B26" s="1">
        <v>1590</v>
      </c>
      <c r="C26" s="1">
        <v>787</v>
      </c>
      <c r="D26" s="1">
        <v>152</v>
      </c>
      <c r="E26" s="1">
        <v>25</v>
      </c>
      <c r="F26" s="1">
        <v>213</v>
      </c>
      <c r="G26" s="1">
        <v>12</v>
      </c>
      <c r="H26" s="1">
        <v>17</v>
      </c>
      <c r="I26" s="1">
        <v>106</v>
      </c>
      <c r="J26" s="1">
        <v>55</v>
      </c>
      <c r="K26" s="1">
        <v>47</v>
      </c>
      <c r="L26" s="1">
        <v>68</v>
      </c>
      <c r="M26" s="1">
        <v>36</v>
      </c>
      <c r="N26" s="1">
        <v>72</v>
      </c>
    </row>
    <row r="27" spans="1:14" x14ac:dyDescent="0.2">
      <c r="A27" s="9" t="s">
        <v>219</v>
      </c>
      <c r="B27" s="1">
        <v>518</v>
      </c>
      <c r="C27" s="1">
        <v>194</v>
      </c>
      <c r="D27" s="1">
        <v>61</v>
      </c>
      <c r="E27" s="1">
        <v>18</v>
      </c>
      <c r="F27" s="1">
        <v>86</v>
      </c>
      <c r="G27" s="1">
        <v>13</v>
      </c>
      <c r="H27" s="1">
        <v>5</v>
      </c>
      <c r="I27" s="1">
        <v>44</v>
      </c>
      <c r="J27" s="1">
        <v>12</v>
      </c>
      <c r="K27" s="1">
        <v>21</v>
      </c>
      <c r="L27" s="1">
        <v>19</v>
      </c>
      <c r="M27" s="1">
        <v>17</v>
      </c>
      <c r="N27" s="1">
        <v>28</v>
      </c>
    </row>
    <row r="28" spans="1:14" x14ac:dyDescent="0.2">
      <c r="A28" s="9" t="s">
        <v>220</v>
      </c>
      <c r="B28" s="1">
        <v>101</v>
      </c>
      <c r="C28" s="1">
        <v>64</v>
      </c>
      <c r="D28" s="1">
        <v>14</v>
      </c>
      <c r="E28" s="1">
        <v>0</v>
      </c>
      <c r="F28" s="1">
        <v>9</v>
      </c>
      <c r="G28" s="1">
        <v>2</v>
      </c>
      <c r="H28" s="1">
        <v>0</v>
      </c>
      <c r="I28" s="1">
        <v>3</v>
      </c>
      <c r="J28" s="1">
        <v>0</v>
      </c>
      <c r="K28" s="1">
        <v>0</v>
      </c>
      <c r="L28" s="1">
        <v>1</v>
      </c>
      <c r="M28" s="1">
        <v>0</v>
      </c>
      <c r="N28" s="1">
        <v>8</v>
      </c>
    </row>
    <row r="29" spans="1:14" x14ac:dyDescent="0.2">
      <c r="A29" s="9" t="s">
        <v>221</v>
      </c>
      <c r="B29" s="1">
        <v>8</v>
      </c>
      <c r="C29" s="1">
        <v>7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2">
      <c r="A30" s="9" t="s">
        <v>222</v>
      </c>
      <c r="B30" s="1">
        <v>22</v>
      </c>
      <c r="C30" s="1">
        <v>21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</row>
    <row r="31" spans="1:14" x14ac:dyDescent="0.2">
      <c r="A31" s="9" t="s">
        <v>223</v>
      </c>
      <c r="B31" s="1">
        <v>5</v>
      </c>
      <c r="C31" s="1">
        <v>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 x14ac:dyDescent="0.2">
      <c r="A32" s="9" t="s">
        <v>224</v>
      </c>
      <c r="B32" s="1">
        <v>8</v>
      </c>
      <c r="C32" s="1">
        <v>6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">
      <c r="A33" s="9" t="s">
        <v>225</v>
      </c>
      <c r="B33" s="1">
        <v>3</v>
      </c>
      <c r="C33" s="1">
        <v>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 x14ac:dyDescent="0.2">
      <c r="A34" s="9" t="s">
        <v>226</v>
      </c>
      <c r="B34" s="1">
        <v>24</v>
      </c>
      <c r="C34" s="1">
        <v>22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</row>
    <row r="35" spans="1:14" x14ac:dyDescent="0.2">
      <c r="A35" s="9" t="s">
        <v>227</v>
      </c>
      <c r="B35" s="1">
        <v>82</v>
      </c>
      <c r="C35" s="1">
        <v>74</v>
      </c>
      <c r="D35" s="1">
        <v>4</v>
      </c>
      <c r="E35" s="1">
        <v>1</v>
      </c>
      <c r="F35" s="1">
        <v>0</v>
      </c>
      <c r="G35" s="1">
        <v>0</v>
      </c>
      <c r="H35" s="1">
        <v>0</v>
      </c>
      <c r="I35" s="1">
        <v>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</row>
    <row r="36" spans="1:14" x14ac:dyDescent="0.2">
      <c r="A36" s="9" t="s">
        <v>228</v>
      </c>
      <c r="B36" s="1">
        <v>56</v>
      </c>
      <c r="C36" s="1">
        <v>30</v>
      </c>
      <c r="D36" s="1">
        <v>1</v>
      </c>
      <c r="E36" s="1">
        <v>2</v>
      </c>
      <c r="F36" s="1">
        <v>8</v>
      </c>
      <c r="G36" s="1">
        <v>1</v>
      </c>
      <c r="H36" s="1">
        <v>1</v>
      </c>
      <c r="I36" s="1">
        <v>3</v>
      </c>
      <c r="J36" s="1">
        <v>2</v>
      </c>
      <c r="K36" s="1">
        <v>2</v>
      </c>
      <c r="L36" s="1">
        <v>1</v>
      </c>
      <c r="M36" s="1">
        <v>4</v>
      </c>
      <c r="N36" s="1">
        <v>1</v>
      </c>
    </row>
    <row r="37" spans="1:14" x14ac:dyDescent="0.2">
      <c r="A37" s="9" t="s">
        <v>229</v>
      </c>
      <c r="B37" s="1">
        <v>75</v>
      </c>
      <c r="C37" s="1">
        <v>71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1</v>
      </c>
      <c r="M37" s="1">
        <v>0</v>
      </c>
      <c r="N37" s="1">
        <v>0</v>
      </c>
    </row>
    <row r="38" spans="1:14" x14ac:dyDescent="0.2">
      <c r="A38" s="9" t="s">
        <v>230</v>
      </c>
      <c r="B38" s="1">
        <v>33</v>
      </c>
      <c r="C38" s="1">
        <v>26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6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</row>
    <row r="39" spans="1:14" x14ac:dyDescent="0.2">
      <c r="A39" s="9" t="s">
        <v>231</v>
      </c>
      <c r="B39" s="1">
        <v>246</v>
      </c>
      <c r="C39" s="1">
        <v>224</v>
      </c>
      <c r="D39" s="1">
        <v>11</v>
      </c>
      <c r="E39" s="1">
        <v>1</v>
      </c>
      <c r="F39" s="1">
        <v>6</v>
      </c>
      <c r="G39" s="1">
        <v>0</v>
      </c>
      <c r="H39" s="1">
        <v>0</v>
      </c>
      <c r="I39" s="1">
        <v>1</v>
      </c>
      <c r="J39" s="1">
        <v>1</v>
      </c>
      <c r="K39" s="1">
        <v>0</v>
      </c>
      <c r="L39" s="1">
        <v>2</v>
      </c>
      <c r="M39" s="1">
        <v>0</v>
      </c>
      <c r="N39" s="1">
        <v>0</v>
      </c>
    </row>
    <row r="40" spans="1:14" x14ac:dyDescent="0.2">
      <c r="A40" s="9" t="s">
        <v>232</v>
      </c>
      <c r="B40" s="1">
        <v>56</v>
      </c>
      <c r="C40" s="1">
        <v>53</v>
      </c>
      <c r="D40" s="1">
        <v>1</v>
      </c>
      <c r="E40" s="1">
        <v>0</v>
      </c>
      <c r="F40" s="1">
        <v>2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1" spans="1:14" x14ac:dyDescent="0.2">
      <c r="A41" s="9" t="s">
        <v>233</v>
      </c>
      <c r="B41" s="1">
        <v>7</v>
      </c>
      <c r="C41" s="1">
        <v>5</v>
      </c>
      <c r="D41" s="1">
        <v>2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</row>
    <row r="42" spans="1:14" x14ac:dyDescent="0.2">
      <c r="A42" s="9" t="s">
        <v>234</v>
      </c>
      <c r="B42" s="1">
        <v>29</v>
      </c>
      <c r="C42" s="1">
        <v>19</v>
      </c>
      <c r="D42" s="1">
        <v>2</v>
      </c>
      <c r="E42" s="1">
        <v>0</v>
      </c>
      <c r="F42" s="1">
        <v>2</v>
      </c>
      <c r="G42" s="1">
        <v>0</v>
      </c>
      <c r="H42" s="1">
        <v>0</v>
      </c>
      <c r="I42" s="1">
        <v>2</v>
      </c>
      <c r="J42" s="1">
        <v>1</v>
      </c>
      <c r="K42" s="1">
        <v>1</v>
      </c>
      <c r="L42" s="1">
        <v>2</v>
      </c>
      <c r="M42" s="1">
        <v>0</v>
      </c>
      <c r="N42" s="1">
        <v>0</v>
      </c>
    </row>
    <row r="43" spans="1:14" x14ac:dyDescent="0.2">
      <c r="A43" s="9" t="s">
        <v>235</v>
      </c>
      <c r="B43" s="1">
        <v>60</v>
      </c>
      <c r="C43" s="1">
        <v>50</v>
      </c>
      <c r="D43" s="1">
        <v>5</v>
      </c>
      <c r="E43" s="1">
        <v>1</v>
      </c>
      <c r="F43" s="1">
        <v>0</v>
      </c>
      <c r="G43" s="1">
        <v>0</v>
      </c>
      <c r="H43" s="1">
        <v>0</v>
      </c>
      <c r="I43" s="1">
        <v>3</v>
      </c>
      <c r="J43" s="1">
        <v>0</v>
      </c>
      <c r="K43" s="1">
        <v>0</v>
      </c>
      <c r="L43" s="1">
        <v>1</v>
      </c>
      <c r="M43" s="1">
        <v>0</v>
      </c>
      <c r="N43" s="1">
        <v>0</v>
      </c>
    </row>
    <row r="44" spans="1:14" x14ac:dyDescent="0.2">
      <c r="A44" s="9" t="s">
        <v>236</v>
      </c>
      <c r="B44" s="1">
        <v>65</v>
      </c>
      <c r="C44" s="1">
        <v>53</v>
      </c>
      <c r="D44" s="1">
        <v>6</v>
      </c>
      <c r="E44" s="1">
        <v>1</v>
      </c>
      <c r="F44" s="1">
        <v>3</v>
      </c>
      <c r="G44" s="1">
        <v>0</v>
      </c>
      <c r="H44" s="1">
        <v>0</v>
      </c>
      <c r="I44" s="1">
        <v>1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</row>
    <row r="45" spans="1:14" x14ac:dyDescent="0.2">
      <c r="A45" s="9" t="s">
        <v>237</v>
      </c>
      <c r="B45" s="1">
        <v>962</v>
      </c>
      <c r="C45" s="1">
        <v>789</v>
      </c>
      <c r="D45" s="1">
        <v>62</v>
      </c>
      <c r="E45" s="1">
        <v>7</v>
      </c>
      <c r="F45" s="1">
        <v>46</v>
      </c>
      <c r="G45" s="1">
        <v>1</v>
      </c>
      <c r="H45" s="1">
        <v>7</v>
      </c>
      <c r="I45" s="1">
        <v>22</v>
      </c>
      <c r="J45" s="1">
        <v>5</v>
      </c>
      <c r="K45" s="1">
        <v>2</v>
      </c>
      <c r="L45" s="1">
        <v>12</v>
      </c>
      <c r="M45" s="1">
        <v>2</v>
      </c>
      <c r="N45" s="1">
        <v>7</v>
      </c>
    </row>
    <row r="46" spans="1:14" x14ac:dyDescent="0.2">
      <c r="A46" s="9" t="s">
        <v>238</v>
      </c>
      <c r="B46" s="1">
        <v>43</v>
      </c>
      <c r="C46" s="1">
        <v>36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6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</row>
    <row r="47" spans="1:14" x14ac:dyDescent="0.2">
      <c r="A47" s="9" t="s">
        <v>239</v>
      </c>
      <c r="B47" s="1">
        <v>583</v>
      </c>
      <c r="C47" s="1">
        <v>218</v>
      </c>
      <c r="D47" s="1">
        <v>88</v>
      </c>
      <c r="E47" s="1">
        <v>21</v>
      </c>
      <c r="F47" s="1">
        <v>79</v>
      </c>
      <c r="G47" s="1">
        <v>10</v>
      </c>
      <c r="H47" s="1">
        <v>6</v>
      </c>
      <c r="I47" s="1">
        <v>49</v>
      </c>
      <c r="J47" s="1">
        <v>17</v>
      </c>
      <c r="K47" s="1">
        <v>16</v>
      </c>
      <c r="L47" s="1">
        <v>17</v>
      </c>
      <c r="M47" s="1">
        <v>22</v>
      </c>
      <c r="N47" s="1">
        <v>40</v>
      </c>
    </row>
    <row r="48" spans="1:14" x14ac:dyDescent="0.2">
      <c r="A48" s="9" t="s">
        <v>240</v>
      </c>
      <c r="B48" s="1">
        <v>10</v>
      </c>
      <c r="C48" s="1">
        <v>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1</v>
      </c>
      <c r="K48" s="1">
        <v>1</v>
      </c>
      <c r="L48" s="1">
        <v>1</v>
      </c>
      <c r="M48" s="1">
        <v>0</v>
      </c>
      <c r="N48" s="1">
        <v>0</v>
      </c>
    </row>
    <row r="49" spans="1:14" x14ac:dyDescent="0.2">
      <c r="A49" s="9" t="s">
        <v>241</v>
      </c>
      <c r="B49" s="1">
        <v>469</v>
      </c>
      <c r="C49" s="1">
        <v>322</v>
      </c>
      <c r="D49" s="1">
        <v>17</v>
      </c>
      <c r="E49" s="1">
        <v>2</v>
      </c>
      <c r="F49" s="1">
        <v>32</v>
      </c>
      <c r="G49" s="1">
        <v>2</v>
      </c>
      <c r="H49" s="1">
        <v>4</v>
      </c>
      <c r="I49" s="1">
        <v>42</v>
      </c>
      <c r="J49" s="1">
        <v>15</v>
      </c>
      <c r="K49" s="1">
        <v>10</v>
      </c>
      <c r="L49" s="1">
        <v>5</v>
      </c>
      <c r="M49" s="1">
        <v>6</v>
      </c>
      <c r="N49" s="1">
        <v>12</v>
      </c>
    </row>
    <row r="50" spans="1:14" x14ac:dyDescent="0.2">
      <c r="A50" s="9" t="s">
        <v>242</v>
      </c>
      <c r="B50" s="1">
        <v>182</v>
      </c>
      <c r="C50" s="1">
        <v>144</v>
      </c>
      <c r="D50" s="1">
        <v>6</v>
      </c>
      <c r="E50" s="1">
        <v>1</v>
      </c>
      <c r="F50" s="1">
        <v>3</v>
      </c>
      <c r="G50" s="1">
        <v>0</v>
      </c>
      <c r="H50" s="1">
        <v>0</v>
      </c>
      <c r="I50" s="1">
        <v>15</v>
      </c>
      <c r="J50" s="1">
        <v>2</v>
      </c>
      <c r="K50" s="1">
        <v>0</v>
      </c>
      <c r="L50" s="1">
        <v>4</v>
      </c>
      <c r="M50" s="1">
        <v>2</v>
      </c>
      <c r="N50" s="1">
        <v>5</v>
      </c>
    </row>
    <row r="51" spans="1:14" x14ac:dyDescent="0.2">
      <c r="A51" s="9" t="s">
        <v>243</v>
      </c>
      <c r="B51" s="1">
        <v>5</v>
      </c>
      <c r="C51" s="1">
        <v>4</v>
      </c>
      <c r="D51" s="1">
        <v>0</v>
      </c>
      <c r="E51" s="1">
        <v>0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</row>
    <row r="52" spans="1:14" x14ac:dyDescent="0.2">
      <c r="A52" s="9" t="s">
        <v>244</v>
      </c>
      <c r="B52" s="1">
        <v>6</v>
      </c>
      <c r="C52" s="1">
        <v>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0</v>
      </c>
      <c r="N52" s="1">
        <v>0</v>
      </c>
    </row>
    <row r="53" spans="1:14" x14ac:dyDescent="0.2">
      <c r="A53" s="9" t="s">
        <v>245</v>
      </c>
      <c r="B53" s="1">
        <v>199</v>
      </c>
      <c r="C53" s="1">
        <v>184</v>
      </c>
      <c r="D53" s="1">
        <v>5</v>
      </c>
      <c r="E53" s="1">
        <v>0</v>
      </c>
      <c r="F53" s="1">
        <v>1</v>
      </c>
      <c r="G53" s="1">
        <v>0</v>
      </c>
      <c r="H53" s="1">
        <v>1</v>
      </c>
      <c r="I53" s="1">
        <v>1</v>
      </c>
      <c r="J53" s="1">
        <v>3</v>
      </c>
      <c r="K53" s="1">
        <v>1</v>
      </c>
      <c r="L53" s="1">
        <v>3</v>
      </c>
      <c r="M53" s="1">
        <v>0</v>
      </c>
      <c r="N53" s="1">
        <v>0</v>
      </c>
    </row>
    <row r="54" spans="1:14" x14ac:dyDescent="0.2">
      <c r="A54" s="9" t="s">
        <v>246</v>
      </c>
      <c r="B54" s="1">
        <v>495</v>
      </c>
      <c r="C54" s="1">
        <v>431</v>
      </c>
      <c r="D54" s="1">
        <v>9</v>
      </c>
      <c r="E54" s="1">
        <v>3</v>
      </c>
      <c r="F54" s="1">
        <v>10</v>
      </c>
      <c r="G54" s="1">
        <v>0</v>
      </c>
      <c r="H54" s="1">
        <v>1</v>
      </c>
      <c r="I54" s="1">
        <v>18</v>
      </c>
      <c r="J54" s="1">
        <v>6</v>
      </c>
      <c r="K54" s="1">
        <v>4</v>
      </c>
      <c r="L54" s="1">
        <v>12</v>
      </c>
      <c r="M54" s="1">
        <v>0</v>
      </c>
      <c r="N54" s="1">
        <v>1</v>
      </c>
    </row>
    <row r="55" spans="1:14" x14ac:dyDescent="0.2">
      <c r="A55" s="9" t="s">
        <v>247</v>
      </c>
      <c r="B55" s="1">
        <v>210</v>
      </c>
      <c r="C55" s="1">
        <v>143</v>
      </c>
      <c r="D55" s="1">
        <v>22</v>
      </c>
      <c r="E55" s="1">
        <v>4</v>
      </c>
      <c r="F55" s="1">
        <v>8</v>
      </c>
      <c r="G55" s="1">
        <v>1</v>
      </c>
      <c r="H55" s="1">
        <v>0</v>
      </c>
      <c r="I55" s="1">
        <v>8</v>
      </c>
      <c r="J55" s="1">
        <v>0</v>
      </c>
      <c r="K55" s="1">
        <v>2</v>
      </c>
      <c r="L55" s="1">
        <v>19</v>
      </c>
      <c r="M55" s="1">
        <v>0</v>
      </c>
      <c r="N55" s="1">
        <v>3</v>
      </c>
    </row>
    <row r="56" spans="1:14" x14ac:dyDescent="0.2">
      <c r="A56" s="9" t="s">
        <v>248</v>
      </c>
      <c r="B56" s="1">
        <v>51</v>
      </c>
      <c r="C56" s="1">
        <v>42</v>
      </c>
      <c r="D56" s="1">
        <v>6</v>
      </c>
      <c r="E56" s="1">
        <v>0</v>
      </c>
      <c r="F56" s="1">
        <v>2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</row>
    <row r="57" spans="1:14" x14ac:dyDescent="0.2">
      <c r="A57" s="9" t="s">
        <v>249</v>
      </c>
      <c r="B57" s="1">
        <v>16</v>
      </c>
      <c r="C57" s="1">
        <v>12</v>
      </c>
      <c r="D57" s="1">
        <v>3</v>
      </c>
      <c r="E57" s="1">
        <v>0</v>
      </c>
      <c r="F57" s="1">
        <v>0</v>
      </c>
      <c r="G57" s="1">
        <v>0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</row>
    <row r="58" spans="1:14" x14ac:dyDescent="0.2">
      <c r="A58" s="9" t="s">
        <v>250</v>
      </c>
      <c r="B58" s="1">
        <v>249</v>
      </c>
      <c r="C58" s="1">
        <v>171</v>
      </c>
      <c r="D58" s="1">
        <v>12</v>
      </c>
      <c r="E58" s="1">
        <v>2</v>
      </c>
      <c r="F58" s="1">
        <v>20</v>
      </c>
      <c r="G58" s="1">
        <v>0</v>
      </c>
      <c r="H58" s="1">
        <v>1</v>
      </c>
      <c r="I58" s="1">
        <v>28</v>
      </c>
      <c r="J58" s="1">
        <v>2</v>
      </c>
      <c r="K58" s="1">
        <v>0</v>
      </c>
      <c r="L58" s="1">
        <v>5</v>
      </c>
      <c r="M58" s="1">
        <v>1</v>
      </c>
      <c r="N58" s="1">
        <v>7</v>
      </c>
    </row>
    <row r="59" spans="1:14" x14ac:dyDescent="0.2">
      <c r="A59" s="9" t="s">
        <v>251</v>
      </c>
      <c r="B59" s="1">
        <v>22</v>
      </c>
      <c r="C59" s="1">
        <v>14</v>
      </c>
      <c r="D59" s="1">
        <v>5</v>
      </c>
      <c r="E59" s="1">
        <v>1</v>
      </c>
      <c r="F59" s="1">
        <v>0</v>
      </c>
      <c r="G59" s="1">
        <v>0</v>
      </c>
      <c r="H59" s="1">
        <v>0</v>
      </c>
      <c r="I59" s="1">
        <v>1</v>
      </c>
      <c r="J59" s="1">
        <v>0</v>
      </c>
      <c r="K59" s="1">
        <v>0</v>
      </c>
      <c r="L59" s="1">
        <v>1</v>
      </c>
      <c r="M59" s="1">
        <v>0</v>
      </c>
      <c r="N59" s="1">
        <v>0</v>
      </c>
    </row>
    <row r="60" spans="1:14" x14ac:dyDescent="0.2">
      <c r="A60" s="9" t="s">
        <v>252</v>
      </c>
      <c r="B60" s="1">
        <v>6</v>
      </c>
      <c r="C60" s="1">
        <v>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</row>
    <row r="61" spans="1:14" x14ac:dyDescent="0.2">
      <c r="A61" s="9" t="s">
        <v>253</v>
      </c>
      <c r="B61" s="1">
        <v>7</v>
      </c>
      <c r="C61" s="1">
        <v>7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2">
      <c r="A62" s="9" t="s">
        <v>254</v>
      </c>
      <c r="B62" s="1">
        <v>72</v>
      </c>
      <c r="C62" s="1">
        <v>63</v>
      </c>
      <c r="D62" s="1">
        <v>1</v>
      </c>
      <c r="E62" s="1">
        <v>0</v>
      </c>
      <c r="F62" s="1">
        <v>2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6</v>
      </c>
      <c r="M62" s="1">
        <v>0</v>
      </c>
      <c r="N62" s="1">
        <v>0</v>
      </c>
    </row>
    <row r="63" spans="1:14" x14ac:dyDescent="0.2">
      <c r="A63" s="36" t="s">
        <v>393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5" spans="1:14" x14ac:dyDescent="0.2">
      <c r="A65" s="9" t="s">
        <v>476</v>
      </c>
    </row>
    <row r="66" spans="1:14" x14ac:dyDescent="0.2">
      <c r="A66" s="12"/>
      <c r="B66" s="3"/>
      <c r="C66" s="3" t="s">
        <v>395</v>
      </c>
      <c r="D66" s="3"/>
      <c r="E66" s="3" t="s">
        <v>396</v>
      </c>
      <c r="F66" s="3"/>
      <c r="G66" s="3" t="s">
        <v>397</v>
      </c>
      <c r="H66" s="3" t="s">
        <v>398</v>
      </c>
      <c r="I66" s="3" t="s">
        <v>399</v>
      </c>
      <c r="J66" s="3" t="s">
        <v>400</v>
      </c>
      <c r="K66" s="3" t="s">
        <v>401</v>
      </c>
      <c r="L66" s="3" t="s">
        <v>386</v>
      </c>
      <c r="M66" s="3" t="s">
        <v>402</v>
      </c>
      <c r="N66" s="4"/>
    </row>
    <row r="67" spans="1:14" x14ac:dyDescent="0.2">
      <c r="A67" s="13" t="s">
        <v>196</v>
      </c>
      <c r="B67" s="6" t="s">
        <v>1</v>
      </c>
      <c r="C67" s="6" t="s">
        <v>403</v>
      </c>
      <c r="D67" s="6" t="s">
        <v>3</v>
      </c>
      <c r="E67" s="6" t="s">
        <v>404</v>
      </c>
      <c r="F67" s="6" t="s">
        <v>5</v>
      </c>
      <c r="G67" s="6" t="s">
        <v>405</v>
      </c>
      <c r="H67" s="6" t="s">
        <v>406</v>
      </c>
      <c r="I67" s="6" t="s">
        <v>407</v>
      </c>
      <c r="J67" s="6" t="s">
        <v>408</v>
      </c>
      <c r="K67" s="6" t="s">
        <v>409</v>
      </c>
      <c r="L67" s="6" t="s">
        <v>410</v>
      </c>
      <c r="M67" s="6" t="s">
        <v>411</v>
      </c>
      <c r="N67" s="7" t="s">
        <v>13</v>
      </c>
    </row>
    <row r="68" spans="1:14" x14ac:dyDescent="0.2">
      <c r="A68" s="9" t="s">
        <v>255</v>
      </c>
      <c r="B68" s="1">
        <v>14520</v>
      </c>
      <c r="C68" s="1">
        <v>3483</v>
      </c>
      <c r="D68" s="1">
        <v>2162</v>
      </c>
      <c r="E68" s="1">
        <v>351</v>
      </c>
      <c r="F68" s="1">
        <v>2552</v>
      </c>
      <c r="G68" s="1">
        <v>219</v>
      </c>
      <c r="H68" s="1">
        <v>301</v>
      </c>
      <c r="I68" s="1">
        <v>1338</v>
      </c>
      <c r="J68" s="1">
        <v>526</v>
      </c>
      <c r="K68" s="1">
        <v>780</v>
      </c>
      <c r="L68" s="1">
        <v>888</v>
      </c>
      <c r="M68" s="1">
        <v>703</v>
      </c>
      <c r="N68" s="1">
        <v>1217</v>
      </c>
    </row>
    <row r="69" spans="1:14" x14ac:dyDescent="0.2">
      <c r="A69" s="9" t="s">
        <v>256</v>
      </c>
      <c r="B69" s="1">
        <v>132</v>
      </c>
      <c r="C69" s="1">
        <v>79</v>
      </c>
      <c r="D69" s="1">
        <v>11</v>
      </c>
      <c r="E69" s="1">
        <v>3</v>
      </c>
      <c r="F69" s="1">
        <v>12</v>
      </c>
      <c r="G69" s="1">
        <v>1</v>
      </c>
      <c r="H69" s="1">
        <v>1</v>
      </c>
      <c r="I69" s="1">
        <v>9</v>
      </c>
      <c r="J69" s="1">
        <v>2</v>
      </c>
      <c r="K69" s="1">
        <v>2</v>
      </c>
      <c r="L69" s="1">
        <v>5</v>
      </c>
      <c r="M69" s="1">
        <v>0</v>
      </c>
      <c r="N69" s="1">
        <v>7</v>
      </c>
    </row>
    <row r="70" spans="1:14" x14ac:dyDescent="0.2">
      <c r="A70" s="9" t="s">
        <v>257</v>
      </c>
      <c r="B70" s="1">
        <v>8211</v>
      </c>
      <c r="C70" s="1">
        <v>2468</v>
      </c>
      <c r="D70" s="1">
        <v>1255</v>
      </c>
      <c r="E70" s="1">
        <v>275</v>
      </c>
      <c r="F70" s="1">
        <v>1564</v>
      </c>
      <c r="G70" s="1">
        <v>88</v>
      </c>
      <c r="H70" s="1">
        <v>176</v>
      </c>
      <c r="I70" s="1">
        <v>652</v>
      </c>
      <c r="J70" s="1">
        <v>275</v>
      </c>
      <c r="K70" s="1">
        <v>284</v>
      </c>
      <c r="L70" s="1">
        <v>323</v>
      </c>
      <c r="M70" s="1">
        <v>317</v>
      </c>
      <c r="N70" s="1">
        <v>534</v>
      </c>
    </row>
    <row r="71" spans="1:14" x14ac:dyDescent="0.2">
      <c r="A71" s="9" t="s">
        <v>258</v>
      </c>
      <c r="B71" s="1">
        <v>1773</v>
      </c>
      <c r="C71" s="1">
        <v>908</v>
      </c>
      <c r="D71" s="1">
        <v>325</v>
      </c>
      <c r="E71" s="1">
        <v>225</v>
      </c>
      <c r="F71" s="1">
        <v>79</v>
      </c>
      <c r="G71" s="1">
        <v>1</v>
      </c>
      <c r="H71" s="1">
        <v>18</v>
      </c>
      <c r="I71" s="1">
        <v>83</v>
      </c>
      <c r="J71" s="1">
        <v>6</v>
      </c>
      <c r="K71" s="1">
        <v>11</v>
      </c>
      <c r="L71" s="1">
        <v>94</v>
      </c>
      <c r="M71" s="1">
        <v>21</v>
      </c>
      <c r="N71" s="1">
        <v>2</v>
      </c>
    </row>
    <row r="72" spans="1:14" x14ac:dyDescent="0.2">
      <c r="A72" s="9" t="s">
        <v>259</v>
      </c>
      <c r="B72" s="1">
        <v>36</v>
      </c>
      <c r="C72" s="1">
        <v>29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5</v>
      </c>
      <c r="J72" s="1">
        <v>0</v>
      </c>
      <c r="K72" s="1">
        <v>0</v>
      </c>
      <c r="L72" s="1">
        <v>1</v>
      </c>
      <c r="M72" s="1">
        <v>1</v>
      </c>
      <c r="N72" s="1">
        <v>0</v>
      </c>
    </row>
    <row r="73" spans="1:14" x14ac:dyDescent="0.2">
      <c r="A73" s="9" t="s">
        <v>260</v>
      </c>
      <c r="B73" s="1">
        <v>30</v>
      </c>
      <c r="C73" s="1">
        <v>6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24</v>
      </c>
      <c r="M73" s="1">
        <v>0</v>
      </c>
      <c r="N73" s="1">
        <v>0</v>
      </c>
    </row>
    <row r="74" spans="1:14" x14ac:dyDescent="0.2">
      <c r="A74" s="9" t="s">
        <v>261</v>
      </c>
      <c r="B74" s="1">
        <v>34</v>
      </c>
      <c r="C74" s="1">
        <v>8</v>
      </c>
      <c r="D74" s="1">
        <v>0</v>
      </c>
      <c r="E74" s="1">
        <v>0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">
        <v>1</v>
      </c>
      <c r="L74" s="1">
        <v>23</v>
      </c>
      <c r="M74" s="1">
        <v>0</v>
      </c>
      <c r="N74" s="1">
        <v>0</v>
      </c>
    </row>
    <row r="75" spans="1:14" x14ac:dyDescent="0.2">
      <c r="A75" s="9" t="s">
        <v>262</v>
      </c>
      <c r="B75" s="1">
        <v>50</v>
      </c>
      <c r="C75" s="1">
        <v>12</v>
      </c>
      <c r="D75" s="1">
        <v>0</v>
      </c>
      <c r="E75" s="1">
        <v>1</v>
      </c>
      <c r="F75" s="1">
        <v>27</v>
      </c>
      <c r="G75" s="1">
        <v>0</v>
      </c>
      <c r="H75" s="1">
        <v>0</v>
      </c>
      <c r="I75" s="1">
        <v>0</v>
      </c>
      <c r="J75" s="1">
        <v>3</v>
      </c>
      <c r="K75" s="1">
        <v>0</v>
      </c>
      <c r="L75" s="1">
        <v>7</v>
      </c>
      <c r="M75" s="1">
        <v>0</v>
      </c>
      <c r="N75" s="1">
        <v>0</v>
      </c>
    </row>
    <row r="76" spans="1:14" x14ac:dyDescent="0.2">
      <c r="A76" s="9" t="s">
        <v>263</v>
      </c>
      <c r="B76" s="1">
        <v>230</v>
      </c>
      <c r="C76" s="1">
        <v>109</v>
      </c>
      <c r="D76" s="1">
        <v>33</v>
      </c>
      <c r="E76" s="1">
        <v>21</v>
      </c>
      <c r="F76" s="1">
        <v>12</v>
      </c>
      <c r="G76" s="1">
        <v>0</v>
      </c>
      <c r="H76" s="1">
        <v>3</v>
      </c>
      <c r="I76" s="1">
        <v>16</v>
      </c>
      <c r="J76" s="1">
        <v>2</v>
      </c>
      <c r="K76" s="1">
        <v>5</v>
      </c>
      <c r="L76" s="1">
        <v>27</v>
      </c>
      <c r="M76" s="1">
        <v>2</v>
      </c>
      <c r="N76" s="1">
        <v>0</v>
      </c>
    </row>
    <row r="77" spans="1:14" x14ac:dyDescent="0.2">
      <c r="A77" s="9" t="s">
        <v>264</v>
      </c>
      <c r="B77" s="1">
        <v>191</v>
      </c>
      <c r="C77" s="1">
        <v>112</v>
      </c>
      <c r="D77" s="1">
        <v>29</v>
      </c>
      <c r="E77" s="1">
        <v>14</v>
      </c>
      <c r="F77" s="1">
        <v>5</v>
      </c>
      <c r="G77" s="1">
        <v>0</v>
      </c>
      <c r="H77" s="1">
        <v>1</v>
      </c>
      <c r="I77" s="1">
        <v>6</v>
      </c>
      <c r="J77" s="1">
        <v>2</v>
      </c>
      <c r="K77" s="1">
        <v>3</v>
      </c>
      <c r="L77" s="1">
        <v>17</v>
      </c>
      <c r="M77" s="1">
        <v>0</v>
      </c>
      <c r="N77" s="1">
        <v>2</v>
      </c>
    </row>
    <row r="78" spans="1:14" x14ac:dyDescent="0.2">
      <c r="A78" s="9" t="s">
        <v>265</v>
      </c>
      <c r="B78" s="1">
        <v>3</v>
      </c>
      <c r="C78" s="1">
        <v>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</row>
    <row r="79" spans="1:14" x14ac:dyDescent="0.2">
      <c r="A79" s="9" t="s">
        <v>266</v>
      </c>
      <c r="B79" s="1">
        <v>5</v>
      </c>
      <c r="C79" s="1">
        <v>4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</row>
    <row r="80" spans="1:14" x14ac:dyDescent="0.2">
      <c r="A80" s="9" t="s">
        <v>267</v>
      </c>
      <c r="B80" s="1">
        <v>7</v>
      </c>
      <c r="C80" s="1">
        <v>6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</row>
    <row r="81" spans="1:14" x14ac:dyDescent="0.2">
      <c r="A81" s="9" t="s">
        <v>268</v>
      </c>
      <c r="B81" s="1">
        <v>31</v>
      </c>
      <c r="C81" s="1">
        <v>13</v>
      </c>
      <c r="D81" s="1">
        <v>1</v>
      </c>
      <c r="E81" s="1">
        <v>0</v>
      </c>
      <c r="F81" s="1">
        <v>15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2</v>
      </c>
      <c r="N81" s="1">
        <v>0</v>
      </c>
    </row>
    <row r="82" spans="1:14" x14ac:dyDescent="0.2">
      <c r="A82" s="9" t="s">
        <v>269</v>
      </c>
      <c r="B82" s="1">
        <v>113</v>
      </c>
      <c r="C82" s="1">
        <v>88</v>
      </c>
      <c r="D82" s="1">
        <v>2</v>
      </c>
      <c r="E82" s="1">
        <v>0</v>
      </c>
      <c r="F82" s="1">
        <v>3</v>
      </c>
      <c r="G82" s="1">
        <v>0</v>
      </c>
      <c r="H82" s="1">
        <v>3</v>
      </c>
      <c r="I82" s="1">
        <v>9</v>
      </c>
      <c r="J82" s="1">
        <v>0</v>
      </c>
      <c r="K82" s="1">
        <v>2</v>
      </c>
      <c r="L82" s="1">
        <v>5</v>
      </c>
      <c r="M82" s="1">
        <v>0</v>
      </c>
      <c r="N82" s="1">
        <v>1</v>
      </c>
    </row>
    <row r="83" spans="1:14" x14ac:dyDescent="0.2">
      <c r="A83" s="9" t="s">
        <v>270</v>
      </c>
      <c r="B83" s="1">
        <v>5</v>
      </c>
      <c r="C83" s="1">
        <v>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</row>
    <row r="84" spans="1:14" x14ac:dyDescent="0.2">
      <c r="A84" s="9" t="s">
        <v>271</v>
      </c>
      <c r="B84" s="1">
        <v>30</v>
      </c>
      <c r="C84" s="1">
        <v>30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</row>
    <row r="85" spans="1:14" x14ac:dyDescent="0.2">
      <c r="A85" s="9" t="s">
        <v>272</v>
      </c>
      <c r="B85" s="1">
        <v>27</v>
      </c>
      <c r="C85" s="1">
        <v>23</v>
      </c>
      <c r="D85" s="1">
        <v>1</v>
      </c>
      <c r="E85" s="1">
        <v>0</v>
      </c>
      <c r="F85" s="1">
        <v>3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</row>
    <row r="86" spans="1:14" x14ac:dyDescent="0.2">
      <c r="A86" s="9" t="s">
        <v>273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</row>
    <row r="87" spans="1:14" x14ac:dyDescent="0.2">
      <c r="A87" s="9" t="s">
        <v>274</v>
      </c>
      <c r="B87" s="1">
        <v>87</v>
      </c>
      <c r="C87" s="1">
        <v>79</v>
      </c>
      <c r="D87" s="1">
        <v>4</v>
      </c>
      <c r="E87" s="1">
        <v>1</v>
      </c>
      <c r="F87" s="1">
        <v>1</v>
      </c>
      <c r="G87" s="1">
        <v>0</v>
      </c>
      <c r="H87" s="1">
        <v>0</v>
      </c>
      <c r="I87" s="1">
        <v>2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</row>
    <row r="88" spans="1:14" x14ac:dyDescent="0.2">
      <c r="A88" s="9" t="s">
        <v>275</v>
      </c>
      <c r="B88" s="1">
        <v>3</v>
      </c>
      <c r="C88" s="1">
        <v>3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</row>
    <row r="89" spans="1:14" x14ac:dyDescent="0.2">
      <c r="A89" s="9" t="s">
        <v>276</v>
      </c>
      <c r="B89" s="1">
        <v>64</v>
      </c>
      <c r="C89" s="1">
        <v>56</v>
      </c>
      <c r="D89" s="1">
        <v>3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</v>
      </c>
      <c r="L89" s="1">
        <v>2</v>
      </c>
      <c r="M89" s="1">
        <v>2</v>
      </c>
      <c r="N89" s="1">
        <v>0</v>
      </c>
    </row>
    <row r="90" spans="1:14" x14ac:dyDescent="0.2">
      <c r="A90" s="9" t="s">
        <v>277</v>
      </c>
      <c r="B90" s="1">
        <v>21</v>
      </c>
      <c r="C90" s="1">
        <v>17</v>
      </c>
      <c r="D90" s="1">
        <v>3</v>
      </c>
      <c r="E90" s="1">
        <v>0</v>
      </c>
      <c r="F90" s="1">
        <v>1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</row>
    <row r="91" spans="1:14" x14ac:dyDescent="0.2">
      <c r="A91" s="9" t="s">
        <v>278</v>
      </c>
      <c r="B91" s="1">
        <v>16</v>
      </c>
      <c r="C91" s="1">
        <v>11</v>
      </c>
      <c r="D91" s="1">
        <v>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</row>
    <row r="92" spans="1:14" x14ac:dyDescent="0.2">
      <c r="A92" s="9" t="s">
        <v>279</v>
      </c>
      <c r="B92" s="1">
        <v>3</v>
      </c>
      <c r="C92" s="1">
        <v>3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</row>
    <row r="93" spans="1:14" x14ac:dyDescent="0.2">
      <c r="A93" s="9" t="s">
        <v>280</v>
      </c>
      <c r="B93" s="1">
        <v>512</v>
      </c>
      <c r="C93" s="1">
        <v>353</v>
      </c>
      <c r="D93" s="1">
        <v>52</v>
      </c>
      <c r="E93" s="1">
        <v>3</v>
      </c>
      <c r="F93" s="1">
        <v>12</v>
      </c>
      <c r="G93" s="1">
        <v>4</v>
      </c>
      <c r="H93" s="1">
        <v>7</v>
      </c>
      <c r="I93" s="1">
        <v>27</v>
      </c>
      <c r="J93" s="1">
        <v>1</v>
      </c>
      <c r="K93" s="1">
        <v>8</v>
      </c>
      <c r="L93" s="1">
        <v>37</v>
      </c>
      <c r="M93" s="1">
        <v>1</v>
      </c>
      <c r="N93" s="1">
        <v>7</v>
      </c>
    </row>
    <row r="94" spans="1:14" x14ac:dyDescent="0.2">
      <c r="A94" s="9" t="s">
        <v>281</v>
      </c>
      <c r="B94" s="1">
        <v>131</v>
      </c>
      <c r="C94" s="1">
        <v>117</v>
      </c>
      <c r="D94" s="1">
        <v>4</v>
      </c>
      <c r="E94" s="1">
        <v>1</v>
      </c>
      <c r="F94" s="1">
        <v>2</v>
      </c>
      <c r="G94" s="1">
        <v>1</v>
      </c>
      <c r="H94" s="1">
        <v>0</v>
      </c>
      <c r="I94" s="1">
        <v>0</v>
      </c>
      <c r="J94" s="1">
        <v>0</v>
      </c>
      <c r="K94" s="1">
        <v>0</v>
      </c>
      <c r="L94" s="1">
        <v>5</v>
      </c>
      <c r="M94" s="1">
        <v>0</v>
      </c>
      <c r="N94" s="1">
        <v>1</v>
      </c>
    </row>
    <row r="95" spans="1:14" x14ac:dyDescent="0.2">
      <c r="A95" s="9" t="s">
        <v>282</v>
      </c>
      <c r="B95" s="1">
        <v>6</v>
      </c>
      <c r="C95" s="1">
        <v>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</row>
    <row r="96" spans="1:14" x14ac:dyDescent="0.2">
      <c r="A96" s="9" t="s">
        <v>283</v>
      </c>
      <c r="B96" s="1">
        <v>7</v>
      </c>
      <c r="C96" s="1">
        <v>6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</row>
    <row r="97" spans="1:14" x14ac:dyDescent="0.2">
      <c r="A97" s="9" t="s">
        <v>284</v>
      </c>
      <c r="B97" s="1">
        <v>29</v>
      </c>
      <c r="C97" s="1">
        <v>25</v>
      </c>
      <c r="D97" s="1">
        <v>1</v>
      </c>
      <c r="E97" s="1">
        <v>0</v>
      </c>
      <c r="F97" s="1">
        <v>1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</v>
      </c>
      <c r="N97" s="1">
        <v>1</v>
      </c>
    </row>
    <row r="98" spans="1:14" x14ac:dyDescent="0.2">
      <c r="A98" s="9" t="s">
        <v>285</v>
      </c>
      <c r="B98" s="1">
        <v>6</v>
      </c>
      <c r="C98" s="1">
        <v>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1</v>
      </c>
    </row>
    <row r="99" spans="1:14" x14ac:dyDescent="0.2">
      <c r="A99" s="9" t="s">
        <v>286</v>
      </c>
      <c r="B99" s="1">
        <v>133</v>
      </c>
      <c r="C99" s="1">
        <v>111</v>
      </c>
      <c r="D99" s="1">
        <v>8</v>
      </c>
      <c r="E99" s="1">
        <v>0</v>
      </c>
      <c r="F99" s="1">
        <v>4</v>
      </c>
      <c r="G99" s="1">
        <v>0</v>
      </c>
      <c r="H99" s="1">
        <v>0</v>
      </c>
      <c r="I99" s="1">
        <v>4</v>
      </c>
      <c r="J99" s="1">
        <v>0</v>
      </c>
      <c r="K99" s="1">
        <v>0</v>
      </c>
      <c r="L99" s="1">
        <v>3</v>
      </c>
      <c r="M99" s="1">
        <v>1</v>
      </c>
      <c r="N99" s="1">
        <v>2</v>
      </c>
    </row>
    <row r="100" spans="1:14" x14ac:dyDescent="0.2">
      <c r="A100" s="9" t="s">
        <v>287</v>
      </c>
      <c r="B100" s="1">
        <v>1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</row>
    <row r="101" spans="1:14" x14ac:dyDescent="0.2">
      <c r="A101" s="9" t="s">
        <v>288</v>
      </c>
      <c r="B101" s="1">
        <v>60</v>
      </c>
      <c r="C101" s="1">
        <v>51</v>
      </c>
      <c r="D101" s="1">
        <v>3</v>
      </c>
      <c r="E101" s="1">
        <v>0</v>
      </c>
      <c r="F101" s="1">
        <v>6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</row>
    <row r="102" spans="1:14" x14ac:dyDescent="0.2">
      <c r="A102" s="9" t="s">
        <v>289</v>
      </c>
      <c r="B102" s="1">
        <v>51</v>
      </c>
      <c r="C102" s="1">
        <v>43</v>
      </c>
      <c r="D102" s="1">
        <v>2</v>
      </c>
      <c r="E102" s="1">
        <v>0</v>
      </c>
      <c r="F102" s="1">
        <v>2</v>
      </c>
      <c r="G102" s="1">
        <v>1</v>
      </c>
      <c r="H102" s="1">
        <v>0</v>
      </c>
      <c r="I102" s="1">
        <v>0</v>
      </c>
      <c r="J102" s="1">
        <v>2</v>
      </c>
      <c r="K102" s="1">
        <v>0</v>
      </c>
      <c r="L102" s="1">
        <v>1</v>
      </c>
      <c r="M102" s="1">
        <v>0</v>
      </c>
      <c r="N102" s="1">
        <v>0</v>
      </c>
    </row>
    <row r="103" spans="1:14" x14ac:dyDescent="0.2">
      <c r="A103" s="9" t="s">
        <v>290</v>
      </c>
      <c r="B103" s="1">
        <v>10</v>
      </c>
      <c r="C103" s="1">
        <v>9</v>
      </c>
      <c r="D103" s="1">
        <v>0</v>
      </c>
      <c r="E103" s="1">
        <v>0</v>
      </c>
      <c r="F103" s="1">
        <v>1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</row>
    <row r="104" spans="1:14" x14ac:dyDescent="0.2">
      <c r="A104" s="9" t="s">
        <v>291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</row>
    <row r="105" spans="1:14" x14ac:dyDescent="0.2">
      <c r="A105" s="9" t="s">
        <v>292</v>
      </c>
      <c r="B105" s="1">
        <v>2</v>
      </c>
      <c r="C105" s="1">
        <v>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</row>
    <row r="106" spans="1:14" x14ac:dyDescent="0.2">
      <c r="A106" s="9" t="s">
        <v>293</v>
      </c>
      <c r="B106" s="1">
        <v>1068</v>
      </c>
      <c r="C106" s="1">
        <v>739</v>
      </c>
      <c r="D106" s="1">
        <v>117</v>
      </c>
      <c r="E106" s="1">
        <v>17</v>
      </c>
      <c r="F106" s="1">
        <v>44</v>
      </c>
      <c r="G106" s="1">
        <v>5</v>
      </c>
      <c r="H106" s="1">
        <v>14</v>
      </c>
      <c r="I106" s="1">
        <v>31</v>
      </c>
      <c r="J106" s="1">
        <v>13</v>
      </c>
      <c r="K106" s="1">
        <v>8</v>
      </c>
      <c r="L106" s="1">
        <v>48</v>
      </c>
      <c r="M106" s="1">
        <v>4</v>
      </c>
      <c r="N106" s="1">
        <v>28</v>
      </c>
    </row>
    <row r="107" spans="1:14" x14ac:dyDescent="0.2">
      <c r="A107" s="9" t="s">
        <v>294</v>
      </c>
      <c r="B107" s="1">
        <v>18</v>
      </c>
      <c r="C107" s="1">
        <v>4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13</v>
      </c>
      <c r="M107" s="1">
        <v>0</v>
      </c>
      <c r="N107" s="1">
        <v>0</v>
      </c>
    </row>
    <row r="108" spans="1:14" x14ac:dyDescent="0.2">
      <c r="A108" s="9" t="s">
        <v>295</v>
      </c>
      <c r="B108" s="1">
        <v>1572</v>
      </c>
      <c r="C108" s="1">
        <v>1049</v>
      </c>
      <c r="D108" s="1">
        <v>192</v>
      </c>
      <c r="E108" s="1">
        <v>47</v>
      </c>
      <c r="F108" s="1">
        <v>51</v>
      </c>
      <c r="G108" s="1">
        <v>0</v>
      </c>
      <c r="H108" s="1">
        <v>4</v>
      </c>
      <c r="I108" s="1">
        <v>101</v>
      </c>
      <c r="J108" s="1">
        <v>12</v>
      </c>
      <c r="K108" s="1">
        <v>7</v>
      </c>
      <c r="L108" s="1">
        <v>62</v>
      </c>
      <c r="M108" s="1">
        <v>1</v>
      </c>
      <c r="N108" s="1">
        <v>46</v>
      </c>
    </row>
    <row r="109" spans="1:14" x14ac:dyDescent="0.2">
      <c r="A109" s="9" t="s">
        <v>296</v>
      </c>
      <c r="B109" s="1">
        <v>985</v>
      </c>
      <c r="C109" s="1">
        <v>631</v>
      </c>
      <c r="D109" s="1">
        <v>110</v>
      </c>
      <c r="E109" s="1">
        <v>15</v>
      </c>
      <c r="F109" s="1">
        <v>66</v>
      </c>
      <c r="G109" s="1">
        <v>4</v>
      </c>
      <c r="H109" s="1">
        <v>15</v>
      </c>
      <c r="I109" s="1">
        <v>66</v>
      </c>
      <c r="J109" s="1">
        <v>9</v>
      </c>
      <c r="K109" s="1">
        <v>5</v>
      </c>
      <c r="L109" s="1">
        <v>42</v>
      </c>
      <c r="M109" s="1">
        <v>4</v>
      </c>
      <c r="N109" s="1">
        <v>18</v>
      </c>
    </row>
    <row r="110" spans="1:14" x14ac:dyDescent="0.2">
      <c r="A110" s="36" t="s">
        <v>393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</sheetData>
  <mergeCells count="2">
    <mergeCell ref="A110:N110"/>
    <mergeCell ref="A63:N63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57AC1-6ADB-4D76-9A7A-A6D962506319}">
  <dimension ref="A1:N65"/>
  <sheetViews>
    <sheetView view="pageBreakPreview" zoomScale="125" zoomScaleNormal="100" zoomScaleSheetLayoutView="125" workbookViewId="0">
      <selection activeCell="A2" sqref="A2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477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297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37759</v>
      </c>
      <c r="C4" s="1">
        <v>15746</v>
      </c>
      <c r="D4" s="1">
        <v>4888</v>
      </c>
      <c r="E4" s="1">
        <v>1086</v>
      </c>
      <c r="F4" s="1">
        <v>5036</v>
      </c>
      <c r="G4" s="1">
        <v>371</v>
      </c>
      <c r="H4" s="1">
        <v>596</v>
      </c>
      <c r="I4" s="1">
        <v>2748</v>
      </c>
      <c r="J4" s="1">
        <v>992</v>
      </c>
      <c r="K4" s="1">
        <v>1236</v>
      </c>
      <c r="L4" s="1">
        <v>1835</v>
      </c>
      <c r="M4" s="1">
        <v>1157</v>
      </c>
      <c r="N4" s="1">
        <v>2068</v>
      </c>
    </row>
    <row r="5" spans="1:14" x14ac:dyDescent="0.2">
      <c r="A5" s="9" t="s">
        <v>298</v>
      </c>
      <c r="B5" s="1">
        <v>24282</v>
      </c>
      <c r="C5" s="1">
        <v>6713</v>
      </c>
      <c r="D5" s="1">
        <v>3747</v>
      </c>
      <c r="E5" s="1">
        <v>861</v>
      </c>
      <c r="F5" s="1">
        <v>4132</v>
      </c>
      <c r="G5" s="1">
        <v>307</v>
      </c>
      <c r="H5" s="1">
        <v>493</v>
      </c>
      <c r="I5" s="1">
        <v>2017</v>
      </c>
      <c r="J5" s="1">
        <v>803</v>
      </c>
      <c r="K5" s="1">
        <v>1077</v>
      </c>
      <c r="L5" s="1">
        <v>1307</v>
      </c>
      <c r="M5" s="1">
        <v>1041</v>
      </c>
      <c r="N5" s="1">
        <v>1784</v>
      </c>
    </row>
    <row r="6" spans="1:14" x14ac:dyDescent="0.2">
      <c r="A6" s="9" t="s">
        <v>299</v>
      </c>
      <c r="B6" s="1">
        <v>904</v>
      </c>
      <c r="C6" s="1">
        <v>634</v>
      </c>
      <c r="D6" s="1">
        <v>51</v>
      </c>
      <c r="E6" s="1">
        <v>11</v>
      </c>
      <c r="F6" s="1">
        <v>99</v>
      </c>
      <c r="G6" s="1">
        <v>2</v>
      </c>
      <c r="H6" s="1">
        <v>5</v>
      </c>
      <c r="I6" s="1">
        <v>32</v>
      </c>
      <c r="J6" s="1">
        <v>10</v>
      </c>
      <c r="K6" s="1">
        <v>6</v>
      </c>
      <c r="L6" s="1">
        <v>38</v>
      </c>
      <c r="M6" s="1">
        <v>1</v>
      </c>
      <c r="N6" s="1">
        <v>15</v>
      </c>
    </row>
    <row r="7" spans="1:14" x14ac:dyDescent="0.2">
      <c r="A7" s="9" t="s">
        <v>167</v>
      </c>
      <c r="B7" s="1">
        <v>15</v>
      </c>
      <c r="C7" s="1">
        <v>8</v>
      </c>
      <c r="D7" s="1">
        <v>0</v>
      </c>
      <c r="E7" s="1">
        <v>0</v>
      </c>
      <c r="F7" s="1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3</v>
      </c>
      <c r="M7" s="1">
        <v>0</v>
      </c>
      <c r="N7" s="1">
        <v>0</v>
      </c>
    </row>
    <row r="8" spans="1:14" x14ac:dyDescent="0.2">
      <c r="A8" s="9" t="s">
        <v>300</v>
      </c>
      <c r="B8" s="1">
        <v>17</v>
      </c>
      <c r="C8" s="1">
        <v>12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5</v>
      </c>
      <c r="M8" s="1">
        <v>0</v>
      </c>
      <c r="N8" s="1">
        <v>0</v>
      </c>
    </row>
    <row r="9" spans="1:14" x14ac:dyDescent="0.2">
      <c r="A9" s="9" t="s">
        <v>168</v>
      </c>
      <c r="B9" s="1">
        <v>203</v>
      </c>
      <c r="C9" s="1">
        <v>103</v>
      </c>
      <c r="D9" s="1">
        <v>33</v>
      </c>
      <c r="E9" s="1">
        <v>22</v>
      </c>
      <c r="F9" s="1">
        <v>10</v>
      </c>
      <c r="G9" s="1">
        <v>0</v>
      </c>
      <c r="H9" s="1">
        <v>3</v>
      </c>
      <c r="I9" s="1">
        <v>16</v>
      </c>
      <c r="J9" s="1">
        <v>2</v>
      </c>
      <c r="K9" s="1">
        <v>5</v>
      </c>
      <c r="L9" s="1">
        <v>6</v>
      </c>
      <c r="M9" s="1">
        <v>3</v>
      </c>
      <c r="N9" s="1">
        <v>0</v>
      </c>
    </row>
    <row r="10" spans="1:14" x14ac:dyDescent="0.2">
      <c r="A10" s="9" t="s">
        <v>301</v>
      </c>
      <c r="B10" s="1">
        <v>4</v>
      </c>
      <c r="C10" s="1">
        <v>4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</row>
    <row r="11" spans="1:14" x14ac:dyDescent="0.2">
      <c r="A11" s="9" t="s">
        <v>302</v>
      </c>
      <c r="B11" s="1">
        <v>134</v>
      </c>
      <c r="C11" s="1">
        <v>107</v>
      </c>
      <c r="D11" s="1">
        <v>3</v>
      </c>
      <c r="E11" s="1">
        <v>0</v>
      </c>
      <c r="F11" s="1">
        <v>8</v>
      </c>
      <c r="G11" s="1">
        <v>0</v>
      </c>
      <c r="H11" s="1">
        <v>2</v>
      </c>
      <c r="I11" s="1">
        <v>8</v>
      </c>
      <c r="J11" s="1">
        <v>0</v>
      </c>
      <c r="K11" s="1">
        <v>0</v>
      </c>
      <c r="L11" s="1">
        <v>5</v>
      </c>
      <c r="M11" s="1">
        <v>0</v>
      </c>
      <c r="N11" s="1">
        <v>1</v>
      </c>
    </row>
    <row r="12" spans="1:14" x14ac:dyDescent="0.2">
      <c r="A12" s="9" t="s">
        <v>303</v>
      </c>
      <c r="B12" s="1">
        <v>66</v>
      </c>
      <c r="C12" s="1">
        <v>66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</row>
    <row r="13" spans="1:14" x14ac:dyDescent="0.2">
      <c r="A13" s="9" t="s">
        <v>304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</row>
    <row r="14" spans="1:14" x14ac:dyDescent="0.2">
      <c r="A14" s="9" t="s">
        <v>305</v>
      </c>
      <c r="B14" s="1">
        <v>11</v>
      </c>
      <c r="C14" s="1">
        <v>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2</v>
      </c>
      <c r="N14" s="1">
        <v>0</v>
      </c>
    </row>
    <row r="15" spans="1:14" x14ac:dyDescent="0.2">
      <c r="A15" s="9" t="s">
        <v>306</v>
      </c>
      <c r="B15" s="1">
        <v>87</v>
      </c>
      <c r="C15" s="1">
        <v>78</v>
      </c>
      <c r="D15" s="1">
        <v>5</v>
      </c>
      <c r="E15" s="1">
        <v>1</v>
      </c>
      <c r="F15" s="1">
        <v>1</v>
      </c>
      <c r="G15" s="1">
        <v>0</v>
      </c>
      <c r="H15" s="1">
        <v>0</v>
      </c>
      <c r="I15" s="1">
        <v>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</row>
    <row r="16" spans="1:14" x14ac:dyDescent="0.2">
      <c r="A16" s="9" t="s">
        <v>307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</row>
    <row r="17" spans="1:14" x14ac:dyDescent="0.2">
      <c r="A17" s="9" t="s">
        <v>308</v>
      </c>
      <c r="B17" s="1">
        <v>4</v>
      </c>
      <c r="C17" s="1">
        <v>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</row>
    <row r="18" spans="1:14" x14ac:dyDescent="0.2">
      <c r="A18" s="9" t="s">
        <v>309</v>
      </c>
      <c r="B18" s="1">
        <v>226</v>
      </c>
      <c r="C18" s="1">
        <v>41</v>
      </c>
      <c r="D18" s="1">
        <v>1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5</v>
      </c>
      <c r="K18" s="1">
        <v>4</v>
      </c>
      <c r="L18" s="1">
        <v>173</v>
      </c>
      <c r="M18" s="1">
        <v>1</v>
      </c>
      <c r="N18" s="1">
        <v>0</v>
      </c>
    </row>
    <row r="19" spans="1:14" x14ac:dyDescent="0.2">
      <c r="A19" s="9" t="s">
        <v>310</v>
      </c>
      <c r="B19" s="1">
        <v>94</v>
      </c>
      <c r="C19" s="1">
        <v>83</v>
      </c>
      <c r="D19" s="1">
        <v>3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5</v>
      </c>
      <c r="M19" s="1">
        <v>2</v>
      </c>
      <c r="N19" s="1">
        <v>0</v>
      </c>
    </row>
    <row r="20" spans="1:14" x14ac:dyDescent="0.2">
      <c r="A20" s="9" t="s">
        <v>311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</row>
    <row r="21" spans="1:14" x14ac:dyDescent="0.2">
      <c r="A21" s="9" t="s">
        <v>312</v>
      </c>
      <c r="B21" s="1">
        <v>81</v>
      </c>
      <c r="C21" s="1">
        <v>70</v>
      </c>
      <c r="D21" s="1">
        <v>5</v>
      </c>
      <c r="E21" s="1">
        <v>0</v>
      </c>
      <c r="F21" s="1">
        <v>6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1:14" x14ac:dyDescent="0.2">
      <c r="A22" s="9" t="s">
        <v>313</v>
      </c>
      <c r="B22" s="1">
        <v>6</v>
      </c>
      <c r="C22" s="1"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</row>
    <row r="23" spans="1:14" x14ac:dyDescent="0.2">
      <c r="A23" s="9" t="s">
        <v>314</v>
      </c>
      <c r="B23" s="1">
        <v>23</v>
      </c>
      <c r="C23" s="1">
        <v>22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1:14" x14ac:dyDescent="0.2">
      <c r="A24" s="9" t="s">
        <v>315</v>
      </c>
      <c r="B24" s="1">
        <v>21</v>
      </c>
      <c r="C24" s="1">
        <v>20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</row>
    <row r="25" spans="1:14" x14ac:dyDescent="0.2">
      <c r="A25" s="9" t="s">
        <v>316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</row>
    <row r="26" spans="1:14" x14ac:dyDescent="0.2">
      <c r="A26" s="9" t="s">
        <v>317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1:14" x14ac:dyDescent="0.2">
      <c r="A27" s="9" t="s">
        <v>318</v>
      </c>
      <c r="B27" s="1">
        <v>5</v>
      </c>
      <c r="C27" s="1">
        <v>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</row>
    <row r="28" spans="1:14" x14ac:dyDescent="0.2">
      <c r="A28" s="9" t="s">
        <v>319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29" spans="1:14" x14ac:dyDescent="0.2">
      <c r="A29" s="9" t="s">
        <v>320</v>
      </c>
      <c r="B29" s="1">
        <v>2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2">
      <c r="A30" s="9" t="s">
        <v>321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 x14ac:dyDescent="0.2">
      <c r="A31" s="9" t="s">
        <v>322</v>
      </c>
      <c r="B31" s="1">
        <v>6</v>
      </c>
      <c r="C31" s="1">
        <v>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1:14" x14ac:dyDescent="0.2">
      <c r="A32" s="9" t="s">
        <v>323</v>
      </c>
      <c r="B32" s="1">
        <v>47</v>
      </c>
      <c r="C32" s="1">
        <v>26</v>
      </c>
      <c r="D32" s="1">
        <v>4</v>
      </c>
      <c r="E32" s="1">
        <v>1</v>
      </c>
      <c r="F32" s="1">
        <v>16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">
      <c r="A33" s="9" t="s">
        <v>324</v>
      </c>
      <c r="B33" s="1">
        <v>128</v>
      </c>
      <c r="C33" s="1">
        <v>112</v>
      </c>
      <c r="D33" s="1">
        <v>4</v>
      </c>
      <c r="E33" s="1">
        <v>1</v>
      </c>
      <c r="F33" s="1">
        <v>2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7</v>
      </c>
      <c r="M33" s="1">
        <v>0</v>
      </c>
      <c r="N33" s="1">
        <v>1</v>
      </c>
    </row>
    <row r="34" spans="1:14" x14ac:dyDescent="0.2">
      <c r="A34" s="9" t="s">
        <v>325</v>
      </c>
      <c r="B34" s="1">
        <v>124</v>
      </c>
      <c r="C34" s="1">
        <v>107</v>
      </c>
      <c r="D34" s="1">
        <v>7</v>
      </c>
      <c r="E34" s="1">
        <v>0</v>
      </c>
      <c r="F34" s="1">
        <v>3</v>
      </c>
      <c r="G34" s="1">
        <v>0</v>
      </c>
      <c r="H34" s="1">
        <v>0</v>
      </c>
      <c r="I34" s="1">
        <v>5</v>
      </c>
      <c r="J34" s="1">
        <v>0</v>
      </c>
      <c r="K34" s="1">
        <v>0</v>
      </c>
      <c r="L34" s="1">
        <v>0</v>
      </c>
      <c r="M34" s="1">
        <v>1</v>
      </c>
      <c r="N34" s="1">
        <v>1</v>
      </c>
    </row>
    <row r="35" spans="1:14" x14ac:dyDescent="0.2">
      <c r="A35" s="9" t="s">
        <v>326</v>
      </c>
      <c r="B35" s="1">
        <v>1618</v>
      </c>
      <c r="C35" s="1">
        <v>949</v>
      </c>
      <c r="D35" s="1">
        <v>318</v>
      </c>
      <c r="E35" s="1">
        <v>64</v>
      </c>
      <c r="F35" s="1">
        <v>72</v>
      </c>
      <c r="G35" s="1">
        <v>6</v>
      </c>
      <c r="H35" s="1">
        <v>12</v>
      </c>
      <c r="I35" s="1">
        <v>60</v>
      </c>
      <c r="J35" s="1">
        <v>12</v>
      </c>
      <c r="K35" s="1">
        <v>12</v>
      </c>
      <c r="L35" s="1">
        <v>73</v>
      </c>
      <c r="M35" s="1">
        <v>4</v>
      </c>
      <c r="N35" s="1">
        <v>36</v>
      </c>
    </row>
    <row r="36" spans="1:14" x14ac:dyDescent="0.2">
      <c r="A36" s="9" t="s">
        <v>327</v>
      </c>
      <c r="B36" s="1">
        <v>106</v>
      </c>
      <c r="C36" s="1">
        <v>101</v>
      </c>
      <c r="D36" s="1">
        <v>1</v>
      </c>
      <c r="E36" s="1">
        <v>0</v>
      </c>
      <c r="F36" s="1">
        <v>0</v>
      </c>
      <c r="G36" s="1">
        <v>0</v>
      </c>
      <c r="H36" s="1">
        <v>1</v>
      </c>
      <c r="I36" s="1">
        <v>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</row>
    <row r="37" spans="1:14" x14ac:dyDescent="0.2">
      <c r="A37" s="9" t="s">
        <v>328</v>
      </c>
      <c r="B37" s="1">
        <v>994</v>
      </c>
      <c r="C37" s="1">
        <v>487</v>
      </c>
      <c r="D37" s="1">
        <v>112</v>
      </c>
      <c r="E37" s="1">
        <v>26</v>
      </c>
      <c r="F37" s="1">
        <v>102</v>
      </c>
      <c r="G37" s="1">
        <v>11</v>
      </c>
      <c r="H37" s="1">
        <v>12</v>
      </c>
      <c r="I37" s="1">
        <v>106</v>
      </c>
      <c r="J37" s="1">
        <v>32</v>
      </c>
      <c r="K37" s="1">
        <v>21</v>
      </c>
      <c r="L37" s="1">
        <v>22</v>
      </c>
      <c r="M37" s="1">
        <v>24</v>
      </c>
      <c r="N37" s="1">
        <v>39</v>
      </c>
    </row>
    <row r="38" spans="1:14" x14ac:dyDescent="0.2">
      <c r="A38" s="9" t="s">
        <v>329</v>
      </c>
      <c r="B38" s="1">
        <v>84</v>
      </c>
      <c r="C38" s="1">
        <v>84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9" t="s">
        <v>330</v>
      </c>
      <c r="B39" s="1">
        <v>120</v>
      </c>
      <c r="C39" s="1">
        <v>116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2</v>
      </c>
      <c r="M39" s="1">
        <v>0</v>
      </c>
      <c r="N39" s="1">
        <v>1</v>
      </c>
    </row>
    <row r="40" spans="1:14" x14ac:dyDescent="0.2">
      <c r="A40" s="9" t="s">
        <v>331</v>
      </c>
      <c r="B40" s="1">
        <v>718</v>
      </c>
      <c r="C40" s="1">
        <v>472</v>
      </c>
      <c r="D40" s="1">
        <v>66</v>
      </c>
      <c r="E40" s="1">
        <v>12</v>
      </c>
      <c r="F40" s="1">
        <v>51</v>
      </c>
      <c r="G40" s="1">
        <v>4</v>
      </c>
      <c r="H40" s="1">
        <v>13</v>
      </c>
      <c r="I40" s="1">
        <v>52</v>
      </c>
      <c r="J40" s="1">
        <v>8</v>
      </c>
      <c r="K40" s="1">
        <v>4</v>
      </c>
      <c r="L40" s="1">
        <v>21</v>
      </c>
      <c r="M40" s="1">
        <v>4</v>
      </c>
      <c r="N40" s="1">
        <v>11</v>
      </c>
    </row>
    <row r="41" spans="1:14" x14ac:dyDescent="0.2">
      <c r="A41" s="9" t="s">
        <v>332</v>
      </c>
      <c r="B41" s="1">
        <v>230</v>
      </c>
      <c r="C41" s="1">
        <v>187</v>
      </c>
      <c r="D41" s="1">
        <v>7</v>
      </c>
      <c r="E41" s="1">
        <v>15</v>
      </c>
      <c r="F41" s="1">
        <v>6</v>
      </c>
      <c r="G41" s="1">
        <v>0</v>
      </c>
      <c r="H41" s="1">
        <v>2</v>
      </c>
      <c r="I41" s="1">
        <v>11</v>
      </c>
      <c r="J41" s="1">
        <v>0</v>
      </c>
      <c r="K41" s="1">
        <v>0</v>
      </c>
      <c r="L41" s="1">
        <v>2</v>
      </c>
      <c r="M41" s="1">
        <v>0</v>
      </c>
      <c r="N41" s="1">
        <v>0</v>
      </c>
    </row>
    <row r="42" spans="1:14" x14ac:dyDescent="0.2">
      <c r="A42" s="9" t="s">
        <v>333</v>
      </c>
      <c r="B42" s="1">
        <v>118</v>
      </c>
      <c r="C42" s="1">
        <v>76</v>
      </c>
      <c r="D42" s="1">
        <v>36</v>
      </c>
      <c r="E42" s="1">
        <v>1</v>
      </c>
      <c r="F42" s="1">
        <v>2</v>
      </c>
      <c r="G42" s="1">
        <v>0</v>
      </c>
      <c r="H42" s="1">
        <v>1</v>
      </c>
      <c r="I42" s="1">
        <v>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</row>
    <row r="43" spans="1:14" x14ac:dyDescent="0.2">
      <c r="A43" s="9" t="s">
        <v>334</v>
      </c>
      <c r="B43" s="1">
        <v>32</v>
      </c>
      <c r="C43" s="1">
        <v>29</v>
      </c>
      <c r="D43" s="1">
        <v>1</v>
      </c>
      <c r="E43" s="1">
        <v>0</v>
      </c>
      <c r="F43" s="1">
        <v>0</v>
      </c>
      <c r="G43" s="1">
        <v>0</v>
      </c>
      <c r="H43" s="1">
        <v>0</v>
      </c>
      <c r="I43" s="1">
        <v>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4" x14ac:dyDescent="0.2">
      <c r="A44" s="9" t="s">
        <v>335</v>
      </c>
      <c r="B44" s="1">
        <v>150</v>
      </c>
      <c r="C44" s="1">
        <v>122</v>
      </c>
      <c r="D44" s="1">
        <v>7</v>
      </c>
      <c r="E44" s="1">
        <v>2</v>
      </c>
      <c r="F44" s="1">
        <v>6</v>
      </c>
      <c r="G44" s="1">
        <v>0</v>
      </c>
      <c r="H44" s="1">
        <v>1</v>
      </c>
      <c r="I44" s="1">
        <v>4</v>
      </c>
      <c r="J44" s="1">
        <v>3</v>
      </c>
      <c r="K44" s="1">
        <v>1</v>
      </c>
      <c r="L44" s="1">
        <v>2</v>
      </c>
      <c r="M44" s="1">
        <v>1</v>
      </c>
      <c r="N44" s="1">
        <v>1</v>
      </c>
    </row>
    <row r="45" spans="1:14" x14ac:dyDescent="0.2">
      <c r="A45" s="9" t="s">
        <v>336</v>
      </c>
      <c r="B45" s="1">
        <v>152</v>
      </c>
      <c r="C45" s="1">
        <v>130</v>
      </c>
      <c r="D45" s="1">
        <v>7</v>
      </c>
      <c r="E45" s="1">
        <v>1</v>
      </c>
      <c r="F45" s="1">
        <v>11</v>
      </c>
      <c r="G45" s="1">
        <v>0</v>
      </c>
      <c r="H45" s="1">
        <v>0</v>
      </c>
      <c r="I45" s="1">
        <v>2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</row>
    <row r="46" spans="1:14" x14ac:dyDescent="0.2">
      <c r="A46" s="9" t="s">
        <v>240</v>
      </c>
      <c r="B46" s="1">
        <v>4</v>
      </c>
      <c r="C46" s="1">
        <v>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4" x14ac:dyDescent="0.2">
      <c r="A47" s="9" t="s">
        <v>337</v>
      </c>
      <c r="B47" s="1">
        <v>3</v>
      </c>
      <c r="C47" s="1">
        <v>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1:14" x14ac:dyDescent="0.2">
      <c r="A48" s="9" t="s">
        <v>338</v>
      </c>
      <c r="B48" s="1">
        <v>64</v>
      </c>
      <c r="C48" s="1">
        <v>61</v>
      </c>
      <c r="D48" s="1">
        <v>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</row>
    <row r="49" spans="1:14" x14ac:dyDescent="0.2">
      <c r="A49" s="9" t="s">
        <v>339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</row>
    <row r="50" spans="1:14" x14ac:dyDescent="0.2">
      <c r="A50" s="9" t="s">
        <v>340</v>
      </c>
      <c r="B50" s="1">
        <v>7</v>
      </c>
      <c r="C50" s="1">
        <v>7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</row>
    <row r="51" spans="1:14" x14ac:dyDescent="0.2">
      <c r="A51" s="9" t="s">
        <v>165</v>
      </c>
      <c r="B51" s="1">
        <v>1242</v>
      </c>
      <c r="C51" s="1">
        <v>558</v>
      </c>
      <c r="D51" s="1">
        <v>131</v>
      </c>
      <c r="E51" s="1">
        <v>24</v>
      </c>
      <c r="F51" s="1">
        <v>169</v>
      </c>
      <c r="G51" s="1">
        <v>11</v>
      </c>
      <c r="H51" s="1">
        <v>7</v>
      </c>
      <c r="I51" s="1">
        <v>89</v>
      </c>
      <c r="J51" s="1">
        <v>48</v>
      </c>
      <c r="K51" s="1">
        <v>37</v>
      </c>
      <c r="L51" s="1">
        <v>63</v>
      </c>
      <c r="M51" s="1">
        <v>35</v>
      </c>
      <c r="N51" s="1">
        <v>70</v>
      </c>
    </row>
    <row r="52" spans="1:14" x14ac:dyDescent="0.2">
      <c r="A52" s="9" t="s">
        <v>341</v>
      </c>
      <c r="B52" s="1">
        <v>19</v>
      </c>
      <c r="C52" s="1">
        <v>18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</row>
    <row r="53" spans="1:14" x14ac:dyDescent="0.2">
      <c r="A53" s="9" t="s">
        <v>342</v>
      </c>
      <c r="B53" s="1">
        <v>749</v>
      </c>
      <c r="C53" s="1">
        <v>564</v>
      </c>
      <c r="D53" s="1">
        <v>55</v>
      </c>
      <c r="E53" s="1">
        <v>9</v>
      </c>
      <c r="F53" s="1">
        <v>39</v>
      </c>
      <c r="G53" s="1">
        <v>5</v>
      </c>
      <c r="H53" s="1">
        <v>7</v>
      </c>
      <c r="I53" s="1">
        <v>15</v>
      </c>
      <c r="J53" s="1">
        <v>12</v>
      </c>
      <c r="K53" s="1">
        <v>8</v>
      </c>
      <c r="L53" s="1">
        <v>12</v>
      </c>
      <c r="M53" s="1">
        <v>6</v>
      </c>
      <c r="N53" s="1">
        <v>17</v>
      </c>
    </row>
    <row r="54" spans="1:14" x14ac:dyDescent="0.2">
      <c r="A54" s="9" t="s">
        <v>343</v>
      </c>
      <c r="B54" s="1">
        <v>4</v>
      </c>
      <c r="C54" s="1">
        <v>3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</row>
    <row r="55" spans="1:14" x14ac:dyDescent="0.2">
      <c r="A55" s="9" t="s">
        <v>344</v>
      </c>
      <c r="B55" s="1">
        <v>18</v>
      </c>
      <c r="C55" s="1">
        <v>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12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</row>
    <row r="56" spans="1:14" x14ac:dyDescent="0.2">
      <c r="A56" s="9" t="s">
        <v>345</v>
      </c>
      <c r="B56" s="1">
        <v>1435</v>
      </c>
      <c r="C56" s="1">
        <v>876</v>
      </c>
      <c r="D56" s="1">
        <v>108</v>
      </c>
      <c r="E56" s="1">
        <v>21</v>
      </c>
      <c r="F56" s="1">
        <v>150</v>
      </c>
      <c r="G56" s="1">
        <v>16</v>
      </c>
      <c r="H56" s="1">
        <v>17</v>
      </c>
      <c r="I56" s="1">
        <v>114</v>
      </c>
      <c r="J56" s="1">
        <v>19</v>
      </c>
      <c r="K56" s="1">
        <v>31</v>
      </c>
      <c r="L56" s="1">
        <v>30</v>
      </c>
      <c r="M56" s="1">
        <v>18</v>
      </c>
      <c r="N56" s="1">
        <v>35</v>
      </c>
    </row>
    <row r="57" spans="1:14" x14ac:dyDescent="0.2">
      <c r="A57" s="9" t="s">
        <v>346</v>
      </c>
      <c r="B57" s="1">
        <v>32</v>
      </c>
      <c r="C57" s="1">
        <v>28</v>
      </c>
      <c r="D57" s="1">
        <v>1</v>
      </c>
      <c r="E57" s="1">
        <v>0</v>
      </c>
      <c r="F57" s="1">
        <v>1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1</v>
      </c>
    </row>
    <row r="58" spans="1:14" x14ac:dyDescent="0.2">
      <c r="A58" s="9" t="s">
        <v>347</v>
      </c>
      <c r="B58" s="1">
        <v>13</v>
      </c>
      <c r="C58" s="1">
        <v>11</v>
      </c>
      <c r="D58" s="1">
        <v>1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1:14" x14ac:dyDescent="0.2">
      <c r="A59" s="9" t="s">
        <v>348</v>
      </c>
      <c r="B59" s="1">
        <v>17</v>
      </c>
      <c r="C59" s="1">
        <v>16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</row>
    <row r="60" spans="1:14" x14ac:dyDescent="0.2">
      <c r="A60" s="9" t="s">
        <v>349</v>
      </c>
      <c r="B60" s="1">
        <v>439</v>
      </c>
      <c r="C60" s="1">
        <v>321</v>
      </c>
      <c r="D60" s="1">
        <v>41</v>
      </c>
      <c r="E60" s="1">
        <v>3</v>
      </c>
      <c r="F60" s="1">
        <v>11</v>
      </c>
      <c r="G60" s="1">
        <v>4</v>
      </c>
      <c r="H60" s="1">
        <v>7</v>
      </c>
      <c r="I60" s="1">
        <v>24</v>
      </c>
      <c r="J60" s="1">
        <v>0</v>
      </c>
      <c r="K60" s="1">
        <v>7</v>
      </c>
      <c r="L60" s="1">
        <v>16</v>
      </c>
      <c r="M60" s="1">
        <v>0</v>
      </c>
      <c r="N60" s="1">
        <v>5</v>
      </c>
    </row>
    <row r="61" spans="1:14" x14ac:dyDescent="0.2">
      <c r="A61" s="9" t="s">
        <v>248</v>
      </c>
      <c r="B61" s="1">
        <v>28</v>
      </c>
      <c r="C61" s="1">
        <v>23</v>
      </c>
      <c r="D61" s="1">
        <v>4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2">
      <c r="A62" s="9" t="s">
        <v>350</v>
      </c>
      <c r="B62" s="1">
        <v>542</v>
      </c>
      <c r="C62" s="1">
        <v>469</v>
      </c>
      <c r="D62" s="1">
        <v>10</v>
      </c>
      <c r="E62" s="1">
        <v>3</v>
      </c>
      <c r="F62" s="1">
        <v>10</v>
      </c>
      <c r="G62" s="1">
        <v>0</v>
      </c>
      <c r="H62" s="1">
        <v>2</v>
      </c>
      <c r="I62" s="1">
        <v>19</v>
      </c>
      <c r="J62" s="1">
        <v>8</v>
      </c>
      <c r="K62" s="1">
        <v>5</v>
      </c>
      <c r="L62" s="1">
        <v>14</v>
      </c>
      <c r="M62" s="1">
        <v>0</v>
      </c>
      <c r="N62" s="1">
        <v>2</v>
      </c>
    </row>
    <row r="63" spans="1:14" x14ac:dyDescent="0.2">
      <c r="A63" s="9" t="s">
        <v>351</v>
      </c>
      <c r="B63" s="1">
        <v>61</v>
      </c>
      <c r="C63" s="1">
        <v>54</v>
      </c>
      <c r="D63" s="1">
        <v>5</v>
      </c>
      <c r="E63" s="1">
        <v>0</v>
      </c>
      <c r="F63" s="1">
        <v>1</v>
      </c>
      <c r="G63" s="1">
        <v>0</v>
      </c>
      <c r="H63" s="1">
        <v>1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</row>
    <row r="64" spans="1:14" x14ac:dyDescent="0.2">
      <c r="A64" s="9" t="s">
        <v>352</v>
      </c>
      <c r="B64" s="1">
        <v>2267</v>
      </c>
      <c r="C64" s="1">
        <v>1733</v>
      </c>
      <c r="D64" s="1">
        <v>107</v>
      </c>
      <c r="E64" s="1">
        <v>8</v>
      </c>
      <c r="F64" s="1">
        <v>120</v>
      </c>
      <c r="G64" s="1">
        <v>3</v>
      </c>
      <c r="H64" s="1">
        <v>10</v>
      </c>
      <c r="I64" s="1">
        <v>150</v>
      </c>
      <c r="J64" s="1">
        <v>30</v>
      </c>
      <c r="K64" s="1">
        <v>18</v>
      </c>
      <c r="L64" s="1">
        <v>26</v>
      </c>
      <c r="M64" s="1">
        <v>14</v>
      </c>
      <c r="N64" s="1">
        <v>48</v>
      </c>
    </row>
    <row r="65" spans="1:14" x14ac:dyDescent="0.2">
      <c r="A65" s="36" t="s">
        <v>393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</sheetData>
  <mergeCells count="1">
    <mergeCell ref="A65:N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5DB6-DFBE-47F6-9183-611F9F08C4DF}">
  <dimension ref="A1:AP23"/>
  <sheetViews>
    <sheetView view="pageBreakPreview" zoomScale="125" zoomScaleNormal="100" zoomScaleSheetLayoutView="125" workbookViewId="0">
      <selection activeCell="A2" sqref="A2:XFD3"/>
    </sheetView>
  </sheetViews>
  <sheetFormatPr defaultColWidth="13.28515625" defaultRowHeight="11.25" x14ac:dyDescent="0.2"/>
  <cols>
    <col min="1" max="1" width="8.5703125" style="9" customWidth="1"/>
    <col min="2" max="13" width="6.28515625" style="1" customWidth="1"/>
    <col min="14" max="14" width="8.5703125" style="9" customWidth="1"/>
    <col min="15" max="15" width="5.28515625" style="1" customWidth="1"/>
    <col min="16" max="29" width="5.28515625" style="9" customWidth="1"/>
    <col min="30" max="30" width="8.5703125" style="9" customWidth="1"/>
    <col min="31" max="42" width="5.28515625" style="9" customWidth="1"/>
    <col min="43" max="16384" width="13.28515625" style="9"/>
  </cols>
  <sheetData>
    <row r="1" spans="1:42" x14ac:dyDescent="0.2">
      <c r="A1" s="9" t="s">
        <v>463</v>
      </c>
      <c r="N1" s="9" t="s">
        <v>463</v>
      </c>
      <c r="AD1" s="9" t="s">
        <v>463</v>
      </c>
    </row>
    <row r="2" spans="1:42" x14ac:dyDescent="0.2">
      <c r="A2" s="10"/>
      <c r="B2" s="39" t="s">
        <v>1</v>
      </c>
      <c r="C2" s="39"/>
      <c r="D2" s="39"/>
      <c r="E2" s="39" t="s">
        <v>2</v>
      </c>
      <c r="F2" s="39"/>
      <c r="G2" s="39"/>
      <c r="H2" s="39" t="s">
        <v>3</v>
      </c>
      <c r="I2" s="39"/>
      <c r="J2" s="39"/>
      <c r="K2" s="39" t="s">
        <v>4</v>
      </c>
      <c r="L2" s="39"/>
      <c r="M2" s="40"/>
      <c r="N2" s="10"/>
      <c r="O2" s="39" t="s">
        <v>5</v>
      </c>
      <c r="P2" s="39"/>
      <c r="Q2" s="39"/>
      <c r="R2" s="37" t="s">
        <v>6</v>
      </c>
      <c r="S2" s="37"/>
      <c r="T2" s="37"/>
      <c r="U2" s="37" t="s">
        <v>7</v>
      </c>
      <c r="V2" s="37"/>
      <c r="W2" s="37"/>
      <c r="X2" s="37" t="s">
        <v>8</v>
      </c>
      <c r="Y2" s="37"/>
      <c r="Z2" s="37"/>
      <c r="AA2" s="37" t="s">
        <v>9</v>
      </c>
      <c r="AB2" s="37"/>
      <c r="AC2" s="38"/>
      <c r="AD2" s="10"/>
      <c r="AE2" s="37" t="s">
        <v>10</v>
      </c>
      <c r="AF2" s="37"/>
      <c r="AG2" s="37"/>
      <c r="AH2" s="37" t="s">
        <v>11</v>
      </c>
      <c r="AI2" s="37"/>
      <c r="AJ2" s="37"/>
      <c r="AK2" s="37" t="s">
        <v>12</v>
      </c>
      <c r="AL2" s="37"/>
      <c r="AM2" s="37"/>
      <c r="AN2" s="37" t="s">
        <v>13</v>
      </c>
      <c r="AO2" s="37"/>
      <c r="AP2" s="38"/>
    </row>
    <row r="3" spans="1:42" x14ac:dyDescent="0.2">
      <c r="A3" s="11" t="s">
        <v>35</v>
      </c>
      <c r="B3" s="20" t="s">
        <v>1</v>
      </c>
      <c r="C3" s="20" t="s">
        <v>33</v>
      </c>
      <c r="D3" s="20" t="s">
        <v>34</v>
      </c>
      <c r="E3" s="20" t="s">
        <v>1</v>
      </c>
      <c r="F3" s="20" t="s">
        <v>33</v>
      </c>
      <c r="G3" s="20" t="s">
        <v>34</v>
      </c>
      <c r="H3" s="20" t="s">
        <v>1</v>
      </c>
      <c r="I3" s="20" t="s">
        <v>33</v>
      </c>
      <c r="J3" s="20" t="s">
        <v>34</v>
      </c>
      <c r="K3" s="20" t="s">
        <v>1</v>
      </c>
      <c r="L3" s="20" t="s">
        <v>33</v>
      </c>
      <c r="M3" s="26" t="s">
        <v>34</v>
      </c>
      <c r="N3" s="11" t="s">
        <v>35</v>
      </c>
      <c r="O3" s="20" t="s">
        <v>1</v>
      </c>
      <c r="P3" s="21" t="s">
        <v>33</v>
      </c>
      <c r="Q3" s="21" t="s">
        <v>34</v>
      </c>
      <c r="R3" s="21" t="s">
        <v>1</v>
      </c>
      <c r="S3" s="21" t="s">
        <v>33</v>
      </c>
      <c r="T3" s="21" t="s">
        <v>34</v>
      </c>
      <c r="U3" s="21" t="s">
        <v>1</v>
      </c>
      <c r="V3" s="21" t="s">
        <v>33</v>
      </c>
      <c r="W3" s="21" t="s">
        <v>34</v>
      </c>
      <c r="X3" s="21" t="s">
        <v>1</v>
      </c>
      <c r="Y3" s="21" t="s">
        <v>33</v>
      </c>
      <c r="Z3" s="21" t="s">
        <v>34</v>
      </c>
      <c r="AA3" s="21" t="s">
        <v>1</v>
      </c>
      <c r="AB3" s="21" t="s">
        <v>33</v>
      </c>
      <c r="AC3" s="22" t="s">
        <v>34</v>
      </c>
      <c r="AD3" s="11" t="s">
        <v>35</v>
      </c>
      <c r="AE3" s="21" t="s">
        <v>1</v>
      </c>
      <c r="AF3" s="21" t="s">
        <v>33</v>
      </c>
      <c r="AG3" s="21" t="s">
        <v>34</v>
      </c>
      <c r="AH3" s="21" t="s">
        <v>1</v>
      </c>
      <c r="AI3" s="21" t="s">
        <v>33</v>
      </c>
      <c r="AJ3" s="21" t="s">
        <v>34</v>
      </c>
      <c r="AK3" s="21" t="s">
        <v>1</v>
      </c>
      <c r="AL3" s="21" t="s">
        <v>33</v>
      </c>
      <c r="AM3" s="21" t="s">
        <v>34</v>
      </c>
      <c r="AN3" s="21" t="s">
        <v>1</v>
      </c>
      <c r="AO3" s="21" t="s">
        <v>33</v>
      </c>
      <c r="AP3" s="22" t="s">
        <v>34</v>
      </c>
    </row>
    <row r="4" spans="1:42" x14ac:dyDescent="0.2">
      <c r="A4" s="9" t="s">
        <v>390</v>
      </c>
      <c r="B4" s="1">
        <v>146627</v>
      </c>
      <c r="C4" s="1">
        <v>75950</v>
      </c>
      <c r="D4" s="1">
        <v>70677</v>
      </c>
      <c r="E4" s="1">
        <v>58229</v>
      </c>
      <c r="F4" s="1">
        <v>29952</v>
      </c>
      <c r="G4" s="1">
        <v>28277</v>
      </c>
      <c r="H4" s="1">
        <v>19755</v>
      </c>
      <c r="I4" s="1">
        <v>10295</v>
      </c>
      <c r="J4" s="1">
        <v>9460</v>
      </c>
      <c r="K4" s="1">
        <v>3767</v>
      </c>
      <c r="L4" s="1">
        <v>1951</v>
      </c>
      <c r="M4" s="1">
        <v>1816</v>
      </c>
      <c r="N4" s="9" t="s">
        <v>390</v>
      </c>
      <c r="O4" s="1">
        <v>20053</v>
      </c>
      <c r="P4" s="9">
        <v>10397</v>
      </c>
      <c r="Q4" s="9">
        <v>9656</v>
      </c>
      <c r="R4" s="9">
        <v>1794</v>
      </c>
      <c r="S4" s="9">
        <v>885</v>
      </c>
      <c r="T4" s="9">
        <v>909</v>
      </c>
      <c r="U4" s="9">
        <v>2448</v>
      </c>
      <c r="V4" s="9">
        <v>1233</v>
      </c>
      <c r="W4" s="9">
        <v>1215</v>
      </c>
      <c r="X4" s="9">
        <v>10887</v>
      </c>
      <c r="Y4" s="9">
        <v>5680</v>
      </c>
      <c r="Z4" s="9">
        <v>5207</v>
      </c>
      <c r="AA4" s="9">
        <v>4119</v>
      </c>
      <c r="AB4" s="9">
        <v>2133</v>
      </c>
      <c r="AC4" s="9">
        <v>1986</v>
      </c>
      <c r="AD4" s="9" t="s">
        <v>390</v>
      </c>
      <c r="AE4" s="9">
        <v>5365</v>
      </c>
      <c r="AF4" s="9">
        <v>2788</v>
      </c>
      <c r="AG4" s="9">
        <v>2577</v>
      </c>
      <c r="AH4" s="9">
        <v>6977</v>
      </c>
      <c r="AI4" s="9">
        <v>3686</v>
      </c>
      <c r="AJ4" s="9">
        <v>3291</v>
      </c>
      <c r="AK4" s="9">
        <v>4821</v>
      </c>
      <c r="AL4" s="9">
        <v>2533</v>
      </c>
      <c r="AM4" s="9">
        <v>2288</v>
      </c>
      <c r="AN4" s="9">
        <v>8412</v>
      </c>
      <c r="AO4" s="9">
        <v>4417</v>
      </c>
      <c r="AP4" s="9">
        <v>3995</v>
      </c>
    </row>
    <row r="5" spans="1:42" x14ac:dyDescent="0.2">
      <c r="A5" s="9" t="s">
        <v>14</v>
      </c>
      <c r="B5" s="1">
        <v>26768</v>
      </c>
      <c r="C5" s="1">
        <v>14072</v>
      </c>
      <c r="D5" s="1">
        <v>12696</v>
      </c>
      <c r="E5" s="1">
        <v>10016</v>
      </c>
      <c r="F5" s="1">
        <v>5230</v>
      </c>
      <c r="G5" s="1">
        <v>4786</v>
      </c>
      <c r="H5" s="1">
        <v>3694</v>
      </c>
      <c r="I5" s="1">
        <v>1967</v>
      </c>
      <c r="J5" s="1">
        <v>1727</v>
      </c>
      <c r="K5" s="1">
        <v>693</v>
      </c>
      <c r="L5" s="1">
        <v>339</v>
      </c>
      <c r="M5" s="1">
        <v>354</v>
      </c>
      <c r="N5" s="9" t="s">
        <v>14</v>
      </c>
      <c r="O5" s="1">
        <v>3723</v>
      </c>
      <c r="P5" s="9">
        <v>1983</v>
      </c>
      <c r="Q5" s="9">
        <v>1740</v>
      </c>
      <c r="R5" s="9">
        <v>375</v>
      </c>
      <c r="S5" s="9">
        <v>190</v>
      </c>
      <c r="T5" s="9">
        <v>185</v>
      </c>
      <c r="U5" s="9">
        <v>469</v>
      </c>
      <c r="V5" s="9">
        <v>244</v>
      </c>
      <c r="W5" s="9">
        <v>225</v>
      </c>
      <c r="X5" s="9">
        <v>1999</v>
      </c>
      <c r="Y5" s="9">
        <v>1048</v>
      </c>
      <c r="Z5" s="9">
        <v>951</v>
      </c>
      <c r="AA5" s="9">
        <v>775</v>
      </c>
      <c r="AB5" s="9">
        <v>414</v>
      </c>
      <c r="AC5" s="9">
        <v>361</v>
      </c>
      <c r="AD5" s="9" t="s">
        <v>14</v>
      </c>
      <c r="AE5" s="9">
        <v>1093</v>
      </c>
      <c r="AF5" s="9">
        <v>571</v>
      </c>
      <c r="AG5" s="9">
        <v>522</v>
      </c>
      <c r="AH5" s="9">
        <v>1343</v>
      </c>
      <c r="AI5" s="9">
        <v>712</v>
      </c>
      <c r="AJ5" s="9">
        <v>631</v>
      </c>
      <c r="AK5" s="9">
        <v>971</v>
      </c>
      <c r="AL5" s="9">
        <v>505</v>
      </c>
      <c r="AM5" s="9">
        <v>466</v>
      </c>
      <c r="AN5" s="9">
        <v>1617</v>
      </c>
      <c r="AO5" s="9">
        <v>869</v>
      </c>
      <c r="AP5" s="9">
        <v>748</v>
      </c>
    </row>
    <row r="6" spans="1:42" x14ac:dyDescent="0.2">
      <c r="A6" s="9" t="s">
        <v>15</v>
      </c>
      <c r="B6" s="1">
        <v>24918</v>
      </c>
      <c r="C6" s="1">
        <v>12908</v>
      </c>
      <c r="D6" s="1">
        <v>12010</v>
      </c>
      <c r="E6" s="1">
        <v>9214</v>
      </c>
      <c r="F6" s="1">
        <v>4798</v>
      </c>
      <c r="G6" s="1">
        <v>4416</v>
      </c>
      <c r="H6" s="1">
        <v>3423</v>
      </c>
      <c r="I6" s="1">
        <v>1766</v>
      </c>
      <c r="J6" s="1">
        <v>1657</v>
      </c>
      <c r="K6" s="1">
        <v>649</v>
      </c>
      <c r="L6" s="1">
        <v>331</v>
      </c>
      <c r="M6" s="1">
        <v>318</v>
      </c>
      <c r="N6" s="9" t="s">
        <v>15</v>
      </c>
      <c r="O6" s="1">
        <v>3670</v>
      </c>
      <c r="P6" s="9">
        <v>1867</v>
      </c>
      <c r="Q6" s="9">
        <v>1803</v>
      </c>
      <c r="R6" s="9">
        <v>316</v>
      </c>
      <c r="S6" s="9">
        <v>151</v>
      </c>
      <c r="T6" s="9">
        <v>165</v>
      </c>
      <c r="U6" s="9">
        <v>434</v>
      </c>
      <c r="V6" s="9">
        <v>203</v>
      </c>
      <c r="W6" s="9">
        <v>231</v>
      </c>
      <c r="X6" s="9">
        <v>1897</v>
      </c>
      <c r="Y6" s="9">
        <v>968</v>
      </c>
      <c r="Z6" s="9">
        <v>929</v>
      </c>
      <c r="AA6" s="9">
        <v>746</v>
      </c>
      <c r="AB6" s="9">
        <v>383</v>
      </c>
      <c r="AC6" s="9">
        <v>363</v>
      </c>
      <c r="AD6" s="9" t="s">
        <v>15</v>
      </c>
      <c r="AE6" s="9">
        <v>1013</v>
      </c>
      <c r="AF6" s="9">
        <v>540</v>
      </c>
      <c r="AG6" s="9">
        <v>473</v>
      </c>
      <c r="AH6" s="9">
        <v>1211</v>
      </c>
      <c r="AI6" s="9">
        <v>628</v>
      </c>
      <c r="AJ6" s="9">
        <v>583</v>
      </c>
      <c r="AK6" s="9">
        <v>888</v>
      </c>
      <c r="AL6" s="9">
        <v>477</v>
      </c>
      <c r="AM6" s="9">
        <v>411</v>
      </c>
      <c r="AN6" s="9">
        <v>1457</v>
      </c>
      <c r="AO6" s="9">
        <v>796</v>
      </c>
      <c r="AP6" s="9">
        <v>661</v>
      </c>
    </row>
    <row r="7" spans="1:42" x14ac:dyDescent="0.2">
      <c r="A7" s="9" t="s">
        <v>16</v>
      </c>
      <c r="B7" s="1">
        <v>22154</v>
      </c>
      <c r="C7" s="1">
        <v>11704</v>
      </c>
      <c r="D7" s="1">
        <v>10450</v>
      </c>
      <c r="E7" s="1">
        <v>8559</v>
      </c>
      <c r="F7" s="1">
        <v>4509</v>
      </c>
      <c r="G7" s="1">
        <v>4050</v>
      </c>
      <c r="H7" s="1">
        <v>3066</v>
      </c>
      <c r="I7" s="1">
        <v>1622</v>
      </c>
      <c r="J7" s="1">
        <v>1444</v>
      </c>
      <c r="K7" s="1">
        <v>572</v>
      </c>
      <c r="L7" s="1">
        <v>308</v>
      </c>
      <c r="M7" s="1">
        <v>264</v>
      </c>
      <c r="N7" s="9" t="s">
        <v>16</v>
      </c>
      <c r="O7" s="1">
        <v>3195</v>
      </c>
      <c r="P7" s="9">
        <v>1665</v>
      </c>
      <c r="Q7" s="9">
        <v>1530</v>
      </c>
      <c r="R7" s="9">
        <v>283</v>
      </c>
      <c r="S7" s="9">
        <v>145</v>
      </c>
      <c r="T7" s="9">
        <v>138</v>
      </c>
      <c r="U7" s="9">
        <v>385</v>
      </c>
      <c r="V7" s="9">
        <v>192</v>
      </c>
      <c r="W7" s="9">
        <v>193</v>
      </c>
      <c r="X7" s="9">
        <v>1636</v>
      </c>
      <c r="Y7" s="9">
        <v>868</v>
      </c>
      <c r="Z7" s="9">
        <v>768</v>
      </c>
      <c r="AA7" s="9">
        <v>683</v>
      </c>
      <c r="AB7" s="9">
        <v>376</v>
      </c>
      <c r="AC7" s="9">
        <v>307</v>
      </c>
      <c r="AD7" s="9" t="s">
        <v>16</v>
      </c>
      <c r="AE7" s="9">
        <v>785</v>
      </c>
      <c r="AF7" s="9">
        <v>415</v>
      </c>
      <c r="AG7" s="9">
        <v>370</v>
      </c>
      <c r="AH7" s="9">
        <v>989</v>
      </c>
      <c r="AI7" s="9">
        <v>526</v>
      </c>
      <c r="AJ7" s="9">
        <v>463</v>
      </c>
      <c r="AK7" s="9">
        <v>719</v>
      </c>
      <c r="AL7" s="9">
        <v>390</v>
      </c>
      <c r="AM7" s="9">
        <v>329</v>
      </c>
      <c r="AN7" s="9">
        <v>1282</v>
      </c>
      <c r="AO7" s="9">
        <v>688</v>
      </c>
      <c r="AP7" s="9">
        <v>594</v>
      </c>
    </row>
    <row r="8" spans="1:42" x14ac:dyDescent="0.2">
      <c r="A8" s="9" t="s">
        <v>17</v>
      </c>
      <c r="B8" s="1">
        <v>17139</v>
      </c>
      <c r="C8" s="1">
        <v>9144</v>
      </c>
      <c r="D8" s="1">
        <v>7995</v>
      </c>
      <c r="E8" s="1">
        <v>8148</v>
      </c>
      <c r="F8" s="1">
        <v>4179</v>
      </c>
      <c r="G8" s="1">
        <v>3969</v>
      </c>
      <c r="H8" s="1">
        <v>2251</v>
      </c>
      <c r="I8" s="1">
        <v>1250</v>
      </c>
      <c r="J8" s="1">
        <v>1001</v>
      </c>
      <c r="K8" s="1">
        <v>394</v>
      </c>
      <c r="L8" s="1">
        <v>233</v>
      </c>
      <c r="M8" s="1">
        <v>161</v>
      </c>
      <c r="N8" s="9" t="s">
        <v>17</v>
      </c>
      <c r="O8" s="1">
        <v>2040</v>
      </c>
      <c r="P8" s="9">
        <v>1132</v>
      </c>
      <c r="Q8" s="9">
        <v>908</v>
      </c>
      <c r="R8" s="9">
        <v>162</v>
      </c>
      <c r="S8" s="9">
        <v>80</v>
      </c>
      <c r="T8" s="9">
        <v>82</v>
      </c>
      <c r="U8" s="9">
        <v>255</v>
      </c>
      <c r="V8" s="9">
        <v>141</v>
      </c>
      <c r="W8" s="9">
        <v>114</v>
      </c>
      <c r="X8" s="9">
        <v>1232</v>
      </c>
      <c r="Y8" s="9">
        <v>677</v>
      </c>
      <c r="Z8" s="9">
        <v>555</v>
      </c>
      <c r="AA8" s="9">
        <v>447</v>
      </c>
      <c r="AB8" s="9">
        <v>249</v>
      </c>
      <c r="AC8" s="9">
        <v>198</v>
      </c>
      <c r="AD8" s="9" t="s">
        <v>17</v>
      </c>
      <c r="AE8" s="9">
        <v>415</v>
      </c>
      <c r="AF8" s="9">
        <v>242</v>
      </c>
      <c r="AG8" s="9">
        <v>173</v>
      </c>
      <c r="AH8" s="9">
        <v>585</v>
      </c>
      <c r="AI8" s="9">
        <v>310</v>
      </c>
      <c r="AJ8" s="9">
        <v>275</v>
      </c>
      <c r="AK8" s="9">
        <v>423</v>
      </c>
      <c r="AL8" s="9">
        <v>239</v>
      </c>
      <c r="AM8" s="9">
        <v>184</v>
      </c>
      <c r="AN8" s="9">
        <v>787</v>
      </c>
      <c r="AO8" s="9">
        <v>412</v>
      </c>
      <c r="AP8" s="9">
        <v>375</v>
      </c>
    </row>
    <row r="9" spans="1:42" x14ac:dyDescent="0.2">
      <c r="A9" s="9" t="s">
        <v>18</v>
      </c>
      <c r="B9" s="1">
        <v>10520</v>
      </c>
      <c r="C9" s="1">
        <v>5518</v>
      </c>
      <c r="D9" s="1">
        <v>5002</v>
      </c>
      <c r="E9" s="1">
        <v>4686</v>
      </c>
      <c r="F9" s="1">
        <v>2462</v>
      </c>
      <c r="G9" s="1">
        <v>2224</v>
      </c>
      <c r="H9" s="1">
        <v>1313</v>
      </c>
      <c r="I9" s="1">
        <v>693</v>
      </c>
      <c r="J9" s="1">
        <v>620</v>
      </c>
      <c r="K9" s="1">
        <v>244</v>
      </c>
      <c r="L9" s="1">
        <v>118</v>
      </c>
      <c r="M9" s="1">
        <v>126</v>
      </c>
      <c r="N9" s="9" t="s">
        <v>18</v>
      </c>
      <c r="O9" s="1">
        <v>1322</v>
      </c>
      <c r="P9" s="9">
        <v>707</v>
      </c>
      <c r="Q9" s="9">
        <v>615</v>
      </c>
      <c r="R9" s="9">
        <v>97</v>
      </c>
      <c r="S9" s="9">
        <v>42</v>
      </c>
      <c r="T9" s="9">
        <v>55</v>
      </c>
      <c r="U9" s="9">
        <v>155</v>
      </c>
      <c r="V9" s="9">
        <v>78</v>
      </c>
      <c r="W9" s="9">
        <v>77</v>
      </c>
      <c r="X9" s="9">
        <v>700</v>
      </c>
      <c r="Y9" s="9">
        <v>381</v>
      </c>
      <c r="Z9" s="9">
        <v>319</v>
      </c>
      <c r="AA9" s="9">
        <v>237</v>
      </c>
      <c r="AB9" s="9">
        <v>126</v>
      </c>
      <c r="AC9" s="9">
        <v>111</v>
      </c>
      <c r="AD9" s="9" t="s">
        <v>18</v>
      </c>
      <c r="AE9" s="9">
        <v>346</v>
      </c>
      <c r="AF9" s="9">
        <v>186</v>
      </c>
      <c r="AG9" s="9">
        <v>160</v>
      </c>
      <c r="AH9" s="9">
        <v>547</v>
      </c>
      <c r="AI9" s="9">
        <v>303</v>
      </c>
      <c r="AJ9" s="9">
        <v>244</v>
      </c>
      <c r="AK9" s="9">
        <v>309</v>
      </c>
      <c r="AL9" s="9">
        <v>153</v>
      </c>
      <c r="AM9" s="9">
        <v>156</v>
      </c>
      <c r="AN9" s="9">
        <v>564</v>
      </c>
      <c r="AO9" s="9">
        <v>269</v>
      </c>
      <c r="AP9" s="9">
        <v>295</v>
      </c>
    </row>
    <row r="10" spans="1:42" x14ac:dyDescent="0.2">
      <c r="A10" s="9" t="s">
        <v>19</v>
      </c>
      <c r="B10" s="1">
        <v>8041</v>
      </c>
      <c r="C10" s="1">
        <v>4081</v>
      </c>
      <c r="D10" s="1">
        <v>3960</v>
      </c>
      <c r="E10" s="1">
        <v>3357</v>
      </c>
      <c r="F10" s="1">
        <v>1710</v>
      </c>
      <c r="G10" s="1">
        <v>1647</v>
      </c>
      <c r="H10" s="1">
        <v>1059</v>
      </c>
      <c r="I10" s="1">
        <v>529</v>
      </c>
      <c r="J10" s="1">
        <v>530</v>
      </c>
      <c r="K10" s="1">
        <v>214</v>
      </c>
      <c r="L10" s="1">
        <v>106</v>
      </c>
      <c r="M10" s="1">
        <v>108</v>
      </c>
      <c r="N10" s="9" t="s">
        <v>19</v>
      </c>
      <c r="O10" s="1">
        <v>945</v>
      </c>
      <c r="P10" s="9">
        <v>493</v>
      </c>
      <c r="Q10" s="9">
        <v>452</v>
      </c>
      <c r="R10" s="9">
        <v>78</v>
      </c>
      <c r="S10" s="9">
        <v>38</v>
      </c>
      <c r="T10" s="9">
        <v>40</v>
      </c>
      <c r="U10" s="9">
        <v>140</v>
      </c>
      <c r="V10" s="9">
        <v>58</v>
      </c>
      <c r="W10" s="9">
        <v>82</v>
      </c>
      <c r="X10" s="9">
        <v>556</v>
      </c>
      <c r="Y10" s="9">
        <v>278</v>
      </c>
      <c r="Z10" s="9">
        <v>278</v>
      </c>
      <c r="AA10" s="9">
        <v>225</v>
      </c>
      <c r="AB10" s="9">
        <v>103</v>
      </c>
      <c r="AC10" s="9">
        <v>122</v>
      </c>
      <c r="AD10" s="9" t="s">
        <v>19</v>
      </c>
      <c r="AE10" s="9">
        <v>289</v>
      </c>
      <c r="AF10" s="9">
        <v>130</v>
      </c>
      <c r="AG10" s="9">
        <v>159</v>
      </c>
      <c r="AH10" s="9">
        <v>434</v>
      </c>
      <c r="AI10" s="9">
        <v>234</v>
      </c>
      <c r="AJ10" s="9">
        <v>200</v>
      </c>
      <c r="AK10" s="9">
        <v>260</v>
      </c>
      <c r="AL10" s="9">
        <v>123</v>
      </c>
      <c r="AM10" s="9">
        <v>137</v>
      </c>
      <c r="AN10" s="9">
        <v>484</v>
      </c>
      <c r="AO10" s="9">
        <v>279</v>
      </c>
      <c r="AP10" s="9">
        <v>205</v>
      </c>
    </row>
    <row r="11" spans="1:42" x14ac:dyDescent="0.2">
      <c r="A11" s="9" t="s">
        <v>20</v>
      </c>
      <c r="B11" s="1">
        <v>7158</v>
      </c>
      <c r="C11" s="1">
        <v>3608</v>
      </c>
      <c r="D11" s="1">
        <v>3550</v>
      </c>
      <c r="E11" s="1">
        <v>2830</v>
      </c>
      <c r="F11" s="1">
        <v>1472</v>
      </c>
      <c r="G11" s="1">
        <v>1358</v>
      </c>
      <c r="H11" s="1">
        <v>928</v>
      </c>
      <c r="I11" s="1">
        <v>451</v>
      </c>
      <c r="J11" s="1">
        <v>477</v>
      </c>
      <c r="K11" s="1">
        <v>182</v>
      </c>
      <c r="L11" s="1">
        <v>89</v>
      </c>
      <c r="M11" s="1">
        <v>93</v>
      </c>
      <c r="N11" s="9" t="s">
        <v>20</v>
      </c>
      <c r="O11" s="1">
        <v>933</v>
      </c>
      <c r="P11" s="9">
        <v>443</v>
      </c>
      <c r="Q11" s="9">
        <v>490</v>
      </c>
      <c r="R11" s="9">
        <v>85</v>
      </c>
      <c r="S11" s="9">
        <v>41</v>
      </c>
      <c r="T11" s="9">
        <v>44</v>
      </c>
      <c r="U11" s="9">
        <v>109</v>
      </c>
      <c r="V11" s="9">
        <v>62</v>
      </c>
      <c r="W11" s="9">
        <v>47</v>
      </c>
      <c r="X11" s="9">
        <v>548</v>
      </c>
      <c r="Y11" s="9">
        <v>281</v>
      </c>
      <c r="Z11" s="9">
        <v>267</v>
      </c>
      <c r="AA11" s="9">
        <v>200</v>
      </c>
      <c r="AB11" s="9">
        <v>102</v>
      </c>
      <c r="AC11" s="9">
        <v>98</v>
      </c>
      <c r="AD11" s="9" t="s">
        <v>20</v>
      </c>
      <c r="AE11" s="9">
        <v>259</v>
      </c>
      <c r="AF11" s="9">
        <v>111</v>
      </c>
      <c r="AG11" s="9">
        <v>148</v>
      </c>
      <c r="AH11" s="9">
        <v>374</v>
      </c>
      <c r="AI11" s="9">
        <v>209</v>
      </c>
      <c r="AJ11" s="9">
        <v>165</v>
      </c>
      <c r="AK11" s="9">
        <v>270</v>
      </c>
      <c r="AL11" s="9">
        <v>136</v>
      </c>
      <c r="AM11" s="9">
        <v>134</v>
      </c>
      <c r="AN11" s="9">
        <v>440</v>
      </c>
      <c r="AO11" s="9">
        <v>211</v>
      </c>
      <c r="AP11" s="9">
        <v>229</v>
      </c>
    </row>
    <row r="12" spans="1:42" x14ac:dyDescent="0.2">
      <c r="A12" s="9" t="s">
        <v>21</v>
      </c>
      <c r="B12" s="1">
        <v>6371</v>
      </c>
      <c r="C12" s="1">
        <v>3126</v>
      </c>
      <c r="D12" s="1">
        <v>3245</v>
      </c>
      <c r="E12" s="1">
        <v>2422</v>
      </c>
      <c r="F12" s="1">
        <v>1207</v>
      </c>
      <c r="G12" s="1">
        <v>1215</v>
      </c>
      <c r="H12" s="1">
        <v>865</v>
      </c>
      <c r="I12" s="1">
        <v>401</v>
      </c>
      <c r="J12" s="1">
        <v>464</v>
      </c>
      <c r="K12" s="1">
        <v>187</v>
      </c>
      <c r="L12" s="1">
        <v>102</v>
      </c>
      <c r="M12" s="1">
        <v>85</v>
      </c>
      <c r="N12" s="9" t="s">
        <v>21</v>
      </c>
      <c r="O12" s="1">
        <v>895</v>
      </c>
      <c r="P12" s="9">
        <v>431</v>
      </c>
      <c r="Q12" s="9">
        <v>464</v>
      </c>
      <c r="R12" s="9">
        <v>86</v>
      </c>
      <c r="S12" s="9">
        <v>41</v>
      </c>
      <c r="T12" s="9">
        <v>45</v>
      </c>
      <c r="U12" s="9">
        <v>105</v>
      </c>
      <c r="V12" s="9">
        <v>52</v>
      </c>
      <c r="W12" s="9">
        <v>53</v>
      </c>
      <c r="X12" s="9">
        <v>466</v>
      </c>
      <c r="Y12" s="9">
        <v>218</v>
      </c>
      <c r="Z12" s="9">
        <v>248</v>
      </c>
      <c r="AA12" s="9">
        <v>169</v>
      </c>
      <c r="AB12" s="9">
        <v>73</v>
      </c>
      <c r="AC12" s="9">
        <v>96</v>
      </c>
      <c r="AD12" s="9" t="s">
        <v>21</v>
      </c>
      <c r="AE12" s="9">
        <v>236</v>
      </c>
      <c r="AF12" s="9">
        <v>117</v>
      </c>
      <c r="AG12" s="9">
        <v>119</v>
      </c>
      <c r="AH12" s="9">
        <v>349</v>
      </c>
      <c r="AI12" s="9">
        <v>182</v>
      </c>
      <c r="AJ12" s="9">
        <v>167</v>
      </c>
      <c r="AK12" s="9">
        <v>219</v>
      </c>
      <c r="AL12" s="9">
        <v>119</v>
      </c>
      <c r="AM12" s="9">
        <v>100</v>
      </c>
      <c r="AN12" s="9">
        <v>372</v>
      </c>
      <c r="AO12" s="9">
        <v>183</v>
      </c>
      <c r="AP12" s="9">
        <v>189</v>
      </c>
    </row>
    <row r="13" spans="1:42" x14ac:dyDescent="0.2">
      <c r="A13" s="9" t="s">
        <v>22</v>
      </c>
      <c r="B13" s="1">
        <v>5741</v>
      </c>
      <c r="C13" s="1">
        <v>2858</v>
      </c>
      <c r="D13" s="1">
        <v>2883</v>
      </c>
      <c r="E13" s="1">
        <v>2199</v>
      </c>
      <c r="F13" s="1">
        <v>1086</v>
      </c>
      <c r="G13" s="1">
        <v>1113</v>
      </c>
      <c r="H13" s="1">
        <v>733</v>
      </c>
      <c r="I13" s="1">
        <v>364</v>
      </c>
      <c r="J13" s="1">
        <v>369</v>
      </c>
      <c r="K13" s="1">
        <v>145</v>
      </c>
      <c r="L13" s="1">
        <v>72</v>
      </c>
      <c r="M13" s="1">
        <v>73</v>
      </c>
      <c r="N13" s="9" t="s">
        <v>22</v>
      </c>
      <c r="O13" s="1">
        <v>818</v>
      </c>
      <c r="P13" s="9">
        <v>403</v>
      </c>
      <c r="Q13" s="9">
        <v>415</v>
      </c>
      <c r="R13" s="9">
        <v>73</v>
      </c>
      <c r="S13" s="9">
        <v>29</v>
      </c>
      <c r="T13" s="9">
        <v>44</v>
      </c>
      <c r="U13" s="9">
        <v>113</v>
      </c>
      <c r="V13" s="9">
        <v>58</v>
      </c>
      <c r="W13" s="9">
        <v>55</v>
      </c>
      <c r="X13" s="9">
        <v>473</v>
      </c>
      <c r="Y13" s="9">
        <v>248</v>
      </c>
      <c r="Z13" s="9">
        <v>225</v>
      </c>
      <c r="AA13" s="9">
        <v>152</v>
      </c>
      <c r="AB13" s="9">
        <v>72</v>
      </c>
      <c r="AC13" s="9">
        <v>80</v>
      </c>
      <c r="AD13" s="9" t="s">
        <v>22</v>
      </c>
      <c r="AE13" s="9">
        <v>214</v>
      </c>
      <c r="AF13" s="9">
        <v>110</v>
      </c>
      <c r="AG13" s="9">
        <v>104</v>
      </c>
      <c r="AH13" s="9">
        <v>294</v>
      </c>
      <c r="AI13" s="9">
        <v>148</v>
      </c>
      <c r="AJ13" s="9">
        <v>146</v>
      </c>
      <c r="AK13" s="9">
        <v>185</v>
      </c>
      <c r="AL13" s="9">
        <v>92</v>
      </c>
      <c r="AM13" s="9">
        <v>93</v>
      </c>
      <c r="AN13" s="9">
        <v>342</v>
      </c>
      <c r="AO13" s="9">
        <v>176</v>
      </c>
      <c r="AP13" s="9">
        <v>166</v>
      </c>
    </row>
    <row r="14" spans="1:42" x14ac:dyDescent="0.2">
      <c r="A14" s="9" t="s">
        <v>23</v>
      </c>
      <c r="B14" s="1">
        <v>4739</v>
      </c>
      <c r="C14" s="1">
        <v>2519</v>
      </c>
      <c r="D14" s="1">
        <v>2220</v>
      </c>
      <c r="E14" s="1">
        <v>1778</v>
      </c>
      <c r="F14" s="1">
        <v>896</v>
      </c>
      <c r="G14" s="1">
        <v>882</v>
      </c>
      <c r="H14" s="1">
        <v>662</v>
      </c>
      <c r="I14" s="1">
        <v>343</v>
      </c>
      <c r="J14" s="1">
        <v>319</v>
      </c>
      <c r="K14" s="1">
        <v>108</v>
      </c>
      <c r="L14" s="1">
        <v>61</v>
      </c>
      <c r="M14" s="1">
        <v>47</v>
      </c>
      <c r="N14" s="9" t="s">
        <v>23</v>
      </c>
      <c r="O14" s="1">
        <v>699</v>
      </c>
      <c r="P14" s="9">
        <v>380</v>
      </c>
      <c r="Q14" s="9">
        <v>319</v>
      </c>
      <c r="R14" s="9">
        <v>64</v>
      </c>
      <c r="S14" s="9">
        <v>35</v>
      </c>
      <c r="T14" s="9">
        <v>29</v>
      </c>
      <c r="U14" s="9">
        <v>82</v>
      </c>
      <c r="V14" s="9">
        <v>45</v>
      </c>
      <c r="W14" s="9">
        <v>37</v>
      </c>
      <c r="X14" s="9">
        <v>367</v>
      </c>
      <c r="Y14" s="9">
        <v>212</v>
      </c>
      <c r="Z14" s="9">
        <v>155</v>
      </c>
      <c r="AA14" s="9">
        <v>119</v>
      </c>
      <c r="AB14" s="9">
        <v>72</v>
      </c>
      <c r="AC14" s="9">
        <v>47</v>
      </c>
      <c r="AD14" s="9" t="s">
        <v>23</v>
      </c>
      <c r="AE14" s="9">
        <v>192</v>
      </c>
      <c r="AF14" s="9">
        <v>109</v>
      </c>
      <c r="AG14" s="9">
        <v>83</v>
      </c>
      <c r="AH14" s="9">
        <v>230</v>
      </c>
      <c r="AI14" s="9">
        <v>133</v>
      </c>
      <c r="AJ14" s="9">
        <v>97</v>
      </c>
      <c r="AK14" s="9">
        <v>145</v>
      </c>
      <c r="AL14" s="9">
        <v>81</v>
      </c>
      <c r="AM14" s="9">
        <v>64</v>
      </c>
      <c r="AN14" s="9">
        <v>293</v>
      </c>
      <c r="AO14" s="9">
        <v>152</v>
      </c>
      <c r="AP14" s="9">
        <v>141</v>
      </c>
    </row>
    <row r="15" spans="1:42" x14ac:dyDescent="0.2">
      <c r="A15" s="9" t="s">
        <v>24</v>
      </c>
      <c r="B15" s="1">
        <v>4101</v>
      </c>
      <c r="C15" s="1">
        <v>2031</v>
      </c>
      <c r="D15" s="1">
        <v>2070</v>
      </c>
      <c r="E15" s="1">
        <v>1484</v>
      </c>
      <c r="F15" s="1">
        <v>713</v>
      </c>
      <c r="G15" s="1">
        <v>771</v>
      </c>
      <c r="H15" s="1">
        <v>586</v>
      </c>
      <c r="I15" s="1">
        <v>313</v>
      </c>
      <c r="J15" s="1">
        <v>273</v>
      </c>
      <c r="K15" s="1">
        <v>95</v>
      </c>
      <c r="L15" s="1">
        <v>42</v>
      </c>
      <c r="M15" s="1">
        <v>53</v>
      </c>
      <c r="N15" s="9" t="s">
        <v>24</v>
      </c>
      <c r="O15" s="1">
        <v>578</v>
      </c>
      <c r="P15" s="9">
        <v>309</v>
      </c>
      <c r="Q15" s="9">
        <v>269</v>
      </c>
      <c r="R15" s="9">
        <v>59</v>
      </c>
      <c r="S15" s="9">
        <v>34</v>
      </c>
      <c r="T15" s="9">
        <v>25</v>
      </c>
      <c r="U15" s="9">
        <v>57</v>
      </c>
      <c r="V15" s="9">
        <v>24</v>
      </c>
      <c r="W15" s="9">
        <v>33</v>
      </c>
      <c r="X15" s="9">
        <v>307</v>
      </c>
      <c r="Y15" s="9">
        <v>139</v>
      </c>
      <c r="Z15" s="9">
        <v>168</v>
      </c>
      <c r="AA15" s="9">
        <v>125</v>
      </c>
      <c r="AB15" s="9">
        <v>55</v>
      </c>
      <c r="AC15" s="9">
        <v>70</v>
      </c>
      <c r="AD15" s="9" t="s">
        <v>24</v>
      </c>
      <c r="AE15" s="9">
        <v>166</v>
      </c>
      <c r="AF15" s="9">
        <v>83</v>
      </c>
      <c r="AG15" s="9">
        <v>83</v>
      </c>
      <c r="AH15" s="9">
        <v>201</v>
      </c>
      <c r="AI15" s="9">
        <v>95</v>
      </c>
      <c r="AJ15" s="9">
        <v>106</v>
      </c>
      <c r="AK15" s="9">
        <v>155</v>
      </c>
      <c r="AL15" s="9">
        <v>82</v>
      </c>
      <c r="AM15" s="9">
        <v>73</v>
      </c>
      <c r="AN15" s="9">
        <v>288</v>
      </c>
      <c r="AO15" s="9">
        <v>142</v>
      </c>
      <c r="AP15" s="9">
        <v>146</v>
      </c>
    </row>
    <row r="16" spans="1:42" x14ac:dyDescent="0.2">
      <c r="A16" s="9" t="s">
        <v>25</v>
      </c>
      <c r="B16" s="1">
        <v>2720</v>
      </c>
      <c r="C16" s="1">
        <v>1397</v>
      </c>
      <c r="D16" s="1">
        <v>1323</v>
      </c>
      <c r="E16" s="1">
        <v>1122</v>
      </c>
      <c r="F16" s="1">
        <v>580</v>
      </c>
      <c r="G16" s="1">
        <v>542</v>
      </c>
      <c r="H16" s="1">
        <v>370</v>
      </c>
      <c r="I16" s="1">
        <v>196</v>
      </c>
      <c r="J16" s="1">
        <v>174</v>
      </c>
      <c r="K16" s="1">
        <v>83</v>
      </c>
      <c r="L16" s="1">
        <v>42</v>
      </c>
      <c r="M16" s="1">
        <v>41</v>
      </c>
      <c r="N16" s="9" t="s">
        <v>25</v>
      </c>
      <c r="O16" s="1">
        <v>353</v>
      </c>
      <c r="P16" s="9">
        <v>168</v>
      </c>
      <c r="Q16" s="9">
        <v>185</v>
      </c>
      <c r="R16" s="9">
        <v>42</v>
      </c>
      <c r="S16" s="9">
        <v>18</v>
      </c>
      <c r="T16" s="9">
        <v>24</v>
      </c>
      <c r="U16" s="9">
        <v>44</v>
      </c>
      <c r="V16" s="9">
        <v>22</v>
      </c>
      <c r="W16" s="9">
        <v>22</v>
      </c>
      <c r="X16" s="9">
        <v>198</v>
      </c>
      <c r="Y16" s="9">
        <v>101</v>
      </c>
      <c r="Z16" s="9">
        <v>97</v>
      </c>
      <c r="AA16" s="9">
        <v>66</v>
      </c>
      <c r="AB16" s="9">
        <v>32</v>
      </c>
      <c r="AC16" s="9">
        <v>34</v>
      </c>
      <c r="AD16" s="9" t="s">
        <v>25</v>
      </c>
      <c r="AE16" s="9">
        <v>96</v>
      </c>
      <c r="AF16" s="9">
        <v>54</v>
      </c>
      <c r="AG16" s="9">
        <v>42</v>
      </c>
      <c r="AH16" s="9">
        <v>115</v>
      </c>
      <c r="AI16" s="9">
        <v>60</v>
      </c>
      <c r="AJ16" s="9">
        <v>55</v>
      </c>
      <c r="AK16" s="9">
        <v>94</v>
      </c>
      <c r="AL16" s="9">
        <v>52</v>
      </c>
      <c r="AM16" s="9">
        <v>42</v>
      </c>
      <c r="AN16" s="9">
        <v>137</v>
      </c>
      <c r="AO16" s="9">
        <v>72</v>
      </c>
      <c r="AP16" s="9">
        <v>65</v>
      </c>
    </row>
    <row r="17" spans="1:42" x14ac:dyDescent="0.2">
      <c r="A17" s="9" t="s">
        <v>26</v>
      </c>
      <c r="B17" s="1">
        <v>2220</v>
      </c>
      <c r="C17" s="1">
        <v>1125</v>
      </c>
      <c r="D17" s="1">
        <v>1095</v>
      </c>
      <c r="E17" s="1">
        <v>896</v>
      </c>
      <c r="F17" s="1">
        <v>439</v>
      </c>
      <c r="G17" s="1">
        <v>457</v>
      </c>
      <c r="H17" s="1">
        <v>278</v>
      </c>
      <c r="I17" s="1">
        <v>144</v>
      </c>
      <c r="J17" s="1">
        <v>134</v>
      </c>
      <c r="K17" s="1">
        <v>78</v>
      </c>
      <c r="L17" s="1">
        <v>38</v>
      </c>
      <c r="M17" s="1">
        <v>40</v>
      </c>
      <c r="N17" s="9" t="s">
        <v>26</v>
      </c>
      <c r="O17" s="1">
        <v>316</v>
      </c>
      <c r="P17" s="9">
        <v>169</v>
      </c>
      <c r="Q17" s="9">
        <v>147</v>
      </c>
      <c r="R17" s="9">
        <v>21</v>
      </c>
      <c r="S17" s="9">
        <v>12</v>
      </c>
      <c r="T17" s="9">
        <v>9</v>
      </c>
      <c r="U17" s="9">
        <v>37</v>
      </c>
      <c r="V17" s="9">
        <v>22</v>
      </c>
      <c r="W17" s="9">
        <v>15</v>
      </c>
      <c r="X17" s="9">
        <v>164</v>
      </c>
      <c r="Y17" s="9">
        <v>91</v>
      </c>
      <c r="Z17" s="9">
        <v>73</v>
      </c>
      <c r="AA17" s="9">
        <v>63</v>
      </c>
      <c r="AB17" s="9">
        <v>27</v>
      </c>
      <c r="AC17" s="9">
        <v>36</v>
      </c>
      <c r="AD17" s="9" t="s">
        <v>26</v>
      </c>
      <c r="AE17" s="9">
        <v>79</v>
      </c>
      <c r="AF17" s="9">
        <v>33</v>
      </c>
      <c r="AG17" s="9">
        <v>46</v>
      </c>
      <c r="AH17" s="9">
        <v>98</v>
      </c>
      <c r="AI17" s="9">
        <v>48</v>
      </c>
      <c r="AJ17" s="9">
        <v>50</v>
      </c>
      <c r="AK17" s="9">
        <v>70</v>
      </c>
      <c r="AL17" s="9">
        <v>35</v>
      </c>
      <c r="AM17" s="9">
        <v>35</v>
      </c>
      <c r="AN17" s="9">
        <v>120</v>
      </c>
      <c r="AO17" s="9">
        <v>67</v>
      </c>
      <c r="AP17" s="9">
        <v>53</v>
      </c>
    </row>
    <row r="18" spans="1:42" x14ac:dyDescent="0.2">
      <c r="A18" s="9" t="s">
        <v>27</v>
      </c>
      <c r="B18" s="1">
        <v>1593</v>
      </c>
      <c r="C18" s="1">
        <v>830</v>
      </c>
      <c r="D18" s="1">
        <v>763</v>
      </c>
      <c r="E18" s="1">
        <v>612</v>
      </c>
      <c r="F18" s="1">
        <v>317</v>
      </c>
      <c r="G18" s="1">
        <v>295</v>
      </c>
      <c r="H18" s="1">
        <v>202</v>
      </c>
      <c r="I18" s="1">
        <v>116</v>
      </c>
      <c r="J18" s="1">
        <v>86</v>
      </c>
      <c r="K18" s="1">
        <v>50</v>
      </c>
      <c r="L18" s="1">
        <v>31</v>
      </c>
      <c r="M18" s="1">
        <v>19</v>
      </c>
      <c r="N18" s="9" t="s">
        <v>27</v>
      </c>
      <c r="O18" s="1">
        <v>230</v>
      </c>
      <c r="P18" s="9">
        <v>108</v>
      </c>
      <c r="Q18" s="9">
        <v>122</v>
      </c>
      <c r="R18" s="9">
        <v>15</v>
      </c>
      <c r="S18" s="9">
        <v>10</v>
      </c>
      <c r="T18" s="9">
        <v>5</v>
      </c>
      <c r="U18" s="9">
        <v>25</v>
      </c>
      <c r="V18" s="9">
        <v>9</v>
      </c>
      <c r="W18" s="9">
        <v>16</v>
      </c>
      <c r="X18" s="9">
        <v>128</v>
      </c>
      <c r="Y18" s="9">
        <v>67</v>
      </c>
      <c r="Z18" s="9">
        <v>61</v>
      </c>
      <c r="AA18" s="9">
        <v>49</v>
      </c>
      <c r="AB18" s="9">
        <v>25</v>
      </c>
      <c r="AC18" s="9">
        <v>24</v>
      </c>
      <c r="AD18" s="9" t="s">
        <v>27</v>
      </c>
      <c r="AE18" s="9">
        <v>76</v>
      </c>
      <c r="AF18" s="9">
        <v>38</v>
      </c>
      <c r="AG18" s="9">
        <v>38</v>
      </c>
      <c r="AH18" s="9">
        <v>88</v>
      </c>
      <c r="AI18" s="9">
        <v>47</v>
      </c>
      <c r="AJ18" s="9">
        <v>41</v>
      </c>
      <c r="AK18" s="9">
        <v>41</v>
      </c>
      <c r="AL18" s="9">
        <v>19</v>
      </c>
      <c r="AM18" s="9">
        <v>22</v>
      </c>
      <c r="AN18" s="9">
        <v>77</v>
      </c>
      <c r="AO18" s="9">
        <v>43</v>
      </c>
      <c r="AP18" s="9">
        <v>34</v>
      </c>
    </row>
    <row r="19" spans="1:42" x14ac:dyDescent="0.2">
      <c r="A19" s="9" t="s">
        <v>28</v>
      </c>
      <c r="B19" s="1">
        <v>1085</v>
      </c>
      <c r="C19" s="1">
        <v>488</v>
      </c>
      <c r="D19" s="1">
        <v>597</v>
      </c>
      <c r="E19" s="1">
        <v>389</v>
      </c>
      <c r="F19" s="1">
        <v>166</v>
      </c>
      <c r="G19" s="1">
        <v>223</v>
      </c>
      <c r="H19" s="1">
        <v>165</v>
      </c>
      <c r="I19" s="1">
        <v>73</v>
      </c>
      <c r="J19" s="1">
        <v>92</v>
      </c>
      <c r="K19" s="1">
        <v>38</v>
      </c>
      <c r="L19" s="1">
        <v>19</v>
      </c>
      <c r="M19" s="1">
        <v>19</v>
      </c>
      <c r="N19" s="9" t="s">
        <v>28</v>
      </c>
      <c r="O19" s="1">
        <v>150</v>
      </c>
      <c r="P19" s="9">
        <v>69</v>
      </c>
      <c r="Q19" s="9">
        <v>81</v>
      </c>
      <c r="R19" s="9">
        <v>18</v>
      </c>
      <c r="S19" s="9">
        <v>10</v>
      </c>
      <c r="T19" s="9">
        <v>8</v>
      </c>
      <c r="U19" s="9">
        <v>18</v>
      </c>
      <c r="V19" s="9">
        <v>11</v>
      </c>
      <c r="W19" s="9">
        <v>7</v>
      </c>
      <c r="X19" s="9">
        <v>90</v>
      </c>
      <c r="Y19" s="9">
        <v>42</v>
      </c>
      <c r="Z19" s="9">
        <v>48</v>
      </c>
      <c r="AA19" s="9">
        <v>29</v>
      </c>
      <c r="AB19" s="9">
        <v>9</v>
      </c>
      <c r="AC19" s="9">
        <v>20</v>
      </c>
      <c r="AD19" s="9" t="s">
        <v>28</v>
      </c>
      <c r="AE19" s="9">
        <v>38</v>
      </c>
      <c r="AF19" s="9">
        <v>23</v>
      </c>
      <c r="AG19" s="9">
        <v>15</v>
      </c>
      <c r="AH19" s="9">
        <v>51</v>
      </c>
      <c r="AI19" s="9">
        <v>21</v>
      </c>
      <c r="AJ19" s="9">
        <v>30</v>
      </c>
      <c r="AK19" s="9">
        <v>22</v>
      </c>
      <c r="AL19" s="9">
        <v>10</v>
      </c>
      <c r="AM19" s="9">
        <v>12</v>
      </c>
      <c r="AN19" s="9">
        <v>77</v>
      </c>
      <c r="AO19" s="9">
        <v>35</v>
      </c>
      <c r="AP19" s="9">
        <v>42</v>
      </c>
    </row>
    <row r="20" spans="1:42" x14ac:dyDescent="0.2">
      <c r="A20" s="9" t="s">
        <v>29</v>
      </c>
      <c r="B20" s="1">
        <v>1290</v>
      </c>
      <c r="C20" s="1">
        <v>516</v>
      </c>
      <c r="D20" s="1">
        <v>774</v>
      </c>
      <c r="E20" s="1">
        <v>496</v>
      </c>
      <c r="F20" s="1">
        <v>181</v>
      </c>
      <c r="G20" s="1">
        <v>315</v>
      </c>
      <c r="H20" s="1">
        <v>151</v>
      </c>
      <c r="I20" s="1">
        <v>63</v>
      </c>
      <c r="J20" s="1">
        <v>88</v>
      </c>
      <c r="K20" s="1">
        <v>34</v>
      </c>
      <c r="L20" s="1">
        <v>20</v>
      </c>
      <c r="M20" s="1">
        <v>14</v>
      </c>
      <c r="N20" s="9" t="s">
        <v>29</v>
      </c>
      <c r="O20" s="1">
        <v>177</v>
      </c>
      <c r="P20" s="9">
        <v>66</v>
      </c>
      <c r="Q20" s="9">
        <v>111</v>
      </c>
      <c r="R20" s="9">
        <v>20</v>
      </c>
      <c r="S20" s="9">
        <v>9</v>
      </c>
      <c r="T20" s="9">
        <v>11</v>
      </c>
      <c r="U20" s="9">
        <v>20</v>
      </c>
      <c r="V20" s="9">
        <v>12</v>
      </c>
      <c r="W20" s="9">
        <v>8</v>
      </c>
      <c r="X20" s="9">
        <v>120</v>
      </c>
      <c r="Y20" s="9">
        <v>59</v>
      </c>
      <c r="Z20" s="9">
        <v>61</v>
      </c>
      <c r="AA20" s="9">
        <v>33</v>
      </c>
      <c r="AB20" s="9">
        <v>14</v>
      </c>
      <c r="AC20" s="9">
        <v>19</v>
      </c>
      <c r="AD20" s="9" t="s">
        <v>29</v>
      </c>
      <c r="AE20" s="9">
        <v>64</v>
      </c>
      <c r="AF20" s="9">
        <v>24</v>
      </c>
      <c r="AG20" s="9">
        <v>40</v>
      </c>
      <c r="AH20" s="9">
        <v>62</v>
      </c>
      <c r="AI20" s="9">
        <v>28</v>
      </c>
      <c r="AJ20" s="9">
        <v>34</v>
      </c>
      <c r="AK20" s="9">
        <v>43</v>
      </c>
      <c r="AL20" s="9">
        <v>17</v>
      </c>
      <c r="AM20" s="9">
        <v>26</v>
      </c>
      <c r="AN20" s="9">
        <v>70</v>
      </c>
      <c r="AO20" s="9">
        <v>23</v>
      </c>
      <c r="AP20" s="9">
        <v>47</v>
      </c>
    </row>
    <row r="21" spans="1:42" x14ac:dyDescent="0.2">
      <c r="A21" s="9" t="s">
        <v>30</v>
      </c>
      <c r="B21" s="1">
        <v>69</v>
      </c>
      <c r="C21" s="1">
        <v>25</v>
      </c>
      <c r="D21" s="1">
        <v>44</v>
      </c>
      <c r="E21" s="1">
        <v>21</v>
      </c>
      <c r="F21" s="1">
        <v>7</v>
      </c>
      <c r="G21" s="1">
        <v>14</v>
      </c>
      <c r="H21" s="1">
        <v>9</v>
      </c>
      <c r="I21" s="1">
        <v>4</v>
      </c>
      <c r="J21" s="1">
        <v>5</v>
      </c>
      <c r="K21" s="1">
        <v>1</v>
      </c>
      <c r="L21" s="1">
        <v>0</v>
      </c>
      <c r="M21" s="1">
        <v>1</v>
      </c>
      <c r="N21" s="9" t="s">
        <v>30</v>
      </c>
      <c r="O21" s="1">
        <v>9</v>
      </c>
      <c r="P21" s="9">
        <v>4</v>
      </c>
      <c r="Q21" s="9">
        <v>5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6</v>
      </c>
      <c r="Y21" s="9">
        <v>2</v>
      </c>
      <c r="Z21" s="9">
        <v>4</v>
      </c>
      <c r="AA21" s="9">
        <v>1</v>
      </c>
      <c r="AB21" s="9">
        <v>1</v>
      </c>
      <c r="AC21" s="9">
        <v>0</v>
      </c>
      <c r="AD21" s="9" t="s">
        <v>30</v>
      </c>
      <c r="AE21" s="9">
        <v>4</v>
      </c>
      <c r="AF21" s="9">
        <v>2</v>
      </c>
      <c r="AG21" s="9">
        <v>2</v>
      </c>
      <c r="AH21" s="9">
        <v>6</v>
      </c>
      <c r="AI21" s="9">
        <v>2</v>
      </c>
      <c r="AJ21" s="9">
        <v>4</v>
      </c>
      <c r="AK21" s="9">
        <v>7</v>
      </c>
      <c r="AL21" s="9">
        <v>3</v>
      </c>
      <c r="AM21" s="9">
        <v>4</v>
      </c>
      <c r="AN21" s="9">
        <v>5</v>
      </c>
      <c r="AO21" s="9">
        <v>0</v>
      </c>
      <c r="AP21" s="9">
        <v>5</v>
      </c>
    </row>
    <row r="22" spans="1:42" x14ac:dyDescent="0.2">
      <c r="A22" s="9" t="s">
        <v>31</v>
      </c>
      <c r="B22" s="8">
        <v>14.9</v>
      </c>
      <c r="C22" s="8">
        <v>14.7</v>
      </c>
      <c r="D22" s="8">
        <v>15.1</v>
      </c>
      <c r="E22" s="8">
        <v>15.8</v>
      </c>
      <c r="F22" s="8">
        <v>15.5</v>
      </c>
      <c r="G22" s="8">
        <v>16.100000000000001</v>
      </c>
      <c r="H22" s="8">
        <v>14.5</v>
      </c>
      <c r="I22" s="8">
        <v>14.4</v>
      </c>
      <c r="J22" s="8">
        <v>14.7</v>
      </c>
      <c r="K22" s="8">
        <v>14.7</v>
      </c>
      <c r="L22" s="8">
        <v>15</v>
      </c>
      <c r="M22" s="8">
        <v>14.5</v>
      </c>
      <c r="N22" s="9" t="s">
        <v>31</v>
      </c>
      <c r="O22" s="8">
        <v>14.1</v>
      </c>
      <c r="P22" s="8">
        <v>14</v>
      </c>
      <c r="Q22" s="8">
        <v>14.2</v>
      </c>
      <c r="R22" s="8">
        <v>13.6</v>
      </c>
      <c r="S22" s="8">
        <v>13.5</v>
      </c>
      <c r="T22" s="8">
        <v>13.8</v>
      </c>
      <c r="U22" s="8">
        <v>14.2</v>
      </c>
      <c r="V22" s="8">
        <v>14.4</v>
      </c>
      <c r="W22" s="8">
        <v>13.9</v>
      </c>
      <c r="X22" s="8">
        <v>14.7</v>
      </c>
      <c r="Y22" s="8">
        <v>14.7</v>
      </c>
      <c r="Z22" s="8">
        <v>14.7</v>
      </c>
      <c r="AA22" s="8">
        <v>13.9</v>
      </c>
      <c r="AB22" s="8">
        <v>13.6</v>
      </c>
      <c r="AC22" s="8">
        <v>14.4</v>
      </c>
      <c r="AD22" s="9" t="s">
        <v>31</v>
      </c>
      <c r="AE22" s="8">
        <v>13.7</v>
      </c>
      <c r="AF22" s="8">
        <v>13.4</v>
      </c>
      <c r="AG22" s="8">
        <v>14</v>
      </c>
      <c r="AH22" s="8">
        <v>14.7</v>
      </c>
      <c r="AI22" s="8">
        <v>14.8</v>
      </c>
      <c r="AJ22" s="8">
        <v>14.7</v>
      </c>
      <c r="AK22" s="8">
        <v>13.8</v>
      </c>
      <c r="AL22" s="8">
        <v>13.6</v>
      </c>
      <c r="AM22" s="8">
        <v>14.1</v>
      </c>
      <c r="AN22" s="8">
        <v>14.4</v>
      </c>
      <c r="AO22" s="8">
        <v>13.9</v>
      </c>
      <c r="AP22" s="8">
        <v>15</v>
      </c>
    </row>
    <row r="23" spans="1:42" x14ac:dyDescent="0.2">
      <c r="A23" s="14" t="s">
        <v>393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 t="s">
        <v>393</v>
      </c>
      <c r="O23" s="1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393</v>
      </c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</sheetData>
  <mergeCells count="13">
    <mergeCell ref="R2:T2"/>
    <mergeCell ref="B2:D2"/>
    <mergeCell ref="E2:G2"/>
    <mergeCell ref="H2:J2"/>
    <mergeCell ref="K2:M2"/>
    <mergeCell ref="O2:Q2"/>
    <mergeCell ref="U2:W2"/>
    <mergeCell ref="AN2:AP2"/>
    <mergeCell ref="AK2:AM2"/>
    <mergeCell ref="AH2:AJ2"/>
    <mergeCell ref="AE2:AG2"/>
    <mergeCell ref="AA2:AC2"/>
    <mergeCell ref="X2:Z2"/>
  </mergeCells>
  <pageMargins left="0.7" right="0.7" top="0.75" bottom="0.75" header="0.3" footer="0.3"/>
  <pageSetup scale="95" orientation="portrait" r:id="rId1"/>
  <colBreaks count="2" manualBreakCount="2">
    <brk id="13" max="22" man="1"/>
    <brk id="2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A8EE-0B07-4261-B684-7EF5FBE0DBE7}">
  <dimension ref="A1:N42"/>
  <sheetViews>
    <sheetView view="pageBreakPreview" zoomScale="125" zoomScaleNormal="100" zoomScaleSheetLayoutView="125" workbookViewId="0">
      <selection activeCell="A4" sqref="A4"/>
    </sheetView>
  </sheetViews>
  <sheetFormatPr defaultColWidth="13.28515625" defaultRowHeight="11.25" x14ac:dyDescent="0.2"/>
  <cols>
    <col min="1" max="1" width="13.28515625" style="16"/>
    <col min="2" max="14" width="5.7109375" style="1" customWidth="1"/>
    <col min="15" max="16384" width="13.28515625" style="9"/>
  </cols>
  <sheetData>
    <row r="1" spans="1:14" x14ac:dyDescent="0.2">
      <c r="A1" s="16" t="s">
        <v>353</v>
      </c>
    </row>
    <row r="2" spans="1:14" x14ac:dyDescent="0.2">
      <c r="A2" s="17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8" t="s">
        <v>429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16" t="s">
        <v>390</v>
      </c>
      <c r="B4" s="1">
        <v>146522</v>
      </c>
      <c r="C4" s="1">
        <v>58160</v>
      </c>
      <c r="D4" s="1">
        <v>19749</v>
      </c>
      <c r="E4" s="1">
        <v>3767</v>
      </c>
      <c r="F4" s="1">
        <v>20045</v>
      </c>
      <c r="G4" s="1">
        <v>1793</v>
      </c>
      <c r="H4" s="1">
        <v>2446</v>
      </c>
      <c r="I4" s="1">
        <v>10877</v>
      </c>
      <c r="J4" s="1">
        <v>4116</v>
      </c>
      <c r="K4" s="1">
        <v>5364</v>
      </c>
      <c r="L4" s="1">
        <v>6974</v>
      </c>
      <c r="M4" s="1">
        <v>4820</v>
      </c>
      <c r="N4" s="1">
        <v>8411</v>
      </c>
    </row>
    <row r="5" spans="1:14" x14ac:dyDescent="0.2">
      <c r="A5" s="16" t="s">
        <v>354</v>
      </c>
      <c r="B5" s="1">
        <v>132704</v>
      </c>
      <c r="C5" s="1">
        <v>48986</v>
      </c>
      <c r="D5" s="1">
        <v>18433</v>
      </c>
      <c r="E5" s="1">
        <v>3353</v>
      </c>
      <c r="F5" s="1">
        <v>19265</v>
      </c>
      <c r="G5" s="1">
        <v>1740</v>
      </c>
      <c r="H5" s="1">
        <v>2343</v>
      </c>
      <c r="I5" s="1">
        <v>10191</v>
      </c>
      <c r="J5" s="1">
        <v>3951</v>
      </c>
      <c r="K5" s="1">
        <v>5217</v>
      </c>
      <c r="L5" s="1">
        <v>6375</v>
      </c>
      <c r="M5" s="1">
        <v>4714</v>
      </c>
      <c r="N5" s="1">
        <v>8136</v>
      </c>
    </row>
    <row r="6" spans="1:14" x14ac:dyDescent="0.2">
      <c r="A6" s="16" t="s">
        <v>427</v>
      </c>
      <c r="B6" s="1">
        <v>49</v>
      </c>
      <c r="C6" s="1">
        <v>44</v>
      </c>
      <c r="D6" s="1">
        <v>0</v>
      </c>
      <c r="E6" s="1">
        <v>0</v>
      </c>
      <c r="F6" s="1">
        <v>3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1</v>
      </c>
      <c r="M6" s="1">
        <v>0</v>
      </c>
      <c r="N6" s="1">
        <v>0</v>
      </c>
    </row>
    <row r="7" spans="1:14" x14ac:dyDescent="0.2">
      <c r="A7" s="16" t="s">
        <v>428</v>
      </c>
      <c r="B7" s="1">
        <v>20</v>
      </c>
      <c r="C7" s="1">
        <v>17</v>
      </c>
      <c r="D7" s="1">
        <v>1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1</v>
      </c>
      <c r="M7" s="1">
        <v>0</v>
      </c>
      <c r="N7" s="1">
        <v>0</v>
      </c>
    </row>
    <row r="8" spans="1:14" x14ac:dyDescent="0.2">
      <c r="A8" s="16" t="s">
        <v>44</v>
      </c>
      <c r="B8" s="1">
        <v>24</v>
      </c>
      <c r="C8" s="1">
        <v>15</v>
      </c>
      <c r="D8" s="1">
        <v>2</v>
      </c>
      <c r="E8" s="1">
        <v>0</v>
      </c>
      <c r="F8" s="1">
        <v>1</v>
      </c>
      <c r="G8" s="1">
        <v>0</v>
      </c>
      <c r="H8" s="1">
        <v>0</v>
      </c>
      <c r="I8" s="1">
        <v>5</v>
      </c>
      <c r="J8" s="1">
        <v>0</v>
      </c>
      <c r="K8" s="1">
        <v>0</v>
      </c>
      <c r="L8" s="1">
        <v>1</v>
      </c>
      <c r="M8" s="1">
        <v>0</v>
      </c>
      <c r="N8" s="1">
        <v>0</v>
      </c>
    </row>
    <row r="9" spans="1:14" x14ac:dyDescent="0.2">
      <c r="A9" s="16" t="s">
        <v>45</v>
      </c>
      <c r="B9" s="1">
        <v>137</v>
      </c>
      <c r="C9" s="1">
        <v>80</v>
      </c>
      <c r="D9" s="1">
        <v>13</v>
      </c>
      <c r="E9" s="1">
        <v>3</v>
      </c>
      <c r="F9" s="1">
        <v>13</v>
      </c>
      <c r="G9" s="1">
        <v>0</v>
      </c>
      <c r="H9" s="1">
        <v>1</v>
      </c>
      <c r="I9" s="1">
        <v>9</v>
      </c>
      <c r="J9" s="1">
        <v>7</v>
      </c>
      <c r="K9" s="1">
        <v>5</v>
      </c>
      <c r="L9" s="1">
        <v>2</v>
      </c>
      <c r="M9" s="1">
        <v>3</v>
      </c>
      <c r="N9" s="1">
        <v>1</v>
      </c>
    </row>
    <row r="10" spans="1:14" x14ac:dyDescent="0.2">
      <c r="A10" s="16" t="s">
        <v>46</v>
      </c>
      <c r="B10" s="1">
        <v>426</v>
      </c>
      <c r="C10" s="1">
        <v>186</v>
      </c>
      <c r="D10" s="1">
        <v>54</v>
      </c>
      <c r="E10" s="1">
        <v>10</v>
      </c>
      <c r="F10" s="1">
        <v>31</v>
      </c>
      <c r="G10" s="1">
        <v>1</v>
      </c>
      <c r="H10" s="1">
        <v>7</v>
      </c>
      <c r="I10" s="1">
        <v>38</v>
      </c>
      <c r="J10" s="1">
        <v>11</v>
      </c>
      <c r="K10" s="1">
        <v>7</v>
      </c>
      <c r="L10" s="1">
        <v>39</v>
      </c>
      <c r="M10" s="1">
        <v>14</v>
      </c>
      <c r="N10" s="1">
        <v>28</v>
      </c>
    </row>
    <row r="11" spans="1:14" x14ac:dyDescent="0.2">
      <c r="A11" s="16" t="s">
        <v>47</v>
      </c>
      <c r="B11" s="1">
        <v>230</v>
      </c>
      <c r="C11" s="1">
        <v>95</v>
      </c>
      <c r="D11" s="1">
        <v>45</v>
      </c>
      <c r="E11" s="1">
        <v>8</v>
      </c>
      <c r="F11" s="1">
        <v>30</v>
      </c>
      <c r="G11" s="1">
        <v>0</v>
      </c>
      <c r="H11" s="1">
        <v>1</v>
      </c>
      <c r="I11" s="1">
        <v>10</v>
      </c>
      <c r="J11" s="1">
        <v>12</v>
      </c>
      <c r="K11" s="1">
        <v>6</v>
      </c>
      <c r="L11" s="1">
        <v>14</v>
      </c>
      <c r="M11" s="1">
        <v>6</v>
      </c>
      <c r="N11" s="1">
        <v>3</v>
      </c>
    </row>
    <row r="12" spans="1:14" x14ac:dyDescent="0.2">
      <c r="A12" s="16" t="s">
        <v>48</v>
      </c>
      <c r="B12" s="1">
        <v>299</v>
      </c>
      <c r="C12" s="1">
        <v>153</v>
      </c>
      <c r="D12" s="1">
        <v>51</v>
      </c>
      <c r="E12" s="1">
        <v>4</v>
      </c>
      <c r="F12" s="1">
        <v>14</v>
      </c>
      <c r="G12" s="1">
        <v>0</v>
      </c>
      <c r="H12" s="1">
        <v>3</v>
      </c>
      <c r="I12" s="1">
        <v>20</v>
      </c>
      <c r="J12" s="1">
        <v>5</v>
      </c>
      <c r="K12" s="1">
        <v>6</v>
      </c>
      <c r="L12" s="1">
        <v>35</v>
      </c>
      <c r="M12" s="1">
        <v>4</v>
      </c>
      <c r="N12" s="1">
        <v>4</v>
      </c>
    </row>
    <row r="13" spans="1:14" x14ac:dyDescent="0.2">
      <c r="A13" s="16" t="s">
        <v>49</v>
      </c>
      <c r="B13" s="1">
        <v>9998</v>
      </c>
      <c r="C13" s="1">
        <v>7099</v>
      </c>
      <c r="D13" s="1">
        <v>695</v>
      </c>
      <c r="E13" s="1">
        <v>216</v>
      </c>
      <c r="F13" s="1">
        <v>582</v>
      </c>
      <c r="G13" s="1">
        <v>45</v>
      </c>
      <c r="H13" s="1">
        <v>56</v>
      </c>
      <c r="I13" s="1">
        <v>531</v>
      </c>
      <c r="J13" s="1">
        <v>98</v>
      </c>
      <c r="K13" s="1">
        <v>107</v>
      </c>
      <c r="L13" s="1">
        <v>308</v>
      </c>
      <c r="M13" s="1">
        <v>67</v>
      </c>
      <c r="N13" s="1">
        <v>194</v>
      </c>
    </row>
    <row r="14" spans="1:14" x14ac:dyDescent="0.2">
      <c r="A14" s="16" t="s">
        <v>50</v>
      </c>
      <c r="B14" s="1">
        <v>1380</v>
      </c>
      <c r="C14" s="1">
        <v>784</v>
      </c>
      <c r="D14" s="1">
        <v>229</v>
      </c>
      <c r="E14" s="1">
        <v>127</v>
      </c>
      <c r="F14" s="1">
        <v>35</v>
      </c>
      <c r="G14" s="1">
        <v>3</v>
      </c>
      <c r="H14" s="1">
        <v>26</v>
      </c>
      <c r="I14" s="1">
        <v>46</v>
      </c>
      <c r="J14" s="1">
        <v>12</v>
      </c>
      <c r="K14" s="1">
        <v>8</v>
      </c>
      <c r="L14" s="1">
        <v>73</v>
      </c>
      <c r="M14" s="1">
        <v>4</v>
      </c>
      <c r="N14" s="1">
        <v>33</v>
      </c>
    </row>
    <row r="15" spans="1:14" x14ac:dyDescent="0.2">
      <c r="A15" s="16" t="s">
        <v>355</v>
      </c>
      <c r="B15" s="1">
        <v>1255</v>
      </c>
      <c r="C15" s="1">
        <v>701</v>
      </c>
      <c r="D15" s="1">
        <v>226</v>
      </c>
      <c r="E15" s="1">
        <v>46</v>
      </c>
      <c r="F15" s="1">
        <v>70</v>
      </c>
      <c r="G15" s="1">
        <v>4</v>
      </c>
      <c r="H15" s="1">
        <v>9</v>
      </c>
      <c r="I15" s="1">
        <v>26</v>
      </c>
      <c r="J15" s="1">
        <v>20</v>
      </c>
      <c r="K15" s="1">
        <v>8</v>
      </c>
      <c r="L15" s="1">
        <v>125</v>
      </c>
      <c r="M15" s="1">
        <v>8</v>
      </c>
      <c r="N15" s="1">
        <v>12</v>
      </c>
    </row>
    <row r="17" spans="1:14" x14ac:dyDescent="0.2">
      <c r="A17" s="16" t="s">
        <v>391</v>
      </c>
      <c r="B17" s="1">
        <v>75877</v>
      </c>
      <c r="C17" s="1">
        <v>29908</v>
      </c>
      <c r="D17" s="1">
        <v>10290</v>
      </c>
      <c r="E17" s="1">
        <v>1951</v>
      </c>
      <c r="F17" s="1">
        <v>10391</v>
      </c>
      <c r="G17" s="1">
        <v>884</v>
      </c>
      <c r="H17" s="1">
        <v>1231</v>
      </c>
      <c r="I17" s="1">
        <v>5673</v>
      </c>
      <c r="J17" s="1">
        <v>2130</v>
      </c>
      <c r="K17" s="1">
        <v>2787</v>
      </c>
      <c r="L17" s="1">
        <v>3684</v>
      </c>
      <c r="M17" s="1">
        <v>2532</v>
      </c>
      <c r="N17" s="1">
        <v>4416</v>
      </c>
    </row>
    <row r="18" spans="1:14" x14ac:dyDescent="0.2">
      <c r="A18" s="16" t="s">
        <v>354</v>
      </c>
      <c r="B18" s="1">
        <v>65742</v>
      </c>
      <c r="C18" s="1">
        <v>23400</v>
      </c>
      <c r="D18" s="1">
        <v>9240</v>
      </c>
      <c r="E18" s="1">
        <v>1627</v>
      </c>
      <c r="F18" s="1">
        <v>9793</v>
      </c>
      <c r="G18" s="1">
        <v>844</v>
      </c>
      <c r="H18" s="1">
        <v>1151</v>
      </c>
      <c r="I18" s="1">
        <v>5127</v>
      </c>
      <c r="J18" s="1">
        <v>2021</v>
      </c>
      <c r="K18" s="1">
        <v>2687</v>
      </c>
      <c r="L18" s="1">
        <v>3190</v>
      </c>
      <c r="M18" s="1">
        <v>2453</v>
      </c>
      <c r="N18" s="1">
        <v>4209</v>
      </c>
    </row>
    <row r="19" spans="1:14" x14ac:dyDescent="0.2">
      <c r="A19" s="16" t="s">
        <v>427</v>
      </c>
      <c r="B19" s="1">
        <v>32</v>
      </c>
      <c r="C19" s="1">
        <v>29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</row>
    <row r="20" spans="1:14" x14ac:dyDescent="0.2">
      <c r="A20" s="16" t="s">
        <v>428</v>
      </c>
      <c r="B20" s="1">
        <v>12</v>
      </c>
      <c r="C20" s="1">
        <v>11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</row>
    <row r="21" spans="1:14" x14ac:dyDescent="0.2">
      <c r="A21" s="16" t="s">
        <v>44</v>
      </c>
      <c r="B21" s="1">
        <v>16</v>
      </c>
      <c r="C21" s="1">
        <v>10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4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</row>
    <row r="22" spans="1:14" x14ac:dyDescent="0.2">
      <c r="A22" s="16" t="s">
        <v>45</v>
      </c>
      <c r="B22" s="1">
        <v>87</v>
      </c>
      <c r="C22" s="1">
        <v>46</v>
      </c>
      <c r="D22" s="1">
        <v>10</v>
      </c>
      <c r="E22" s="1">
        <v>3</v>
      </c>
      <c r="F22" s="1">
        <v>8</v>
      </c>
      <c r="G22" s="1">
        <v>0</v>
      </c>
      <c r="H22" s="1">
        <v>1</v>
      </c>
      <c r="I22" s="1">
        <v>7</v>
      </c>
      <c r="J22" s="1">
        <v>5</v>
      </c>
      <c r="K22" s="1">
        <v>4</v>
      </c>
      <c r="L22" s="1">
        <v>0</v>
      </c>
      <c r="M22" s="1">
        <v>2</v>
      </c>
      <c r="N22" s="1">
        <v>1</v>
      </c>
    </row>
    <row r="23" spans="1:14" x14ac:dyDescent="0.2">
      <c r="A23" s="16" t="s">
        <v>46</v>
      </c>
      <c r="B23" s="1">
        <v>223</v>
      </c>
      <c r="C23" s="1">
        <v>74</v>
      </c>
      <c r="D23" s="1">
        <v>36</v>
      </c>
      <c r="E23" s="1">
        <v>6</v>
      </c>
      <c r="F23" s="1">
        <v>20</v>
      </c>
      <c r="G23" s="1">
        <v>0</v>
      </c>
      <c r="H23" s="1">
        <v>4</v>
      </c>
      <c r="I23" s="1">
        <v>26</v>
      </c>
      <c r="J23" s="1">
        <v>8</v>
      </c>
      <c r="K23" s="1">
        <v>5</v>
      </c>
      <c r="L23" s="1">
        <v>18</v>
      </c>
      <c r="M23" s="1">
        <v>7</v>
      </c>
      <c r="N23" s="1">
        <v>19</v>
      </c>
    </row>
    <row r="24" spans="1:14" x14ac:dyDescent="0.2">
      <c r="A24" s="16" t="s">
        <v>47</v>
      </c>
      <c r="B24" s="1">
        <v>151</v>
      </c>
      <c r="C24" s="1">
        <v>59</v>
      </c>
      <c r="D24" s="1">
        <v>33</v>
      </c>
      <c r="E24" s="1">
        <v>4</v>
      </c>
      <c r="F24" s="1">
        <v>18</v>
      </c>
      <c r="G24" s="1">
        <v>0</v>
      </c>
      <c r="H24" s="1">
        <v>1</v>
      </c>
      <c r="I24" s="1">
        <v>7</v>
      </c>
      <c r="J24" s="1">
        <v>7</v>
      </c>
      <c r="K24" s="1">
        <v>4</v>
      </c>
      <c r="L24" s="1">
        <v>11</v>
      </c>
      <c r="M24" s="1">
        <v>5</v>
      </c>
      <c r="N24" s="1">
        <v>2</v>
      </c>
    </row>
    <row r="25" spans="1:14" x14ac:dyDescent="0.2">
      <c r="A25" s="16" t="s">
        <v>48</v>
      </c>
      <c r="B25" s="1">
        <v>203</v>
      </c>
      <c r="C25" s="1">
        <v>94</v>
      </c>
      <c r="D25" s="1">
        <v>35</v>
      </c>
      <c r="E25" s="1">
        <v>4</v>
      </c>
      <c r="F25" s="1">
        <v>10</v>
      </c>
      <c r="G25" s="1">
        <v>0</v>
      </c>
      <c r="H25" s="1">
        <v>2</v>
      </c>
      <c r="I25" s="1">
        <v>18</v>
      </c>
      <c r="J25" s="1">
        <v>4</v>
      </c>
      <c r="K25" s="1">
        <v>5</v>
      </c>
      <c r="L25" s="1">
        <v>27</v>
      </c>
      <c r="M25" s="1">
        <v>2</v>
      </c>
      <c r="N25" s="1">
        <v>2</v>
      </c>
    </row>
    <row r="26" spans="1:14" x14ac:dyDescent="0.2">
      <c r="A26" s="16" t="s">
        <v>49</v>
      </c>
      <c r="B26" s="1">
        <v>7429</v>
      </c>
      <c r="C26" s="1">
        <v>5174</v>
      </c>
      <c r="D26" s="1">
        <v>540</v>
      </c>
      <c r="E26" s="1">
        <v>164</v>
      </c>
      <c r="F26" s="1">
        <v>453</v>
      </c>
      <c r="G26" s="1">
        <v>36</v>
      </c>
      <c r="H26" s="1">
        <v>38</v>
      </c>
      <c r="I26" s="1">
        <v>422</v>
      </c>
      <c r="J26" s="1">
        <v>60</v>
      </c>
      <c r="K26" s="1">
        <v>71</v>
      </c>
      <c r="L26" s="1">
        <v>272</v>
      </c>
      <c r="M26" s="1">
        <v>53</v>
      </c>
      <c r="N26" s="1">
        <v>146</v>
      </c>
    </row>
    <row r="27" spans="1:14" x14ac:dyDescent="0.2">
      <c r="A27" s="16" t="s">
        <v>50</v>
      </c>
      <c r="B27" s="1">
        <v>939</v>
      </c>
      <c r="C27" s="1">
        <v>461</v>
      </c>
      <c r="D27" s="1">
        <v>195</v>
      </c>
      <c r="E27" s="1">
        <v>100</v>
      </c>
      <c r="F27" s="1">
        <v>28</v>
      </c>
      <c r="G27" s="1">
        <v>1</v>
      </c>
      <c r="H27" s="1">
        <v>25</v>
      </c>
      <c r="I27" s="1">
        <v>40</v>
      </c>
      <c r="J27" s="1">
        <v>8</v>
      </c>
      <c r="K27" s="1">
        <v>6</v>
      </c>
      <c r="L27" s="1">
        <v>44</v>
      </c>
      <c r="M27" s="1">
        <v>3</v>
      </c>
      <c r="N27" s="1">
        <v>28</v>
      </c>
    </row>
    <row r="28" spans="1:14" x14ac:dyDescent="0.2">
      <c r="A28" s="16" t="s">
        <v>355</v>
      </c>
      <c r="B28" s="1">
        <v>1043</v>
      </c>
      <c r="C28" s="1">
        <v>550</v>
      </c>
      <c r="D28" s="1">
        <v>201</v>
      </c>
      <c r="E28" s="1">
        <v>43</v>
      </c>
      <c r="F28" s="1">
        <v>59</v>
      </c>
      <c r="G28" s="1">
        <v>3</v>
      </c>
      <c r="H28" s="1">
        <v>9</v>
      </c>
      <c r="I28" s="1">
        <v>21</v>
      </c>
      <c r="J28" s="1">
        <v>17</v>
      </c>
      <c r="K28" s="1">
        <v>5</v>
      </c>
      <c r="L28" s="1">
        <v>119</v>
      </c>
      <c r="M28" s="1">
        <v>7</v>
      </c>
      <c r="N28" s="1">
        <v>9</v>
      </c>
    </row>
    <row r="30" spans="1:14" x14ac:dyDescent="0.2">
      <c r="A30" s="16" t="s">
        <v>392</v>
      </c>
      <c r="B30" s="1">
        <v>70645</v>
      </c>
      <c r="C30" s="1">
        <v>28252</v>
      </c>
      <c r="D30" s="1">
        <v>9459</v>
      </c>
      <c r="E30" s="1">
        <v>1816</v>
      </c>
      <c r="F30" s="1">
        <v>9654</v>
      </c>
      <c r="G30" s="1">
        <v>909</v>
      </c>
      <c r="H30" s="1">
        <v>1215</v>
      </c>
      <c r="I30" s="1">
        <v>5204</v>
      </c>
      <c r="J30" s="1">
        <v>1986</v>
      </c>
      <c r="K30" s="1">
        <v>2577</v>
      </c>
      <c r="L30" s="1">
        <v>3290</v>
      </c>
      <c r="M30" s="1">
        <v>2288</v>
      </c>
      <c r="N30" s="1">
        <v>3995</v>
      </c>
    </row>
    <row r="31" spans="1:14" x14ac:dyDescent="0.2">
      <c r="A31" s="16" t="s">
        <v>354</v>
      </c>
      <c r="B31" s="1">
        <v>66962</v>
      </c>
      <c r="C31" s="1">
        <v>25586</v>
      </c>
      <c r="D31" s="1">
        <v>9193</v>
      </c>
      <c r="E31" s="1">
        <v>1726</v>
      </c>
      <c r="F31" s="1">
        <v>9472</v>
      </c>
      <c r="G31" s="1">
        <v>896</v>
      </c>
      <c r="H31" s="1">
        <v>1192</v>
      </c>
      <c r="I31" s="1">
        <v>5064</v>
      </c>
      <c r="J31" s="1">
        <v>1930</v>
      </c>
      <c r="K31" s="1">
        <v>2530</v>
      </c>
      <c r="L31" s="1">
        <v>3185</v>
      </c>
      <c r="M31" s="1">
        <v>2261</v>
      </c>
      <c r="N31" s="1">
        <v>3927</v>
      </c>
    </row>
    <row r="32" spans="1:14" x14ac:dyDescent="0.2">
      <c r="A32" s="16" t="s">
        <v>427</v>
      </c>
      <c r="B32" s="1">
        <v>17</v>
      </c>
      <c r="C32" s="1">
        <v>15</v>
      </c>
      <c r="D32" s="1">
        <v>0</v>
      </c>
      <c r="E32" s="1">
        <v>0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1:14" x14ac:dyDescent="0.2">
      <c r="A33" s="16" t="s">
        <v>428</v>
      </c>
      <c r="B33" s="1">
        <v>8</v>
      </c>
      <c r="C33" s="1">
        <v>6</v>
      </c>
      <c r="D33" s="1">
        <v>1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4" x14ac:dyDescent="0.2">
      <c r="A34" s="16" t="s">
        <v>44</v>
      </c>
      <c r="B34" s="1">
        <v>8</v>
      </c>
      <c r="C34" s="1">
        <v>5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</row>
    <row r="35" spans="1:14" x14ac:dyDescent="0.2">
      <c r="A35" s="16" t="s">
        <v>45</v>
      </c>
      <c r="B35" s="1">
        <v>50</v>
      </c>
      <c r="C35" s="1">
        <v>34</v>
      </c>
      <c r="D35" s="1">
        <v>3</v>
      </c>
      <c r="E35" s="1">
        <v>0</v>
      </c>
      <c r="F35" s="1">
        <v>5</v>
      </c>
      <c r="G35" s="1">
        <v>0</v>
      </c>
      <c r="H35" s="1">
        <v>0</v>
      </c>
      <c r="I35" s="1">
        <v>2</v>
      </c>
      <c r="J35" s="1">
        <v>2</v>
      </c>
      <c r="K35" s="1">
        <v>1</v>
      </c>
      <c r="L35" s="1">
        <v>2</v>
      </c>
      <c r="M35" s="1">
        <v>1</v>
      </c>
      <c r="N35" s="1">
        <v>0</v>
      </c>
    </row>
    <row r="36" spans="1:14" x14ac:dyDescent="0.2">
      <c r="A36" s="16" t="s">
        <v>46</v>
      </c>
      <c r="B36" s="1">
        <v>203</v>
      </c>
      <c r="C36" s="1">
        <v>112</v>
      </c>
      <c r="D36" s="1">
        <v>18</v>
      </c>
      <c r="E36" s="1">
        <v>4</v>
      </c>
      <c r="F36" s="1">
        <v>11</v>
      </c>
      <c r="G36" s="1">
        <v>1</v>
      </c>
      <c r="H36" s="1">
        <v>3</v>
      </c>
      <c r="I36" s="1">
        <v>12</v>
      </c>
      <c r="J36" s="1">
        <v>3</v>
      </c>
      <c r="K36" s="1">
        <v>2</v>
      </c>
      <c r="L36" s="1">
        <v>21</v>
      </c>
      <c r="M36" s="1">
        <v>7</v>
      </c>
      <c r="N36" s="1">
        <v>9</v>
      </c>
    </row>
    <row r="37" spans="1:14" x14ac:dyDescent="0.2">
      <c r="A37" s="16" t="s">
        <v>47</v>
      </c>
      <c r="B37" s="1">
        <v>79</v>
      </c>
      <c r="C37" s="1">
        <v>36</v>
      </c>
      <c r="D37" s="1">
        <v>12</v>
      </c>
      <c r="E37" s="1">
        <v>4</v>
      </c>
      <c r="F37" s="1">
        <v>12</v>
      </c>
      <c r="G37" s="1">
        <v>0</v>
      </c>
      <c r="H37" s="1">
        <v>0</v>
      </c>
      <c r="I37" s="1">
        <v>3</v>
      </c>
      <c r="J37" s="1">
        <v>5</v>
      </c>
      <c r="K37" s="1">
        <v>2</v>
      </c>
      <c r="L37" s="1">
        <v>3</v>
      </c>
      <c r="M37" s="1">
        <v>1</v>
      </c>
      <c r="N37" s="1">
        <v>1</v>
      </c>
    </row>
    <row r="38" spans="1:14" x14ac:dyDescent="0.2">
      <c r="A38" s="16" t="s">
        <v>48</v>
      </c>
      <c r="B38" s="1">
        <v>96</v>
      </c>
      <c r="C38" s="1">
        <v>59</v>
      </c>
      <c r="D38" s="1">
        <v>16</v>
      </c>
      <c r="E38" s="1">
        <v>0</v>
      </c>
      <c r="F38" s="1">
        <v>4</v>
      </c>
      <c r="G38" s="1">
        <v>0</v>
      </c>
      <c r="H38" s="1">
        <v>1</v>
      </c>
      <c r="I38" s="1">
        <v>2</v>
      </c>
      <c r="J38" s="1">
        <v>1</v>
      </c>
      <c r="K38" s="1">
        <v>1</v>
      </c>
      <c r="L38" s="1">
        <v>8</v>
      </c>
      <c r="M38" s="1">
        <v>2</v>
      </c>
      <c r="N38" s="1">
        <v>2</v>
      </c>
    </row>
    <row r="39" spans="1:14" x14ac:dyDescent="0.2">
      <c r="A39" s="16" t="s">
        <v>49</v>
      </c>
      <c r="B39" s="1">
        <v>2569</v>
      </c>
      <c r="C39" s="1">
        <v>1925</v>
      </c>
      <c r="D39" s="1">
        <v>155</v>
      </c>
      <c r="E39" s="1">
        <v>52</v>
      </c>
      <c r="F39" s="1">
        <v>129</v>
      </c>
      <c r="G39" s="1">
        <v>9</v>
      </c>
      <c r="H39" s="1">
        <v>18</v>
      </c>
      <c r="I39" s="1">
        <v>109</v>
      </c>
      <c r="J39" s="1">
        <v>38</v>
      </c>
      <c r="K39" s="1">
        <v>36</v>
      </c>
      <c r="L39" s="1">
        <v>36</v>
      </c>
      <c r="M39" s="1">
        <v>14</v>
      </c>
      <c r="N39" s="1">
        <v>48</v>
      </c>
    </row>
    <row r="40" spans="1:14" x14ac:dyDescent="0.2">
      <c r="A40" s="16" t="s">
        <v>50</v>
      </c>
      <c r="B40" s="1">
        <v>441</v>
      </c>
      <c r="C40" s="1">
        <v>323</v>
      </c>
      <c r="D40" s="1">
        <v>34</v>
      </c>
      <c r="E40" s="1">
        <v>27</v>
      </c>
      <c r="F40" s="1">
        <v>7</v>
      </c>
      <c r="G40" s="1">
        <v>2</v>
      </c>
      <c r="H40" s="1">
        <v>1</v>
      </c>
      <c r="I40" s="1">
        <v>6</v>
      </c>
      <c r="J40" s="1">
        <v>4</v>
      </c>
      <c r="K40" s="1">
        <v>2</v>
      </c>
      <c r="L40" s="1">
        <v>29</v>
      </c>
      <c r="M40" s="1">
        <v>1</v>
      </c>
      <c r="N40" s="1">
        <v>5</v>
      </c>
    </row>
    <row r="41" spans="1:14" x14ac:dyDescent="0.2">
      <c r="A41" s="16" t="s">
        <v>355</v>
      </c>
      <c r="B41" s="1">
        <v>212</v>
      </c>
      <c r="C41" s="1">
        <v>151</v>
      </c>
      <c r="D41" s="1">
        <v>25</v>
      </c>
      <c r="E41" s="1">
        <v>3</v>
      </c>
      <c r="F41" s="1">
        <v>11</v>
      </c>
      <c r="G41" s="1">
        <v>1</v>
      </c>
      <c r="H41" s="1">
        <v>0</v>
      </c>
      <c r="I41" s="1">
        <v>5</v>
      </c>
      <c r="J41" s="1">
        <v>3</v>
      </c>
      <c r="K41" s="1">
        <v>3</v>
      </c>
      <c r="L41" s="1">
        <v>6</v>
      </c>
      <c r="M41" s="1">
        <v>1</v>
      </c>
      <c r="N41" s="1">
        <v>3</v>
      </c>
    </row>
    <row r="42" spans="1:14" x14ac:dyDescent="0.2">
      <c r="A42" s="36" t="s">
        <v>393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</sheetData>
  <mergeCells count="1">
    <mergeCell ref="A42:N4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DB36-F099-43DB-8A27-48AB9BBB054F}">
  <dimension ref="A1:N40"/>
  <sheetViews>
    <sheetView view="pageBreakPreview" zoomScale="125" zoomScaleNormal="100" zoomScaleSheetLayoutView="125" workbookViewId="0">
      <selection activeCell="A4" sqref="A4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356</v>
      </c>
    </row>
    <row r="2" spans="1:14" x14ac:dyDescent="0.2">
      <c r="A2" s="12" t="s">
        <v>425</v>
      </c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426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424</v>
      </c>
    </row>
    <row r="6" spans="1:14" x14ac:dyDescent="0.2">
      <c r="A6" s="9" t="s">
        <v>390</v>
      </c>
      <c r="B6" s="1">
        <v>146627</v>
      </c>
      <c r="C6" s="1">
        <v>58229</v>
      </c>
      <c r="D6" s="1">
        <v>19755</v>
      </c>
      <c r="E6" s="1">
        <v>3767</v>
      </c>
      <c r="F6" s="1">
        <v>20053</v>
      </c>
      <c r="G6" s="1">
        <v>1794</v>
      </c>
      <c r="H6" s="1">
        <v>2448</v>
      </c>
      <c r="I6" s="1">
        <v>10887</v>
      </c>
      <c r="J6" s="1">
        <v>4119</v>
      </c>
      <c r="K6" s="1">
        <v>5365</v>
      </c>
      <c r="L6" s="1">
        <v>6977</v>
      </c>
      <c r="M6" s="1">
        <v>4821</v>
      </c>
      <c r="N6" s="1">
        <v>8412</v>
      </c>
    </row>
    <row r="7" spans="1:14" x14ac:dyDescent="0.2">
      <c r="A7" s="9" t="s">
        <v>81</v>
      </c>
      <c r="B7" s="1">
        <v>6836</v>
      </c>
      <c r="C7" s="1">
        <v>4241</v>
      </c>
      <c r="D7" s="1">
        <v>717</v>
      </c>
      <c r="E7" s="1">
        <v>210</v>
      </c>
      <c r="F7" s="1">
        <v>470</v>
      </c>
      <c r="G7" s="1">
        <v>45</v>
      </c>
      <c r="H7" s="1">
        <v>50</v>
      </c>
      <c r="I7" s="1">
        <v>377</v>
      </c>
      <c r="J7" s="1">
        <v>87</v>
      </c>
      <c r="K7" s="1">
        <v>96</v>
      </c>
      <c r="L7" s="1">
        <v>270</v>
      </c>
      <c r="M7" s="1">
        <v>73</v>
      </c>
      <c r="N7" s="1">
        <v>200</v>
      </c>
    </row>
    <row r="8" spans="1:14" x14ac:dyDescent="0.2">
      <c r="A8" s="9" t="s">
        <v>82</v>
      </c>
      <c r="B8" s="1">
        <v>139791</v>
      </c>
      <c r="C8" s="1">
        <v>53988</v>
      </c>
      <c r="D8" s="1">
        <v>19038</v>
      </c>
      <c r="E8" s="1">
        <v>3557</v>
      </c>
      <c r="F8" s="1">
        <v>19583</v>
      </c>
      <c r="G8" s="1">
        <v>1749</v>
      </c>
      <c r="H8" s="1">
        <v>2398</v>
      </c>
      <c r="I8" s="1">
        <v>10510</v>
      </c>
      <c r="J8" s="1">
        <v>4032</v>
      </c>
      <c r="K8" s="1">
        <v>5269</v>
      </c>
      <c r="L8" s="1">
        <v>6707</v>
      </c>
      <c r="M8" s="1">
        <v>4748</v>
      </c>
      <c r="N8" s="1">
        <v>8212</v>
      </c>
    </row>
    <row r="10" spans="1:14" x14ac:dyDescent="0.2">
      <c r="A10" s="9" t="s">
        <v>423</v>
      </c>
    </row>
    <row r="12" spans="1:14" x14ac:dyDescent="0.2">
      <c r="A12" s="9" t="s">
        <v>390</v>
      </c>
      <c r="B12" s="1">
        <v>20910</v>
      </c>
      <c r="C12" s="1">
        <v>7376</v>
      </c>
      <c r="D12" s="1">
        <v>2932</v>
      </c>
      <c r="E12" s="1">
        <v>579</v>
      </c>
      <c r="F12" s="1">
        <v>2993</v>
      </c>
      <c r="G12" s="1">
        <v>262</v>
      </c>
      <c r="H12" s="1">
        <v>359</v>
      </c>
      <c r="I12" s="1">
        <v>1679</v>
      </c>
      <c r="J12" s="1">
        <v>613</v>
      </c>
      <c r="K12" s="1">
        <v>856</v>
      </c>
      <c r="L12" s="1">
        <v>1086</v>
      </c>
      <c r="M12" s="1">
        <v>784</v>
      </c>
      <c r="N12" s="1">
        <v>1391</v>
      </c>
    </row>
    <row r="13" spans="1:14" x14ac:dyDescent="0.2">
      <c r="A13" s="9" t="s">
        <v>357</v>
      </c>
      <c r="B13" s="1">
        <v>18217</v>
      </c>
      <c r="C13" s="1">
        <v>5635</v>
      </c>
      <c r="D13" s="1">
        <v>2723</v>
      </c>
      <c r="E13" s="1">
        <v>514</v>
      </c>
      <c r="F13" s="1">
        <v>2842</v>
      </c>
      <c r="G13" s="1">
        <v>259</v>
      </c>
      <c r="H13" s="1">
        <v>347</v>
      </c>
      <c r="I13" s="1">
        <v>1583</v>
      </c>
      <c r="J13" s="1">
        <v>549</v>
      </c>
      <c r="K13" s="1">
        <v>820</v>
      </c>
      <c r="L13" s="1">
        <v>873</v>
      </c>
      <c r="M13" s="1">
        <v>756</v>
      </c>
      <c r="N13" s="1">
        <v>1316</v>
      </c>
    </row>
    <row r="14" spans="1:14" x14ac:dyDescent="0.2">
      <c r="A14" s="9" t="s">
        <v>358</v>
      </c>
      <c r="B14" s="1">
        <v>2155</v>
      </c>
      <c r="C14" s="1">
        <v>1370</v>
      </c>
      <c r="D14" s="1">
        <v>149</v>
      </c>
      <c r="E14" s="1">
        <v>15</v>
      </c>
      <c r="F14" s="1">
        <v>140</v>
      </c>
      <c r="G14" s="1">
        <v>3</v>
      </c>
      <c r="H14" s="1">
        <v>12</v>
      </c>
      <c r="I14" s="1">
        <v>78</v>
      </c>
      <c r="J14" s="1">
        <v>60</v>
      </c>
      <c r="K14" s="1">
        <v>33</v>
      </c>
      <c r="L14" s="1">
        <v>206</v>
      </c>
      <c r="M14" s="1">
        <v>26</v>
      </c>
      <c r="N14" s="1">
        <v>63</v>
      </c>
    </row>
    <row r="15" spans="1:14" x14ac:dyDescent="0.2">
      <c r="A15" s="9" t="s">
        <v>359</v>
      </c>
      <c r="B15" s="1">
        <v>538</v>
      </c>
      <c r="C15" s="1">
        <v>371</v>
      </c>
      <c r="D15" s="1">
        <v>60</v>
      </c>
      <c r="E15" s="1">
        <v>50</v>
      </c>
      <c r="F15" s="1">
        <v>11</v>
      </c>
      <c r="G15" s="1">
        <v>0</v>
      </c>
      <c r="H15" s="1">
        <v>0</v>
      </c>
      <c r="I15" s="1">
        <v>18</v>
      </c>
      <c r="J15" s="1">
        <v>4</v>
      </c>
      <c r="K15" s="1">
        <v>3</v>
      </c>
      <c r="L15" s="1">
        <v>7</v>
      </c>
      <c r="M15" s="1">
        <v>2</v>
      </c>
      <c r="N15" s="1">
        <v>12</v>
      </c>
    </row>
    <row r="17" spans="1:14" ht="9.6" customHeight="1" x14ac:dyDescent="0.2">
      <c r="A17" s="9" t="s">
        <v>422</v>
      </c>
    </row>
    <row r="18" spans="1:14" ht="9.6" customHeight="1" x14ac:dyDescent="0.2"/>
    <row r="19" spans="1:14" x14ac:dyDescent="0.2">
      <c r="A19" s="9" t="s">
        <v>390</v>
      </c>
      <c r="B19" s="1">
        <v>20903</v>
      </c>
      <c r="C19" s="1">
        <v>7372</v>
      </c>
      <c r="D19" s="1">
        <v>2932</v>
      </c>
      <c r="E19" s="1">
        <v>579</v>
      </c>
      <c r="F19" s="1">
        <v>2992</v>
      </c>
      <c r="G19" s="1">
        <v>262</v>
      </c>
      <c r="H19" s="1">
        <v>359</v>
      </c>
      <c r="I19" s="1">
        <v>1676</v>
      </c>
      <c r="J19" s="1">
        <v>613</v>
      </c>
      <c r="K19" s="1">
        <v>856</v>
      </c>
      <c r="L19" s="1">
        <v>1087</v>
      </c>
      <c r="M19" s="1">
        <v>784</v>
      </c>
      <c r="N19" s="1">
        <v>1391</v>
      </c>
    </row>
    <row r="20" spans="1:14" x14ac:dyDescent="0.2">
      <c r="A20" s="9" t="s">
        <v>360</v>
      </c>
      <c r="B20" s="1">
        <v>14517</v>
      </c>
      <c r="C20" s="1">
        <v>4701</v>
      </c>
      <c r="D20" s="1">
        <v>2185</v>
      </c>
      <c r="E20" s="1">
        <v>526</v>
      </c>
      <c r="F20" s="1">
        <v>1941</v>
      </c>
      <c r="G20" s="1">
        <v>121</v>
      </c>
      <c r="H20" s="1">
        <v>290</v>
      </c>
      <c r="I20" s="1">
        <v>1255</v>
      </c>
      <c r="J20" s="1">
        <v>341</v>
      </c>
      <c r="K20" s="1">
        <v>753</v>
      </c>
      <c r="L20" s="1">
        <v>718</v>
      </c>
      <c r="M20" s="1">
        <v>637</v>
      </c>
      <c r="N20" s="1">
        <v>1049</v>
      </c>
    </row>
    <row r="21" spans="1:14" x14ac:dyDescent="0.2">
      <c r="A21" s="9" t="s">
        <v>361</v>
      </c>
      <c r="B21" s="1">
        <v>5982</v>
      </c>
      <c r="C21" s="1">
        <v>2390</v>
      </c>
      <c r="D21" s="1">
        <v>714</v>
      </c>
      <c r="E21" s="1">
        <v>48</v>
      </c>
      <c r="F21" s="1">
        <v>1020</v>
      </c>
      <c r="G21" s="1">
        <v>138</v>
      </c>
      <c r="H21" s="1">
        <v>69</v>
      </c>
      <c r="I21" s="1">
        <v>404</v>
      </c>
      <c r="J21" s="1">
        <v>260</v>
      </c>
      <c r="K21" s="1">
        <v>99</v>
      </c>
      <c r="L21" s="1">
        <v>353</v>
      </c>
      <c r="M21" s="1">
        <v>146</v>
      </c>
      <c r="N21" s="1">
        <v>341</v>
      </c>
    </row>
    <row r="22" spans="1:14" x14ac:dyDescent="0.2">
      <c r="A22" s="9" t="s">
        <v>362</v>
      </c>
      <c r="B22" s="1">
        <v>404</v>
      </c>
      <c r="C22" s="1">
        <v>281</v>
      </c>
      <c r="D22" s="1">
        <v>33</v>
      </c>
      <c r="E22" s="1">
        <v>5</v>
      </c>
      <c r="F22" s="1">
        <v>31</v>
      </c>
      <c r="G22" s="1">
        <v>3</v>
      </c>
      <c r="H22" s="1">
        <v>0</v>
      </c>
      <c r="I22" s="1">
        <v>17</v>
      </c>
      <c r="J22" s="1">
        <v>12</v>
      </c>
      <c r="K22" s="1">
        <v>4</v>
      </c>
      <c r="L22" s="1">
        <v>16</v>
      </c>
      <c r="M22" s="1">
        <v>1</v>
      </c>
      <c r="N22" s="1">
        <v>1</v>
      </c>
    </row>
    <row r="24" spans="1:14" x14ac:dyDescent="0.2">
      <c r="A24" s="9" t="s">
        <v>421</v>
      </c>
    </row>
    <row r="26" spans="1:14" x14ac:dyDescent="0.2">
      <c r="A26" s="9" t="s">
        <v>390</v>
      </c>
      <c r="B26" s="1">
        <v>146627</v>
      </c>
      <c r="C26" s="1">
        <v>58229</v>
      </c>
      <c r="D26" s="1">
        <v>19755</v>
      </c>
      <c r="E26" s="1">
        <v>3767</v>
      </c>
      <c r="F26" s="1">
        <v>20053</v>
      </c>
      <c r="G26" s="1">
        <v>1794</v>
      </c>
      <c r="H26" s="1">
        <v>2448</v>
      </c>
      <c r="I26" s="1">
        <v>10887</v>
      </c>
      <c r="J26" s="1">
        <v>4119</v>
      </c>
      <c r="K26" s="1">
        <v>5365</v>
      </c>
      <c r="L26" s="1">
        <v>6977</v>
      </c>
      <c r="M26" s="1">
        <v>4821</v>
      </c>
      <c r="N26" s="1">
        <v>8412</v>
      </c>
    </row>
    <row r="27" spans="1:14" x14ac:dyDescent="0.2">
      <c r="A27" s="9" t="s">
        <v>363</v>
      </c>
      <c r="B27" s="1">
        <v>37674</v>
      </c>
      <c r="C27" s="1">
        <v>15668</v>
      </c>
      <c r="D27" s="1">
        <v>4885</v>
      </c>
      <c r="E27" s="1">
        <v>1089</v>
      </c>
      <c r="F27" s="1">
        <v>5033</v>
      </c>
      <c r="G27" s="1">
        <v>371</v>
      </c>
      <c r="H27" s="1">
        <v>595</v>
      </c>
      <c r="I27" s="1">
        <v>2744</v>
      </c>
      <c r="J27" s="1">
        <v>991</v>
      </c>
      <c r="K27" s="1">
        <v>1235</v>
      </c>
      <c r="L27" s="1">
        <v>1835</v>
      </c>
      <c r="M27" s="1">
        <v>1159</v>
      </c>
      <c r="N27" s="1">
        <v>2069</v>
      </c>
    </row>
    <row r="28" spans="1:14" x14ac:dyDescent="0.2">
      <c r="A28" s="9" t="s">
        <v>364</v>
      </c>
      <c r="B28" s="1">
        <v>25</v>
      </c>
      <c r="C28" s="1">
        <v>23</v>
      </c>
      <c r="D28" s="1">
        <v>0</v>
      </c>
      <c r="E28" s="1">
        <v>0</v>
      </c>
      <c r="F28" s="1">
        <v>1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29" spans="1:14" x14ac:dyDescent="0.2">
      <c r="A29" s="9" t="s">
        <v>365</v>
      </c>
      <c r="B29" s="1">
        <v>66</v>
      </c>
      <c r="C29" s="1">
        <v>66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</row>
    <row r="30" spans="1:14" x14ac:dyDescent="0.2">
      <c r="A30" s="9" t="s">
        <v>366</v>
      </c>
      <c r="B30" s="1">
        <v>5</v>
      </c>
      <c r="C30" s="1">
        <v>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 x14ac:dyDescent="0.2">
      <c r="A31" s="9" t="s">
        <v>367</v>
      </c>
      <c r="B31" s="1">
        <v>108857</v>
      </c>
      <c r="C31" s="1">
        <v>42467</v>
      </c>
      <c r="D31" s="1">
        <v>14870</v>
      </c>
      <c r="E31" s="1">
        <v>2678</v>
      </c>
      <c r="F31" s="1">
        <v>15019</v>
      </c>
      <c r="G31" s="1">
        <v>1423</v>
      </c>
      <c r="H31" s="1">
        <v>1852</v>
      </c>
      <c r="I31" s="1">
        <v>8143</v>
      </c>
      <c r="J31" s="1">
        <v>3128</v>
      </c>
      <c r="K31" s="1">
        <v>4130</v>
      </c>
      <c r="L31" s="1">
        <v>5142</v>
      </c>
      <c r="M31" s="1">
        <v>3662</v>
      </c>
      <c r="N31" s="1">
        <v>6343</v>
      </c>
    </row>
    <row r="33" spans="1:14" x14ac:dyDescent="0.2">
      <c r="A33" s="9" t="s">
        <v>420</v>
      </c>
    </row>
    <row r="35" spans="1:14" x14ac:dyDescent="0.2">
      <c r="A35" s="9" t="s">
        <v>390</v>
      </c>
      <c r="B35" s="1">
        <v>146627</v>
      </c>
      <c r="C35" s="1">
        <v>58229</v>
      </c>
      <c r="D35" s="1">
        <v>19755</v>
      </c>
      <c r="E35" s="1">
        <v>3767</v>
      </c>
      <c r="F35" s="1">
        <v>20053</v>
      </c>
      <c r="G35" s="1">
        <v>1794</v>
      </c>
      <c r="H35" s="1">
        <v>2448</v>
      </c>
      <c r="I35" s="1">
        <v>10887</v>
      </c>
      <c r="J35" s="1">
        <v>4119</v>
      </c>
      <c r="K35" s="1">
        <v>5365</v>
      </c>
      <c r="L35" s="1">
        <v>6977</v>
      </c>
      <c r="M35" s="1">
        <v>4821</v>
      </c>
      <c r="N35" s="1">
        <v>8412</v>
      </c>
    </row>
    <row r="36" spans="1:14" x14ac:dyDescent="0.2">
      <c r="A36" s="9" t="s">
        <v>368</v>
      </c>
      <c r="B36" s="1">
        <v>30261</v>
      </c>
      <c r="C36" s="1">
        <v>30261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</row>
    <row r="37" spans="1:14" x14ac:dyDescent="0.2">
      <c r="A37" s="9" t="s">
        <v>369</v>
      </c>
      <c r="B37" s="1">
        <v>35581</v>
      </c>
      <c r="C37" s="1">
        <v>21230</v>
      </c>
      <c r="D37" s="1">
        <v>12300</v>
      </c>
      <c r="E37" s="1">
        <v>0</v>
      </c>
      <c r="F37" s="1">
        <v>0</v>
      </c>
      <c r="G37" s="1">
        <v>0</v>
      </c>
      <c r="H37" s="1">
        <v>2051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</row>
    <row r="38" spans="1:14" x14ac:dyDescent="0.2">
      <c r="A38" s="9" t="s">
        <v>370</v>
      </c>
      <c r="B38" s="1">
        <v>40204</v>
      </c>
      <c r="C38" s="1">
        <v>6738</v>
      </c>
      <c r="D38" s="1">
        <v>7455</v>
      </c>
      <c r="E38" s="1">
        <v>3767</v>
      </c>
      <c r="F38" s="1">
        <v>20053</v>
      </c>
      <c r="G38" s="1">
        <v>1794</v>
      </c>
      <c r="H38" s="1">
        <v>397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x14ac:dyDescent="0.2">
      <c r="A39" s="9" t="s">
        <v>371</v>
      </c>
      <c r="B39" s="1">
        <v>40581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10887</v>
      </c>
      <c r="J39" s="1">
        <v>4119</v>
      </c>
      <c r="K39" s="1">
        <v>5365</v>
      </c>
      <c r="L39" s="1">
        <v>6977</v>
      </c>
      <c r="M39" s="1">
        <v>4821</v>
      </c>
      <c r="N39" s="1">
        <v>8412</v>
      </c>
    </row>
    <row r="40" spans="1:14" x14ac:dyDescent="0.2">
      <c r="A40" s="36" t="s">
        <v>393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</sheetData>
  <mergeCells count="1">
    <mergeCell ref="A40:N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C2F0-4255-47E2-978F-67C850D33335}">
  <dimension ref="A1:AP104"/>
  <sheetViews>
    <sheetView view="pageBreakPreview" topLeftCell="P1" zoomScale="125" zoomScaleNormal="100" zoomScaleSheetLayoutView="125" workbookViewId="0">
      <selection activeCell="AB8" sqref="AB8"/>
    </sheetView>
  </sheetViews>
  <sheetFormatPr defaultColWidth="7.7109375" defaultRowHeight="11.25" x14ac:dyDescent="0.2"/>
  <cols>
    <col min="1" max="1" width="7.7109375" style="25"/>
    <col min="2" max="13" width="6.7109375" style="1" customWidth="1"/>
    <col min="14" max="14" width="7.7109375" style="25"/>
    <col min="15" max="15" width="5.28515625" style="1" customWidth="1"/>
    <col min="16" max="29" width="5.28515625" style="9" customWidth="1"/>
    <col min="30" max="30" width="7.7109375" style="25"/>
    <col min="31" max="42" width="4.85546875" style="9" customWidth="1"/>
    <col min="43" max="16384" width="7.7109375" style="9"/>
  </cols>
  <sheetData>
    <row r="1" spans="1:42" x14ac:dyDescent="0.2">
      <c r="A1" s="25" t="s">
        <v>464</v>
      </c>
      <c r="N1" s="25" t="s">
        <v>464</v>
      </c>
      <c r="AD1" s="25" t="s">
        <v>464</v>
      </c>
    </row>
    <row r="2" spans="1:42" x14ac:dyDescent="0.2">
      <c r="A2" s="10"/>
      <c r="B2" s="39" t="s">
        <v>1</v>
      </c>
      <c r="C2" s="39"/>
      <c r="D2" s="39"/>
      <c r="E2" s="39" t="s">
        <v>2</v>
      </c>
      <c r="F2" s="39"/>
      <c r="G2" s="39"/>
      <c r="H2" s="39" t="s">
        <v>3</v>
      </c>
      <c r="I2" s="39"/>
      <c r="J2" s="39"/>
      <c r="K2" s="39" t="s">
        <v>4</v>
      </c>
      <c r="L2" s="39"/>
      <c r="M2" s="40"/>
      <c r="N2" s="10"/>
      <c r="O2" s="39" t="s">
        <v>5</v>
      </c>
      <c r="P2" s="39"/>
      <c r="Q2" s="39"/>
      <c r="R2" s="37" t="s">
        <v>6</v>
      </c>
      <c r="S2" s="37"/>
      <c r="T2" s="37"/>
      <c r="U2" s="37" t="s">
        <v>7</v>
      </c>
      <c r="V2" s="37"/>
      <c r="W2" s="37"/>
      <c r="X2" s="37" t="s">
        <v>8</v>
      </c>
      <c r="Y2" s="37"/>
      <c r="Z2" s="37"/>
      <c r="AA2" s="37" t="s">
        <v>9</v>
      </c>
      <c r="AB2" s="37"/>
      <c r="AC2" s="38"/>
      <c r="AD2" s="10"/>
      <c r="AE2" s="37" t="s">
        <v>10</v>
      </c>
      <c r="AF2" s="37"/>
      <c r="AG2" s="37"/>
      <c r="AH2" s="37" t="s">
        <v>11</v>
      </c>
      <c r="AI2" s="37"/>
      <c r="AJ2" s="37"/>
      <c r="AK2" s="37" t="s">
        <v>12</v>
      </c>
      <c r="AL2" s="37"/>
      <c r="AM2" s="37"/>
      <c r="AN2" s="37" t="s">
        <v>13</v>
      </c>
      <c r="AO2" s="37"/>
      <c r="AP2" s="38"/>
    </row>
    <row r="3" spans="1:42" x14ac:dyDescent="0.2">
      <c r="A3" s="11" t="s">
        <v>35</v>
      </c>
      <c r="B3" s="20" t="s">
        <v>1</v>
      </c>
      <c r="C3" s="20" t="s">
        <v>33</v>
      </c>
      <c r="D3" s="20" t="s">
        <v>34</v>
      </c>
      <c r="E3" s="20" t="s">
        <v>1</v>
      </c>
      <c r="F3" s="20" t="s">
        <v>33</v>
      </c>
      <c r="G3" s="20" t="s">
        <v>34</v>
      </c>
      <c r="H3" s="20" t="s">
        <v>1</v>
      </c>
      <c r="I3" s="20" t="s">
        <v>33</v>
      </c>
      <c r="J3" s="20" t="s">
        <v>34</v>
      </c>
      <c r="K3" s="20" t="s">
        <v>1</v>
      </c>
      <c r="L3" s="20" t="s">
        <v>33</v>
      </c>
      <c r="M3" s="26" t="s">
        <v>34</v>
      </c>
      <c r="N3" s="11" t="s">
        <v>35</v>
      </c>
      <c r="O3" s="20" t="s">
        <v>1</v>
      </c>
      <c r="P3" s="21" t="s">
        <v>33</v>
      </c>
      <c r="Q3" s="21" t="s">
        <v>34</v>
      </c>
      <c r="R3" s="21" t="s">
        <v>1</v>
      </c>
      <c r="S3" s="21" t="s">
        <v>33</v>
      </c>
      <c r="T3" s="21" t="s">
        <v>34</v>
      </c>
      <c r="U3" s="21" t="s">
        <v>1</v>
      </c>
      <c r="V3" s="21" t="s">
        <v>33</v>
      </c>
      <c r="W3" s="21" t="s">
        <v>34</v>
      </c>
      <c r="X3" s="21" t="s">
        <v>1</v>
      </c>
      <c r="Y3" s="21" t="s">
        <v>33</v>
      </c>
      <c r="Z3" s="21" t="s">
        <v>34</v>
      </c>
      <c r="AA3" s="21" t="s">
        <v>1</v>
      </c>
      <c r="AB3" s="21" t="s">
        <v>33</v>
      </c>
      <c r="AC3" s="22" t="s">
        <v>34</v>
      </c>
      <c r="AD3" s="11" t="s">
        <v>35</v>
      </c>
      <c r="AE3" s="21" t="s">
        <v>1</v>
      </c>
      <c r="AF3" s="21" t="s">
        <v>33</v>
      </c>
      <c r="AG3" s="21" t="s">
        <v>34</v>
      </c>
      <c r="AH3" s="21" t="s">
        <v>1</v>
      </c>
      <c r="AI3" s="21" t="s">
        <v>33</v>
      </c>
      <c r="AJ3" s="21" t="s">
        <v>34</v>
      </c>
      <c r="AK3" s="21" t="s">
        <v>1</v>
      </c>
      <c r="AL3" s="21" t="s">
        <v>33</v>
      </c>
      <c r="AM3" s="21" t="s">
        <v>34</v>
      </c>
      <c r="AN3" s="21" t="s">
        <v>1</v>
      </c>
      <c r="AO3" s="21" t="s">
        <v>33</v>
      </c>
      <c r="AP3" s="22" t="s">
        <v>34</v>
      </c>
    </row>
    <row r="4" spans="1:42" x14ac:dyDescent="0.2">
      <c r="A4" s="25" t="s">
        <v>1</v>
      </c>
      <c r="B4" s="1">
        <v>146627</v>
      </c>
      <c r="C4" s="1">
        <v>75950</v>
      </c>
      <c r="D4" s="1">
        <v>70677</v>
      </c>
      <c r="E4" s="1">
        <v>58229</v>
      </c>
      <c r="F4" s="1">
        <v>29952</v>
      </c>
      <c r="G4" s="1">
        <v>28277</v>
      </c>
      <c r="H4" s="1">
        <v>19755</v>
      </c>
      <c r="I4" s="1">
        <v>10295</v>
      </c>
      <c r="J4" s="1">
        <v>9460</v>
      </c>
      <c r="K4" s="1">
        <v>3767</v>
      </c>
      <c r="L4" s="1">
        <v>1951</v>
      </c>
      <c r="M4" s="1">
        <v>1816</v>
      </c>
      <c r="N4" s="25" t="s">
        <v>1</v>
      </c>
      <c r="O4" s="1">
        <v>20053</v>
      </c>
      <c r="P4" s="9">
        <v>10397</v>
      </c>
      <c r="Q4" s="9">
        <v>9656</v>
      </c>
      <c r="R4" s="9">
        <v>1794</v>
      </c>
      <c r="S4" s="9">
        <v>885</v>
      </c>
      <c r="T4" s="9">
        <v>909</v>
      </c>
      <c r="U4" s="9">
        <v>2448</v>
      </c>
      <c r="V4" s="9">
        <v>1233</v>
      </c>
      <c r="W4" s="9">
        <v>1215</v>
      </c>
      <c r="X4" s="9">
        <v>10887</v>
      </c>
      <c r="Y4" s="9">
        <v>5680</v>
      </c>
      <c r="Z4" s="9">
        <v>5207</v>
      </c>
      <c r="AA4" s="9">
        <v>4119</v>
      </c>
      <c r="AB4" s="9">
        <v>2133</v>
      </c>
      <c r="AC4" s="9">
        <v>1986</v>
      </c>
      <c r="AD4" s="25" t="s">
        <v>1</v>
      </c>
      <c r="AE4" s="9">
        <v>5365</v>
      </c>
      <c r="AF4" s="9">
        <v>2788</v>
      </c>
      <c r="AG4" s="9">
        <v>2577</v>
      </c>
      <c r="AH4" s="9">
        <v>6977</v>
      </c>
      <c r="AI4" s="9">
        <v>3686</v>
      </c>
      <c r="AJ4" s="9">
        <v>3291</v>
      </c>
      <c r="AK4" s="9">
        <v>4821</v>
      </c>
      <c r="AL4" s="9">
        <v>2533</v>
      </c>
      <c r="AM4" s="9">
        <v>2288</v>
      </c>
      <c r="AN4" s="9">
        <v>8412</v>
      </c>
      <c r="AO4" s="9">
        <v>4417</v>
      </c>
      <c r="AP4" s="9">
        <v>3995</v>
      </c>
    </row>
    <row r="5" spans="1:42" x14ac:dyDescent="0.2">
      <c r="A5" s="25" t="s">
        <v>36</v>
      </c>
      <c r="B5" s="1">
        <v>5696</v>
      </c>
      <c r="C5" s="1">
        <v>2959</v>
      </c>
      <c r="D5" s="1">
        <v>2737</v>
      </c>
      <c r="E5" s="1">
        <v>2196</v>
      </c>
      <c r="F5" s="1">
        <v>1149</v>
      </c>
      <c r="G5" s="1">
        <v>1047</v>
      </c>
      <c r="H5" s="1">
        <v>747</v>
      </c>
      <c r="I5" s="1">
        <v>404</v>
      </c>
      <c r="J5" s="1">
        <v>343</v>
      </c>
      <c r="K5" s="1">
        <v>145</v>
      </c>
      <c r="L5" s="1">
        <v>61</v>
      </c>
      <c r="M5" s="1">
        <v>84</v>
      </c>
      <c r="N5" s="25" t="s">
        <v>36</v>
      </c>
      <c r="O5" s="1">
        <v>759</v>
      </c>
      <c r="P5" s="9">
        <v>402</v>
      </c>
      <c r="Q5" s="9">
        <v>357</v>
      </c>
      <c r="R5" s="9">
        <v>86</v>
      </c>
      <c r="S5" s="9">
        <v>34</v>
      </c>
      <c r="T5" s="9">
        <v>52</v>
      </c>
      <c r="U5" s="9">
        <v>91</v>
      </c>
      <c r="V5" s="9">
        <v>51</v>
      </c>
      <c r="W5" s="9">
        <v>40</v>
      </c>
      <c r="X5" s="9">
        <v>438</v>
      </c>
      <c r="Y5" s="9">
        <v>213</v>
      </c>
      <c r="Z5" s="9">
        <v>225</v>
      </c>
      <c r="AA5" s="9">
        <v>167</v>
      </c>
      <c r="AB5" s="9">
        <v>99</v>
      </c>
      <c r="AC5" s="9">
        <v>68</v>
      </c>
      <c r="AD5" s="25" t="s">
        <v>36</v>
      </c>
      <c r="AE5" s="9">
        <v>222</v>
      </c>
      <c r="AF5" s="9">
        <v>120</v>
      </c>
      <c r="AG5" s="9">
        <v>102</v>
      </c>
      <c r="AH5" s="9">
        <v>280</v>
      </c>
      <c r="AI5" s="9">
        <v>136</v>
      </c>
      <c r="AJ5" s="9">
        <v>144</v>
      </c>
      <c r="AK5" s="9">
        <v>210</v>
      </c>
      <c r="AL5" s="9">
        <v>105</v>
      </c>
      <c r="AM5" s="9">
        <v>105</v>
      </c>
      <c r="AN5" s="9">
        <v>355</v>
      </c>
      <c r="AO5" s="9">
        <v>185</v>
      </c>
      <c r="AP5" s="9">
        <v>170</v>
      </c>
    </row>
    <row r="6" spans="1:42" x14ac:dyDescent="0.2">
      <c r="A6" s="25">
        <v>1</v>
      </c>
      <c r="B6" s="1">
        <v>5349</v>
      </c>
      <c r="C6" s="1">
        <v>2782</v>
      </c>
      <c r="D6" s="1">
        <v>2567</v>
      </c>
      <c r="E6" s="1">
        <v>2027</v>
      </c>
      <c r="F6" s="1">
        <v>1052</v>
      </c>
      <c r="G6" s="1">
        <v>975</v>
      </c>
      <c r="H6" s="1">
        <v>733</v>
      </c>
      <c r="I6" s="1">
        <v>379</v>
      </c>
      <c r="J6" s="1">
        <v>354</v>
      </c>
      <c r="K6" s="1">
        <v>136</v>
      </c>
      <c r="L6" s="1">
        <v>66</v>
      </c>
      <c r="M6" s="1">
        <v>70</v>
      </c>
      <c r="N6" s="25">
        <v>1</v>
      </c>
      <c r="O6" s="1">
        <v>767</v>
      </c>
      <c r="P6" s="9">
        <v>406</v>
      </c>
      <c r="Q6" s="9">
        <v>361</v>
      </c>
      <c r="R6" s="9">
        <v>74</v>
      </c>
      <c r="S6" s="9">
        <v>34</v>
      </c>
      <c r="T6" s="9">
        <v>40</v>
      </c>
      <c r="U6" s="9">
        <v>103</v>
      </c>
      <c r="V6" s="9">
        <v>49</v>
      </c>
      <c r="W6" s="9">
        <v>54</v>
      </c>
      <c r="X6" s="9">
        <v>409</v>
      </c>
      <c r="Y6" s="9">
        <v>204</v>
      </c>
      <c r="Z6" s="9">
        <v>205</v>
      </c>
      <c r="AA6" s="9">
        <v>143</v>
      </c>
      <c r="AB6" s="9">
        <v>71</v>
      </c>
      <c r="AC6" s="9">
        <v>72</v>
      </c>
      <c r="AD6" s="25">
        <v>1</v>
      </c>
      <c r="AE6" s="9">
        <v>204</v>
      </c>
      <c r="AF6" s="9">
        <v>121</v>
      </c>
      <c r="AG6" s="9">
        <v>83</v>
      </c>
      <c r="AH6" s="9">
        <v>255</v>
      </c>
      <c r="AI6" s="9">
        <v>125</v>
      </c>
      <c r="AJ6" s="9">
        <v>130</v>
      </c>
      <c r="AK6" s="9">
        <v>192</v>
      </c>
      <c r="AL6" s="9">
        <v>108</v>
      </c>
      <c r="AM6" s="9">
        <v>84</v>
      </c>
      <c r="AN6" s="9">
        <v>306</v>
      </c>
      <c r="AO6" s="9">
        <v>167</v>
      </c>
      <c r="AP6" s="9">
        <v>139</v>
      </c>
    </row>
    <row r="7" spans="1:42" x14ac:dyDescent="0.2">
      <c r="A7" s="25">
        <v>2</v>
      </c>
      <c r="B7" s="1">
        <v>5281</v>
      </c>
      <c r="C7" s="1">
        <v>2798</v>
      </c>
      <c r="D7" s="1">
        <v>2483</v>
      </c>
      <c r="E7" s="1">
        <v>1978</v>
      </c>
      <c r="F7" s="1">
        <v>1036</v>
      </c>
      <c r="G7" s="1">
        <v>942</v>
      </c>
      <c r="H7" s="1">
        <v>754</v>
      </c>
      <c r="I7" s="1">
        <v>383</v>
      </c>
      <c r="J7" s="1">
        <v>371</v>
      </c>
      <c r="K7" s="1">
        <v>134</v>
      </c>
      <c r="L7" s="1">
        <v>72</v>
      </c>
      <c r="M7" s="1">
        <v>62</v>
      </c>
      <c r="N7" s="25">
        <v>2</v>
      </c>
      <c r="O7" s="1">
        <v>758</v>
      </c>
      <c r="P7" s="9">
        <v>397</v>
      </c>
      <c r="Q7" s="9">
        <v>361</v>
      </c>
      <c r="R7" s="9">
        <v>68</v>
      </c>
      <c r="S7" s="9">
        <v>45</v>
      </c>
      <c r="T7" s="9">
        <v>23</v>
      </c>
      <c r="U7" s="9">
        <v>89</v>
      </c>
      <c r="V7" s="9">
        <v>48</v>
      </c>
      <c r="W7" s="9">
        <v>41</v>
      </c>
      <c r="X7" s="9">
        <v>341</v>
      </c>
      <c r="Y7" s="9">
        <v>178</v>
      </c>
      <c r="Z7" s="9">
        <v>163</v>
      </c>
      <c r="AA7" s="9">
        <v>158</v>
      </c>
      <c r="AB7" s="9">
        <v>86</v>
      </c>
      <c r="AC7" s="9">
        <v>72</v>
      </c>
      <c r="AD7" s="25">
        <v>2</v>
      </c>
      <c r="AE7" s="9">
        <v>203</v>
      </c>
      <c r="AF7" s="9">
        <v>104</v>
      </c>
      <c r="AG7" s="9">
        <v>99</v>
      </c>
      <c r="AH7" s="9">
        <v>282</v>
      </c>
      <c r="AI7" s="9">
        <v>155</v>
      </c>
      <c r="AJ7" s="9">
        <v>127</v>
      </c>
      <c r="AK7" s="9">
        <v>170</v>
      </c>
      <c r="AL7" s="9">
        <v>92</v>
      </c>
      <c r="AM7" s="9">
        <v>78</v>
      </c>
      <c r="AN7" s="9">
        <v>346</v>
      </c>
      <c r="AO7" s="9">
        <v>202</v>
      </c>
      <c r="AP7" s="9">
        <v>144</v>
      </c>
    </row>
    <row r="8" spans="1:42" x14ac:dyDescent="0.2">
      <c r="A8" s="25">
        <v>3</v>
      </c>
      <c r="B8" s="1">
        <v>5418</v>
      </c>
      <c r="C8" s="1">
        <v>2815</v>
      </c>
      <c r="D8" s="1">
        <v>2603</v>
      </c>
      <c r="E8" s="1">
        <v>1916</v>
      </c>
      <c r="F8" s="1">
        <v>997</v>
      </c>
      <c r="G8" s="1">
        <v>919</v>
      </c>
      <c r="H8" s="1">
        <v>759</v>
      </c>
      <c r="I8" s="1">
        <v>401</v>
      </c>
      <c r="J8" s="1">
        <v>358</v>
      </c>
      <c r="K8" s="1">
        <v>137</v>
      </c>
      <c r="L8" s="1">
        <v>61</v>
      </c>
      <c r="M8" s="1">
        <v>76</v>
      </c>
      <c r="N8" s="25">
        <v>3</v>
      </c>
      <c r="O8" s="1">
        <v>771</v>
      </c>
      <c r="P8" s="9">
        <v>404</v>
      </c>
      <c r="Q8" s="9">
        <v>367</v>
      </c>
      <c r="R8" s="9">
        <v>75</v>
      </c>
      <c r="S8" s="9">
        <v>37</v>
      </c>
      <c r="T8" s="9">
        <v>38</v>
      </c>
      <c r="U8" s="9">
        <v>107</v>
      </c>
      <c r="V8" s="9">
        <v>44</v>
      </c>
      <c r="W8" s="9">
        <v>63</v>
      </c>
      <c r="X8" s="9">
        <v>412</v>
      </c>
      <c r="Y8" s="9">
        <v>219</v>
      </c>
      <c r="Z8" s="9">
        <v>193</v>
      </c>
      <c r="AA8" s="9">
        <v>170</v>
      </c>
      <c r="AB8" s="9">
        <v>84</v>
      </c>
      <c r="AC8" s="9">
        <v>86</v>
      </c>
      <c r="AD8" s="25">
        <v>3</v>
      </c>
      <c r="AE8" s="9">
        <v>256</v>
      </c>
      <c r="AF8" s="9">
        <v>122</v>
      </c>
      <c r="AG8" s="9">
        <v>134</v>
      </c>
      <c r="AH8" s="9">
        <v>266</v>
      </c>
      <c r="AI8" s="9">
        <v>159</v>
      </c>
      <c r="AJ8" s="9">
        <v>107</v>
      </c>
      <c r="AK8" s="9">
        <v>222</v>
      </c>
      <c r="AL8" s="9">
        <v>112</v>
      </c>
      <c r="AM8" s="9">
        <v>110</v>
      </c>
      <c r="AN8" s="9">
        <v>327</v>
      </c>
      <c r="AO8" s="9">
        <v>175</v>
      </c>
      <c r="AP8" s="9">
        <v>152</v>
      </c>
    </row>
    <row r="9" spans="1:42" x14ac:dyDescent="0.2">
      <c r="A9" s="25">
        <v>4</v>
      </c>
      <c r="B9" s="1">
        <v>5024</v>
      </c>
      <c r="C9" s="1">
        <v>2718</v>
      </c>
      <c r="D9" s="1">
        <v>2306</v>
      </c>
      <c r="E9" s="1">
        <v>1899</v>
      </c>
      <c r="F9" s="1">
        <v>996</v>
      </c>
      <c r="G9" s="1">
        <v>903</v>
      </c>
      <c r="H9" s="1">
        <v>701</v>
      </c>
      <c r="I9" s="1">
        <v>400</v>
      </c>
      <c r="J9" s="1">
        <v>301</v>
      </c>
      <c r="K9" s="1">
        <v>141</v>
      </c>
      <c r="L9" s="1">
        <v>79</v>
      </c>
      <c r="M9" s="1">
        <v>62</v>
      </c>
      <c r="N9" s="25">
        <v>4</v>
      </c>
      <c r="O9" s="1">
        <v>668</v>
      </c>
      <c r="P9" s="9">
        <v>374</v>
      </c>
      <c r="Q9" s="9">
        <v>294</v>
      </c>
      <c r="R9" s="9">
        <v>72</v>
      </c>
      <c r="S9" s="9">
        <v>40</v>
      </c>
      <c r="T9" s="9">
        <v>32</v>
      </c>
      <c r="U9" s="9">
        <v>79</v>
      </c>
      <c r="V9" s="9">
        <v>52</v>
      </c>
      <c r="W9" s="9">
        <v>27</v>
      </c>
      <c r="X9" s="9">
        <v>399</v>
      </c>
      <c r="Y9" s="9">
        <v>234</v>
      </c>
      <c r="Z9" s="9">
        <v>165</v>
      </c>
      <c r="AA9" s="9">
        <v>137</v>
      </c>
      <c r="AB9" s="9">
        <v>74</v>
      </c>
      <c r="AC9" s="9">
        <v>63</v>
      </c>
      <c r="AD9" s="25">
        <v>4</v>
      </c>
      <c r="AE9" s="9">
        <v>208</v>
      </c>
      <c r="AF9" s="9">
        <v>104</v>
      </c>
      <c r="AG9" s="9">
        <v>104</v>
      </c>
      <c r="AH9" s="9">
        <v>260</v>
      </c>
      <c r="AI9" s="9">
        <v>137</v>
      </c>
      <c r="AJ9" s="9">
        <v>123</v>
      </c>
      <c r="AK9" s="9">
        <v>177</v>
      </c>
      <c r="AL9" s="9">
        <v>88</v>
      </c>
      <c r="AM9" s="9">
        <v>89</v>
      </c>
      <c r="AN9" s="9">
        <v>283</v>
      </c>
      <c r="AO9" s="9">
        <v>140</v>
      </c>
      <c r="AP9" s="9">
        <v>143</v>
      </c>
    </row>
    <row r="10" spans="1:42" x14ac:dyDescent="0.2">
      <c r="A10" s="25">
        <v>5</v>
      </c>
      <c r="B10" s="1">
        <v>5188</v>
      </c>
      <c r="C10" s="1">
        <v>2704</v>
      </c>
      <c r="D10" s="1">
        <v>2484</v>
      </c>
      <c r="E10" s="1">
        <v>1904</v>
      </c>
      <c r="F10" s="1">
        <v>995</v>
      </c>
      <c r="G10" s="1">
        <v>909</v>
      </c>
      <c r="H10" s="1">
        <v>686</v>
      </c>
      <c r="I10" s="1">
        <v>371</v>
      </c>
      <c r="J10" s="1">
        <v>315</v>
      </c>
      <c r="K10" s="1">
        <v>138</v>
      </c>
      <c r="L10" s="1">
        <v>66</v>
      </c>
      <c r="M10" s="1">
        <v>72</v>
      </c>
      <c r="N10" s="25">
        <v>5</v>
      </c>
      <c r="O10" s="1">
        <v>750</v>
      </c>
      <c r="P10" s="9">
        <v>399</v>
      </c>
      <c r="Q10" s="9">
        <v>351</v>
      </c>
      <c r="R10" s="9">
        <v>71</v>
      </c>
      <c r="S10" s="9">
        <v>32</v>
      </c>
      <c r="T10" s="9">
        <v>39</v>
      </c>
      <c r="U10" s="9">
        <v>101</v>
      </c>
      <c r="V10" s="9">
        <v>53</v>
      </c>
      <c r="W10" s="9">
        <v>48</v>
      </c>
      <c r="X10" s="9">
        <v>395</v>
      </c>
      <c r="Y10" s="9">
        <v>197</v>
      </c>
      <c r="Z10" s="9">
        <v>198</v>
      </c>
      <c r="AA10" s="9">
        <v>162</v>
      </c>
      <c r="AB10" s="9">
        <v>71</v>
      </c>
      <c r="AC10" s="9">
        <v>91</v>
      </c>
      <c r="AD10" s="25">
        <v>5</v>
      </c>
      <c r="AE10" s="9">
        <v>218</v>
      </c>
      <c r="AF10" s="9">
        <v>115</v>
      </c>
      <c r="AG10" s="9">
        <v>103</v>
      </c>
      <c r="AH10" s="9">
        <v>247</v>
      </c>
      <c r="AI10" s="9">
        <v>123</v>
      </c>
      <c r="AJ10" s="9">
        <v>124</v>
      </c>
      <c r="AK10" s="9">
        <v>193</v>
      </c>
      <c r="AL10" s="9">
        <v>103</v>
      </c>
      <c r="AM10" s="9">
        <v>90</v>
      </c>
      <c r="AN10" s="9">
        <v>323</v>
      </c>
      <c r="AO10" s="9">
        <v>179</v>
      </c>
      <c r="AP10" s="9">
        <v>144</v>
      </c>
    </row>
    <row r="11" spans="1:42" x14ac:dyDescent="0.2">
      <c r="A11" s="25">
        <v>6</v>
      </c>
      <c r="B11" s="1">
        <v>4988</v>
      </c>
      <c r="C11" s="1">
        <v>2569</v>
      </c>
      <c r="D11" s="1">
        <v>2419</v>
      </c>
      <c r="E11" s="1">
        <v>1859</v>
      </c>
      <c r="F11" s="1">
        <v>963</v>
      </c>
      <c r="G11" s="1">
        <v>896</v>
      </c>
      <c r="H11" s="1">
        <v>717</v>
      </c>
      <c r="I11" s="1">
        <v>344</v>
      </c>
      <c r="J11" s="1">
        <v>373</v>
      </c>
      <c r="K11" s="1">
        <v>131</v>
      </c>
      <c r="L11" s="1">
        <v>63</v>
      </c>
      <c r="M11" s="1">
        <v>68</v>
      </c>
      <c r="N11" s="25">
        <v>6</v>
      </c>
      <c r="O11" s="1">
        <v>764</v>
      </c>
      <c r="P11" s="9">
        <v>400</v>
      </c>
      <c r="Q11" s="9">
        <v>364</v>
      </c>
      <c r="R11" s="9">
        <v>50</v>
      </c>
      <c r="S11" s="9">
        <v>28</v>
      </c>
      <c r="T11" s="9">
        <v>22</v>
      </c>
      <c r="U11" s="9">
        <v>90</v>
      </c>
      <c r="V11" s="9">
        <v>44</v>
      </c>
      <c r="W11" s="9">
        <v>46</v>
      </c>
      <c r="X11" s="9">
        <v>340</v>
      </c>
      <c r="Y11" s="9">
        <v>179</v>
      </c>
      <c r="Z11" s="9">
        <v>161</v>
      </c>
      <c r="AA11" s="9">
        <v>136</v>
      </c>
      <c r="AB11" s="9">
        <v>78</v>
      </c>
      <c r="AC11" s="9">
        <v>58</v>
      </c>
      <c r="AD11" s="25">
        <v>6</v>
      </c>
      <c r="AE11" s="9">
        <v>224</v>
      </c>
      <c r="AF11" s="9">
        <v>110</v>
      </c>
      <c r="AG11" s="9">
        <v>114</v>
      </c>
      <c r="AH11" s="9">
        <v>249</v>
      </c>
      <c r="AI11" s="9">
        <v>132</v>
      </c>
      <c r="AJ11" s="9">
        <v>117</v>
      </c>
      <c r="AK11" s="9">
        <v>164</v>
      </c>
      <c r="AL11" s="9">
        <v>84</v>
      </c>
      <c r="AM11" s="9">
        <v>80</v>
      </c>
      <c r="AN11" s="9">
        <v>264</v>
      </c>
      <c r="AO11" s="9">
        <v>144</v>
      </c>
      <c r="AP11" s="9">
        <v>120</v>
      </c>
    </row>
    <row r="12" spans="1:42" x14ac:dyDescent="0.2">
      <c r="A12" s="25">
        <v>7</v>
      </c>
      <c r="B12" s="1">
        <v>4990</v>
      </c>
      <c r="C12" s="1">
        <v>2653</v>
      </c>
      <c r="D12" s="1">
        <v>2337</v>
      </c>
      <c r="E12" s="1">
        <v>1817</v>
      </c>
      <c r="F12" s="1">
        <v>983</v>
      </c>
      <c r="G12" s="1">
        <v>834</v>
      </c>
      <c r="H12" s="1">
        <v>700</v>
      </c>
      <c r="I12" s="1">
        <v>374</v>
      </c>
      <c r="J12" s="1">
        <v>326</v>
      </c>
      <c r="K12" s="1">
        <v>129</v>
      </c>
      <c r="L12" s="1">
        <v>62</v>
      </c>
      <c r="M12" s="1">
        <v>67</v>
      </c>
      <c r="N12" s="25">
        <v>7</v>
      </c>
      <c r="O12" s="1">
        <v>724</v>
      </c>
      <c r="P12" s="9">
        <v>358</v>
      </c>
      <c r="Q12" s="9">
        <v>366</v>
      </c>
      <c r="R12" s="9">
        <v>66</v>
      </c>
      <c r="S12" s="9">
        <v>32</v>
      </c>
      <c r="T12" s="9">
        <v>34</v>
      </c>
      <c r="U12" s="9">
        <v>84</v>
      </c>
      <c r="V12" s="9">
        <v>35</v>
      </c>
      <c r="W12" s="9">
        <v>49</v>
      </c>
      <c r="X12" s="9">
        <v>410</v>
      </c>
      <c r="Y12" s="9">
        <v>220</v>
      </c>
      <c r="Z12" s="9">
        <v>190</v>
      </c>
      <c r="AA12" s="9">
        <v>150</v>
      </c>
      <c r="AB12" s="9">
        <v>81</v>
      </c>
      <c r="AC12" s="9">
        <v>69</v>
      </c>
      <c r="AD12" s="25">
        <v>7</v>
      </c>
      <c r="AE12" s="9">
        <v>185</v>
      </c>
      <c r="AF12" s="9">
        <v>112</v>
      </c>
      <c r="AG12" s="9">
        <v>73</v>
      </c>
      <c r="AH12" s="9">
        <v>247</v>
      </c>
      <c r="AI12" s="9">
        <v>127</v>
      </c>
      <c r="AJ12" s="9">
        <v>120</v>
      </c>
      <c r="AK12" s="9">
        <v>182</v>
      </c>
      <c r="AL12" s="9">
        <v>100</v>
      </c>
      <c r="AM12" s="9">
        <v>82</v>
      </c>
      <c r="AN12" s="9">
        <v>296</v>
      </c>
      <c r="AO12" s="9">
        <v>169</v>
      </c>
      <c r="AP12" s="9">
        <v>127</v>
      </c>
    </row>
    <row r="13" spans="1:42" x14ac:dyDescent="0.2">
      <c r="A13" s="25">
        <v>8</v>
      </c>
      <c r="B13" s="1">
        <v>4924</v>
      </c>
      <c r="C13" s="1">
        <v>2479</v>
      </c>
      <c r="D13" s="1">
        <v>2445</v>
      </c>
      <c r="E13" s="1">
        <v>1831</v>
      </c>
      <c r="F13" s="1">
        <v>910</v>
      </c>
      <c r="G13" s="1">
        <v>921</v>
      </c>
      <c r="H13" s="1">
        <v>660</v>
      </c>
      <c r="I13" s="1">
        <v>335</v>
      </c>
      <c r="J13" s="1">
        <v>325</v>
      </c>
      <c r="K13" s="1">
        <v>119</v>
      </c>
      <c r="L13" s="1">
        <v>73</v>
      </c>
      <c r="M13" s="1">
        <v>46</v>
      </c>
      <c r="N13" s="25">
        <v>8</v>
      </c>
      <c r="O13" s="1">
        <v>734</v>
      </c>
      <c r="P13" s="9">
        <v>351</v>
      </c>
      <c r="Q13" s="9">
        <v>383</v>
      </c>
      <c r="R13" s="9">
        <v>64</v>
      </c>
      <c r="S13" s="9">
        <v>27</v>
      </c>
      <c r="T13" s="9">
        <v>37</v>
      </c>
      <c r="U13" s="9">
        <v>84</v>
      </c>
      <c r="V13" s="9">
        <v>34</v>
      </c>
      <c r="W13" s="9">
        <v>50</v>
      </c>
      <c r="X13" s="9">
        <v>367</v>
      </c>
      <c r="Y13" s="9">
        <v>183</v>
      </c>
      <c r="Z13" s="9">
        <v>184</v>
      </c>
      <c r="AA13" s="9">
        <v>158</v>
      </c>
      <c r="AB13" s="9">
        <v>80</v>
      </c>
      <c r="AC13" s="9">
        <v>78</v>
      </c>
      <c r="AD13" s="25">
        <v>8</v>
      </c>
      <c r="AE13" s="9">
        <v>200</v>
      </c>
      <c r="AF13" s="9">
        <v>107</v>
      </c>
      <c r="AG13" s="9">
        <v>93</v>
      </c>
      <c r="AH13" s="9">
        <v>251</v>
      </c>
      <c r="AI13" s="9">
        <v>137</v>
      </c>
      <c r="AJ13" s="9">
        <v>114</v>
      </c>
      <c r="AK13" s="9">
        <v>176</v>
      </c>
      <c r="AL13" s="9">
        <v>96</v>
      </c>
      <c r="AM13" s="9">
        <v>80</v>
      </c>
      <c r="AN13" s="9">
        <v>280</v>
      </c>
      <c r="AO13" s="9">
        <v>146</v>
      </c>
      <c r="AP13" s="9">
        <v>134</v>
      </c>
    </row>
    <row r="14" spans="1:42" x14ac:dyDescent="0.2">
      <c r="A14" s="25">
        <v>9</v>
      </c>
      <c r="B14" s="1">
        <v>4828</v>
      </c>
      <c r="C14" s="1">
        <v>2503</v>
      </c>
      <c r="D14" s="1">
        <v>2325</v>
      </c>
      <c r="E14" s="1">
        <v>1803</v>
      </c>
      <c r="F14" s="1">
        <v>947</v>
      </c>
      <c r="G14" s="1">
        <v>856</v>
      </c>
      <c r="H14" s="1">
        <v>660</v>
      </c>
      <c r="I14" s="1">
        <v>342</v>
      </c>
      <c r="J14" s="1">
        <v>318</v>
      </c>
      <c r="K14" s="1">
        <v>132</v>
      </c>
      <c r="L14" s="1">
        <v>67</v>
      </c>
      <c r="M14" s="1">
        <v>65</v>
      </c>
      <c r="N14" s="25">
        <v>9</v>
      </c>
      <c r="O14" s="1">
        <v>698</v>
      </c>
      <c r="P14" s="9">
        <v>359</v>
      </c>
      <c r="Q14" s="9">
        <v>339</v>
      </c>
      <c r="R14" s="9">
        <v>65</v>
      </c>
      <c r="S14" s="9">
        <v>32</v>
      </c>
      <c r="T14" s="9">
        <v>33</v>
      </c>
      <c r="U14" s="9">
        <v>75</v>
      </c>
      <c r="V14" s="9">
        <v>37</v>
      </c>
      <c r="W14" s="9">
        <v>38</v>
      </c>
      <c r="X14" s="9">
        <v>385</v>
      </c>
      <c r="Y14" s="9">
        <v>189</v>
      </c>
      <c r="Z14" s="9">
        <v>196</v>
      </c>
      <c r="AA14" s="9">
        <v>140</v>
      </c>
      <c r="AB14" s="9">
        <v>73</v>
      </c>
      <c r="AC14" s="9">
        <v>67</v>
      </c>
      <c r="AD14" s="25">
        <v>9</v>
      </c>
      <c r="AE14" s="9">
        <v>186</v>
      </c>
      <c r="AF14" s="9">
        <v>96</v>
      </c>
      <c r="AG14" s="9">
        <v>90</v>
      </c>
      <c r="AH14" s="9">
        <v>217</v>
      </c>
      <c r="AI14" s="9">
        <v>109</v>
      </c>
      <c r="AJ14" s="9">
        <v>108</v>
      </c>
      <c r="AK14" s="9">
        <v>173</v>
      </c>
      <c r="AL14" s="9">
        <v>94</v>
      </c>
      <c r="AM14" s="9">
        <v>79</v>
      </c>
      <c r="AN14" s="9">
        <v>294</v>
      </c>
      <c r="AO14" s="9">
        <v>158</v>
      </c>
      <c r="AP14" s="9">
        <v>136</v>
      </c>
    </row>
    <row r="15" spans="1:42" x14ac:dyDescent="0.2">
      <c r="A15" s="25">
        <v>10</v>
      </c>
      <c r="B15" s="1">
        <v>4515</v>
      </c>
      <c r="C15" s="1">
        <v>2345</v>
      </c>
      <c r="D15" s="1">
        <v>2170</v>
      </c>
      <c r="E15" s="1">
        <v>1703</v>
      </c>
      <c r="F15" s="1">
        <v>866</v>
      </c>
      <c r="G15" s="1">
        <v>837</v>
      </c>
      <c r="H15" s="1">
        <v>609</v>
      </c>
      <c r="I15" s="1">
        <v>339</v>
      </c>
      <c r="J15" s="1">
        <v>270</v>
      </c>
      <c r="K15" s="1">
        <v>128</v>
      </c>
      <c r="L15" s="1">
        <v>66</v>
      </c>
      <c r="M15" s="1">
        <v>62</v>
      </c>
      <c r="N15" s="25">
        <v>10</v>
      </c>
      <c r="O15" s="1">
        <v>621</v>
      </c>
      <c r="P15" s="9">
        <v>309</v>
      </c>
      <c r="Q15" s="9">
        <v>312</v>
      </c>
      <c r="R15" s="9">
        <v>55</v>
      </c>
      <c r="S15" s="9">
        <v>34</v>
      </c>
      <c r="T15" s="9">
        <v>21</v>
      </c>
      <c r="U15" s="9">
        <v>79</v>
      </c>
      <c r="V15" s="9">
        <v>40</v>
      </c>
      <c r="W15" s="9">
        <v>39</v>
      </c>
      <c r="X15" s="9">
        <v>339</v>
      </c>
      <c r="Y15" s="9">
        <v>184</v>
      </c>
      <c r="Z15" s="9">
        <v>155</v>
      </c>
      <c r="AA15" s="9">
        <v>137</v>
      </c>
      <c r="AB15" s="9">
        <v>72</v>
      </c>
      <c r="AC15" s="9">
        <v>65</v>
      </c>
      <c r="AD15" s="25">
        <v>10</v>
      </c>
      <c r="AE15" s="9">
        <v>176</v>
      </c>
      <c r="AF15" s="9">
        <v>87</v>
      </c>
      <c r="AG15" s="9">
        <v>89</v>
      </c>
      <c r="AH15" s="9">
        <v>217</v>
      </c>
      <c r="AI15" s="9">
        <v>108</v>
      </c>
      <c r="AJ15" s="9">
        <v>109</v>
      </c>
      <c r="AK15" s="9">
        <v>156</v>
      </c>
      <c r="AL15" s="9">
        <v>84</v>
      </c>
      <c r="AM15" s="9">
        <v>72</v>
      </c>
      <c r="AN15" s="9">
        <v>295</v>
      </c>
      <c r="AO15" s="9">
        <v>156</v>
      </c>
      <c r="AP15" s="9">
        <v>139</v>
      </c>
    </row>
    <row r="16" spans="1:42" x14ac:dyDescent="0.2">
      <c r="A16" s="25">
        <v>11</v>
      </c>
      <c r="B16" s="1">
        <v>4603</v>
      </c>
      <c r="C16" s="1">
        <v>2413</v>
      </c>
      <c r="D16" s="1">
        <v>2190</v>
      </c>
      <c r="E16" s="1">
        <v>1731</v>
      </c>
      <c r="F16" s="1">
        <v>894</v>
      </c>
      <c r="G16" s="1">
        <v>837</v>
      </c>
      <c r="H16" s="1">
        <v>639</v>
      </c>
      <c r="I16" s="1">
        <v>335</v>
      </c>
      <c r="J16" s="1">
        <v>304</v>
      </c>
      <c r="K16" s="1">
        <v>129</v>
      </c>
      <c r="L16" s="1">
        <v>73</v>
      </c>
      <c r="M16" s="1">
        <v>56</v>
      </c>
      <c r="N16" s="25">
        <v>11</v>
      </c>
      <c r="O16" s="1">
        <v>675</v>
      </c>
      <c r="P16" s="9">
        <v>354</v>
      </c>
      <c r="Q16" s="9">
        <v>321</v>
      </c>
      <c r="R16" s="9">
        <v>66</v>
      </c>
      <c r="S16" s="9">
        <v>31</v>
      </c>
      <c r="T16" s="9">
        <v>35</v>
      </c>
      <c r="U16" s="9">
        <v>86</v>
      </c>
      <c r="V16" s="9">
        <v>44</v>
      </c>
      <c r="W16" s="9">
        <v>42</v>
      </c>
      <c r="X16" s="9">
        <v>350</v>
      </c>
      <c r="Y16" s="9">
        <v>184</v>
      </c>
      <c r="Z16" s="9">
        <v>166</v>
      </c>
      <c r="AA16" s="9">
        <v>144</v>
      </c>
      <c r="AB16" s="9">
        <v>83</v>
      </c>
      <c r="AC16" s="9">
        <v>61</v>
      </c>
      <c r="AD16" s="25">
        <v>11</v>
      </c>
      <c r="AE16" s="9">
        <v>168</v>
      </c>
      <c r="AF16" s="9">
        <v>91</v>
      </c>
      <c r="AG16" s="9">
        <v>77</v>
      </c>
      <c r="AH16" s="9">
        <v>222</v>
      </c>
      <c r="AI16" s="9">
        <v>121</v>
      </c>
      <c r="AJ16" s="9">
        <v>101</v>
      </c>
      <c r="AK16" s="9">
        <v>150</v>
      </c>
      <c r="AL16" s="9">
        <v>72</v>
      </c>
      <c r="AM16" s="9">
        <v>78</v>
      </c>
      <c r="AN16" s="9">
        <v>243</v>
      </c>
      <c r="AO16" s="9">
        <v>131</v>
      </c>
      <c r="AP16" s="9">
        <v>112</v>
      </c>
    </row>
    <row r="17" spans="1:42" x14ac:dyDescent="0.2">
      <c r="A17" s="25">
        <v>12</v>
      </c>
      <c r="B17" s="1">
        <v>4625</v>
      </c>
      <c r="C17" s="1">
        <v>2433</v>
      </c>
      <c r="D17" s="1">
        <v>2192</v>
      </c>
      <c r="E17" s="1">
        <v>1720</v>
      </c>
      <c r="F17" s="1">
        <v>913</v>
      </c>
      <c r="G17" s="1">
        <v>807</v>
      </c>
      <c r="H17" s="1">
        <v>649</v>
      </c>
      <c r="I17" s="1">
        <v>355</v>
      </c>
      <c r="J17" s="1">
        <v>294</v>
      </c>
      <c r="K17" s="1">
        <v>133</v>
      </c>
      <c r="L17" s="1">
        <v>73</v>
      </c>
      <c r="M17" s="1">
        <v>60</v>
      </c>
      <c r="N17" s="25">
        <v>12</v>
      </c>
      <c r="O17" s="1">
        <v>684</v>
      </c>
      <c r="P17" s="9">
        <v>334</v>
      </c>
      <c r="Q17" s="9">
        <v>350</v>
      </c>
      <c r="R17" s="9">
        <v>61</v>
      </c>
      <c r="S17" s="9">
        <v>32</v>
      </c>
      <c r="T17" s="9">
        <v>29</v>
      </c>
      <c r="U17" s="9">
        <v>82</v>
      </c>
      <c r="V17" s="9">
        <v>34</v>
      </c>
      <c r="W17" s="9">
        <v>48</v>
      </c>
      <c r="X17" s="9">
        <v>355</v>
      </c>
      <c r="Y17" s="9">
        <v>190</v>
      </c>
      <c r="Z17" s="9">
        <v>165</v>
      </c>
      <c r="AA17" s="9">
        <v>123</v>
      </c>
      <c r="AB17" s="9">
        <v>62</v>
      </c>
      <c r="AC17" s="9">
        <v>61</v>
      </c>
      <c r="AD17" s="25">
        <v>12</v>
      </c>
      <c r="AE17" s="9">
        <v>186</v>
      </c>
      <c r="AF17" s="9">
        <v>95</v>
      </c>
      <c r="AG17" s="9">
        <v>91</v>
      </c>
      <c r="AH17" s="9">
        <v>199</v>
      </c>
      <c r="AI17" s="9">
        <v>108</v>
      </c>
      <c r="AJ17" s="9">
        <v>91</v>
      </c>
      <c r="AK17" s="9">
        <v>154</v>
      </c>
      <c r="AL17" s="9">
        <v>90</v>
      </c>
      <c r="AM17" s="9">
        <v>64</v>
      </c>
      <c r="AN17" s="9">
        <v>279</v>
      </c>
      <c r="AO17" s="9">
        <v>147</v>
      </c>
      <c r="AP17" s="9">
        <v>132</v>
      </c>
    </row>
    <row r="18" spans="1:42" x14ac:dyDescent="0.2">
      <c r="A18" s="25">
        <v>13</v>
      </c>
      <c r="B18" s="1">
        <v>4270</v>
      </c>
      <c r="C18" s="1">
        <v>2286</v>
      </c>
      <c r="D18" s="1">
        <v>1984</v>
      </c>
      <c r="E18" s="1">
        <v>1688</v>
      </c>
      <c r="F18" s="1">
        <v>910</v>
      </c>
      <c r="G18" s="1">
        <v>778</v>
      </c>
      <c r="H18" s="1">
        <v>592</v>
      </c>
      <c r="I18" s="1">
        <v>300</v>
      </c>
      <c r="J18" s="1">
        <v>292</v>
      </c>
      <c r="K18" s="1">
        <v>93</v>
      </c>
      <c r="L18" s="1">
        <v>47</v>
      </c>
      <c r="M18" s="1">
        <v>46</v>
      </c>
      <c r="N18" s="25">
        <v>13</v>
      </c>
      <c r="O18" s="1">
        <v>626</v>
      </c>
      <c r="P18" s="9">
        <v>341</v>
      </c>
      <c r="Q18" s="9">
        <v>285</v>
      </c>
      <c r="R18" s="9">
        <v>56</v>
      </c>
      <c r="S18" s="9">
        <v>27</v>
      </c>
      <c r="T18" s="9">
        <v>29</v>
      </c>
      <c r="U18" s="9">
        <v>69</v>
      </c>
      <c r="V18" s="9">
        <v>41</v>
      </c>
      <c r="W18" s="9">
        <v>28</v>
      </c>
      <c r="X18" s="9">
        <v>306</v>
      </c>
      <c r="Y18" s="9">
        <v>158</v>
      </c>
      <c r="Z18" s="9">
        <v>148</v>
      </c>
      <c r="AA18" s="9">
        <v>128</v>
      </c>
      <c r="AB18" s="9">
        <v>75</v>
      </c>
      <c r="AC18" s="9">
        <v>53</v>
      </c>
      <c r="AD18" s="25">
        <v>13</v>
      </c>
      <c r="AE18" s="9">
        <v>150</v>
      </c>
      <c r="AF18" s="9">
        <v>81</v>
      </c>
      <c r="AG18" s="9">
        <v>69</v>
      </c>
      <c r="AH18" s="9">
        <v>177</v>
      </c>
      <c r="AI18" s="9">
        <v>87</v>
      </c>
      <c r="AJ18" s="9">
        <v>90</v>
      </c>
      <c r="AK18" s="9">
        <v>146</v>
      </c>
      <c r="AL18" s="9">
        <v>85</v>
      </c>
      <c r="AM18" s="9">
        <v>61</v>
      </c>
      <c r="AN18" s="9">
        <v>239</v>
      </c>
      <c r="AO18" s="9">
        <v>134</v>
      </c>
      <c r="AP18" s="9">
        <v>105</v>
      </c>
    </row>
    <row r="19" spans="1:42" x14ac:dyDescent="0.2">
      <c r="A19" s="25">
        <v>14</v>
      </c>
      <c r="B19" s="1">
        <v>4141</v>
      </c>
      <c r="C19" s="1">
        <v>2227</v>
      </c>
      <c r="D19" s="1">
        <v>1914</v>
      </c>
      <c r="E19" s="1">
        <v>1717</v>
      </c>
      <c r="F19" s="1">
        <v>926</v>
      </c>
      <c r="G19" s="1">
        <v>791</v>
      </c>
      <c r="H19" s="1">
        <v>577</v>
      </c>
      <c r="I19" s="1">
        <v>293</v>
      </c>
      <c r="J19" s="1">
        <v>284</v>
      </c>
      <c r="K19" s="1">
        <v>89</v>
      </c>
      <c r="L19" s="1">
        <v>49</v>
      </c>
      <c r="M19" s="1">
        <v>40</v>
      </c>
      <c r="N19" s="25">
        <v>14</v>
      </c>
      <c r="O19" s="1">
        <v>589</v>
      </c>
      <c r="P19" s="9">
        <v>327</v>
      </c>
      <c r="Q19" s="9">
        <v>262</v>
      </c>
      <c r="R19" s="9">
        <v>45</v>
      </c>
      <c r="S19" s="9">
        <v>21</v>
      </c>
      <c r="T19" s="9">
        <v>24</v>
      </c>
      <c r="U19" s="9">
        <v>69</v>
      </c>
      <c r="V19" s="9">
        <v>33</v>
      </c>
      <c r="W19" s="9">
        <v>36</v>
      </c>
      <c r="X19" s="9">
        <v>286</v>
      </c>
      <c r="Y19" s="9">
        <v>152</v>
      </c>
      <c r="Z19" s="9">
        <v>134</v>
      </c>
      <c r="AA19" s="9">
        <v>151</v>
      </c>
      <c r="AB19" s="9">
        <v>84</v>
      </c>
      <c r="AC19" s="9">
        <v>67</v>
      </c>
      <c r="AD19" s="25">
        <v>14</v>
      </c>
      <c r="AE19" s="9">
        <v>105</v>
      </c>
      <c r="AF19" s="9">
        <v>61</v>
      </c>
      <c r="AG19" s="9">
        <v>44</v>
      </c>
      <c r="AH19" s="9">
        <v>174</v>
      </c>
      <c r="AI19" s="9">
        <v>102</v>
      </c>
      <c r="AJ19" s="9">
        <v>72</v>
      </c>
      <c r="AK19" s="9">
        <v>113</v>
      </c>
      <c r="AL19" s="9">
        <v>59</v>
      </c>
      <c r="AM19" s="9">
        <v>54</v>
      </c>
      <c r="AN19" s="9">
        <v>226</v>
      </c>
      <c r="AO19" s="9">
        <v>120</v>
      </c>
      <c r="AP19" s="9">
        <v>106</v>
      </c>
    </row>
    <row r="20" spans="1:42" x14ac:dyDescent="0.2">
      <c r="A20" s="25">
        <v>15</v>
      </c>
      <c r="B20" s="1">
        <v>3735</v>
      </c>
      <c r="C20" s="1">
        <v>1928</v>
      </c>
      <c r="D20" s="1">
        <v>1807</v>
      </c>
      <c r="E20" s="1">
        <v>1692</v>
      </c>
      <c r="F20" s="1">
        <v>837</v>
      </c>
      <c r="G20" s="1">
        <v>855</v>
      </c>
      <c r="H20" s="1">
        <v>474</v>
      </c>
      <c r="I20" s="1">
        <v>253</v>
      </c>
      <c r="J20" s="1">
        <v>221</v>
      </c>
      <c r="K20" s="1">
        <v>90</v>
      </c>
      <c r="L20" s="1">
        <v>50</v>
      </c>
      <c r="M20" s="1">
        <v>40</v>
      </c>
      <c r="N20" s="25">
        <v>15</v>
      </c>
      <c r="O20" s="1">
        <v>480</v>
      </c>
      <c r="P20" s="9">
        <v>262</v>
      </c>
      <c r="Q20" s="9">
        <v>218</v>
      </c>
      <c r="R20" s="9">
        <v>39</v>
      </c>
      <c r="S20" s="9">
        <v>14</v>
      </c>
      <c r="T20" s="9">
        <v>25</v>
      </c>
      <c r="U20" s="9">
        <v>51</v>
      </c>
      <c r="V20" s="9">
        <v>22</v>
      </c>
      <c r="W20" s="9">
        <v>29</v>
      </c>
      <c r="X20" s="9">
        <v>291</v>
      </c>
      <c r="Y20" s="9">
        <v>153</v>
      </c>
      <c r="Z20" s="9">
        <v>138</v>
      </c>
      <c r="AA20" s="9">
        <v>112</v>
      </c>
      <c r="AB20" s="9">
        <v>61</v>
      </c>
      <c r="AC20" s="9">
        <v>51</v>
      </c>
      <c r="AD20" s="25">
        <v>15</v>
      </c>
      <c r="AE20" s="9">
        <v>97</v>
      </c>
      <c r="AF20" s="9">
        <v>51</v>
      </c>
      <c r="AG20" s="9">
        <v>46</v>
      </c>
      <c r="AH20" s="9">
        <v>146</v>
      </c>
      <c r="AI20" s="9">
        <v>72</v>
      </c>
      <c r="AJ20" s="9">
        <v>74</v>
      </c>
      <c r="AK20" s="9">
        <v>87</v>
      </c>
      <c r="AL20" s="9">
        <v>54</v>
      </c>
      <c r="AM20" s="9">
        <v>33</v>
      </c>
      <c r="AN20" s="9">
        <v>176</v>
      </c>
      <c r="AO20" s="9">
        <v>99</v>
      </c>
      <c r="AP20" s="9">
        <v>77</v>
      </c>
    </row>
    <row r="21" spans="1:42" x14ac:dyDescent="0.2">
      <c r="A21" s="25">
        <v>16</v>
      </c>
      <c r="B21" s="1">
        <v>3729</v>
      </c>
      <c r="C21" s="1">
        <v>2027</v>
      </c>
      <c r="D21" s="1">
        <v>1702</v>
      </c>
      <c r="E21" s="1">
        <v>1802</v>
      </c>
      <c r="F21" s="1">
        <v>945</v>
      </c>
      <c r="G21" s="1">
        <v>857</v>
      </c>
      <c r="H21" s="1">
        <v>475</v>
      </c>
      <c r="I21" s="1">
        <v>265</v>
      </c>
      <c r="J21" s="1">
        <v>210</v>
      </c>
      <c r="K21" s="1">
        <v>94</v>
      </c>
      <c r="L21" s="1">
        <v>54</v>
      </c>
      <c r="M21" s="1">
        <v>40</v>
      </c>
      <c r="N21" s="25">
        <v>16</v>
      </c>
      <c r="O21" s="1">
        <v>441</v>
      </c>
      <c r="P21" s="9">
        <v>258</v>
      </c>
      <c r="Q21" s="9">
        <v>183</v>
      </c>
      <c r="R21" s="9">
        <v>33</v>
      </c>
      <c r="S21" s="9">
        <v>17</v>
      </c>
      <c r="T21" s="9">
        <v>16</v>
      </c>
      <c r="U21" s="9">
        <v>62</v>
      </c>
      <c r="V21" s="9">
        <v>40</v>
      </c>
      <c r="W21" s="9">
        <v>22</v>
      </c>
      <c r="X21" s="9">
        <v>275</v>
      </c>
      <c r="Y21" s="9">
        <v>152</v>
      </c>
      <c r="Z21" s="9">
        <v>123</v>
      </c>
      <c r="AA21" s="9">
        <v>110</v>
      </c>
      <c r="AB21" s="9">
        <v>54</v>
      </c>
      <c r="AC21" s="9">
        <v>56</v>
      </c>
      <c r="AD21" s="25">
        <v>16</v>
      </c>
      <c r="AE21" s="9">
        <v>77</v>
      </c>
      <c r="AF21" s="9">
        <v>54</v>
      </c>
      <c r="AG21" s="9">
        <v>23</v>
      </c>
      <c r="AH21" s="9">
        <v>108</v>
      </c>
      <c r="AI21" s="9">
        <v>60</v>
      </c>
      <c r="AJ21" s="9">
        <v>48</v>
      </c>
      <c r="AK21" s="9">
        <v>78</v>
      </c>
      <c r="AL21" s="9">
        <v>39</v>
      </c>
      <c r="AM21" s="9">
        <v>39</v>
      </c>
      <c r="AN21" s="9">
        <v>174</v>
      </c>
      <c r="AO21" s="9">
        <v>89</v>
      </c>
      <c r="AP21" s="9">
        <v>85</v>
      </c>
    </row>
    <row r="22" spans="1:42" x14ac:dyDescent="0.2">
      <c r="A22" s="25">
        <v>17</v>
      </c>
      <c r="B22" s="1">
        <v>3465</v>
      </c>
      <c r="C22" s="1">
        <v>1832</v>
      </c>
      <c r="D22" s="1">
        <v>1633</v>
      </c>
      <c r="E22" s="1">
        <v>1713</v>
      </c>
      <c r="F22" s="1">
        <v>875</v>
      </c>
      <c r="G22" s="1">
        <v>838</v>
      </c>
      <c r="H22" s="1">
        <v>453</v>
      </c>
      <c r="I22" s="1">
        <v>248</v>
      </c>
      <c r="J22" s="1">
        <v>205</v>
      </c>
      <c r="K22" s="1">
        <v>72</v>
      </c>
      <c r="L22" s="1">
        <v>45</v>
      </c>
      <c r="M22" s="1">
        <v>27</v>
      </c>
      <c r="N22" s="25">
        <v>17</v>
      </c>
      <c r="O22" s="1">
        <v>410</v>
      </c>
      <c r="P22" s="9">
        <v>223</v>
      </c>
      <c r="Q22" s="9">
        <v>187</v>
      </c>
      <c r="R22" s="9">
        <v>34</v>
      </c>
      <c r="S22" s="9">
        <v>22</v>
      </c>
      <c r="T22" s="9">
        <v>12</v>
      </c>
      <c r="U22" s="9">
        <v>37</v>
      </c>
      <c r="V22" s="9">
        <v>17</v>
      </c>
      <c r="W22" s="9">
        <v>20</v>
      </c>
      <c r="X22" s="9">
        <v>245</v>
      </c>
      <c r="Y22" s="9">
        <v>126</v>
      </c>
      <c r="Z22" s="9">
        <v>119</v>
      </c>
      <c r="AA22" s="9">
        <v>87</v>
      </c>
      <c r="AB22" s="9">
        <v>55</v>
      </c>
      <c r="AC22" s="9">
        <v>32</v>
      </c>
      <c r="AD22" s="25">
        <v>17</v>
      </c>
      <c r="AE22" s="9">
        <v>83</v>
      </c>
      <c r="AF22" s="9">
        <v>47</v>
      </c>
      <c r="AG22" s="9">
        <v>36</v>
      </c>
      <c r="AH22" s="9">
        <v>105</v>
      </c>
      <c r="AI22" s="9">
        <v>50</v>
      </c>
      <c r="AJ22" s="9">
        <v>55</v>
      </c>
      <c r="AK22" s="9">
        <v>88</v>
      </c>
      <c r="AL22" s="9">
        <v>50</v>
      </c>
      <c r="AM22" s="9">
        <v>38</v>
      </c>
      <c r="AN22" s="9">
        <v>138</v>
      </c>
      <c r="AO22" s="9">
        <v>74</v>
      </c>
      <c r="AP22" s="9">
        <v>64</v>
      </c>
    </row>
    <row r="23" spans="1:42" x14ac:dyDescent="0.2">
      <c r="A23" s="25">
        <v>18</v>
      </c>
      <c r="B23" s="1">
        <v>3129</v>
      </c>
      <c r="C23" s="1">
        <v>1668</v>
      </c>
      <c r="D23" s="1">
        <v>1461</v>
      </c>
      <c r="E23" s="1">
        <v>1533</v>
      </c>
      <c r="F23" s="1">
        <v>791</v>
      </c>
      <c r="G23" s="1">
        <v>742</v>
      </c>
      <c r="H23" s="1">
        <v>421</v>
      </c>
      <c r="I23" s="1">
        <v>243</v>
      </c>
      <c r="J23" s="1">
        <v>178</v>
      </c>
      <c r="K23" s="1">
        <v>72</v>
      </c>
      <c r="L23" s="1">
        <v>39</v>
      </c>
      <c r="M23" s="1">
        <v>33</v>
      </c>
      <c r="N23" s="25">
        <v>18</v>
      </c>
      <c r="O23" s="1">
        <v>343</v>
      </c>
      <c r="P23" s="9">
        <v>174</v>
      </c>
      <c r="Q23" s="9">
        <v>169</v>
      </c>
      <c r="R23" s="9">
        <v>29</v>
      </c>
      <c r="S23" s="9">
        <v>14</v>
      </c>
      <c r="T23" s="9">
        <v>15</v>
      </c>
      <c r="U23" s="9">
        <v>56</v>
      </c>
      <c r="V23" s="9">
        <v>27</v>
      </c>
      <c r="W23" s="9">
        <v>29</v>
      </c>
      <c r="X23" s="9">
        <v>215</v>
      </c>
      <c r="Y23" s="9">
        <v>124</v>
      </c>
      <c r="Z23" s="9">
        <v>91</v>
      </c>
      <c r="AA23" s="9">
        <v>64</v>
      </c>
      <c r="AB23" s="9">
        <v>33</v>
      </c>
      <c r="AC23" s="9">
        <v>31</v>
      </c>
      <c r="AD23" s="25">
        <v>18</v>
      </c>
      <c r="AE23" s="9">
        <v>76</v>
      </c>
      <c r="AF23" s="9">
        <v>45</v>
      </c>
      <c r="AG23" s="9">
        <v>31</v>
      </c>
      <c r="AH23" s="9">
        <v>101</v>
      </c>
      <c r="AI23" s="9">
        <v>59</v>
      </c>
      <c r="AJ23" s="9">
        <v>42</v>
      </c>
      <c r="AK23" s="9">
        <v>79</v>
      </c>
      <c r="AL23" s="9">
        <v>52</v>
      </c>
      <c r="AM23" s="9">
        <v>27</v>
      </c>
      <c r="AN23" s="9">
        <v>140</v>
      </c>
      <c r="AO23" s="9">
        <v>67</v>
      </c>
      <c r="AP23" s="9">
        <v>73</v>
      </c>
    </row>
    <row r="24" spans="1:42" x14ac:dyDescent="0.2">
      <c r="A24" s="25">
        <v>19</v>
      </c>
      <c r="B24" s="1">
        <v>3081</v>
      </c>
      <c r="C24" s="1">
        <v>1689</v>
      </c>
      <c r="D24" s="1">
        <v>1392</v>
      </c>
      <c r="E24" s="1">
        <v>1408</v>
      </c>
      <c r="F24" s="1">
        <v>731</v>
      </c>
      <c r="G24" s="1">
        <v>677</v>
      </c>
      <c r="H24" s="1">
        <v>428</v>
      </c>
      <c r="I24" s="1">
        <v>241</v>
      </c>
      <c r="J24" s="1">
        <v>187</v>
      </c>
      <c r="K24" s="1">
        <v>66</v>
      </c>
      <c r="L24" s="1">
        <v>45</v>
      </c>
      <c r="M24" s="1">
        <v>21</v>
      </c>
      <c r="N24" s="25">
        <v>19</v>
      </c>
      <c r="O24" s="1">
        <v>366</v>
      </c>
      <c r="P24" s="9">
        <v>215</v>
      </c>
      <c r="Q24" s="9">
        <v>151</v>
      </c>
      <c r="R24" s="9">
        <v>27</v>
      </c>
      <c r="S24" s="9">
        <v>13</v>
      </c>
      <c r="T24" s="9">
        <v>14</v>
      </c>
      <c r="U24" s="9">
        <v>49</v>
      </c>
      <c r="V24" s="9">
        <v>35</v>
      </c>
      <c r="W24" s="9">
        <v>14</v>
      </c>
      <c r="X24" s="9">
        <v>206</v>
      </c>
      <c r="Y24" s="9">
        <v>122</v>
      </c>
      <c r="Z24" s="9">
        <v>84</v>
      </c>
      <c r="AA24" s="9">
        <v>74</v>
      </c>
      <c r="AB24" s="9">
        <v>46</v>
      </c>
      <c r="AC24" s="9">
        <v>28</v>
      </c>
      <c r="AD24" s="25">
        <v>19</v>
      </c>
      <c r="AE24" s="9">
        <v>82</v>
      </c>
      <c r="AF24" s="9">
        <v>45</v>
      </c>
      <c r="AG24" s="9">
        <v>37</v>
      </c>
      <c r="AH24" s="9">
        <v>125</v>
      </c>
      <c r="AI24" s="9">
        <v>69</v>
      </c>
      <c r="AJ24" s="9">
        <v>56</v>
      </c>
      <c r="AK24" s="9">
        <v>91</v>
      </c>
      <c r="AL24" s="9">
        <v>44</v>
      </c>
      <c r="AM24" s="9">
        <v>47</v>
      </c>
      <c r="AN24" s="9">
        <v>159</v>
      </c>
      <c r="AO24" s="9">
        <v>83</v>
      </c>
      <c r="AP24" s="9">
        <v>76</v>
      </c>
    </row>
    <row r="25" spans="1:42" x14ac:dyDescent="0.2">
      <c r="A25" s="25">
        <v>20</v>
      </c>
      <c r="B25" s="1">
        <v>2321</v>
      </c>
      <c r="C25" s="1">
        <v>1249</v>
      </c>
      <c r="D25" s="1">
        <v>1072</v>
      </c>
      <c r="E25" s="1">
        <v>1070</v>
      </c>
      <c r="F25" s="1">
        <v>580</v>
      </c>
      <c r="G25" s="1">
        <v>490</v>
      </c>
      <c r="H25" s="1">
        <v>280</v>
      </c>
      <c r="I25" s="1">
        <v>150</v>
      </c>
      <c r="J25" s="1">
        <v>130</v>
      </c>
      <c r="K25" s="1">
        <v>57</v>
      </c>
      <c r="L25" s="1">
        <v>24</v>
      </c>
      <c r="M25" s="1">
        <v>33</v>
      </c>
      <c r="N25" s="25">
        <v>20</v>
      </c>
      <c r="O25" s="1">
        <v>310</v>
      </c>
      <c r="P25" s="9">
        <v>167</v>
      </c>
      <c r="Q25" s="9">
        <v>143</v>
      </c>
      <c r="R25" s="9">
        <v>28</v>
      </c>
      <c r="S25" s="9">
        <v>10</v>
      </c>
      <c r="T25" s="9">
        <v>18</v>
      </c>
      <c r="U25" s="9">
        <v>29</v>
      </c>
      <c r="V25" s="9">
        <v>13</v>
      </c>
      <c r="W25" s="9">
        <v>16</v>
      </c>
      <c r="X25" s="9">
        <v>142</v>
      </c>
      <c r="Y25" s="9">
        <v>77</v>
      </c>
      <c r="Z25" s="9">
        <v>65</v>
      </c>
      <c r="AA25" s="9">
        <v>43</v>
      </c>
      <c r="AB25" s="9">
        <v>26</v>
      </c>
      <c r="AC25" s="9">
        <v>17</v>
      </c>
      <c r="AD25" s="25">
        <v>20</v>
      </c>
      <c r="AE25" s="9">
        <v>76</v>
      </c>
      <c r="AF25" s="9">
        <v>48</v>
      </c>
      <c r="AG25" s="9">
        <v>28</v>
      </c>
      <c r="AH25" s="9">
        <v>110</v>
      </c>
      <c r="AI25" s="9">
        <v>65</v>
      </c>
      <c r="AJ25" s="9">
        <v>45</v>
      </c>
      <c r="AK25" s="9">
        <v>63</v>
      </c>
      <c r="AL25" s="9">
        <v>31</v>
      </c>
      <c r="AM25" s="9">
        <v>32</v>
      </c>
      <c r="AN25" s="9">
        <v>113</v>
      </c>
      <c r="AO25" s="9">
        <v>58</v>
      </c>
      <c r="AP25" s="9">
        <v>55</v>
      </c>
    </row>
    <row r="26" spans="1:42" x14ac:dyDescent="0.2">
      <c r="A26" s="25">
        <v>21</v>
      </c>
      <c r="B26" s="1">
        <v>2256</v>
      </c>
      <c r="C26" s="1">
        <v>1173</v>
      </c>
      <c r="D26" s="1">
        <v>1083</v>
      </c>
      <c r="E26" s="1">
        <v>1018</v>
      </c>
      <c r="F26" s="1">
        <v>533</v>
      </c>
      <c r="G26" s="1">
        <v>485</v>
      </c>
      <c r="H26" s="1">
        <v>290</v>
      </c>
      <c r="I26" s="1">
        <v>145</v>
      </c>
      <c r="J26" s="1">
        <v>145</v>
      </c>
      <c r="K26" s="1">
        <v>51</v>
      </c>
      <c r="L26" s="1">
        <v>30</v>
      </c>
      <c r="M26" s="1">
        <v>21</v>
      </c>
      <c r="N26" s="25">
        <v>21</v>
      </c>
      <c r="O26" s="1">
        <v>256</v>
      </c>
      <c r="P26" s="9">
        <v>131</v>
      </c>
      <c r="Q26" s="9">
        <v>125</v>
      </c>
      <c r="R26" s="9">
        <v>23</v>
      </c>
      <c r="S26" s="9">
        <v>8</v>
      </c>
      <c r="T26" s="9">
        <v>15</v>
      </c>
      <c r="U26" s="9">
        <v>30</v>
      </c>
      <c r="V26" s="9">
        <v>18</v>
      </c>
      <c r="W26" s="9">
        <v>12</v>
      </c>
      <c r="X26" s="9">
        <v>173</v>
      </c>
      <c r="Y26" s="9">
        <v>101</v>
      </c>
      <c r="Z26" s="9">
        <v>72</v>
      </c>
      <c r="AA26" s="9">
        <v>57</v>
      </c>
      <c r="AB26" s="9">
        <v>33</v>
      </c>
      <c r="AC26" s="9">
        <v>24</v>
      </c>
      <c r="AD26" s="25">
        <v>21</v>
      </c>
      <c r="AE26" s="9">
        <v>68</v>
      </c>
      <c r="AF26" s="9">
        <v>43</v>
      </c>
      <c r="AG26" s="9">
        <v>25</v>
      </c>
      <c r="AH26" s="9">
        <v>125</v>
      </c>
      <c r="AI26" s="9">
        <v>63</v>
      </c>
      <c r="AJ26" s="9">
        <v>62</v>
      </c>
      <c r="AK26" s="9">
        <v>66</v>
      </c>
      <c r="AL26" s="9">
        <v>26</v>
      </c>
      <c r="AM26" s="9">
        <v>40</v>
      </c>
      <c r="AN26" s="9">
        <v>99</v>
      </c>
      <c r="AO26" s="9">
        <v>42</v>
      </c>
      <c r="AP26" s="9">
        <v>57</v>
      </c>
    </row>
    <row r="27" spans="1:42" x14ac:dyDescent="0.2">
      <c r="A27" s="25">
        <v>22</v>
      </c>
      <c r="B27" s="1">
        <v>2155</v>
      </c>
      <c r="C27" s="1">
        <v>1134</v>
      </c>
      <c r="D27" s="1">
        <v>1021</v>
      </c>
      <c r="E27" s="1">
        <v>979</v>
      </c>
      <c r="F27" s="1">
        <v>508</v>
      </c>
      <c r="G27" s="1">
        <v>471</v>
      </c>
      <c r="H27" s="1">
        <v>285</v>
      </c>
      <c r="I27" s="1">
        <v>153</v>
      </c>
      <c r="J27" s="1">
        <v>132</v>
      </c>
      <c r="K27" s="1">
        <v>56</v>
      </c>
      <c r="L27" s="1">
        <v>23</v>
      </c>
      <c r="M27" s="1">
        <v>33</v>
      </c>
      <c r="N27" s="25">
        <v>22</v>
      </c>
      <c r="O27" s="1">
        <v>264</v>
      </c>
      <c r="P27" s="9">
        <v>141</v>
      </c>
      <c r="Q27" s="9">
        <v>123</v>
      </c>
      <c r="R27" s="9">
        <v>23</v>
      </c>
      <c r="S27" s="9">
        <v>12</v>
      </c>
      <c r="T27" s="9">
        <v>11</v>
      </c>
      <c r="U27" s="9">
        <v>35</v>
      </c>
      <c r="V27" s="9">
        <v>16</v>
      </c>
      <c r="W27" s="9">
        <v>19</v>
      </c>
      <c r="X27" s="9">
        <v>135</v>
      </c>
      <c r="Y27" s="9">
        <v>76</v>
      </c>
      <c r="Z27" s="9">
        <v>59</v>
      </c>
      <c r="AA27" s="9">
        <v>46</v>
      </c>
      <c r="AB27" s="9">
        <v>20</v>
      </c>
      <c r="AC27" s="9">
        <v>26</v>
      </c>
      <c r="AD27" s="25">
        <v>22</v>
      </c>
      <c r="AE27" s="9">
        <v>67</v>
      </c>
      <c r="AF27" s="9">
        <v>32</v>
      </c>
      <c r="AG27" s="9">
        <v>35</v>
      </c>
      <c r="AH27" s="9">
        <v>104</v>
      </c>
      <c r="AI27" s="9">
        <v>67</v>
      </c>
      <c r="AJ27" s="9">
        <v>37</v>
      </c>
      <c r="AK27" s="9">
        <v>45</v>
      </c>
      <c r="AL27" s="9">
        <v>22</v>
      </c>
      <c r="AM27" s="9">
        <v>23</v>
      </c>
      <c r="AN27" s="9">
        <v>116</v>
      </c>
      <c r="AO27" s="9">
        <v>64</v>
      </c>
      <c r="AP27" s="9">
        <v>52</v>
      </c>
    </row>
    <row r="28" spans="1:42" x14ac:dyDescent="0.2">
      <c r="A28" s="25">
        <v>23</v>
      </c>
      <c r="B28" s="1">
        <v>1951</v>
      </c>
      <c r="C28" s="1">
        <v>1001</v>
      </c>
      <c r="D28" s="1">
        <v>950</v>
      </c>
      <c r="E28" s="1">
        <v>814</v>
      </c>
      <c r="F28" s="1">
        <v>420</v>
      </c>
      <c r="G28" s="1">
        <v>394</v>
      </c>
      <c r="H28" s="1">
        <v>253</v>
      </c>
      <c r="I28" s="1">
        <v>137</v>
      </c>
      <c r="J28" s="1">
        <v>116</v>
      </c>
      <c r="K28" s="1">
        <v>41</v>
      </c>
      <c r="L28" s="1">
        <v>21</v>
      </c>
      <c r="M28" s="1">
        <v>20</v>
      </c>
      <c r="N28" s="25">
        <v>23</v>
      </c>
      <c r="O28" s="1">
        <v>261</v>
      </c>
      <c r="P28" s="9">
        <v>143</v>
      </c>
      <c r="Q28" s="9">
        <v>118</v>
      </c>
      <c r="R28" s="9">
        <v>12</v>
      </c>
      <c r="S28" s="9">
        <v>6</v>
      </c>
      <c r="T28" s="9">
        <v>6</v>
      </c>
      <c r="U28" s="9">
        <v>35</v>
      </c>
      <c r="V28" s="9">
        <v>16</v>
      </c>
      <c r="W28" s="9">
        <v>19</v>
      </c>
      <c r="X28" s="9">
        <v>117</v>
      </c>
      <c r="Y28" s="9">
        <v>55</v>
      </c>
      <c r="Z28" s="9">
        <v>62</v>
      </c>
      <c r="AA28" s="9">
        <v>48</v>
      </c>
      <c r="AB28" s="9">
        <v>24</v>
      </c>
      <c r="AC28" s="9">
        <v>24</v>
      </c>
      <c r="AD28" s="25">
        <v>23</v>
      </c>
      <c r="AE28" s="9">
        <v>60</v>
      </c>
      <c r="AF28" s="9">
        <v>30</v>
      </c>
      <c r="AG28" s="9">
        <v>30</v>
      </c>
      <c r="AH28" s="9">
        <v>108</v>
      </c>
      <c r="AI28" s="9">
        <v>52</v>
      </c>
      <c r="AJ28" s="9">
        <v>56</v>
      </c>
      <c r="AK28" s="9">
        <v>72</v>
      </c>
      <c r="AL28" s="9">
        <v>41</v>
      </c>
      <c r="AM28" s="9">
        <v>31</v>
      </c>
      <c r="AN28" s="9">
        <v>130</v>
      </c>
      <c r="AO28" s="9">
        <v>56</v>
      </c>
      <c r="AP28" s="9">
        <v>74</v>
      </c>
    </row>
    <row r="29" spans="1:42" x14ac:dyDescent="0.2">
      <c r="A29" s="25">
        <v>24</v>
      </c>
      <c r="B29" s="1">
        <v>1837</v>
      </c>
      <c r="C29" s="1">
        <v>961</v>
      </c>
      <c r="D29" s="1">
        <v>876</v>
      </c>
      <c r="E29" s="1">
        <v>805</v>
      </c>
      <c r="F29" s="1">
        <v>421</v>
      </c>
      <c r="G29" s="1">
        <v>384</v>
      </c>
      <c r="H29" s="1">
        <v>205</v>
      </c>
      <c r="I29" s="1">
        <v>108</v>
      </c>
      <c r="J29" s="1">
        <v>97</v>
      </c>
      <c r="K29" s="1">
        <v>39</v>
      </c>
      <c r="L29" s="1">
        <v>20</v>
      </c>
      <c r="M29" s="1">
        <v>19</v>
      </c>
      <c r="N29" s="25">
        <v>24</v>
      </c>
      <c r="O29" s="1">
        <v>231</v>
      </c>
      <c r="P29" s="9">
        <v>125</v>
      </c>
      <c r="Q29" s="9">
        <v>106</v>
      </c>
      <c r="R29" s="9">
        <v>11</v>
      </c>
      <c r="S29" s="9">
        <v>6</v>
      </c>
      <c r="T29" s="9">
        <v>5</v>
      </c>
      <c r="U29" s="9">
        <v>26</v>
      </c>
      <c r="V29" s="9">
        <v>15</v>
      </c>
      <c r="W29" s="9">
        <v>11</v>
      </c>
      <c r="X29" s="9">
        <v>133</v>
      </c>
      <c r="Y29" s="9">
        <v>72</v>
      </c>
      <c r="Z29" s="9">
        <v>61</v>
      </c>
      <c r="AA29" s="9">
        <v>43</v>
      </c>
      <c r="AB29" s="9">
        <v>23</v>
      </c>
      <c r="AC29" s="9">
        <v>20</v>
      </c>
      <c r="AD29" s="25">
        <v>24</v>
      </c>
      <c r="AE29" s="9">
        <v>75</v>
      </c>
      <c r="AF29" s="9">
        <v>33</v>
      </c>
      <c r="AG29" s="9">
        <v>42</v>
      </c>
      <c r="AH29" s="9">
        <v>100</v>
      </c>
      <c r="AI29" s="9">
        <v>56</v>
      </c>
      <c r="AJ29" s="9">
        <v>44</v>
      </c>
      <c r="AK29" s="9">
        <v>63</v>
      </c>
      <c r="AL29" s="9">
        <v>33</v>
      </c>
      <c r="AM29" s="9">
        <v>30</v>
      </c>
      <c r="AN29" s="9">
        <v>106</v>
      </c>
      <c r="AO29" s="9">
        <v>49</v>
      </c>
      <c r="AP29" s="9">
        <v>57</v>
      </c>
    </row>
    <row r="30" spans="1:42" x14ac:dyDescent="0.2">
      <c r="A30" s="25">
        <v>25</v>
      </c>
      <c r="B30" s="1">
        <v>1720</v>
      </c>
      <c r="C30" s="1">
        <v>877</v>
      </c>
      <c r="D30" s="1">
        <v>843</v>
      </c>
      <c r="E30" s="1">
        <v>738</v>
      </c>
      <c r="F30" s="1">
        <v>370</v>
      </c>
      <c r="G30" s="1">
        <v>368</v>
      </c>
      <c r="H30" s="1">
        <v>246</v>
      </c>
      <c r="I30" s="1">
        <v>124</v>
      </c>
      <c r="J30" s="1">
        <v>122</v>
      </c>
      <c r="K30" s="1">
        <v>44</v>
      </c>
      <c r="L30" s="1">
        <v>17</v>
      </c>
      <c r="M30" s="1">
        <v>27</v>
      </c>
      <c r="N30" s="25">
        <v>25</v>
      </c>
      <c r="O30" s="1">
        <v>189</v>
      </c>
      <c r="P30" s="9">
        <v>94</v>
      </c>
      <c r="Q30" s="9">
        <v>95</v>
      </c>
      <c r="R30" s="9">
        <v>11</v>
      </c>
      <c r="S30" s="9">
        <v>5</v>
      </c>
      <c r="T30" s="9">
        <v>6</v>
      </c>
      <c r="U30" s="9">
        <v>30</v>
      </c>
      <c r="V30" s="9">
        <v>12</v>
      </c>
      <c r="W30" s="9">
        <v>18</v>
      </c>
      <c r="X30" s="9">
        <v>111</v>
      </c>
      <c r="Y30" s="9">
        <v>59</v>
      </c>
      <c r="Z30" s="9">
        <v>52</v>
      </c>
      <c r="AA30" s="9">
        <v>48</v>
      </c>
      <c r="AB30" s="9">
        <v>29</v>
      </c>
      <c r="AC30" s="9">
        <v>19</v>
      </c>
      <c r="AD30" s="25">
        <v>25</v>
      </c>
      <c r="AE30" s="9">
        <v>61</v>
      </c>
      <c r="AF30" s="9">
        <v>27</v>
      </c>
      <c r="AG30" s="9">
        <v>34</v>
      </c>
      <c r="AH30" s="9">
        <v>89</v>
      </c>
      <c r="AI30" s="9">
        <v>53</v>
      </c>
      <c r="AJ30" s="9">
        <v>36</v>
      </c>
      <c r="AK30" s="9">
        <v>54</v>
      </c>
      <c r="AL30" s="9">
        <v>28</v>
      </c>
      <c r="AM30" s="9">
        <v>26</v>
      </c>
      <c r="AN30" s="9">
        <v>99</v>
      </c>
      <c r="AO30" s="9">
        <v>59</v>
      </c>
      <c r="AP30" s="9">
        <v>40</v>
      </c>
    </row>
    <row r="31" spans="1:42" x14ac:dyDescent="0.2">
      <c r="A31" s="25">
        <v>26</v>
      </c>
      <c r="B31" s="1">
        <v>1676</v>
      </c>
      <c r="C31" s="1">
        <v>881</v>
      </c>
      <c r="D31" s="1">
        <v>795</v>
      </c>
      <c r="E31" s="1">
        <v>727</v>
      </c>
      <c r="F31" s="1">
        <v>371</v>
      </c>
      <c r="G31" s="1">
        <v>356</v>
      </c>
      <c r="H31" s="1">
        <v>215</v>
      </c>
      <c r="I31" s="1">
        <v>111</v>
      </c>
      <c r="J31" s="1">
        <v>104</v>
      </c>
      <c r="K31" s="1">
        <v>49</v>
      </c>
      <c r="L31" s="1">
        <v>26</v>
      </c>
      <c r="M31" s="1">
        <v>23</v>
      </c>
      <c r="N31" s="25">
        <v>26</v>
      </c>
      <c r="O31" s="1">
        <v>201</v>
      </c>
      <c r="P31" s="9">
        <v>112</v>
      </c>
      <c r="Q31" s="9">
        <v>89</v>
      </c>
      <c r="R31" s="9">
        <v>21</v>
      </c>
      <c r="S31" s="9">
        <v>12</v>
      </c>
      <c r="T31" s="9">
        <v>9</v>
      </c>
      <c r="U31" s="9">
        <v>22</v>
      </c>
      <c r="V31" s="9">
        <v>9</v>
      </c>
      <c r="W31" s="9">
        <v>13</v>
      </c>
      <c r="X31" s="9">
        <v>102</v>
      </c>
      <c r="Y31" s="9">
        <v>56</v>
      </c>
      <c r="Z31" s="9">
        <v>46</v>
      </c>
      <c r="AA31" s="9">
        <v>43</v>
      </c>
      <c r="AB31" s="9">
        <v>19</v>
      </c>
      <c r="AC31" s="9">
        <v>24</v>
      </c>
      <c r="AD31" s="25">
        <v>26</v>
      </c>
      <c r="AE31" s="9">
        <v>49</v>
      </c>
      <c r="AF31" s="9">
        <v>22</v>
      </c>
      <c r="AG31" s="9">
        <v>27</v>
      </c>
      <c r="AH31" s="9">
        <v>95</v>
      </c>
      <c r="AI31" s="9">
        <v>55</v>
      </c>
      <c r="AJ31" s="9">
        <v>40</v>
      </c>
      <c r="AK31" s="9">
        <v>59</v>
      </c>
      <c r="AL31" s="9">
        <v>29</v>
      </c>
      <c r="AM31" s="9">
        <v>30</v>
      </c>
      <c r="AN31" s="9">
        <v>93</v>
      </c>
      <c r="AO31" s="9">
        <v>59</v>
      </c>
      <c r="AP31" s="9">
        <v>34</v>
      </c>
    </row>
    <row r="32" spans="1:42" x14ac:dyDescent="0.2">
      <c r="A32" s="25">
        <v>27</v>
      </c>
      <c r="B32" s="1">
        <v>1592</v>
      </c>
      <c r="C32" s="1">
        <v>816</v>
      </c>
      <c r="D32" s="1">
        <v>776</v>
      </c>
      <c r="E32" s="1">
        <v>656</v>
      </c>
      <c r="F32" s="1">
        <v>338</v>
      </c>
      <c r="G32" s="1">
        <v>318</v>
      </c>
      <c r="H32" s="1">
        <v>202</v>
      </c>
      <c r="I32" s="1">
        <v>101</v>
      </c>
      <c r="J32" s="1">
        <v>101</v>
      </c>
      <c r="K32" s="1">
        <v>36</v>
      </c>
      <c r="L32" s="1">
        <v>21</v>
      </c>
      <c r="M32" s="1">
        <v>15</v>
      </c>
      <c r="N32" s="25">
        <v>27</v>
      </c>
      <c r="O32" s="1">
        <v>211</v>
      </c>
      <c r="P32" s="9">
        <v>116</v>
      </c>
      <c r="Q32" s="9">
        <v>95</v>
      </c>
      <c r="R32" s="9">
        <v>11</v>
      </c>
      <c r="S32" s="9">
        <v>5</v>
      </c>
      <c r="T32" s="9">
        <v>6</v>
      </c>
      <c r="U32" s="9">
        <v>27</v>
      </c>
      <c r="V32" s="9">
        <v>12</v>
      </c>
      <c r="W32" s="9">
        <v>15</v>
      </c>
      <c r="X32" s="9">
        <v>120</v>
      </c>
      <c r="Y32" s="9">
        <v>54</v>
      </c>
      <c r="Z32" s="9">
        <v>66</v>
      </c>
      <c r="AA32" s="9">
        <v>45</v>
      </c>
      <c r="AB32" s="9">
        <v>21</v>
      </c>
      <c r="AC32" s="9">
        <v>24</v>
      </c>
      <c r="AD32" s="25">
        <v>27</v>
      </c>
      <c r="AE32" s="9">
        <v>62</v>
      </c>
      <c r="AF32" s="9">
        <v>34</v>
      </c>
      <c r="AG32" s="9">
        <v>28</v>
      </c>
      <c r="AH32" s="9">
        <v>84</v>
      </c>
      <c r="AI32" s="9">
        <v>42</v>
      </c>
      <c r="AJ32" s="9">
        <v>42</v>
      </c>
      <c r="AK32" s="9">
        <v>52</v>
      </c>
      <c r="AL32" s="9">
        <v>26</v>
      </c>
      <c r="AM32" s="9">
        <v>26</v>
      </c>
      <c r="AN32" s="9">
        <v>86</v>
      </c>
      <c r="AO32" s="9">
        <v>46</v>
      </c>
      <c r="AP32" s="9">
        <v>40</v>
      </c>
    </row>
    <row r="33" spans="1:42" x14ac:dyDescent="0.2">
      <c r="A33" s="25">
        <v>28</v>
      </c>
      <c r="B33" s="1">
        <v>1468</v>
      </c>
      <c r="C33" s="1">
        <v>738</v>
      </c>
      <c r="D33" s="1">
        <v>730</v>
      </c>
      <c r="E33" s="1">
        <v>580</v>
      </c>
      <c r="F33" s="1">
        <v>303</v>
      </c>
      <c r="G33" s="1">
        <v>277</v>
      </c>
      <c r="H33" s="1">
        <v>190</v>
      </c>
      <c r="I33" s="1">
        <v>94</v>
      </c>
      <c r="J33" s="1">
        <v>96</v>
      </c>
      <c r="K33" s="1">
        <v>45</v>
      </c>
      <c r="L33" s="1">
        <v>26</v>
      </c>
      <c r="M33" s="1">
        <v>19</v>
      </c>
      <c r="N33" s="25">
        <v>28</v>
      </c>
      <c r="O33" s="1">
        <v>171</v>
      </c>
      <c r="P33" s="9">
        <v>83</v>
      </c>
      <c r="Q33" s="9">
        <v>88</v>
      </c>
      <c r="R33" s="9">
        <v>16</v>
      </c>
      <c r="S33" s="9">
        <v>6</v>
      </c>
      <c r="T33" s="9">
        <v>10</v>
      </c>
      <c r="U33" s="9">
        <v>27</v>
      </c>
      <c r="V33" s="9">
        <v>12</v>
      </c>
      <c r="W33" s="9">
        <v>15</v>
      </c>
      <c r="X33" s="9">
        <v>109</v>
      </c>
      <c r="Y33" s="9">
        <v>49</v>
      </c>
      <c r="Z33" s="9">
        <v>60</v>
      </c>
      <c r="AA33" s="9">
        <v>43</v>
      </c>
      <c r="AB33" s="9">
        <v>16</v>
      </c>
      <c r="AC33" s="9">
        <v>27</v>
      </c>
      <c r="AD33" s="25">
        <v>28</v>
      </c>
      <c r="AE33" s="9">
        <v>54</v>
      </c>
      <c r="AF33" s="9">
        <v>26</v>
      </c>
      <c r="AG33" s="9">
        <v>28</v>
      </c>
      <c r="AH33" s="9">
        <v>85</v>
      </c>
      <c r="AI33" s="9">
        <v>43</v>
      </c>
      <c r="AJ33" s="9">
        <v>42</v>
      </c>
      <c r="AK33" s="9">
        <v>53</v>
      </c>
      <c r="AL33" s="9">
        <v>24</v>
      </c>
      <c r="AM33" s="9">
        <v>29</v>
      </c>
      <c r="AN33" s="9">
        <v>95</v>
      </c>
      <c r="AO33" s="9">
        <v>56</v>
      </c>
      <c r="AP33" s="9">
        <v>39</v>
      </c>
    </row>
    <row r="34" spans="1:42" x14ac:dyDescent="0.2">
      <c r="A34" s="25">
        <v>29</v>
      </c>
      <c r="B34" s="1">
        <v>1585</v>
      </c>
      <c r="C34" s="1">
        <v>769</v>
      </c>
      <c r="D34" s="1">
        <v>816</v>
      </c>
      <c r="E34" s="1">
        <v>656</v>
      </c>
      <c r="F34" s="1">
        <v>328</v>
      </c>
      <c r="G34" s="1">
        <v>328</v>
      </c>
      <c r="H34" s="1">
        <v>206</v>
      </c>
      <c r="I34" s="1">
        <v>99</v>
      </c>
      <c r="J34" s="1">
        <v>107</v>
      </c>
      <c r="K34" s="1">
        <v>40</v>
      </c>
      <c r="L34" s="1">
        <v>16</v>
      </c>
      <c r="M34" s="1">
        <v>24</v>
      </c>
      <c r="N34" s="25">
        <v>29</v>
      </c>
      <c r="O34" s="1">
        <v>173</v>
      </c>
      <c r="P34" s="9">
        <v>88</v>
      </c>
      <c r="Q34" s="9">
        <v>85</v>
      </c>
      <c r="R34" s="9">
        <v>19</v>
      </c>
      <c r="S34" s="9">
        <v>10</v>
      </c>
      <c r="T34" s="9">
        <v>9</v>
      </c>
      <c r="U34" s="9">
        <v>34</v>
      </c>
      <c r="V34" s="9">
        <v>13</v>
      </c>
      <c r="W34" s="9">
        <v>21</v>
      </c>
      <c r="X34" s="9">
        <v>114</v>
      </c>
      <c r="Y34" s="9">
        <v>60</v>
      </c>
      <c r="Z34" s="9">
        <v>54</v>
      </c>
      <c r="AA34" s="9">
        <v>46</v>
      </c>
      <c r="AB34" s="9">
        <v>18</v>
      </c>
      <c r="AC34" s="9">
        <v>28</v>
      </c>
      <c r="AD34" s="25">
        <v>29</v>
      </c>
      <c r="AE34" s="9">
        <v>63</v>
      </c>
      <c r="AF34" s="9">
        <v>21</v>
      </c>
      <c r="AG34" s="9">
        <v>42</v>
      </c>
      <c r="AH34" s="9">
        <v>81</v>
      </c>
      <c r="AI34" s="9">
        <v>41</v>
      </c>
      <c r="AJ34" s="9">
        <v>40</v>
      </c>
      <c r="AK34" s="9">
        <v>42</v>
      </c>
      <c r="AL34" s="9">
        <v>16</v>
      </c>
      <c r="AM34" s="9">
        <v>26</v>
      </c>
      <c r="AN34" s="9">
        <v>111</v>
      </c>
      <c r="AO34" s="9">
        <v>59</v>
      </c>
      <c r="AP34" s="9">
        <v>52</v>
      </c>
    </row>
    <row r="35" spans="1:42" x14ac:dyDescent="0.2">
      <c r="A35" s="25">
        <v>30</v>
      </c>
      <c r="B35" s="1">
        <v>1474</v>
      </c>
      <c r="C35" s="1">
        <v>739</v>
      </c>
      <c r="D35" s="1">
        <v>735</v>
      </c>
      <c r="E35" s="1">
        <v>595</v>
      </c>
      <c r="F35" s="1">
        <v>315</v>
      </c>
      <c r="G35" s="1">
        <v>280</v>
      </c>
      <c r="H35" s="1">
        <v>208</v>
      </c>
      <c r="I35" s="1">
        <v>106</v>
      </c>
      <c r="J35" s="1">
        <v>102</v>
      </c>
      <c r="K35" s="1">
        <v>44</v>
      </c>
      <c r="L35" s="1">
        <v>18</v>
      </c>
      <c r="M35" s="1">
        <v>26</v>
      </c>
      <c r="N35" s="25">
        <v>30</v>
      </c>
      <c r="O35" s="1">
        <v>185</v>
      </c>
      <c r="P35" s="9">
        <v>85</v>
      </c>
      <c r="Q35" s="9">
        <v>100</v>
      </c>
      <c r="R35" s="9">
        <v>11</v>
      </c>
      <c r="S35" s="9">
        <v>5</v>
      </c>
      <c r="T35" s="9">
        <v>6</v>
      </c>
      <c r="U35" s="9">
        <v>19</v>
      </c>
      <c r="V35" s="9">
        <v>8</v>
      </c>
      <c r="W35" s="9">
        <v>11</v>
      </c>
      <c r="X35" s="9">
        <v>112</v>
      </c>
      <c r="Y35" s="9">
        <v>58</v>
      </c>
      <c r="Z35" s="9">
        <v>54</v>
      </c>
      <c r="AA35" s="9">
        <v>36</v>
      </c>
      <c r="AB35" s="9">
        <v>19</v>
      </c>
      <c r="AC35" s="9">
        <v>17</v>
      </c>
      <c r="AD35" s="25">
        <v>30</v>
      </c>
      <c r="AE35" s="9">
        <v>41</v>
      </c>
      <c r="AF35" s="9">
        <v>15</v>
      </c>
      <c r="AG35" s="9">
        <v>26</v>
      </c>
      <c r="AH35" s="9">
        <v>66</v>
      </c>
      <c r="AI35" s="9">
        <v>39</v>
      </c>
      <c r="AJ35" s="9">
        <v>27</v>
      </c>
      <c r="AK35" s="9">
        <v>65</v>
      </c>
      <c r="AL35" s="9">
        <v>30</v>
      </c>
      <c r="AM35" s="9">
        <v>35</v>
      </c>
      <c r="AN35" s="9">
        <v>92</v>
      </c>
      <c r="AO35" s="9">
        <v>41</v>
      </c>
      <c r="AP35" s="9">
        <v>51</v>
      </c>
    </row>
    <row r="36" spans="1:42" x14ac:dyDescent="0.2">
      <c r="A36" s="25">
        <v>31</v>
      </c>
      <c r="B36" s="1">
        <v>1385</v>
      </c>
      <c r="C36" s="1">
        <v>711</v>
      </c>
      <c r="D36" s="1">
        <v>674</v>
      </c>
      <c r="E36" s="1">
        <v>548</v>
      </c>
      <c r="F36" s="1">
        <v>291</v>
      </c>
      <c r="G36" s="1">
        <v>257</v>
      </c>
      <c r="H36" s="1">
        <v>190</v>
      </c>
      <c r="I36" s="1">
        <v>85</v>
      </c>
      <c r="J36" s="1">
        <v>105</v>
      </c>
      <c r="K36" s="1">
        <v>24</v>
      </c>
      <c r="L36" s="1">
        <v>13</v>
      </c>
      <c r="M36" s="1">
        <v>11</v>
      </c>
      <c r="N36" s="25">
        <v>31</v>
      </c>
      <c r="O36" s="1">
        <v>178</v>
      </c>
      <c r="P36" s="9">
        <v>87</v>
      </c>
      <c r="Q36" s="9">
        <v>91</v>
      </c>
      <c r="R36" s="9">
        <v>22</v>
      </c>
      <c r="S36" s="9">
        <v>11</v>
      </c>
      <c r="T36" s="9">
        <v>11</v>
      </c>
      <c r="U36" s="9">
        <v>22</v>
      </c>
      <c r="V36" s="9">
        <v>14</v>
      </c>
      <c r="W36" s="9">
        <v>8</v>
      </c>
      <c r="X36" s="9">
        <v>97</v>
      </c>
      <c r="Y36" s="9">
        <v>49</v>
      </c>
      <c r="Z36" s="9">
        <v>48</v>
      </c>
      <c r="AA36" s="9">
        <v>48</v>
      </c>
      <c r="AB36" s="9">
        <v>21</v>
      </c>
      <c r="AC36" s="9">
        <v>27</v>
      </c>
      <c r="AD36" s="25">
        <v>31</v>
      </c>
      <c r="AE36" s="9">
        <v>61</v>
      </c>
      <c r="AF36" s="9">
        <v>29</v>
      </c>
      <c r="AG36" s="9">
        <v>32</v>
      </c>
      <c r="AH36" s="9">
        <v>84</v>
      </c>
      <c r="AI36" s="9">
        <v>56</v>
      </c>
      <c r="AJ36" s="9">
        <v>28</v>
      </c>
      <c r="AK36" s="9">
        <v>43</v>
      </c>
      <c r="AL36" s="9">
        <v>27</v>
      </c>
      <c r="AM36" s="9">
        <v>16</v>
      </c>
      <c r="AN36" s="9">
        <v>68</v>
      </c>
      <c r="AO36" s="9">
        <v>28</v>
      </c>
      <c r="AP36" s="9">
        <v>40</v>
      </c>
    </row>
    <row r="37" spans="1:42" x14ac:dyDescent="0.2">
      <c r="A37" s="25">
        <v>32</v>
      </c>
      <c r="B37" s="1">
        <v>1567</v>
      </c>
      <c r="C37" s="1">
        <v>762</v>
      </c>
      <c r="D37" s="1">
        <v>805</v>
      </c>
      <c r="E37" s="1">
        <v>588</v>
      </c>
      <c r="F37" s="1">
        <v>297</v>
      </c>
      <c r="G37" s="1">
        <v>291</v>
      </c>
      <c r="H37" s="1">
        <v>195</v>
      </c>
      <c r="I37" s="1">
        <v>93</v>
      </c>
      <c r="J37" s="1">
        <v>102</v>
      </c>
      <c r="K37" s="1">
        <v>32</v>
      </c>
      <c r="L37" s="1">
        <v>18</v>
      </c>
      <c r="M37" s="1">
        <v>14</v>
      </c>
      <c r="N37" s="25">
        <v>32</v>
      </c>
      <c r="O37" s="1">
        <v>223</v>
      </c>
      <c r="P37" s="9">
        <v>104</v>
      </c>
      <c r="Q37" s="9">
        <v>119</v>
      </c>
      <c r="R37" s="9">
        <v>23</v>
      </c>
      <c r="S37" s="9">
        <v>11</v>
      </c>
      <c r="T37" s="9">
        <v>12</v>
      </c>
      <c r="U37" s="9">
        <v>23</v>
      </c>
      <c r="V37" s="9">
        <v>17</v>
      </c>
      <c r="W37" s="9">
        <v>6</v>
      </c>
      <c r="X37" s="9">
        <v>129</v>
      </c>
      <c r="Y37" s="9">
        <v>56</v>
      </c>
      <c r="Z37" s="9">
        <v>73</v>
      </c>
      <c r="AA37" s="9">
        <v>43</v>
      </c>
      <c r="AB37" s="9">
        <v>22</v>
      </c>
      <c r="AC37" s="9">
        <v>21</v>
      </c>
      <c r="AD37" s="25">
        <v>32</v>
      </c>
      <c r="AE37" s="9">
        <v>55</v>
      </c>
      <c r="AF37" s="9">
        <v>26</v>
      </c>
      <c r="AG37" s="9">
        <v>29</v>
      </c>
      <c r="AH37" s="9">
        <v>81</v>
      </c>
      <c r="AI37" s="9">
        <v>39</v>
      </c>
      <c r="AJ37" s="9">
        <v>42</v>
      </c>
      <c r="AK37" s="9">
        <v>77</v>
      </c>
      <c r="AL37" s="9">
        <v>36</v>
      </c>
      <c r="AM37" s="9">
        <v>41</v>
      </c>
      <c r="AN37" s="9">
        <v>98</v>
      </c>
      <c r="AO37" s="9">
        <v>43</v>
      </c>
      <c r="AP37" s="9">
        <v>55</v>
      </c>
    </row>
    <row r="38" spans="1:42" x14ac:dyDescent="0.2">
      <c r="A38" s="25">
        <v>33</v>
      </c>
      <c r="B38" s="1">
        <v>1412</v>
      </c>
      <c r="C38" s="1">
        <v>700</v>
      </c>
      <c r="D38" s="1">
        <v>712</v>
      </c>
      <c r="E38" s="1">
        <v>589</v>
      </c>
      <c r="F38" s="1">
        <v>295</v>
      </c>
      <c r="G38" s="1">
        <v>294</v>
      </c>
      <c r="H38" s="1">
        <v>181</v>
      </c>
      <c r="I38" s="1">
        <v>94</v>
      </c>
      <c r="J38" s="1">
        <v>87</v>
      </c>
      <c r="K38" s="1">
        <v>46</v>
      </c>
      <c r="L38" s="1">
        <v>27</v>
      </c>
      <c r="M38" s="1">
        <v>19</v>
      </c>
      <c r="N38" s="25">
        <v>33</v>
      </c>
      <c r="O38" s="1">
        <v>161</v>
      </c>
      <c r="P38" s="9">
        <v>68</v>
      </c>
      <c r="Q38" s="9">
        <v>93</v>
      </c>
      <c r="R38" s="9">
        <v>15</v>
      </c>
      <c r="S38" s="9">
        <v>7</v>
      </c>
      <c r="T38" s="9">
        <v>8</v>
      </c>
      <c r="U38" s="9">
        <v>19</v>
      </c>
      <c r="V38" s="9">
        <v>10</v>
      </c>
      <c r="W38" s="9">
        <v>9</v>
      </c>
      <c r="X38" s="9">
        <v>102</v>
      </c>
      <c r="Y38" s="9">
        <v>55</v>
      </c>
      <c r="Z38" s="9">
        <v>47</v>
      </c>
      <c r="AA38" s="9">
        <v>44</v>
      </c>
      <c r="AB38" s="9">
        <v>21</v>
      </c>
      <c r="AC38" s="9">
        <v>23</v>
      </c>
      <c r="AD38" s="25">
        <v>33</v>
      </c>
      <c r="AE38" s="9">
        <v>53</v>
      </c>
      <c r="AF38" s="9">
        <v>20</v>
      </c>
      <c r="AG38" s="9">
        <v>33</v>
      </c>
      <c r="AH38" s="9">
        <v>69</v>
      </c>
      <c r="AI38" s="9">
        <v>37</v>
      </c>
      <c r="AJ38" s="9">
        <v>32</v>
      </c>
      <c r="AK38" s="9">
        <v>46</v>
      </c>
      <c r="AL38" s="9">
        <v>21</v>
      </c>
      <c r="AM38" s="9">
        <v>25</v>
      </c>
      <c r="AN38" s="9">
        <v>87</v>
      </c>
      <c r="AO38" s="9">
        <v>45</v>
      </c>
      <c r="AP38" s="9">
        <v>42</v>
      </c>
    </row>
    <row r="39" spans="1:42" x14ac:dyDescent="0.2">
      <c r="A39" s="25">
        <v>34</v>
      </c>
      <c r="B39" s="1">
        <v>1320</v>
      </c>
      <c r="C39" s="1">
        <v>696</v>
      </c>
      <c r="D39" s="1">
        <v>624</v>
      </c>
      <c r="E39" s="1">
        <v>510</v>
      </c>
      <c r="F39" s="1">
        <v>274</v>
      </c>
      <c r="G39" s="1">
        <v>236</v>
      </c>
      <c r="H39" s="1">
        <v>154</v>
      </c>
      <c r="I39" s="1">
        <v>73</v>
      </c>
      <c r="J39" s="1">
        <v>81</v>
      </c>
      <c r="K39" s="1">
        <v>36</v>
      </c>
      <c r="L39" s="1">
        <v>13</v>
      </c>
      <c r="M39" s="1">
        <v>23</v>
      </c>
      <c r="N39" s="25">
        <v>34</v>
      </c>
      <c r="O39" s="1">
        <v>186</v>
      </c>
      <c r="P39" s="9">
        <v>99</v>
      </c>
      <c r="Q39" s="9">
        <v>87</v>
      </c>
      <c r="R39" s="9">
        <v>14</v>
      </c>
      <c r="S39" s="9">
        <v>7</v>
      </c>
      <c r="T39" s="9">
        <v>7</v>
      </c>
      <c r="U39" s="9">
        <v>26</v>
      </c>
      <c r="V39" s="9">
        <v>13</v>
      </c>
      <c r="W39" s="9">
        <v>13</v>
      </c>
      <c r="X39" s="9">
        <v>108</v>
      </c>
      <c r="Y39" s="9">
        <v>63</v>
      </c>
      <c r="Z39" s="9">
        <v>45</v>
      </c>
      <c r="AA39" s="9">
        <v>29</v>
      </c>
      <c r="AB39" s="9">
        <v>19</v>
      </c>
      <c r="AC39" s="9">
        <v>10</v>
      </c>
      <c r="AD39" s="25">
        <v>34</v>
      </c>
      <c r="AE39" s="9">
        <v>49</v>
      </c>
      <c r="AF39" s="9">
        <v>21</v>
      </c>
      <c r="AG39" s="9">
        <v>28</v>
      </c>
      <c r="AH39" s="9">
        <v>74</v>
      </c>
      <c r="AI39" s="9">
        <v>38</v>
      </c>
      <c r="AJ39" s="9">
        <v>36</v>
      </c>
      <c r="AK39" s="9">
        <v>39</v>
      </c>
      <c r="AL39" s="9">
        <v>22</v>
      </c>
      <c r="AM39" s="9">
        <v>17</v>
      </c>
      <c r="AN39" s="9">
        <v>95</v>
      </c>
      <c r="AO39" s="9">
        <v>54</v>
      </c>
      <c r="AP39" s="9">
        <v>41</v>
      </c>
    </row>
    <row r="40" spans="1:42" x14ac:dyDescent="0.2">
      <c r="A40" s="25">
        <v>35</v>
      </c>
      <c r="B40" s="1">
        <v>1305</v>
      </c>
      <c r="C40" s="1">
        <v>620</v>
      </c>
      <c r="D40" s="1">
        <v>685</v>
      </c>
      <c r="E40" s="1">
        <v>498</v>
      </c>
      <c r="F40" s="1">
        <v>243</v>
      </c>
      <c r="G40" s="1">
        <v>255</v>
      </c>
      <c r="H40" s="1">
        <v>175</v>
      </c>
      <c r="I40" s="1">
        <v>76</v>
      </c>
      <c r="J40" s="1">
        <v>99</v>
      </c>
      <c r="K40" s="1">
        <v>31</v>
      </c>
      <c r="L40" s="1">
        <v>14</v>
      </c>
      <c r="M40" s="1">
        <v>17</v>
      </c>
      <c r="N40" s="25">
        <v>35</v>
      </c>
      <c r="O40" s="1">
        <v>179</v>
      </c>
      <c r="P40" s="9">
        <v>86</v>
      </c>
      <c r="Q40" s="9">
        <v>93</v>
      </c>
      <c r="R40" s="9">
        <v>21</v>
      </c>
      <c r="S40" s="9">
        <v>11</v>
      </c>
      <c r="T40" s="9">
        <v>10</v>
      </c>
      <c r="U40" s="9">
        <v>23</v>
      </c>
      <c r="V40" s="9">
        <v>11</v>
      </c>
      <c r="W40" s="9">
        <v>12</v>
      </c>
      <c r="X40" s="9">
        <v>81</v>
      </c>
      <c r="Y40" s="9">
        <v>31</v>
      </c>
      <c r="Z40" s="9">
        <v>50</v>
      </c>
      <c r="AA40" s="9">
        <v>42</v>
      </c>
      <c r="AB40" s="9">
        <v>18</v>
      </c>
      <c r="AC40" s="9">
        <v>24</v>
      </c>
      <c r="AD40" s="25">
        <v>35</v>
      </c>
      <c r="AE40" s="9">
        <v>53</v>
      </c>
      <c r="AF40" s="9">
        <v>22</v>
      </c>
      <c r="AG40" s="9">
        <v>31</v>
      </c>
      <c r="AH40" s="9">
        <v>81</v>
      </c>
      <c r="AI40" s="9">
        <v>46</v>
      </c>
      <c r="AJ40" s="9">
        <v>35</v>
      </c>
      <c r="AK40" s="9">
        <v>49</v>
      </c>
      <c r="AL40" s="9">
        <v>26</v>
      </c>
      <c r="AM40" s="9">
        <v>23</v>
      </c>
      <c r="AN40" s="9">
        <v>72</v>
      </c>
      <c r="AO40" s="9">
        <v>36</v>
      </c>
      <c r="AP40" s="9">
        <v>36</v>
      </c>
    </row>
    <row r="41" spans="1:42" x14ac:dyDescent="0.2">
      <c r="A41" s="25">
        <v>36</v>
      </c>
      <c r="B41" s="1">
        <v>1233</v>
      </c>
      <c r="C41" s="1">
        <v>638</v>
      </c>
      <c r="D41" s="1">
        <v>595</v>
      </c>
      <c r="E41" s="1">
        <v>469</v>
      </c>
      <c r="F41" s="1">
        <v>240</v>
      </c>
      <c r="G41" s="1">
        <v>229</v>
      </c>
      <c r="H41" s="1">
        <v>168</v>
      </c>
      <c r="I41" s="1">
        <v>84</v>
      </c>
      <c r="J41" s="1">
        <v>84</v>
      </c>
      <c r="K41" s="1">
        <v>40</v>
      </c>
      <c r="L41" s="1">
        <v>23</v>
      </c>
      <c r="M41" s="1">
        <v>17</v>
      </c>
      <c r="N41" s="25">
        <v>36</v>
      </c>
      <c r="O41" s="1">
        <v>166</v>
      </c>
      <c r="P41" s="9">
        <v>76</v>
      </c>
      <c r="Q41" s="9">
        <v>90</v>
      </c>
      <c r="R41" s="9">
        <v>17</v>
      </c>
      <c r="S41" s="9">
        <v>7</v>
      </c>
      <c r="T41" s="9">
        <v>10</v>
      </c>
      <c r="U41" s="9">
        <v>15</v>
      </c>
      <c r="V41" s="9">
        <v>10</v>
      </c>
      <c r="W41" s="9">
        <v>5</v>
      </c>
      <c r="X41" s="9">
        <v>100</v>
      </c>
      <c r="Y41" s="9">
        <v>57</v>
      </c>
      <c r="Z41" s="9">
        <v>43</v>
      </c>
      <c r="AA41" s="9">
        <v>24</v>
      </c>
      <c r="AB41" s="9">
        <v>16</v>
      </c>
      <c r="AC41" s="9">
        <v>8</v>
      </c>
      <c r="AD41" s="25">
        <v>36</v>
      </c>
      <c r="AE41" s="9">
        <v>43</v>
      </c>
      <c r="AF41" s="9">
        <v>21</v>
      </c>
      <c r="AG41" s="9">
        <v>22</v>
      </c>
      <c r="AH41" s="9">
        <v>60</v>
      </c>
      <c r="AI41" s="9">
        <v>32</v>
      </c>
      <c r="AJ41" s="9">
        <v>28</v>
      </c>
      <c r="AK41" s="9">
        <v>45</v>
      </c>
      <c r="AL41" s="9">
        <v>31</v>
      </c>
      <c r="AM41" s="9">
        <v>14</v>
      </c>
      <c r="AN41" s="9">
        <v>86</v>
      </c>
      <c r="AO41" s="9">
        <v>41</v>
      </c>
      <c r="AP41" s="9">
        <v>45</v>
      </c>
    </row>
    <row r="42" spans="1:42" x14ac:dyDescent="0.2">
      <c r="A42" s="25">
        <v>37</v>
      </c>
      <c r="B42" s="1">
        <v>1223</v>
      </c>
      <c r="C42" s="1">
        <v>614</v>
      </c>
      <c r="D42" s="1">
        <v>609</v>
      </c>
      <c r="E42" s="1">
        <v>472</v>
      </c>
      <c r="F42" s="1">
        <v>242</v>
      </c>
      <c r="G42" s="1">
        <v>230</v>
      </c>
      <c r="H42" s="1">
        <v>162</v>
      </c>
      <c r="I42" s="1">
        <v>82</v>
      </c>
      <c r="J42" s="1">
        <v>80</v>
      </c>
      <c r="K42" s="1">
        <v>42</v>
      </c>
      <c r="L42" s="1">
        <v>22</v>
      </c>
      <c r="M42" s="1">
        <v>20</v>
      </c>
      <c r="N42" s="25">
        <v>37</v>
      </c>
      <c r="O42" s="1">
        <v>169</v>
      </c>
      <c r="P42" s="9">
        <v>88</v>
      </c>
      <c r="Q42" s="9">
        <v>81</v>
      </c>
      <c r="R42" s="9">
        <v>16</v>
      </c>
      <c r="S42" s="9">
        <v>6</v>
      </c>
      <c r="T42" s="9">
        <v>10</v>
      </c>
      <c r="U42" s="9">
        <v>19</v>
      </c>
      <c r="V42" s="9">
        <v>8</v>
      </c>
      <c r="W42" s="9">
        <v>11</v>
      </c>
      <c r="X42" s="9">
        <v>87</v>
      </c>
      <c r="Y42" s="9">
        <v>37</v>
      </c>
      <c r="Z42" s="9">
        <v>50</v>
      </c>
      <c r="AA42" s="9">
        <v>34</v>
      </c>
      <c r="AB42" s="9">
        <v>17</v>
      </c>
      <c r="AC42" s="9">
        <v>17</v>
      </c>
      <c r="AD42" s="25">
        <v>37</v>
      </c>
      <c r="AE42" s="9">
        <v>44</v>
      </c>
      <c r="AF42" s="9">
        <v>26</v>
      </c>
      <c r="AG42" s="9">
        <v>18</v>
      </c>
      <c r="AH42" s="9">
        <v>61</v>
      </c>
      <c r="AI42" s="9">
        <v>27</v>
      </c>
      <c r="AJ42" s="9">
        <v>34</v>
      </c>
      <c r="AK42" s="9">
        <v>42</v>
      </c>
      <c r="AL42" s="9">
        <v>24</v>
      </c>
      <c r="AM42" s="9">
        <v>18</v>
      </c>
      <c r="AN42" s="9">
        <v>75</v>
      </c>
      <c r="AO42" s="9">
        <v>35</v>
      </c>
      <c r="AP42" s="9">
        <v>40</v>
      </c>
    </row>
    <row r="43" spans="1:42" x14ac:dyDescent="0.2">
      <c r="A43" s="25">
        <v>38</v>
      </c>
      <c r="B43" s="1">
        <v>1252</v>
      </c>
      <c r="C43" s="1">
        <v>586</v>
      </c>
      <c r="D43" s="1">
        <v>666</v>
      </c>
      <c r="E43" s="1">
        <v>480</v>
      </c>
      <c r="F43" s="1">
        <v>220</v>
      </c>
      <c r="G43" s="1">
        <v>260</v>
      </c>
      <c r="H43" s="1">
        <v>169</v>
      </c>
      <c r="I43" s="1">
        <v>75</v>
      </c>
      <c r="J43" s="1">
        <v>94</v>
      </c>
      <c r="K43" s="1">
        <v>39</v>
      </c>
      <c r="L43" s="1">
        <v>21</v>
      </c>
      <c r="M43" s="1">
        <v>18</v>
      </c>
      <c r="N43" s="25">
        <v>38</v>
      </c>
      <c r="O43" s="1">
        <v>184</v>
      </c>
      <c r="P43" s="9">
        <v>90</v>
      </c>
      <c r="Q43" s="9">
        <v>94</v>
      </c>
      <c r="R43" s="9">
        <v>17</v>
      </c>
      <c r="S43" s="9">
        <v>10</v>
      </c>
      <c r="T43" s="9">
        <v>7</v>
      </c>
      <c r="U43" s="9">
        <v>23</v>
      </c>
      <c r="V43" s="9">
        <v>11</v>
      </c>
      <c r="W43" s="9">
        <v>12</v>
      </c>
      <c r="X43" s="9">
        <v>85</v>
      </c>
      <c r="Y43" s="9">
        <v>39</v>
      </c>
      <c r="Z43" s="9">
        <v>46</v>
      </c>
      <c r="AA43" s="9">
        <v>35</v>
      </c>
      <c r="AB43" s="9">
        <v>10</v>
      </c>
      <c r="AC43" s="9">
        <v>25</v>
      </c>
      <c r="AD43" s="25">
        <v>38</v>
      </c>
      <c r="AE43" s="9">
        <v>37</v>
      </c>
      <c r="AF43" s="9">
        <v>17</v>
      </c>
      <c r="AG43" s="9">
        <v>20</v>
      </c>
      <c r="AH43" s="9">
        <v>72</v>
      </c>
      <c r="AI43" s="9">
        <v>42</v>
      </c>
      <c r="AJ43" s="9">
        <v>30</v>
      </c>
      <c r="AK43" s="9">
        <v>40</v>
      </c>
      <c r="AL43" s="9">
        <v>14</v>
      </c>
      <c r="AM43" s="9">
        <v>26</v>
      </c>
      <c r="AN43" s="9">
        <v>71</v>
      </c>
      <c r="AO43" s="9">
        <v>37</v>
      </c>
      <c r="AP43" s="9">
        <v>34</v>
      </c>
    </row>
    <row r="44" spans="1:42" x14ac:dyDescent="0.2">
      <c r="A44" s="25">
        <v>39</v>
      </c>
      <c r="B44" s="1">
        <v>1358</v>
      </c>
      <c r="C44" s="1">
        <v>668</v>
      </c>
      <c r="D44" s="1">
        <v>690</v>
      </c>
      <c r="E44" s="1">
        <v>503</v>
      </c>
      <c r="F44" s="1">
        <v>262</v>
      </c>
      <c r="G44" s="1">
        <v>241</v>
      </c>
      <c r="H44" s="1">
        <v>191</v>
      </c>
      <c r="I44" s="1">
        <v>84</v>
      </c>
      <c r="J44" s="1">
        <v>107</v>
      </c>
      <c r="K44" s="1">
        <v>35</v>
      </c>
      <c r="L44" s="1">
        <v>22</v>
      </c>
      <c r="M44" s="1">
        <v>13</v>
      </c>
      <c r="N44" s="25">
        <v>39</v>
      </c>
      <c r="O44" s="1">
        <v>197</v>
      </c>
      <c r="P44" s="9">
        <v>91</v>
      </c>
      <c r="Q44" s="9">
        <v>106</v>
      </c>
      <c r="R44" s="9">
        <v>15</v>
      </c>
      <c r="S44" s="9">
        <v>7</v>
      </c>
      <c r="T44" s="9">
        <v>8</v>
      </c>
      <c r="U44" s="9">
        <v>25</v>
      </c>
      <c r="V44" s="9">
        <v>12</v>
      </c>
      <c r="W44" s="9">
        <v>13</v>
      </c>
      <c r="X44" s="9">
        <v>113</v>
      </c>
      <c r="Y44" s="9">
        <v>54</v>
      </c>
      <c r="Z44" s="9">
        <v>59</v>
      </c>
      <c r="AA44" s="9">
        <v>34</v>
      </c>
      <c r="AB44" s="9">
        <v>12</v>
      </c>
      <c r="AC44" s="9">
        <v>22</v>
      </c>
      <c r="AD44" s="25">
        <v>39</v>
      </c>
      <c r="AE44" s="9">
        <v>59</v>
      </c>
      <c r="AF44" s="9">
        <v>31</v>
      </c>
      <c r="AG44" s="9">
        <v>28</v>
      </c>
      <c r="AH44" s="9">
        <v>75</v>
      </c>
      <c r="AI44" s="9">
        <v>35</v>
      </c>
      <c r="AJ44" s="9">
        <v>40</v>
      </c>
      <c r="AK44" s="9">
        <v>43</v>
      </c>
      <c r="AL44" s="9">
        <v>24</v>
      </c>
      <c r="AM44" s="9">
        <v>19</v>
      </c>
      <c r="AN44" s="9">
        <v>68</v>
      </c>
      <c r="AO44" s="9">
        <v>34</v>
      </c>
      <c r="AP44" s="9">
        <v>34</v>
      </c>
    </row>
    <row r="45" spans="1:42" x14ac:dyDescent="0.2">
      <c r="A45" s="25">
        <v>40</v>
      </c>
      <c r="B45" s="1">
        <v>1193</v>
      </c>
      <c r="C45" s="1">
        <v>582</v>
      </c>
      <c r="D45" s="1">
        <v>611</v>
      </c>
      <c r="E45" s="1">
        <v>407</v>
      </c>
      <c r="F45" s="1">
        <v>200</v>
      </c>
      <c r="G45" s="1">
        <v>207</v>
      </c>
      <c r="H45" s="1">
        <v>162</v>
      </c>
      <c r="I45" s="1">
        <v>75</v>
      </c>
      <c r="J45" s="1">
        <v>87</v>
      </c>
      <c r="K45" s="1">
        <v>26</v>
      </c>
      <c r="L45" s="1">
        <v>13</v>
      </c>
      <c r="M45" s="1">
        <v>13</v>
      </c>
      <c r="N45" s="25">
        <v>40</v>
      </c>
      <c r="O45" s="1">
        <v>181</v>
      </c>
      <c r="P45" s="9">
        <v>91</v>
      </c>
      <c r="Q45" s="9">
        <v>90</v>
      </c>
      <c r="R45" s="9">
        <v>17</v>
      </c>
      <c r="S45" s="9">
        <v>6</v>
      </c>
      <c r="T45" s="9">
        <v>11</v>
      </c>
      <c r="U45" s="9">
        <v>28</v>
      </c>
      <c r="V45" s="9">
        <v>11</v>
      </c>
      <c r="W45" s="9">
        <v>17</v>
      </c>
      <c r="X45" s="9">
        <v>97</v>
      </c>
      <c r="Y45" s="9">
        <v>50</v>
      </c>
      <c r="Z45" s="9">
        <v>47</v>
      </c>
      <c r="AA45" s="9">
        <v>28</v>
      </c>
      <c r="AB45" s="9">
        <v>13</v>
      </c>
      <c r="AC45" s="9">
        <v>15</v>
      </c>
      <c r="AD45" s="25">
        <v>40</v>
      </c>
      <c r="AE45" s="9">
        <v>45</v>
      </c>
      <c r="AF45" s="9">
        <v>16</v>
      </c>
      <c r="AG45" s="9">
        <v>29</v>
      </c>
      <c r="AH45" s="9">
        <v>60</v>
      </c>
      <c r="AI45" s="9">
        <v>30</v>
      </c>
      <c r="AJ45" s="9">
        <v>30</v>
      </c>
      <c r="AK45" s="9">
        <v>51</v>
      </c>
      <c r="AL45" s="9">
        <v>27</v>
      </c>
      <c r="AM45" s="9">
        <v>24</v>
      </c>
      <c r="AN45" s="9">
        <v>91</v>
      </c>
      <c r="AO45" s="9">
        <v>50</v>
      </c>
      <c r="AP45" s="9">
        <v>41</v>
      </c>
    </row>
    <row r="46" spans="1:42" x14ac:dyDescent="0.2">
      <c r="A46" s="25">
        <v>41</v>
      </c>
      <c r="B46" s="1">
        <v>1158</v>
      </c>
      <c r="C46" s="1">
        <v>592</v>
      </c>
      <c r="D46" s="1">
        <v>566</v>
      </c>
      <c r="E46" s="1">
        <v>435</v>
      </c>
      <c r="F46" s="1">
        <v>211</v>
      </c>
      <c r="G46" s="1">
        <v>224</v>
      </c>
      <c r="H46" s="1">
        <v>134</v>
      </c>
      <c r="I46" s="1">
        <v>65</v>
      </c>
      <c r="J46" s="1">
        <v>69</v>
      </c>
      <c r="K46" s="1">
        <v>32</v>
      </c>
      <c r="L46" s="1">
        <v>17</v>
      </c>
      <c r="M46" s="1">
        <v>15</v>
      </c>
      <c r="N46" s="25">
        <v>41</v>
      </c>
      <c r="O46" s="1">
        <v>166</v>
      </c>
      <c r="P46" s="9">
        <v>95</v>
      </c>
      <c r="Q46" s="9">
        <v>71</v>
      </c>
      <c r="R46" s="9">
        <v>19</v>
      </c>
      <c r="S46" s="9">
        <v>9</v>
      </c>
      <c r="T46" s="9">
        <v>10</v>
      </c>
      <c r="U46" s="9">
        <v>19</v>
      </c>
      <c r="V46" s="9">
        <v>9</v>
      </c>
      <c r="W46" s="9">
        <v>10</v>
      </c>
      <c r="X46" s="9">
        <v>93</v>
      </c>
      <c r="Y46" s="9">
        <v>50</v>
      </c>
      <c r="Z46" s="9">
        <v>43</v>
      </c>
      <c r="AA46" s="9">
        <v>38</v>
      </c>
      <c r="AB46" s="9">
        <v>17</v>
      </c>
      <c r="AC46" s="9">
        <v>21</v>
      </c>
      <c r="AD46" s="25">
        <v>41</v>
      </c>
      <c r="AE46" s="9">
        <v>51</v>
      </c>
      <c r="AF46" s="9">
        <v>31</v>
      </c>
      <c r="AG46" s="9">
        <v>20</v>
      </c>
      <c r="AH46" s="9">
        <v>60</v>
      </c>
      <c r="AI46" s="9">
        <v>32</v>
      </c>
      <c r="AJ46" s="9">
        <v>28</v>
      </c>
      <c r="AK46" s="9">
        <v>38</v>
      </c>
      <c r="AL46" s="9">
        <v>21</v>
      </c>
      <c r="AM46" s="9">
        <v>17</v>
      </c>
      <c r="AN46" s="9">
        <v>73</v>
      </c>
      <c r="AO46" s="9">
        <v>35</v>
      </c>
      <c r="AP46" s="9">
        <v>38</v>
      </c>
    </row>
    <row r="47" spans="1:42" x14ac:dyDescent="0.2">
      <c r="A47" s="25">
        <v>42</v>
      </c>
      <c r="B47" s="1">
        <v>1220</v>
      </c>
      <c r="C47" s="1">
        <v>605</v>
      </c>
      <c r="D47" s="1">
        <v>615</v>
      </c>
      <c r="E47" s="1">
        <v>482</v>
      </c>
      <c r="F47" s="1">
        <v>239</v>
      </c>
      <c r="G47" s="1">
        <v>243</v>
      </c>
      <c r="H47" s="1">
        <v>136</v>
      </c>
      <c r="I47" s="1">
        <v>70</v>
      </c>
      <c r="J47" s="1">
        <v>66</v>
      </c>
      <c r="K47" s="1">
        <v>32</v>
      </c>
      <c r="L47" s="1">
        <v>14</v>
      </c>
      <c r="M47" s="1">
        <v>18</v>
      </c>
      <c r="N47" s="25">
        <v>42</v>
      </c>
      <c r="O47" s="1">
        <v>183</v>
      </c>
      <c r="P47" s="9">
        <v>82</v>
      </c>
      <c r="Q47" s="9">
        <v>101</v>
      </c>
      <c r="R47" s="9">
        <v>16</v>
      </c>
      <c r="S47" s="9">
        <v>7</v>
      </c>
      <c r="T47" s="9">
        <v>9</v>
      </c>
      <c r="U47" s="9">
        <v>28</v>
      </c>
      <c r="V47" s="9">
        <v>17</v>
      </c>
      <c r="W47" s="9">
        <v>11</v>
      </c>
      <c r="X47" s="9">
        <v>104</v>
      </c>
      <c r="Y47" s="9">
        <v>55</v>
      </c>
      <c r="Z47" s="9">
        <v>49</v>
      </c>
      <c r="AA47" s="9">
        <v>33</v>
      </c>
      <c r="AB47" s="9">
        <v>16</v>
      </c>
      <c r="AC47" s="9">
        <v>17</v>
      </c>
      <c r="AD47" s="25">
        <v>42</v>
      </c>
      <c r="AE47" s="9">
        <v>46</v>
      </c>
      <c r="AF47" s="9">
        <v>29</v>
      </c>
      <c r="AG47" s="9">
        <v>17</v>
      </c>
      <c r="AH47" s="9">
        <v>55</v>
      </c>
      <c r="AI47" s="9">
        <v>22</v>
      </c>
      <c r="AJ47" s="9">
        <v>33</v>
      </c>
      <c r="AK47" s="9">
        <v>41</v>
      </c>
      <c r="AL47" s="9">
        <v>23</v>
      </c>
      <c r="AM47" s="9">
        <v>18</v>
      </c>
      <c r="AN47" s="9">
        <v>64</v>
      </c>
      <c r="AO47" s="9">
        <v>31</v>
      </c>
      <c r="AP47" s="9">
        <v>33</v>
      </c>
    </row>
    <row r="48" spans="1:42" x14ac:dyDescent="0.2">
      <c r="A48" s="25">
        <v>43</v>
      </c>
      <c r="B48" s="1">
        <v>1153</v>
      </c>
      <c r="C48" s="1">
        <v>581</v>
      </c>
      <c r="D48" s="1">
        <v>572</v>
      </c>
      <c r="E48" s="1">
        <v>470</v>
      </c>
      <c r="F48" s="1">
        <v>229</v>
      </c>
      <c r="G48" s="1">
        <v>241</v>
      </c>
      <c r="H48" s="1">
        <v>162</v>
      </c>
      <c r="I48" s="1">
        <v>82</v>
      </c>
      <c r="J48" s="1">
        <v>80</v>
      </c>
      <c r="K48" s="1">
        <v>29</v>
      </c>
      <c r="L48" s="1">
        <v>16</v>
      </c>
      <c r="M48" s="1">
        <v>13</v>
      </c>
      <c r="N48" s="25">
        <v>43</v>
      </c>
      <c r="O48" s="1">
        <v>153</v>
      </c>
      <c r="P48" s="9">
        <v>78</v>
      </c>
      <c r="Q48" s="9">
        <v>75</v>
      </c>
      <c r="R48" s="9">
        <v>10</v>
      </c>
      <c r="S48" s="9">
        <v>4</v>
      </c>
      <c r="T48" s="9">
        <v>6</v>
      </c>
      <c r="U48" s="9">
        <v>18</v>
      </c>
      <c r="V48" s="9">
        <v>10</v>
      </c>
      <c r="W48" s="9">
        <v>8</v>
      </c>
      <c r="X48" s="9">
        <v>98</v>
      </c>
      <c r="Y48" s="9">
        <v>47</v>
      </c>
      <c r="Z48" s="9">
        <v>51</v>
      </c>
      <c r="AA48" s="9">
        <v>28</v>
      </c>
      <c r="AB48" s="9">
        <v>13</v>
      </c>
      <c r="AC48" s="9">
        <v>15</v>
      </c>
      <c r="AD48" s="25">
        <v>43</v>
      </c>
      <c r="AE48" s="9">
        <v>39</v>
      </c>
      <c r="AF48" s="9">
        <v>22</v>
      </c>
      <c r="AG48" s="9">
        <v>17</v>
      </c>
      <c r="AH48" s="9">
        <v>55</v>
      </c>
      <c r="AI48" s="9">
        <v>34</v>
      </c>
      <c r="AJ48" s="9">
        <v>21</v>
      </c>
      <c r="AK48" s="9">
        <v>36</v>
      </c>
      <c r="AL48" s="9">
        <v>16</v>
      </c>
      <c r="AM48" s="9">
        <v>20</v>
      </c>
      <c r="AN48" s="9">
        <v>55</v>
      </c>
      <c r="AO48" s="9">
        <v>30</v>
      </c>
      <c r="AP48" s="9">
        <v>25</v>
      </c>
    </row>
    <row r="49" spans="1:42" x14ac:dyDescent="0.2">
      <c r="A49" s="25">
        <v>44</v>
      </c>
      <c r="B49" s="1">
        <v>1017</v>
      </c>
      <c r="C49" s="1">
        <v>498</v>
      </c>
      <c r="D49" s="1">
        <v>519</v>
      </c>
      <c r="E49" s="1">
        <v>405</v>
      </c>
      <c r="F49" s="1">
        <v>207</v>
      </c>
      <c r="G49" s="1">
        <v>198</v>
      </c>
      <c r="H49" s="1">
        <v>139</v>
      </c>
      <c r="I49" s="1">
        <v>72</v>
      </c>
      <c r="J49" s="1">
        <v>67</v>
      </c>
      <c r="K49" s="1">
        <v>26</v>
      </c>
      <c r="L49" s="1">
        <v>12</v>
      </c>
      <c r="M49" s="1">
        <v>14</v>
      </c>
      <c r="N49" s="25">
        <v>44</v>
      </c>
      <c r="O49" s="1">
        <v>135</v>
      </c>
      <c r="P49" s="9">
        <v>57</v>
      </c>
      <c r="Q49" s="9">
        <v>78</v>
      </c>
      <c r="R49" s="9">
        <v>11</v>
      </c>
      <c r="S49" s="9">
        <v>3</v>
      </c>
      <c r="T49" s="9">
        <v>8</v>
      </c>
      <c r="U49" s="9">
        <v>20</v>
      </c>
      <c r="V49" s="9">
        <v>11</v>
      </c>
      <c r="W49" s="9">
        <v>9</v>
      </c>
      <c r="X49" s="9">
        <v>81</v>
      </c>
      <c r="Y49" s="9">
        <v>46</v>
      </c>
      <c r="Z49" s="9">
        <v>35</v>
      </c>
      <c r="AA49" s="9">
        <v>25</v>
      </c>
      <c r="AB49" s="9">
        <v>13</v>
      </c>
      <c r="AC49" s="9">
        <v>12</v>
      </c>
      <c r="AD49" s="25">
        <v>44</v>
      </c>
      <c r="AE49" s="9">
        <v>33</v>
      </c>
      <c r="AF49" s="9">
        <v>12</v>
      </c>
      <c r="AG49" s="9">
        <v>21</v>
      </c>
      <c r="AH49" s="9">
        <v>64</v>
      </c>
      <c r="AI49" s="9">
        <v>30</v>
      </c>
      <c r="AJ49" s="9">
        <v>34</v>
      </c>
      <c r="AK49" s="9">
        <v>19</v>
      </c>
      <c r="AL49" s="9">
        <v>5</v>
      </c>
      <c r="AM49" s="9">
        <v>14</v>
      </c>
      <c r="AN49" s="9">
        <v>59</v>
      </c>
      <c r="AO49" s="9">
        <v>30</v>
      </c>
      <c r="AP49" s="9">
        <v>29</v>
      </c>
    </row>
    <row r="50" spans="1:42" x14ac:dyDescent="0.2">
      <c r="A50" s="25">
        <v>45</v>
      </c>
      <c r="B50" s="1">
        <v>1127</v>
      </c>
      <c r="C50" s="1">
        <v>596</v>
      </c>
      <c r="D50" s="1">
        <v>531</v>
      </c>
      <c r="E50" s="1">
        <v>401</v>
      </c>
      <c r="F50" s="1">
        <v>200</v>
      </c>
      <c r="G50" s="1">
        <v>201</v>
      </c>
      <c r="H50" s="1">
        <v>156</v>
      </c>
      <c r="I50" s="1">
        <v>77</v>
      </c>
      <c r="J50" s="1">
        <v>79</v>
      </c>
      <c r="K50" s="1">
        <v>29</v>
      </c>
      <c r="L50" s="1">
        <v>15</v>
      </c>
      <c r="M50" s="1">
        <v>14</v>
      </c>
      <c r="N50" s="25">
        <v>45</v>
      </c>
      <c r="O50" s="1">
        <v>166</v>
      </c>
      <c r="P50" s="9">
        <v>88</v>
      </c>
      <c r="Q50" s="9">
        <v>78</v>
      </c>
      <c r="R50" s="9">
        <v>23</v>
      </c>
      <c r="S50" s="9">
        <v>14</v>
      </c>
      <c r="T50" s="9">
        <v>9</v>
      </c>
      <c r="U50" s="9">
        <v>22</v>
      </c>
      <c r="V50" s="9">
        <v>9</v>
      </c>
      <c r="W50" s="9">
        <v>13</v>
      </c>
      <c r="X50" s="9">
        <v>95</v>
      </c>
      <c r="Y50" s="9">
        <v>56</v>
      </c>
      <c r="Z50" s="9">
        <v>39</v>
      </c>
      <c r="AA50" s="9">
        <v>27</v>
      </c>
      <c r="AB50" s="9">
        <v>20</v>
      </c>
      <c r="AC50" s="9">
        <v>7</v>
      </c>
      <c r="AD50" s="25">
        <v>45</v>
      </c>
      <c r="AE50" s="9">
        <v>45</v>
      </c>
      <c r="AF50" s="9">
        <v>27</v>
      </c>
      <c r="AG50" s="9">
        <v>18</v>
      </c>
      <c r="AH50" s="9">
        <v>52</v>
      </c>
      <c r="AI50" s="9">
        <v>30</v>
      </c>
      <c r="AJ50" s="9">
        <v>22</v>
      </c>
      <c r="AK50" s="9">
        <v>43</v>
      </c>
      <c r="AL50" s="9">
        <v>25</v>
      </c>
      <c r="AM50" s="9">
        <v>18</v>
      </c>
      <c r="AN50" s="9">
        <v>68</v>
      </c>
      <c r="AO50" s="9">
        <v>35</v>
      </c>
      <c r="AP50" s="9">
        <v>33</v>
      </c>
    </row>
    <row r="51" spans="1:42" x14ac:dyDescent="0.2">
      <c r="A51" s="25">
        <v>46</v>
      </c>
      <c r="B51" s="1">
        <v>993</v>
      </c>
      <c r="C51" s="1">
        <v>526</v>
      </c>
      <c r="D51" s="1">
        <v>467</v>
      </c>
      <c r="E51" s="1">
        <v>366</v>
      </c>
      <c r="F51" s="1">
        <v>188</v>
      </c>
      <c r="G51" s="1">
        <v>178</v>
      </c>
      <c r="H51" s="1">
        <v>166</v>
      </c>
      <c r="I51" s="1">
        <v>97</v>
      </c>
      <c r="J51" s="1">
        <v>69</v>
      </c>
      <c r="K51" s="1">
        <v>20</v>
      </c>
      <c r="L51" s="1">
        <v>10</v>
      </c>
      <c r="M51" s="1">
        <v>10</v>
      </c>
      <c r="N51" s="25">
        <v>46</v>
      </c>
      <c r="O51" s="1">
        <v>143</v>
      </c>
      <c r="P51" s="9">
        <v>66</v>
      </c>
      <c r="Q51" s="9">
        <v>77</v>
      </c>
      <c r="R51" s="9">
        <v>14</v>
      </c>
      <c r="S51" s="9">
        <v>8</v>
      </c>
      <c r="T51" s="9">
        <v>6</v>
      </c>
      <c r="U51" s="9">
        <v>18</v>
      </c>
      <c r="V51" s="9">
        <v>12</v>
      </c>
      <c r="W51" s="9">
        <v>6</v>
      </c>
      <c r="X51" s="9">
        <v>73</v>
      </c>
      <c r="Y51" s="9">
        <v>41</v>
      </c>
      <c r="Z51" s="9">
        <v>32</v>
      </c>
      <c r="AA51" s="9">
        <v>25</v>
      </c>
      <c r="AB51" s="9">
        <v>11</v>
      </c>
      <c r="AC51" s="9">
        <v>14</v>
      </c>
      <c r="AD51" s="25">
        <v>46</v>
      </c>
      <c r="AE51" s="9">
        <v>39</v>
      </c>
      <c r="AF51" s="9">
        <v>22</v>
      </c>
      <c r="AG51" s="9">
        <v>17</v>
      </c>
      <c r="AH51" s="9">
        <v>41</v>
      </c>
      <c r="AI51" s="9">
        <v>23</v>
      </c>
      <c r="AJ51" s="9">
        <v>18</v>
      </c>
      <c r="AK51" s="9">
        <v>35</v>
      </c>
      <c r="AL51" s="9">
        <v>23</v>
      </c>
      <c r="AM51" s="9">
        <v>12</v>
      </c>
      <c r="AN51" s="9">
        <v>53</v>
      </c>
      <c r="AO51" s="9">
        <v>25</v>
      </c>
      <c r="AP51" s="9">
        <v>28</v>
      </c>
    </row>
    <row r="52" spans="1:42" x14ac:dyDescent="0.2">
      <c r="A52" s="25">
        <v>47</v>
      </c>
      <c r="B52" s="1">
        <v>934</v>
      </c>
      <c r="C52" s="1">
        <v>475</v>
      </c>
      <c r="D52" s="1">
        <v>459</v>
      </c>
      <c r="E52" s="1">
        <v>377</v>
      </c>
      <c r="F52" s="1">
        <v>180</v>
      </c>
      <c r="G52" s="1">
        <v>197</v>
      </c>
      <c r="H52" s="1">
        <v>132</v>
      </c>
      <c r="I52" s="1">
        <v>65</v>
      </c>
      <c r="J52" s="1">
        <v>67</v>
      </c>
      <c r="K52" s="1">
        <v>21</v>
      </c>
      <c r="L52" s="1">
        <v>13</v>
      </c>
      <c r="M52" s="1">
        <v>8</v>
      </c>
      <c r="N52" s="25">
        <v>47</v>
      </c>
      <c r="O52" s="1">
        <v>135</v>
      </c>
      <c r="P52" s="9">
        <v>76</v>
      </c>
      <c r="Q52" s="9">
        <v>59</v>
      </c>
      <c r="R52" s="9">
        <v>5</v>
      </c>
      <c r="S52" s="9">
        <v>2</v>
      </c>
      <c r="T52" s="9">
        <v>3</v>
      </c>
      <c r="U52" s="9">
        <v>12</v>
      </c>
      <c r="V52" s="9">
        <v>5</v>
      </c>
      <c r="W52" s="9">
        <v>7</v>
      </c>
      <c r="X52" s="9">
        <v>64</v>
      </c>
      <c r="Y52" s="9">
        <v>33</v>
      </c>
      <c r="Z52" s="9">
        <v>31</v>
      </c>
      <c r="AA52" s="9">
        <v>28</v>
      </c>
      <c r="AB52" s="9">
        <v>16</v>
      </c>
      <c r="AC52" s="9">
        <v>12</v>
      </c>
      <c r="AD52" s="25">
        <v>47</v>
      </c>
      <c r="AE52" s="9">
        <v>34</v>
      </c>
      <c r="AF52" s="9">
        <v>17</v>
      </c>
      <c r="AG52" s="9">
        <v>17</v>
      </c>
      <c r="AH52" s="9">
        <v>43</v>
      </c>
      <c r="AI52" s="9">
        <v>23</v>
      </c>
      <c r="AJ52" s="9">
        <v>20</v>
      </c>
      <c r="AK52" s="9">
        <v>22</v>
      </c>
      <c r="AL52" s="9">
        <v>12</v>
      </c>
      <c r="AM52" s="9">
        <v>10</v>
      </c>
      <c r="AN52" s="9">
        <v>61</v>
      </c>
      <c r="AO52" s="9">
        <v>33</v>
      </c>
      <c r="AP52" s="9">
        <v>28</v>
      </c>
    </row>
    <row r="53" spans="1:42" x14ac:dyDescent="0.2">
      <c r="A53" s="25">
        <v>48</v>
      </c>
      <c r="B53" s="1">
        <v>863</v>
      </c>
      <c r="C53" s="1">
        <v>457</v>
      </c>
      <c r="D53" s="1">
        <v>406</v>
      </c>
      <c r="E53" s="1">
        <v>329</v>
      </c>
      <c r="F53" s="1">
        <v>160</v>
      </c>
      <c r="G53" s="1">
        <v>169</v>
      </c>
      <c r="H53" s="1">
        <v>107</v>
      </c>
      <c r="I53" s="1">
        <v>54</v>
      </c>
      <c r="J53" s="1">
        <v>53</v>
      </c>
      <c r="K53" s="1">
        <v>21</v>
      </c>
      <c r="L53" s="1">
        <v>13</v>
      </c>
      <c r="M53" s="1">
        <v>8</v>
      </c>
      <c r="N53" s="25">
        <v>48</v>
      </c>
      <c r="O53" s="1">
        <v>138</v>
      </c>
      <c r="P53" s="9">
        <v>79</v>
      </c>
      <c r="Q53" s="9">
        <v>59</v>
      </c>
      <c r="R53" s="9">
        <v>8</v>
      </c>
      <c r="S53" s="9">
        <v>5</v>
      </c>
      <c r="T53" s="9">
        <v>3</v>
      </c>
      <c r="U53" s="9">
        <v>13</v>
      </c>
      <c r="V53" s="9">
        <v>5</v>
      </c>
      <c r="W53" s="9">
        <v>8</v>
      </c>
      <c r="X53" s="9">
        <v>63</v>
      </c>
      <c r="Y53" s="9">
        <v>36</v>
      </c>
      <c r="Z53" s="9">
        <v>27</v>
      </c>
      <c r="AA53" s="9">
        <v>16</v>
      </c>
      <c r="AB53" s="9">
        <v>13</v>
      </c>
      <c r="AC53" s="9">
        <v>3</v>
      </c>
      <c r="AD53" s="25">
        <v>48</v>
      </c>
      <c r="AE53" s="9">
        <v>40</v>
      </c>
      <c r="AF53" s="9">
        <v>25</v>
      </c>
      <c r="AG53" s="9">
        <v>15</v>
      </c>
      <c r="AH53" s="9">
        <v>52</v>
      </c>
      <c r="AI53" s="9">
        <v>30</v>
      </c>
      <c r="AJ53" s="9">
        <v>22</v>
      </c>
      <c r="AK53" s="9">
        <v>20</v>
      </c>
      <c r="AL53" s="9">
        <v>8</v>
      </c>
      <c r="AM53" s="9">
        <v>12</v>
      </c>
      <c r="AN53" s="9">
        <v>56</v>
      </c>
      <c r="AO53" s="9">
        <v>29</v>
      </c>
      <c r="AP53" s="9">
        <v>27</v>
      </c>
    </row>
    <row r="54" spans="1:42" x14ac:dyDescent="0.2">
      <c r="A54" s="25">
        <v>49</v>
      </c>
      <c r="B54" s="1">
        <v>822</v>
      </c>
      <c r="C54" s="1">
        <v>465</v>
      </c>
      <c r="D54" s="1">
        <v>357</v>
      </c>
      <c r="E54" s="1">
        <v>305</v>
      </c>
      <c r="F54" s="1">
        <v>168</v>
      </c>
      <c r="G54" s="1">
        <v>137</v>
      </c>
      <c r="H54" s="1">
        <v>101</v>
      </c>
      <c r="I54" s="1">
        <v>50</v>
      </c>
      <c r="J54" s="1">
        <v>51</v>
      </c>
      <c r="K54" s="1">
        <v>17</v>
      </c>
      <c r="L54" s="1">
        <v>10</v>
      </c>
      <c r="M54" s="1">
        <v>7</v>
      </c>
      <c r="N54" s="25">
        <v>49</v>
      </c>
      <c r="O54" s="1">
        <v>117</v>
      </c>
      <c r="P54" s="9">
        <v>71</v>
      </c>
      <c r="Q54" s="9">
        <v>46</v>
      </c>
      <c r="R54" s="9">
        <v>14</v>
      </c>
      <c r="S54" s="9">
        <v>6</v>
      </c>
      <c r="T54" s="9">
        <v>8</v>
      </c>
      <c r="U54" s="9">
        <v>17</v>
      </c>
      <c r="V54" s="9">
        <v>14</v>
      </c>
      <c r="W54" s="9">
        <v>3</v>
      </c>
      <c r="X54" s="9">
        <v>72</v>
      </c>
      <c r="Y54" s="9">
        <v>46</v>
      </c>
      <c r="Z54" s="9">
        <v>26</v>
      </c>
      <c r="AA54" s="9">
        <v>23</v>
      </c>
      <c r="AB54" s="9">
        <v>12</v>
      </c>
      <c r="AC54" s="9">
        <v>11</v>
      </c>
      <c r="AD54" s="25">
        <v>49</v>
      </c>
      <c r="AE54" s="9">
        <v>34</v>
      </c>
      <c r="AF54" s="9">
        <v>18</v>
      </c>
      <c r="AG54" s="9">
        <v>16</v>
      </c>
      <c r="AH54" s="9">
        <v>42</v>
      </c>
      <c r="AI54" s="9">
        <v>27</v>
      </c>
      <c r="AJ54" s="9">
        <v>15</v>
      </c>
      <c r="AK54" s="9">
        <v>25</v>
      </c>
      <c r="AL54" s="9">
        <v>13</v>
      </c>
      <c r="AM54" s="9">
        <v>12</v>
      </c>
      <c r="AN54" s="9">
        <v>55</v>
      </c>
      <c r="AO54" s="9">
        <v>30</v>
      </c>
      <c r="AP54" s="9">
        <v>25</v>
      </c>
    </row>
    <row r="55" spans="1:42" x14ac:dyDescent="0.2">
      <c r="A55" s="25">
        <v>50</v>
      </c>
      <c r="B55" s="1">
        <v>833</v>
      </c>
      <c r="C55" s="1">
        <v>396</v>
      </c>
      <c r="D55" s="1">
        <v>437</v>
      </c>
      <c r="E55" s="1">
        <v>284</v>
      </c>
      <c r="F55" s="1">
        <v>126</v>
      </c>
      <c r="G55" s="1">
        <v>158</v>
      </c>
      <c r="H55" s="1">
        <v>132</v>
      </c>
      <c r="I55" s="1">
        <v>69</v>
      </c>
      <c r="J55" s="1">
        <v>63</v>
      </c>
      <c r="K55" s="1">
        <v>22</v>
      </c>
      <c r="L55" s="1">
        <v>9</v>
      </c>
      <c r="M55" s="1">
        <v>13</v>
      </c>
      <c r="N55" s="25">
        <v>50</v>
      </c>
      <c r="O55" s="1">
        <v>116</v>
      </c>
      <c r="P55" s="9">
        <v>65</v>
      </c>
      <c r="Q55" s="9">
        <v>51</v>
      </c>
      <c r="R55" s="9">
        <v>11</v>
      </c>
      <c r="S55" s="9">
        <v>7</v>
      </c>
      <c r="T55" s="9">
        <v>4</v>
      </c>
      <c r="U55" s="9">
        <v>17</v>
      </c>
      <c r="V55" s="9">
        <v>9</v>
      </c>
      <c r="W55" s="9">
        <v>8</v>
      </c>
      <c r="X55" s="9">
        <v>66</v>
      </c>
      <c r="Y55" s="9">
        <v>31</v>
      </c>
      <c r="Z55" s="9">
        <v>35</v>
      </c>
      <c r="AA55" s="9">
        <v>21</v>
      </c>
      <c r="AB55" s="9">
        <v>7</v>
      </c>
      <c r="AC55" s="9">
        <v>14</v>
      </c>
      <c r="AD55" s="25">
        <v>50</v>
      </c>
      <c r="AE55" s="9">
        <v>27</v>
      </c>
      <c r="AF55" s="9">
        <v>13</v>
      </c>
      <c r="AG55" s="9">
        <v>14</v>
      </c>
      <c r="AH55" s="9">
        <v>49</v>
      </c>
      <c r="AI55" s="9">
        <v>24</v>
      </c>
      <c r="AJ55" s="9">
        <v>25</v>
      </c>
      <c r="AK55" s="9">
        <v>26</v>
      </c>
      <c r="AL55" s="9">
        <v>11</v>
      </c>
      <c r="AM55" s="9">
        <v>15</v>
      </c>
      <c r="AN55" s="9">
        <v>62</v>
      </c>
      <c r="AO55" s="9">
        <v>25</v>
      </c>
      <c r="AP55" s="9">
        <v>37</v>
      </c>
    </row>
    <row r="56" spans="1:42" x14ac:dyDescent="0.2">
      <c r="A56" s="25">
        <v>51</v>
      </c>
      <c r="B56" s="1">
        <v>791</v>
      </c>
      <c r="C56" s="1">
        <v>387</v>
      </c>
      <c r="D56" s="1">
        <v>404</v>
      </c>
      <c r="E56" s="1">
        <v>320</v>
      </c>
      <c r="F56" s="1">
        <v>158</v>
      </c>
      <c r="G56" s="1">
        <v>162</v>
      </c>
      <c r="H56" s="1">
        <v>112</v>
      </c>
      <c r="I56" s="1">
        <v>61</v>
      </c>
      <c r="J56" s="1">
        <v>51</v>
      </c>
      <c r="K56" s="1">
        <v>12</v>
      </c>
      <c r="L56" s="1">
        <v>7</v>
      </c>
      <c r="M56" s="1">
        <v>5</v>
      </c>
      <c r="N56" s="25">
        <v>51</v>
      </c>
      <c r="O56" s="1">
        <v>115</v>
      </c>
      <c r="P56" s="9">
        <v>56</v>
      </c>
      <c r="Q56" s="9">
        <v>59</v>
      </c>
      <c r="R56" s="9">
        <v>8</v>
      </c>
      <c r="S56" s="9">
        <v>4</v>
      </c>
      <c r="T56" s="9">
        <v>4</v>
      </c>
      <c r="U56" s="9">
        <v>9</v>
      </c>
      <c r="V56" s="9">
        <v>4</v>
      </c>
      <c r="W56" s="9">
        <v>5</v>
      </c>
      <c r="X56" s="9">
        <v>52</v>
      </c>
      <c r="Y56" s="9">
        <v>25</v>
      </c>
      <c r="Z56" s="9">
        <v>27</v>
      </c>
      <c r="AA56" s="9">
        <v>22</v>
      </c>
      <c r="AB56" s="9">
        <v>7</v>
      </c>
      <c r="AC56" s="9">
        <v>15</v>
      </c>
      <c r="AD56" s="25">
        <v>51</v>
      </c>
      <c r="AE56" s="9">
        <v>24</v>
      </c>
      <c r="AF56" s="9">
        <v>12</v>
      </c>
      <c r="AG56" s="9">
        <v>12</v>
      </c>
      <c r="AH56" s="9">
        <v>36</v>
      </c>
      <c r="AI56" s="9">
        <v>16</v>
      </c>
      <c r="AJ56" s="9">
        <v>20</v>
      </c>
      <c r="AK56" s="9">
        <v>36</v>
      </c>
      <c r="AL56" s="9">
        <v>16</v>
      </c>
      <c r="AM56" s="9">
        <v>20</v>
      </c>
      <c r="AN56" s="9">
        <v>45</v>
      </c>
      <c r="AO56" s="9">
        <v>21</v>
      </c>
      <c r="AP56" s="9">
        <v>24</v>
      </c>
    </row>
    <row r="57" spans="1:42" x14ac:dyDescent="0.2">
      <c r="A57" s="25">
        <v>52</v>
      </c>
      <c r="B57" s="1">
        <v>709</v>
      </c>
      <c r="C57" s="1">
        <v>365</v>
      </c>
      <c r="D57" s="1">
        <v>344</v>
      </c>
      <c r="E57" s="1">
        <v>257</v>
      </c>
      <c r="F57" s="1">
        <v>130</v>
      </c>
      <c r="G57" s="1">
        <v>127</v>
      </c>
      <c r="H57" s="1">
        <v>93</v>
      </c>
      <c r="I57" s="1">
        <v>54</v>
      </c>
      <c r="J57" s="1">
        <v>39</v>
      </c>
      <c r="K57" s="1">
        <v>18</v>
      </c>
      <c r="L57" s="1">
        <v>8</v>
      </c>
      <c r="M57" s="1">
        <v>10</v>
      </c>
      <c r="N57" s="25">
        <v>52</v>
      </c>
      <c r="O57" s="1">
        <v>103</v>
      </c>
      <c r="P57" s="9">
        <v>52</v>
      </c>
      <c r="Q57" s="9">
        <v>51</v>
      </c>
      <c r="R57" s="9">
        <v>10</v>
      </c>
      <c r="S57" s="9">
        <v>3</v>
      </c>
      <c r="T57" s="9">
        <v>7</v>
      </c>
      <c r="U57" s="9">
        <v>6</v>
      </c>
      <c r="V57" s="9">
        <v>2</v>
      </c>
      <c r="W57" s="9">
        <v>4</v>
      </c>
      <c r="X57" s="9">
        <v>61</v>
      </c>
      <c r="Y57" s="9">
        <v>26</v>
      </c>
      <c r="Z57" s="9">
        <v>35</v>
      </c>
      <c r="AA57" s="9">
        <v>24</v>
      </c>
      <c r="AB57" s="9">
        <v>13</v>
      </c>
      <c r="AC57" s="9">
        <v>11</v>
      </c>
      <c r="AD57" s="25">
        <v>52</v>
      </c>
      <c r="AE57" s="9">
        <v>33</v>
      </c>
      <c r="AF57" s="9">
        <v>18</v>
      </c>
      <c r="AG57" s="9">
        <v>15</v>
      </c>
      <c r="AH57" s="9">
        <v>35</v>
      </c>
      <c r="AI57" s="9">
        <v>20</v>
      </c>
      <c r="AJ57" s="9">
        <v>15</v>
      </c>
      <c r="AK57" s="9">
        <v>31</v>
      </c>
      <c r="AL57" s="9">
        <v>17</v>
      </c>
      <c r="AM57" s="9">
        <v>14</v>
      </c>
      <c r="AN57" s="9">
        <v>38</v>
      </c>
      <c r="AO57" s="9">
        <v>22</v>
      </c>
      <c r="AP57" s="9">
        <v>16</v>
      </c>
    </row>
    <row r="58" spans="1:42" x14ac:dyDescent="0.2">
      <c r="A58" s="25">
        <v>53</v>
      </c>
      <c r="B58" s="1">
        <v>1120</v>
      </c>
      <c r="C58" s="1">
        <v>545</v>
      </c>
      <c r="D58" s="1">
        <v>575</v>
      </c>
      <c r="E58" s="1">
        <v>405</v>
      </c>
      <c r="F58" s="1">
        <v>187</v>
      </c>
      <c r="G58" s="1">
        <v>218</v>
      </c>
      <c r="H58" s="1">
        <v>161</v>
      </c>
      <c r="I58" s="1">
        <v>85</v>
      </c>
      <c r="J58" s="1">
        <v>76</v>
      </c>
      <c r="K58" s="1">
        <v>28</v>
      </c>
      <c r="L58" s="1">
        <v>8</v>
      </c>
      <c r="M58" s="1">
        <v>20</v>
      </c>
      <c r="N58" s="25">
        <v>53</v>
      </c>
      <c r="O58" s="1">
        <v>139</v>
      </c>
      <c r="P58" s="9">
        <v>83</v>
      </c>
      <c r="Q58" s="9">
        <v>56</v>
      </c>
      <c r="R58" s="9">
        <v>16</v>
      </c>
      <c r="S58" s="9">
        <v>13</v>
      </c>
      <c r="T58" s="9">
        <v>3</v>
      </c>
      <c r="U58" s="9">
        <v>14</v>
      </c>
      <c r="V58" s="9">
        <v>6</v>
      </c>
      <c r="W58" s="9">
        <v>8</v>
      </c>
      <c r="X58" s="9">
        <v>80</v>
      </c>
      <c r="Y58" s="9">
        <v>35</v>
      </c>
      <c r="Z58" s="9">
        <v>45</v>
      </c>
      <c r="AA58" s="9">
        <v>41</v>
      </c>
      <c r="AB58" s="9">
        <v>17</v>
      </c>
      <c r="AC58" s="9">
        <v>24</v>
      </c>
      <c r="AD58" s="25">
        <v>53</v>
      </c>
      <c r="AE58" s="9">
        <v>59</v>
      </c>
      <c r="AF58" s="9">
        <v>29</v>
      </c>
      <c r="AG58" s="9">
        <v>30</v>
      </c>
      <c r="AH58" s="9">
        <v>51</v>
      </c>
      <c r="AI58" s="9">
        <v>16</v>
      </c>
      <c r="AJ58" s="9">
        <v>35</v>
      </c>
      <c r="AK58" s="9">
        <v>40</v>
      </c>
      <c r="AL58" s="9">
        <v>25</v>
      </c>
      <c r="AM58" s="9">
        <v>15</v>
      </c>
      <c r="AN58" s="9">
        <v>86</v>
      </c>
      <c r="AO58" s="9">
        <v>41</v>
      </c>
      <c r="AP58" s="9">
        <v>45</v>
      </c>
    </row>
    <row r="59" spans="1:42" x14ac:dyDescent="0.2">
      <c r="A59" s="25">
        <v>54</v>
      </c>
      <c r="B59" s="1">
        <v>648</v>
      </c>
      <c r="C59" s="1">
        <v>338</v>
      </c>
      <c r="D59" s="1">
        <v>310</v>
      </c>
      <c r="E59" s="1">
        <v>218</v>
      </c>
      <c r="F59" s="1">
        <v>112</v>
      </c>
      <c r="G59" s="1">
        <v>106</v>
      </c>
      <c r="H59" s="1">
        <v>88</v>
      </c>
      <c r="I59" s="1">
        <v>44</v>
      </c>
      <c r="J59" s="1">
        <v>44</v>
      </c>
      <c r="K59" s="1">
        <v>15</v>
      </c>
      <c r="L59" s="1">
        <v>10</v>
      </c>
      <c r="M59" s="1">
        <v>5</v>
      </c>
      <c r="N59" s="25">
        <v>54</v>
      </c>
      <c r="O59" s="1">
        <v>105</v>
      </c>
      <c r="P59" s="9">
        <v>53</v>
      </c>
      <c r="Q59" s="9">
        <v>52</v>
      </c>
      <c r="R59" s="9">
        <v>14</v>
      </c>
      <c r="S59" s="9">
        <v>7</v>
      </c>
      <c r="T59" s="9">
        <v>7</v>
      </c>
      <c r="U59" s="9">
        <v>11</v>
      </c>
      <c r="V59" s="9">
        <v>3</v>
      </c>
      <c r="W59" s="9">
        <v>8</v>
      </c>
      <c r="X59" s="9">
        <v>48</v>
      </c>
      <c r="Y59" s="9">
        <v>22</v>
      </c>
      <c r="Z59" s="9">
        <v>26</v>
      </c>
      <c r="AA59" s="9">
        <v>17</v>
      </c>
      <c r="AB59" s="9">
        <v>11</v>
      </c>
      <c r="AC59" s="9">
        <v>6</v>
      </c>
      <c r="AD59" s="25">
        <v>54</v>
      </c>
      <c r="AE59" s="9">
        <v>23</v>
      </c>
      <c r="AF59" s="9">
        <v>11</v>
      </c>
      <c r="AG59" s="9">
        <v>12</v>
      </c>
      <c r="AH59" s="9">
        <v>30</v>
      </c>
      <c r="AI59" s="9">
        <v>19</v>
      </c>
      <c r="AJ59" s="9">
        <v>11</v>
      </c>
      <c r="AK59" s="9">
        <v>22</v>
      </c>
      <c r="AL59" s="9">
        <v>13</v>
      </c>
      <c r="AM59" s="9">
        <v>9</v>
      </c>
      <c r="AN59" s="9">
        <v>57</v>
      </c>
      <c r="AO59" s="9">
        <v>33</v>
      </c>
      <c r="AP59" s="9">
        <v>24</v>
      </c>
    </row>
    <row r="60" spans="1:42" x14ac:dyDescent="0.2">
      <c r="A60" s="25">
        <v>55</v>
      </c>
      <c r="B60" s="1">
        <v>582</v>
      </c>
      <c r="C60" s="1">
        <v>297</v>
      </c>
      <c r="D60" s="1">
        <v>285</v>
      </c>
      <c r="E60" s="1">
        <v>225</v>
      </c>
      <c r="F60" s="1">
        <v>111</v>
      </c>
      <c r="G60" s="1">
        <v>114</v>
      </c>
      <c r="H60" s="1">
        <v>86</v>
      </c>
      <c r="I60" s="1">
        <v>45</v>
      </c>
      <c r="J60" s="1">
        <v>41</v>
      </c>
      <c r="K60" s="1">
        <v>18</v>
      </c>
      <c r="L60" s="1">
        <v>10</v>
      </c>
      <c r="M60" s="1">
        <v>8</v>
      </c>
      <c r="N60" s="25">
        <v>55</v>
      </c>
      <c r="O60" s="1">
        <v>83</v>
      </c>
      <c r="P60" s="9">
        <v>43</v>
      </c>
      <c r="Q60" s="9">
        <v>40</v>
      </c>
      <c r="R60" s="9">
        <v>9</v>
      </c>
      <c r="S60" s="9">
        <v>4</v>
      </c>
      <c r="T60" s="9">
        <v>5</v>
      </c>
      <c r="U60" s="9">
        <v>7</v>
      </c>
      <c r="V60" s="9">
        <v>4</v>
      </c>
      <c r="W60" s="9">
        <v>3</v>
      </c>
      <c r="X60" s="9">
        <v>52</v>
      </c>
      <c r="Y60" s="9">
        <v>28</v>
      </c>
      <c r="Z60" s="9">
        <v>24</v>
      </c>
      <c r="AA60" s="9">
        <v>13</v>
      </c>
      <c r="AB60" s="9">
        <v>4</v>
      </c>
      <c r="AC60" s="9">
        <v>9</v>
      </c>
      <c r="AD60" s="25">
        <v>55</v>
      </c>
      <c r="AE60" s="9">
        <v>18</v>
      </c>
      <c r="AF60" s="9">
        <v>13</v>
      </c>
      <c r="AG60" s="9">
        <v>5</v>
      </c>
      <c r="AH60" s="9">
        <v>33</v>
      </c>
      <c r="AI60" s="9">
        <v>16</v>
      </c>
      <c r="AJ60" s="9">
        <v>17</v>
      </c>
      <c r="AK60" s="9">
        <v>14</v>
      </c>
      <c r="AL60" s="9">
        <v>8</v>
      </c>
      <c r="AM60" s="9">
        <v>6</v>
      </c>
      <c r="AN60" s="9">
        <v>24</v>
      </c>
      <c r="AO60" s="9">
        <v>11</v>
      </c>
      <c r="AP60" s="9">
        <v>13</v>
      </c>
    </row>
    <row r="61" spans="1:42" x14ac:dyDescent="0.2">
      <c r="A61" s="25">
        <v>56</v>
      </c>
      <c r="B61" s="1">
        <v>513</v>
      </c>
      <c r="C61" s="1">
        <v>275</v>
      </c>
      <c r="D61" s="1">
        <v>238</v>
      </c>
      <c r="E61" s="1">
        <v>216</v>
      </c>
      <c r="F61" s="1">
        <v>123</v>
      </c>
      <c r="G61" s="1">
        <v>93</v>
      </c>
      <c r="H61" s="1">
        <v>74</v>
      </c>
      <c r="I61" s="1">
        <v>39</v>
      </c>
      <c r="J61" s="1">
        <v>35</v>
      </c>
      <c r="K61" s="1">
        <v>20</v>
      </c>
      <c r="L61" s="1">
        <v>9</v>
      </c>
      <c r="M61" s="1">
        <v>11</v>
      </c>
      <c r="N61" s="25">
        <v>56</v>
      </c>
      <c r="O61" s="1">
        <v>47</v>
      </c>
      <c r="P61" s="9">
        <v>22</v>
      </c>
      <c r="Q61" s="9">
        <v>25</v>
      </c>
      <c r="R61" s="9">
        <v>7</v>
      </c>
      <c r="S61" s="9">
        <v>2</v>
      </c>
      <c r="T61" s="9">
        <v>5</v>
      </c>
      <c r="U61" s="9">
        <v>9</v>
      </c>
      <c r="V61" s="9">
        <v>6</v>
      </c>
      <c r="W61" s="9">
        <v>3</v>
      </c>
      <c r="X61" s="9">
        <v>37</v>
      </c>
      <c r="Y61" s="9">
        <v>23</v>
      </c>
      <c r="Z61" s="9">
        <v>14</v>
      </c>
      <c r="AA61" s="9">
        <v>15</v>
      </c>
      <c r="AB61" s="9">
        <v>8</v>
      </c>
      <c r="AC61" s="9">
        <v>7</v>
      </c>
      <c r="AD61" s="25">
        <v>56</v>
      </c>
      <c r="AE61" s="9">
        <v>19</v>
      </c>
      <c r="AF61" s="9">
        <v>10</v>
      </c>
      <c r="AG61" s="9">
        <v>9</v>
      </c>
      <c r="AH61" s="9">
        <v>23</v>
      </c>
      <c r="AI61" s="9">
        <v>11</v>
      </c>
      <c r="AJ61" s="9">
        <v>12</v>
      </c>
      <c r="AK61" s="9">
        <v>16</v>
      </c>
      <c r="AL61" s="9">
        <v>9</v>
      </c>
      <c r="AM61" s="9">
        <v>7</v>
      </c>
      <c r="AN61" s="9">
        <v>30</v>
      </c>
      <c r="AO61" s="9">
        <v>13</v>
      </c>
      <c r="AP61" s="9">
        <v>17</v>
      </c>
    </row>
    <row r="62" spans="1:42" x14ac:dyDescent="0.2">
      <c r="A62" s="25">
        <v>57</v>
      </c>
      <c r="B62" s="1">
        <v>567</v>
      </c>
      <c r="C62" s="1">
        <v>289</v>
      </c>
      <c r="D62" s="1">
        <v>278</v>
      </c>
      <c r="E62" s="1">
        <v>250</v>
      </c>
      <c r="F62" s="1">
        <v>123</v>
      </c>
      <c r="G62" s="1">
        <v>127</v>
      </c>
      <c r="H62" s="1">
        <v>56</v>
      </c>
      <c r="I62" s="1">
        <v>36</v>
      </c>
      <c r="J62" s="1">
        <v>20</v>
      </c>
      <c r="K62" s="1">
        <v>18</v>
      </c>
      <c r="L62" s="1">
        <v>8</v>
      </c>
      <c r="M62" s="1">
        <v>10</v>
      </c>
      <c r="N62" s="25">
        <v>57</v>
      </c>
      <c r="O62" s="1">
        <v>72</v>
      </c>
      <c r="P62" s="9">
        <v>36</v>
      </c>
      <c r="Q62" s="9">
        <v>36</v>
      </c>
      <c r="R62" s="9">
        <v>8</v>
      </c>
      <c r="S62" s="9">
        <v>4</v>
      </c>
      <c r="T62" s="9">
        <v>4</v>
      </c>
      <c r="U62" s="9">
        <v>7</v>
      </c>
      <c r="V62" s="9">
        <v>1</v>
      </c>
      <c r="W62" s="9">
        <v>6</v>
      </c>
      <c r="X62" s="9">
        <v>42</v>
      </c>
      <c r="Y62" s="9">
        <v>19</v>
      </c>
      <c r="Z62" s="9">
        <v>23</v>
      </c>
      <c r="AA62" s="9">
        <v>12</v>
      </c>
      <c r="AB62" s="9">
        <v>4</v>
      </c>
      <c r="AC62" s="9">
        <v>8</v>
      </c>
      <c r="AD62" s="25">
        <v>57</v>
      </c>
      <c r="AE62" s="9">
        <v>22</v>
      </c>
      <c r="AF62" s="9">
        <v>11</v>
      </c>
      <c r="AG62" s="9">
        <v>11</v>
      </c>
      <c r="AH62" s="9">
        <v>16</v>
      </c>
      <c r="AI62" s="9">
        <v>10</v>
      </c>
      <c r="AJ62" s="9">
        <v>6</v>
      </c>
      <c r="AK62" s="9">
        <v>28</v>
      </c>
      <c r="AL62" s="9">
        <v>15</v>
      </c>
      <c r="AM62" s="9">
        <v>13</v>
      </c>
      <c r="AN62" s="9">
        <v>36</v>
      </c>
      <c r="AO62" s="9">
        <v>22</v>
      </c>
      <c r="AP62" s="9">
        <v>14</v>
      </c>
    </row>
    <row r="63" spans="1:42" x14ac:dyDescent="0.2">
      <c r="A63" s="25">
        <v>58</v>
      </c>
      <c r="B63" s="1">
        <v>521</v>
      </c>
      <c r="C63" s="1">
        <v>274</v>
      </c>
      <c r="D63" s="1">
        <v>247</v>
      </c>
      <c r="E63" s="1">
        <v>226</v>
      </c>
      <c r="F63" s="1">
        <v>119</v>
      </c>
      <c r="G63" s="1">
        <v>107</v>
      </c>
      <c r="H63" s="1">
        <v>71</v>
      </c>
      <c r="I63" s="1">
        <v>40</v>
      </c>
      <c r="J63" s="1">
        <v>31</v>
      </c>
      <c r="K63" s="1">
        <v>9</v>
      </c>
      <c r="L63" s="1">
        <v>4</v>
      </c>
      <c r="M63" s="1">
        <v>5</v>
      </c>
      <c r="N63" s="25">
        <v>58</v>
      </c>
      <c r="O63" s="1">
        <v>74</v>
      </c>
      <c r="P63" s="9">
        <v>35</v>
      </c>
      <c r="Q63" s="9">
        <v>39</v>
      </c>
      <c r="R63" s="9">
        <v>7</v>
      </c>
      <c r="S63" s="9">
        <v>3</v>
      </c>
      <c r="T63" s="9">
        <v>4</v>
      </c>
      <c r="U63" s="9">
        <v>10</v>
      </c>
      <c r="V63" s="9">
        <v>6</v>
      </c>
      <c r="W63" s="9">
        <v>4</v>
      </c>
      <c r="X63" s="9">
        <v>26</v>
      </c>
      <c r="Y63" s="9">
        <v>10</v>
      </c>
      <c r="Z63" s="9">
        <v>16</v>
      </c>
      <c r="AA63" s="9">
        <v>14</v>
      </c>
      <c r="AB63" s="9">
        <v>10</v>
      </c>
      <c r="AC63" s="9">
        <v>4</v>
      </c>
      <c r="AD63" s="25">
        <v>58</v>
      </c>
      <c r="AE63" s="9">
        <v>21</v>
      </c>
      <c r="AF63" s="9">
        <v>11</v>
      </c>
      <c r="AG63" s="9">
        <v>10</v>
      </c>
      <c r="AH63" s="9">
        <v>22</v>
      </c>
      <c r="AI63" s="9">
        <v>12</v>
      </c>
      <c r="AJ63" s="9">
        <v>10</v>
      </c>
      <c r="AK63" s="9">
        <v>19</v>
      </c>
      <c r="AL63" s="9">
        <v>11</v>
      </c>
      <c r="AM63" s="9">
        <v>8</v>
      </c>
      <c r="AN63" s="9">
        <v>22</v>
      </c>
      <c r="AO63" s="9">
        <v>13</v>
      </c>
      <c r="AP63" s="9">
        <v>9</v>
      </c>
    </row>
    <row r="64" spans="1:42" x14ac:dyDescent="0.2">
      <c r="A64" s="25">
        <v>59</v>
      </c>
      <c r="B64" s="1">
        <v>537</v>
      </c>
      <c r="C64" s="1">
        <v>262</v>
      </c>
      <c r="D64" s="1">
        <v>275</v>
      </c>
      <c r="E64" s="1">
        <v>205</v>
      </c>
      <c r="F64" s="1">
        <v>104</v>
      </c>
      <c r="G64" s="1">
        <v>101</v>
      </c>
      <c r="H64" s="1">
        <v>83</v>
      </c>
      <c r="I64" s="1">
        <v>36</v>
      </c>
      <c r="J64" s="1">
        <v>47</v>
      </c>
      <c r="K64" s="1">
        <v>18</v>
      </c>
      <c r="L64" s="1">
        <v>11</v>
      </c>
      <c r="M64" s="1">
        <v>7</v>
      </c>
      <c r="N64" s="25">
        <v>59</v>
      </c>
      <c r="O64" s="1">
        <v>77</v>
      </c>
      <c r="P64" s="9">
        <v>32</v>
      </c>
      <c r="Q64" s="9">
        <v>45</v>
      </c>
      <c r="R64" s="9">
        <v>11</v>
      </c>
      <c r="S64" s="9">
        <v>5</v>
      </c>
      <c r="T64" s="9">
        <v>6</v>
      </c>
      <c r="U64" s="9">
        <v>11</v>
      </c>
      <c r="V64" s="9">
        <v>5</v>
      </c>
      <c r="W64" s="9">
        <v>6</v>
      </c>
      <c r="X64" s="9">
        <v>41</v>
      </c>
      <c r="Y64" s="9">
        <v>21</v>
      </c>
      <c r="Z64" s="9">
        <v>20</v>
      </c>
      <c r="AA64" s="9">
        <v>12</v>
      </c>
      <c r="AB64" s="9">
        <v>6</v>
      </c>
      <c r="AC64" s="9">
        <v>6</v>
      </c>
      <c r="AD64" s="25">
        <v>59</v>
      </c>
      <c r="AE64" s="9">
        <v>16</v>
      </c>
      <c r="AF64" s="9">
        <v>9</v>
      </c>
      <c r="AG64" s="9">
        <v>7</v>
      </c>
      <c r="AH64" s="9">
        <v>21</v>
      </c>
      <c r="AI64" s="9">
        <v>11</v>
      </c>
      <c r="AJ64" s="9">
        <v>10</v>
      </c>
      <c r="AK64" s="9">
        <v>17</v>
      </c>
      <c r="AL64" s="9">
        <v>9</v>
      </c>
      <c r="AM64" s="9">
        <v>8</v>
      </c>
      <c r="AN64" s="9">
        <v>25</v>
      </c>
      <c r="AO64" s="9">
        <v>13</v>
      </c>
      <c r="AP64" s="9">
        <v>12</v>
      </c>
    </row>
    <row r="65" spans="1:42" x14ac:dyDescent="0.2">
      <c r="A65" s="25">
        <v>60</v>
      </c>
      <c r="B65" s="1">
        <v>593</v>
      </c>
      <c r="C65" s="1">
        <v>282</v>
      </c>
      <c r="D65" s="1">
        <v>311</v>
      </c>
      <c r="E65" s="1">
        <v>231</v>
      </c>
      <c r="F65" s="1">
        <v>118</v>
      </c>
      <c r="G65" s="1">
        <v>113</v>
      </c>
      <c r="H65" s="1">
        <v>78</v>
      </c>
      <c r="I65" s="1">
        <v>38</v>
      </c>
      <c r="J65" s="1">
        <v>40</v>
      </c>
      <c r="K65" s="1">
        <v>20</v>
      </c>
      <c r="L65" s="1">
        <v>10</v>
      </c>
      <c r="M65" s="1">
        <v>10</v>
      </c>
      <c r="N65" s="25">
        <v>60</v>
      </c>
      <c r="O65" s="1">
        <v>86</v>
      </c>
      <c r="P65" s="9">
        <v>38</v>
      </c>
      <c r="Q65" s="9">
        <v>48</v>
      </c>
      <c r="R65" s="9">
        <v>4</v>
      </c>
      <c r="S65" s="9">
        <v>1</v>
      </c>
      <c r="T65" s="9">
        <v>3</v>
      </c>
      <c r="U65" s="9">
        <v>5</v>
      </c>
      <c r="V65" s="9">
        <v>2</v>
      </c>
      <c r="W65" s="9">
        <v>3</v>
      </c>
      <c r="X65" s="9">
        <v>51</v>
      </c>
      <c r="Y65" s="9">
        <v>23</v>
      </c>
      <c r="Z65" s="9">
        <v>28</v>
      </c>
      <c r="AA65" s="9">
        <v>15</v>
      </c>
      <c r="AB65" s="9">
        <v>4</v>
      </c>
      <c r="AC65" s="9">
        <v>11</v>
      </c>
      <c r="AD65" s="25">
        <v>60</v>
      </c>
      <c r="AE65" s="9">
        <v>29</v>
      </c>
      <c r="AF65" s="9">
        <v>12</v>
      </c>
      <c r="AG65" s="9">
        <v>17</v>
      </c>
      <c r="AH65" s="9">
        <v>28</v>
      </c>
      <c r="AI65" s="9">
        <v>10</v>
      </c>
      <c r="AJ65" s="9">
        <v>18</v>
      </c>
      <c r="AK65" s="9">
        <v>15</v>
      </c>
      <c r="AL65" s="9">
        <v>6</v>
      </c>
      <c r="AM65" s="9">
        <v>9</v>
      </c>
      <c r="AN65" s="9">
        <v>31</v>
      </c>
      <c r="AO65" s="9">
        <v>20</v>
      </c>
      <c r="AP65" s="9">
        <v>11</v>
      </c>
    </row>
    <row r="66" spans="1:42" x14ac:dyDescent="0.2">
      <c r="A66" s="25">
        <v>61</v>
      </c>
      <c r="B66" s="1">
        <v>491</v>
      </c>
      <c r="C66" s="1">
        <v>231</v>
      </c>
      <c r="D66" s="1">
        <v>260</v>
      </c>
      <c r="E66" s="1">
        <v>195</v>
      </c>
      <c r="F66" s="1">
        <v>87</v>
      </c>
      <c r="G66" s="1">
        <v>108</v>
      </c>
      <c r="H66" s="1">
        <v>56</v>
      </c>
      <c r="I66" s="1">
        <v>25</v>
      </c>
      <c r="J66" s="1">
        <v>31</v>
      </c>
      <c r="K66" s="1">
        <v>19</v>
      </c>
      <c r="L66" s="1">
        <v>6</v>
      </c>
      <c r="M66" s="1">
        <v>13</v>
      </c>
      <c r="N66" s="25">
        <v>61</v>
      </c>
      <c r="O66" s="1">
        <v>74</v>
      </c>
      <c r="P66" s="9">
        <v>40</v>
      </c>
      <c r="Q66" s="9">
        <v>34</v>
      </c>
      <c r="R66" s="9">
        <v>8</v>
      </c>
      <c r="S66" s="9">
        <v>3</v>
      </c>
      <c r="T66" s="9">
        <v>5</v>
      </c>
      <c r="U66" s="9">
        <v>8</v>
      </c>
      <c r="V66" s="9">
        <v>6</v>
      </c>
      <c r="W66" s="9">
        <v>2</v>
      </c>
      <c r="X66" s="9">
        <v>33</v>
      </c>
      <c r="Y66" s="9">
        <v>22</v>
      </c>
      <c r="Z66" s="9">
        <v>11</v>
      </c>
      <c r="AA66" s="9">
        <v>17</v>
      </c>
      <c r="AB66" s="9">
        <v>6</v>
      </c>
      <c r="AC66" s="9">
        <v>11</v>
      </c>
      <c r="AD66" s="25">
        <v>61</v>
      </c>
      <c r="AE66" s="9">
        <v>16</v>
      </c>
      <c r="AF66" s="9">
        <v>3</v>
      </c>
      <c r="AG66" s="9">
        <v>13</v>
      </c>
      <c r="AH66" s="9">
        <v>13</v>
      </c>
      <c r="AI66" s="9">
        <v>8</v>
      </c>
      <c r="AJ66" s="9">
        <v>5</v>
      </c>
      <c r="AK66" s="9">
        <v>17</v>
      </c>
      <c r="AL66" s="9">
        <v>8</v>
      </c>
      <c r="AM66" s="9">
        <v>9</v>
      </c>
      <c r="AN66" s="9">
        <v>35</v>
      </c>
      <c r="AO66" s="9">
        <v>17</v>
      </c>
      <c r="AP66" s="9">
        <v>18</v>
      </c>
    </row>
    <row r="67" spans="1:42" x14ac:dyDescent="0.2">
      <c r="A67" s="25">
        <v>62</v>
      </c>
      <c r="B67" s="1">
        <v>375</v>
      </c>
      <c r="C67" s="1">
        <v>206</v>
      </c>
      <c r="D67" s="1">
        <v>169</v>
      </c>
      <c r="E67" s="1">
        <v>156</v>
      </c>
      <c r="F67" s="1">
        <v>72</v>
      </c>
      <c r="G67" s="1">
        <v>84</v>
      </c>
      <c r="H67" s="1">
        <v>50</v>
      </c>
      <c r="I67" s="1">
        <v>28</v>
      </c>
      <c r="J67" s="1">
        <v>22</v>
      </c>
      <c r="K67" s="1">
        <v>13</v>
      </c>
      <c r="L67" s="1">
        <v>9</v>
      </c>
      <c r="M67" s="1">
        <v>4</v>
      </c>
      <c r="N67" s="25">
        <v>62</v>
      </c>
      <c r="O67" s="1">
        <v>59</v>
      </c>
      <c r="P67" s="9">
        <v>38</v>
      </c>
      <c r="Q67" s="9">
        <v>21</v>
      </c>
      <c r="R67" s="9">
        <v>2</v>
      </c>
      <c r="S67" s="9">
        <v>2</v>
      </c>
      <c r="T67" s="9">
        <v>0</v>
      </c>
      <c r="U67" s="9">
        <v>8</v>
      </c>
      <c r="V67" s="9">
        <v>5</v>
      </c>
      <c r="W67" s="9">
        <v>3</v>
      </c>
      <c r="X67" s="9">
        <v>27</v>
      </c>
      <c r="Y67" s="9">
        <v>17</v>
      </c>
      <c r="Z67" s="9">
        <v>10</v>
      </c>
      <c r="AA67" s="9">
        <v>8</v>
      </c>
      <c r="AB67" s="9">
        <v>3</v>
      </c>
      <c r="AC67" s="9">
        <v>5</v>
      </c>
      <c r="AD67" s="25">
        <v>62</v>
      </c>
      <c r="AE67" s="9">
        <v>12</v>
      </c>
      <c r="AF67" s="9">
        <v>9</v>
      </c>
      <c r="AG67" s="9">
        <v>3</v>
      </c>
      <c r="AH67" s="9">
        <v>14</v>
      </c>
      <c r="AI67" s="9">
        <v>7</v>
      </c>
      <c r="AJ67" s="9">
        <v>7</v>
      </c>
      <c r="AK67" s="9">
        <v>5</v>
      </c>
      <c r="AL67" s="9">
        <v>2</v>
      </c>
      <c r="AM67" s="9">
        <v>3</v>
      </c>
      <c r="AN67" s="9">
        <v>21</v>
      </c>
      <c r="AO67" s="9">
        <v>14</v>
      </c>
      <c r="AP67" s="9">
        <v>7</v>
      </c>
    </row>
    <row r="68" spans="1:42" x14ac:dyDescent="0.2">
      <c r="A68" s="25">
        <v>63</v>
      </c>
      <c r="B68" s="1">
        <v>414</v>
      </c>
      <c r="C68" s="1">
        <v>219</v>
      </c>
      <c r="D68" s="1">
        <v>195</v>
      </c>
      <c r="E68" s="1">
        <v>165</v>
      </c>
      <c r="F68" s="1">
        <v>85</v>
      </c>
      <c r="G68" s="1">
        <v>80</v>
      </c>
      <c r="H68" s="1">
        <v>52</v>
      </c>
      <c r="I68" s="1">
        <v>30</v>
      </c>
      <c r="J68" s="1">
        <v>22</v>
      </c>
      <c r="K68" s="1">
        <v>17</v>
      </c>
      <c r="L68" s="1">
        <v>7</v>
      </c>
      <c r="M68" s="1">
        <v>10</v>
      </c>
      <c r="N68" s="25">
        <v>63</v>
      </c>
      <c r="O68" s="1">
        <v>55</v>
      </c>
      <c r="P68" s="9">
        <v>29</v>
      </c>
      <c r="Q68" s="9">
        <v>26</v>
      </c>
      <c r="R68" s="9">
        <v>5</v>
      </c>
      <c r="S68" s="9">
        <v>4</v>
      </c>
      <c r="T68" s="9">
        <v>1</v>
      </c>
      <c r="U68" s="9">
        <v>6</v>
      </c>
      <c r="V68" s="9">
        <v>4</v>
      </c>
      <c r="W68" s="9">
        <v>2</v>
      </c>
      <c r="X68" s="9">
        <v>28</v>
      </c>
      <c r="Y68" s="9">
        <v>17</v>
      </c>
      <c r="Z68" s="9">
        <v>11</v>
      </c>
      <c r="AA68" s="9">
        <v>13</v>
      </c>
      <c r="AB68" s="9">
        <v>9</v>
      </c>
      <c r="AC68" s="9">
        <v>4</v>
      </c>
      <c r="AD68" s="25">
        <v>63</v>
      </c>
      <c r="AE68" s="9">
        <v>13</v>
      </c>
      <c r="AF68" s="9">
        <v>4</v>
      </c>
      <c r="AG68" s="9">
        <v>9</v>
      </c>
      <c r="AH68" s="9">
        <v>26</v>
      </c>
      <c r="AI68" s="9">
        <v>13</v>
      </c>
      <c r="AJ68" s="9">
        <v>13</v>
      </c>
      <c r="AK68" s="9">
        <v>17</v>
      </c>
      <c r="AL68" s="9">
        <v>10</v>
      </c>
      <c r="AM68" s="9">
        <v>7</v>
      </c>
      <c r="AN68" s="9">
        <v>17</v>
      </c>
      <c r="AO68" s="9">
        <v>7</v>
      </c>
      <c r="AP68" s="9">
        <v>10</v>
      </c>
    </row>
    <row r="69" spans="1:42" x14ac:dyDescent="0.2">
      <c r="A69" s="25">
        <v>64</v>
      </c>
      <c r="B69" s="1">
        <v>347</v>
      </c>
      <c r="C69" s="1">
        <v>187</v>
      </c>
      <c r="D69" s="1">
        <v>160</v>
      </c>
      <c r="E69" s="1">
        <v>149</v>
      </c>
      <c r="F69" s="1">
        <v>77</v>
      </c>
      <c r="G69" s="1">
        <v>72</v>
      </c>
      <c r="H69" s="1">
        <v>42</v>
      </c>
      <c r="I69" s="1">
        <v>23</v>
      </c>
      <c r="J69" s="1">
        <v>19</v>
      </c>
      <c r="K69" s="1">
        <v>9</v>
      </c>
      <c r="L69" s="1">
        <v>6</v>
      </c>
      <c r="M69" s="1">
        <v>3</v>
      </c>
      <c r="N69" s="25">
        <v>64</v>
      </c>
      <c r="O69" s="1">
        <v>42</v>
      </c>
      <c r="P69" s="9">
        <v>24</v>
      </c>
      <c r="Q69" s="9">
        <v>18</v>
      </c>
      <c r="R69" s="9">
        <v>2</v>
      </c>
      <c r="S69" s="9">
        <v>2</v>
      </c>
      <c r="T69" s="9">
        <v>0</v>
      </c>
      <c r="U69" s="9">
        <v>10</v>
      </c>
      <c r="V69" s="9">
        <v>5</v>
      </c>
      <c r="W69" s="9">
        <v>5</v>
      </c>
      <c r="X69" s="9">
        <v>25</v>
      </c>
      <c r="Y69" s="9">
        <v>12</v>
      </c>
      <c r="Z69" s="9">
        <v>13</v>
      </c>
      <c r="AA69" s="9">
        <v>10</v>
      </c>
      <c r="AB69" s="9">
        <v>5</v>
      </c>
      <c r="AC69" s="9">
        <v>5</v>
      </c>
      <c r="AD69" s="25">
        <v>64</v>
      </c>
      <c r="AE69" s="9">
        <v>9</v>
      </c>
      <c r="AF69" s="9">
        <v>5</v>
      </c>
      <c r="AG69" s="9">
        <v>4</v>
      </c>
      <c r="AH69" s="9">
        <v>17</v>
      </c>
      <c r="AI69" s="9">
        <v>10</v>
      </c>
      <c r="AJ69" s="9">
        <v>7</v>
      </c>
      <c r="AK69" s="9">
        <v>16</v>
      </c>
      <c r="AL69" s="9">
        <v>9</v>
      </c>
      <c r="AM69" s="9">
        <v>7</v>
      </c>
      <c r="AN69" s="9">
        <v>16</v>
      </c>
      <c r="AO69" s="9">
        <v>9</v>
      </c>
      <c r="AP69" s="9">
        <v>7</v>
      </c>
    </row>
    <row r="70" spans="1:42" x14ac:dyDescent="0.2">
      <c r="A70" s="25">
        <v>65</v>
      </c>
      <c r="B70" s="1">
        <v>408</v>
      </c>
      <c r="C70" s="1">
        <v>214</v>
      </c>
      <c r="D70" s="1">
        <v>194</v>
      </c>
      <c r="E70" s="1">
        <v>133</v>
      </c>
      <c r="F70" s="1">
        <v>68</v>
      </c>
      <c r="G70" s="1">
        <v>65</v>
      </c>
      <c r="H70" s="1">
        <v>57</v>
      </c>
      <c r="I70" s="1">
        <v>34</v>
      </c>
      <c r="J70" s="1">
        <v>23</v>
      </c>
      <c r="K70" s="1">
        <v>18</v>
      </c>
      <c r="L70" s="1">
        <v>13</v>
      </c>
      <c r="M70" s="1">
        <v>5</v>
      </c>
      <c r="N70" s="25">
        <v>65</v>
      </c>
      <c r="O70" s="1">
        <v>55</v>
      </c>
      <c r="P70" s="9">
        <v>26</v>
      </c>
      <c r="Q70" s="9">
        <v>29</v>
      </c>
      <c r="R70" s="9">
        <v>3</v>
      </c>
      <c r="S70" s="9">
        <v>1</v>
      </c>
      <c r="T70" s="9">
        <v>2</v>
      </c>
      <c r="U70" s="9">
        <v>13</v>
      </c>
      <c r="V70" s="9">
        <v>7</v>
      </c>
      <c r="W70" s="9">
        <v>6</v>
      </c>
      <c r="X70" s="9">
        <v>41</v>
      </c>
      <c r="Y70" s="9">
        <v>21</v>
      </c>
      <c r="Z70" s="9">
        <v>20</v>
      </c>
      <c r="AA70" s="9">
        <v>14</v>
      </c>
      <c r="AB70" s="9">
        <v>7</v>
      </c>
      <c r="AC70" s="9">
        <v>7</v>
      </c>
      <c r="AD70" s="25">
        <v>65</v>
      </c>
      <c r="AE70" s="9">
        <v>23</v>
      </c>
      <c r="AF70" s="9">
        <v>11</v>
      </c>
      <c r="AG70" s="9">
        <v>12</v>
      </c>
      <c r="AH70" s="9">
        <v>20</v>
      </c>
      <c r="AI70" s="9">
        <v>9</v>
      </c>
      <c r="AJ70" s="9">
        <v>11</v>
      </c>
      <c r="AK70" s="9">
        <v>12</v>
      </c>
      <c r="AL70" s="9">
        <v>6</v>
      </c>
      <c r="AM70" s="9">
        <v>6</v>
      </c>
      <c r="AN70" s="9">
        <v>19</v>
      </c>
      <c r="AO70" s="9">
        <v>11</v>
      </c>
      <c r="AP70" s="9">
        <v>8</v>
      </c>
    </row>
    <row r="71" spans="1:42" x14ac:dyDescent="0.2">
      <c r="A71" s="25">
        <v>66</v>
      </c>
      <c r="B71" s="1">
        <v>308</v>
      </c>
      <c r="C71" s="1">
        <v>161</v>
      </c>
      <c r="D71" s="1">
        <v>147</v>
      </c>
      <c r="E71" s="1">
        <v>129</v>
      </c>
      <c r="F71" s="1">
        <v>65</v>
      </c>
      <c r="G71" s="1">
        <v>64</v>
      </c>
      <c r="H71" s="1">
        <v>35</v>
      </c>
      <c r="I71" s="1">
        <v>23</v>
      </c>
      <c r="J71" s="1">
        <v>12</v>
      </c>
      <c r="K71" s="1">
        <v>10</v>
      </c>
      <c r="L71" s="1">
        <v>6</v>
      </c>
      <c r="M71" s="1">
        <v>4</v>
      </c>
      <c r="N71" s="25">
        <v>66</v>
      </c>
      <c r="O71" s="1">
        <v>40</v>
      </c>
      <c r="P71" s="9">
        <v>23</v>
      </c>
      <c r="Q71" s="9">
        <v>17</v>
      </c>
      <c r="R71" s="9">
        <v>3</v>
      </c>
      <c r="S71" s="9">
        <v>2</v>
      </c>
      <c r="T71" s="9">
        <v>1</v>
      </c>
      <c r="U71" s="9">
        <v>2</v>
      </c>
      <c r="V71" s="9">
        <v>0</v>
      </c>
      <c r="W71" s="9">
        <v>2</v>
      </c>
      <c r="X71" s="9">
        <v>24</v>
      </c>
      <c r="Y71" s="9">
        <v>15</v>
      </c>
      <c r="Z71" s="9">
        <v>9</v>
      </c>
      <c r="AA71" s="9">
        <v>10</v>
      </c>
      <c r="AB71" s="9">
        <v>4</v>
      </c>
      <c r="AC71" s="9">
        <v>6</v>
      </c>
      <c r="AD71" s="25">
        <v>66</v>
      </c>
      <c r="AE71" s="9">
        <v>17</v>
      </c>
      <c r="AF71" s="9">
        <v>6</v>
      </c>
      <c r="AG71" s="9">
        <v>11</v>
      </c>
      <c r="AH71" s="9">
        <v>16</v>
      </c>
      <c r="AI71" s="9">
        <v>9</v>
      </c>
      <c r="AJ71" s="9">
        <v>7</v>
      </c>
      <c r="AK71" s="9">
        <v>6</v>
      </c>
      <c r="AL71" s="9">
        <v>0</v>
      </c>
      <c r="AM71" s="9">
        <v>6</v>
      </c>
      <c r="AN71" s="9">
        <v>16</v>
      </c>
      <c r="AO71" s="9">
        <v>8</v>
      </c>
      <c r="AP71" s="9">
        <v>8</v>
      </c>
    </row>
    <row r="72" spans="1:42" x14ac:dyDescent="0.2">
      <c r="A72" s="25">
        <v>67</v>
      </c>
      <c r="B72" s="1">
        <v>278</v>
      </c>
      <c r="C72" s="1">
        <v>143</v>
      </c>
      <c r="D72" s="1">
        <v>135</v>
      </c>
      <c r="E72" s="1">
        <v>118</v>
      </c>
      <c r="F72" s="1">
        <v>58</v>
      </c>
      <c r="G72" s="1">
        <v>60</v>
      </c>
      <c r="H72" s="1">
        <v>36</v>
      </c>
      <c r="I72" s="1">
        <v>20</v>
      </c>
      <c r="J72" s="1">
        <v>16</v>
      </c>
      <c r="K72" s="1">
        <v>9</v>
      </c>
      <c r="L72" s="1">
        <v>4</v>
      </c>
      <c r="M72" s="1">
        <v>5</v>
      </c>
      <c r="N72" s="25">
        <v>67</v>
      </c>
      <c r="O72" s="1">
        <v>39</v>
      </c>
      <c r="P72" s="9">
        <v>18</v>
      </c>
      <c r="Q72" s="9">
        <v>21</v>
      </c>
      <c r="R72" s="9">
        <v>4</v>
      </c>
      <c r="S72" s="9">
        <v>3</v>
      </c>
      <c r="T72" s="9">
        <v>1</v>
      </c>
      <c r="U72" s="9">
        <v>4</v>
      </c>
      <c r="V72" s="9">
        <v>0</v>
      </c>
      <c r="W72" s="9">
        <v>4</v>
      </c>
      <c r="X72" s="9">
        <v>19</v>
      </c>
      <c r="Y72" s="9">
        <v>9</v>
      </c>
      <c r="Z72" s="9">
        <v>10</v>
      </c>
      <c r="AA72" s="9">
        <v>8</v>
      </c>
      <c r="AB72" s="9">
        <v>6</v>
      </c>
      <c r="AC72" s="9">
        <v>2</v>
      </c>
      <c r="AD72" s="25">
        <v>67</v>
      </c>
      <c r="AE72" s="9">
        <v>5</v>
      </c>
      <c r="AF72" s="9">
        <v>2</v>
      </c>
      <c r="AG72" s="9">
        <v>3</v>
      </c>
      <c r="AH72" s="9">
        <v>14</v>
      </c>
      <c r="AI72" s="9">
        <v>10</v>
      </c>
      <c r="AJ72" s="9">
        <v>4</v>
      </c>
      <c r="AK72" s="9">
        <v>8</v>
      </c>
      <c r="AL72" s="9">
        <v>5</v>
      </c>
      <c r="AM72" s="9">
        <v>3</v>
      </c>
      <c r="AN72" s="9">
        <v>14</v>
      </c>
      <c r="AO72" s="9">
        <v>8</v>
      </c>
      <c r="AP72" s="9">
        <v>6</v>
      </c>
    </row>
    <row r="73" spans="1:42" x14ac:dyDescent="0.2">
      <c r="A73" s="25">
        <v>68</v>
      </c>
      <c r="B73" s="1">
        <v>295</v>
      </c>
      <c r="C73" s="1">
        <v>164</v>
      </c>
      <c r="D73" s="1">
        <v>131</v>
      </c>
      <c r="E73" s="1">
        <v>117</v>
      </c>
      <c r="F73" s="1">
        <v>66</v>
      </c>
      <c r="G73" s="1">
        <v>51</v>
      </c>
      <c r="H73" s="1">
        <v>38</v>
      </c>
      <c r="I73" s="1">
        <v>20</v>
      </c>
      <c r="J73" s="1">
        <v>18</v>
      </c>
      <c r="K73" s="1">
        <v>7</v>
      </c>
      <c r="L73" s="1">
        <v>3</v>
      </c>
      <c r="M73" s="1">
        <v>4</v>
      </c>
      <c r="N73" s="25">
        <v>68</v>
      </c>
      <c r="O73" s="1">
        <v>47</v>
      </c>
      <c r="P73" s="9">
        <v>22</v>
      </c>
      <c r="Q73" s="9">
        <v>25</v>
      </c>
      <c r="R73" s="9">
        <v>2</v>
      </c>
      <c r="S73" s="9">
        <v>2</v>
      </c>
      <c r="T73" s="9">
        <v>0</v>
      </c>
      <c r="U73" s="9">
        <v>2</v>
      </c>
      <c r="V73" s="9">
        <v>0</v>
      </c>
      <c r="W73" s="9">
        <v>2</v>
      </c>
      <c r="X73" s="9">
        <v>19</v>
      </c>
      <c r="Y73" s="9">
        <v>11</v>
      </c>
      <c r="Z73" s="9">
        <v>8</v>
      </c>
      <c r="AA73" s="9">
        <v>9</v>
      </c>
      <c r="AB73" s="9">
        <v>6</v>
      </c>
      <c r="AC73" s="9">
        <v>3</v>
      </c>
      <c r="AD73" s="25">
        <v>68</v>
      </c>
      <c r="AE73" s="9">
        <v>19</v>
      </c>
      <c r="AF73" s="9">
        <v>12</v>
      </c>
      <c r="AG73" s="9">
        <v>7</v>
      </c>
      <c r="AH73" s="9">
        <v>15</v>
      </c>
      <c r="AI73" s="9">
        <v>8</v>
      </c>
      <c r="AJ73" s="9">
        <v>7</v>
      </c>
      <c r="AK73" s="9">
        <v>5</v>
      </c>
      <c r="AL73" s="9">
        <v>4</v>
      </c>
      <c r="AM73" s="9">
        <v>1</v>
      </c>
      <c r="AN73" s="9">
        <v>15</v>
      </c>
      <c r="AO73" s="9">
        <v>10</v>
      </c>
      <c r="AP73" s="9">
        <v>5</v>
      </c>
    </row>
    <row r="74" spans="1:42" x14ac:dyDescent="0.2">
      <c r="A74" s="25">
        <v>69</v>
      </c>
      <c r="B74" s="1">
        <v>304</v>
      </c>
      <c r="C74" s="1">
        <v>148</v>
      </c>
      <c r="D74" s="1">
        <v>156</v>
      </c>
      <c r="E74" s="1">
        <v>115</v>
      </c>
      <c r="F74" s="1">
        <v>60</v>
      </c>
      <c r="G74" s="1">
        <v>55</v>
      </c>
      <c r="H74" s="1">
        <v>36</v>
      </c>
      <c r="I74" s="1">
        <v>19</v>
      </c>
      <c r="J74" s="1">
        <v>17</v>
      </c>
      <c r="K74" s="1">
        <v>6</v>
      </c>
      <c r="L74" s="1">
        <v>5</v>
      </c>
      <c r="M74" s="1">
        <v>1</v>
      </c>
      <c r="N74" s="25">
        <v>69</v>
      </c>
      <c r="O74" s="1">
        <v>49</v>
      </c>
      <c r="P74" s="9">
        <v>19</v>
      </c>
      <c r="Q74" s="9">
        <v>30</v>
      </c>
      <c r="R74" s="9">
        <v>3</v>
      </c>
      <c r="S74" s="9">
        <v>2</v>
      </c>
      <c r="T74" s="9">
        <v>1</v>
      </c>
      <c r="U74" s="9">
        <v>4</v>
      </c>
      <c r="V74" s="9">
        <v>2</v>
      </c>
      <c r="W74" s="9">
        <v>2</v>
      </c>
      <c r="X74" s="9">
        <v>25</v>
      </c>
      <c r="Y74" s="9">
        <v>11</v>
      </c>
      <c r="Z74" s="9">
        <v>14</v>
      </c>
      <c r="AA74" s="9">
        <v>8</v>
      </c>
      <c r="AB74" s="9">
        <v>2</v>
      </c>
      <c r="AC74" s="9">
        <v>6</v>
      </c>
      <c r="AD74" s="25">
        <v>69</v>
      </c>
      <c r="AE74" s="9">
        <v>12</v>
      </c>
      <c r="AF74" s="9">
        <v>7</v>
      </c>
      <c r="AG74" s="9">
        <v>5</v>
      </c>
      <c r="AH74" s="9">
        <v>23</v>
      </c>
      <c r="AI74" s="9">
        <v>11</v>
      </c>
      <c r="AJ74" s="9">
        <v>12</v>
      </c>
      <c r="AK74" s="9">
        <v>10</v>
      </c>
      <c r="AL74" s="9">
        <v>4</v>
      </c>
      <c r="AM74" s="9">
        <v>6</v>
      </c>
      <c r="AN74" s="9">
        <v>13</v>
      </c>
      <c r="AO74" s="9">
        <v>6</v>
      </c>
      <c r="AP74" s="9">
        <v>7</v>
      </c>
    </row>
    <row r="75" spans="1:42" x14ac:dyDescent="0.2">
      <c r="A75" s="25">
        <v>70</v>
      </c>
      <c r="B75" s="1">
        <v>324</v>
      </c>
      <c r="C75" s="1">
        <v>123</v>
      </c>
      <c r="D75" s="1">
        <v>201</v>
      </c>
      <c r="E75" s="1">
        <v>105</v>
      </c>
      <c r="F75" s="1">
        <v>41</v>
      </c>
      <c r="G75" s="1">
        <v>64</v>
      </c>
      <c r="H75" s="1">
        <v>49</v>
      </c>
      <c r="I75" s="1">
        <v>20</v>
      </c>
      <c r="J75" s="1">
        <v>29</v>
      </c>
      <c r="K75" s="1">
        <v>8</v>
      </c>
      <c r="L75" s="1">
        <v>4</v>
      </c>
      <c r="M75" s="1">
        <v>4</v>
      </c>
      <c r="N75" s="25">
        <v>70</v>
      </c>
      <c r="O75" s="1">
        <v>50</v>
      </c>
      <c r="P75" s="9">
        <v>22</v>
      </c>
      <c r="Q75" s="9">
        <v>28</v>
      </c>
      <c r="R75" s="9">
        <v>3</v>
      </c>
      <c r="S75" s="9">
        <v>1</v>
      </c>
      <c r="T75" s="9">
        <v>2</v>
      </c>
      <c r="U75" s="9">
        <v>5</v>
      </c>
      <c r="V75" s="9">
        <v>1</v>
      </c>
      <c r="W75" s="9">
        <v>4</v>
      </c>
      <c r="X75" s="9">
        <v>25</v>
      </c>
      <c r="Y75" s="9">
        <v>12</v>
      </c>
      <c r="Z75" s="9">
        <v>13</v>
      </c>
      <c r="AA75" s="9">
        <v>9</v>
      </c>
      <c r="AB75" s="9">
        <v>1</v>
      </c>
      <c r="AC75" s="9">
        <v>8</v>
      </c>
      <c r="AD75" s="25">
        <v>70</v>
      </c>
      <c r="AE75" s="9">
        <v>10</v>
      </c>
      <c r="AF75" s="9">
        <v>4</v>
      </c>
      <c r="AG75" s="9">
        <v>6</v>
      </c>
      <c r="AH75" s="9">
        <v>14</v>
      </c>
      <c r="AI75" s="9">
        <v>4</v>
      </c>
      <c r="AJ75" s="9">
        <v>10</v>
      </c>
      <c r="AK75" s="9">
        <v>11</v>
      </c>
      <c r="AL75" s="9">
        <v>4</v>
      </c>
      <c r="AM75" s="9">
        <v>7</v>
      </c>
      <c r="AN75" s="9">
        <v>35</v>
      </c>
      <c r="AO75" s="9">
        <v>9</v>
      </c>
      <c r="AP75" s="9">
        <v>26</v>
      </c>
    </row>
    <row r="76" spans="1:42" x14ac:dyDescent="0.2">
      <c r="A76" s="25">
        <v>71</v>
      </c>
      <c r="B76" s="1">
        <v>357</v>
      </c>
      <c r="C76" s="1">
        <v>163</v>
      </c>
      <c r="D76" s="1">
        <v>194</v>
      </c>
      <c r="E76" s="1">
        <v>137</v>
      </c>
      <c r="F76" s="1">
        <v>59</v>
      </c>
      <c r="G76" s="1">
        <v>78</v>
      </c>
      <c r="H76" s="1">
        <v>42</v>
      </c>
      <c r="I76" s="1">
        <v>15</v>
      </c>
      <c r="J76" s="1">
        <v>27</v>
      </c>
      <c r="K76" s="1">
        <v>24</v>
      </c>
      <c r="L76" s="1">
        <v>12</v>
      </c>
      <c r="M76" s="1">
        <v>12</v>
      </c>
      <c r="N76" s="25">
        <v>71</v>
      </c>
      <c r="O76" s="1">
        <v>47</v>
      </c>
      <c r="P76" s="9">
        <v>21</v>
      </c>
      <c r="Q76" s="9">
        <v>26</v>
      </c>
      <c r="R76" s="9">
        <v>6</v>
      </c>
      <c r="S76" s="9">
        <v>2</v>
      </c>
      <c r="T76" s="9">
        <v>4</v>
      </c>
      <c r="U76" s="9">
        <v>4</v>
      </c>
      <c r="V76" s="9">
        <v>2</v>
      </c>
      <c r="W76" s="9">
        <v>2</v>
      </c>
      <c r="X76" s="9">
        <v>38</v>
      </c>
      <c r="Y76" s="9">
        <v>20</v>
      </c>
      <c r="Z76" s="9">
        <v>18</v>
      </c>
      <c r="AA76" s="9">
        <v>5</v>
      </c>
      <c r="AB76" s="9">
        <v>0</v>
      </c>
      <c r="AC76" s="9">
        <v>5</v>
      </c>
      <c r="AD76" s="25">
        <v>71</v>
      </c>
      <c r="AE76" s="9">
        <v>14</v>
      </c>
      <c r="AF76" s="9">
        <v>11</v>
      </c>
      <c r="AG76" s="9">
        <v>3</v>
      </c>
      <c r="AH76" s="9">
        <v>15</v>
      </c>
      <c r="AI76" s="9">
        <v>8</v>
      </c>
      <c r="AJ76" s="9">
        <v>7</v>
      </c>
      <c r="AK76" s="9">
        <v>3</v>
      </c>
      <c r="AL76" s="9">
        <v>0</v>
      </c>
      <c r="AM76" s="9">
        <v>3</v>
      </c>
      <c r="AN76" s="9">
        <v>22</v>
      </c>
      <c r="AO76" s="9">
        <v>13</v>
      </c>
      <c r="AP76" s="9">
        <v>9</v>
      </c>
    </row>
    <row r="77" spans="1:42" x14ac:dyDescent="0.2">
      <c r="A77" s="25">
        <v>72</v>
      </c>
      <c r="B77" s="1">
        <v>160</v>
      </c>
      <c r="C77" s="1">
        <v>73</v>
      </c>
      <c r="D77" s="1">
        <v>87</v>
      </c>
      <c r="E77" s="1">
        <v>59</v>
      </c>
      <c r="F77" s="1">
        <v>23</v>
      </c>
      <c r="G77" s="1">
        <v>36</v>
      </c>
      <c r="H77" s="1">
        <v>35</v>
      </c>
      <c r="I77" s="1">
        <v>18</v>
      </c>
      <c r="J77" s="1">
        <v>17</v>
      </c>
      <c r="K77" s="1">
        <v>3</v>
      </c>
      <c r="L77" s="1">
        <v>2</v>
      </c>
      <c r="M77" s="1">
        <v>1</v>
      </c>
      <c r="N77" s="25">
        <v>72</v>
      </c>
      <c r="O77" s="1">
        <v>21</v>
      </c>
      <c r="P77" s="9">
        <v>6</v>
      </c>
      <c r="Q77" s="9">
        <v>15</v>
      </c>
      <c r="R77" s="9">
        <v>3</v>
      </c>
      <c r="S77" s="9">
        <v>3</v>
      </c>
      <c r="T77" s="9">
        <v>0</v>
      </c>
      <c r="U77" s="9">
        <v>3</v>
      </c>
      <c r="V77" s="9">
        <v>3</v>
      </c>
      <c r="W77" s="9">
        <v>0</v>
      </c>
      <c r="X77" s="9">
        <v>7</v>
      </c>
      <c r="Y77" s="9">
        <v>3</v>
      </c>
      <c r="Z77" s="9">
        <v>4</v>
      </c>
      <c r="AA77" s="9">
        <v>4</v>
      </c>
      <c r="AB77" s="9">
        <v>1</v>
      </c>
      <c r="AC77" s="9">
        <v>3</v>
      </c>
      <c r="AD77" s="25">
        <v>72</v>
      </c>
      <c r="AE77" s="9">
        <v>5</v>
      </c>
      <c r="AF77" s="9">
        <v>3</v>
      </c>
      <c r="AG77" s="9">
        <v>2</v>
      </c>
      <c r="AH77" s="9">
        <v>9</v>
      </c>
      <c r="AI77" s="9">
        <v>4</v>
      </c>
      <c r="AJ77" s="9">
        <v>5</v>
      </c>
      <c r="AK77" s="9">
        <v>2</v>
      </c>
      <c r="AL77" s="9">
        <v>2</v>
      </c>
      <c r="AM77" s="9">
        <v>0</v>
      </c>
      <c r="AN77" s="9">
        <v>9</v>
      </c>
      <c r="AO77" s="9">
        <v>5</v>
      </c>
      <c r="AP77" s="9">
        <v>4</v>
      </c>
    </row>
    <row r="78" spans="1:42" x14ac:dyDescent="0.2">
      <c r="A78" s="25">
        <v>73</v>
      </c>
      <c r="B78" s="1">
        <v>126</v>
      </c>
      <c r="C78" s="1">
        <v>63</v>
      </c>
      <c r="D78" s="1">
        <v>63</v>
      </c>
      <c r="E78" s="1">
        <v>43</v>
      </c>
      <c r="F78" s="1">
        <v>20</v>
      </c>
      <c r="G78" s="1">
        <v>23</v>
      </c>
      <c r="H78" s="1">
        <v>21</v>
      </c>
      <c r="I78" s="1">
        <v>9</v>
      </c>
      <c r="J78" s="1">
        <v>12</v>
      </c>
      <c r="K78" s="1">
        <v>2</v>
      </c>
      <c r="L78" s="1">
        <v>1</v>
      </c>
      <c r="M78" s="1">
        <v>1</v>
      </c>
      <c r="N78" s="25">
        <v>73</v>
      </c>
      <c r="O78" s="1">
        <v>18</v>
      </c>
      <c r="P78" s="9">
        <v>11</v>
      </c>
      <c r="Q78" s="9">
        <v>7</v>
      </c>
      <c r="R78" s="9">
        <v>4</v>
      </c>
      <c r="S78" s="9">
        <v>3</v>
      </c>
      <c r="T78" s="9">
        <v>1</v>
      </c>
      <c r="U78" s="9">
        <v>2</v>
      </c>
      <c r="V78" s="9">
        <v>1</v>
      </c>
      <c r="W78" s="9">
        <v>1</v>
      </c>
      <c r="X78" s="9">
        <v>13</v>
      </c>
      <c r="Y78" s="9">
        <v>4</v>
      </c>
      <c r="Z78" s="9">
        <v>9</v>
      </c>
      <c r="AA78" s="9">
        <v>4</v>
      </c>
      <c r="AB78" s="9">
        <v>4</v>
      </c>
      <c r="AC78" s="9">
        <v>0</v>
      </c>
      <c r="AD78" s="25">
        <v>73</v>
      </c>
      <c r="AE78" s="9">
        <v>4</v>
      </c>
      <c r="AF78" s="9">
        <v>2</v>
      </c>
      <c r="AG78" s="9">
        <v>2</v>
      </c>
      <c r="AH78" s="9">
        <v>6</v>
      </c>
      <c r="AI78" s="9">
        <v>1</v>
      </c>
      <c r="AJ78" s="9">
        <v>5</v>
      </c>
      <c r="AK78" s="9">
        <v>2</v>
      </c>
      <c r="AL78" s="9">
        <v>1</v>
      </c>
      <c r="AM78" s="9">
        <v>1</v>
      </c>
      <c r="AN78" s="9">
        <v>7</v>
      </c>
      <c r="AO78" s="9">
        <v>6</v>
      </c>
      <c r="AP78" s="9">
        <v>1</v>
      </c>
    </row>
    <row r="79" spans="1:42" x14ac:dyDescent="0.2">
      <c r="A79" s="25">
        <v>74</v>
      </c>
      <c r="B79" s="1">
        <v>118</v>
      </c>
      <c r="C79" s="1">
        <v>66</v>
      </c>
      <c r="D79" s="1">
        <v>52</v>
      </c>
      <c r="E79" s="1">
        <v>45</v>
      </c>
      <c r="F79" s="1">
        <v>23</v>
      </c>
      <c r="G79" s="1">
        <v>22</v>
      </c>
      <c r="H79" s="1">
        <v>18</v>
      </c>
      <c r="I79" s="1">
        <v>11</v>
      </c>
      <c r="J79" s="1">
        <v>7</v>
      </c>
      <c r="K79" s="1">
        <v>1</v>
      </c>
      <c r="L79" s="1">
        <v>0</v>
      </c>
      <c r="M79" s="1">
        <v>1</v>
      </c>
      <c r="N79" s="25">
        <v>74</v>
      </c>
      <c r="O79" s="1">
        <v>14</v>
      </c>
      <c r="P79" s="9">
        <v>9</v>
      </c>
      <c r="Q79" s="9">
        <v>5</v>
      </c>
      <c r="R79" s="9">
        <v>2</v>
      </c>
      <c r="S79" s="9">
        <v>1</v>
      </c>
      <c r="T79" s="9">
        <v>1</v>
      </c>
      <c r="U79" s="9">
        <v>4</v>
      </c>
      <c r="V79" s="9">
        <v>4</v>
      </c>
      <c r="W79" s="9">
        <v>0</v>
      </c>
      <c r="X79" s="9">
        <v>7</v>
      </c>
      <c r="Y79" s="9">
        <v>3</v>
      </c>
      <c r="Z79" s="9">
        <v>4</v>
      </c>
      <c r="AA79" s="9">
        <v>7</v>
      </c>
      <c r="AB79" s="9">
        <v>3</v>
      </c>
      <c r="AC79" s="9">
        <v>4</v>
      </c>
      <c r="AD79" s="25">
        <v>74</v>
      </c>
      <c r="AE79" s="9">
        <v>5</v>
      </c>
      <c r="AF79" s="9">
        <v>3</v>
      </c>
      <c r="AG79" s="9">
        <v>2</v>
      </c>
      <c r="AH79" s="9">
        <v>7</v>
      </c>
      <c r="AI79" s="9">
        <v>4</v>
      </c>
      <c r="AJ79" s="9">
        <v>3</v>
      </c>
      <c r="AK79" s="9">
        <v>4</v>
      </c>
      <c r="AL79" s="9">
        <v>3</v>
      </c>
      <c r="AM79" s="9">
        <v>1</v>
      </c>
      <c r="AN79" s="9">
        <v>4</v>
      </c>
      <c r="AO79" s="9">
        <v>2</v>
      </c>
      <c r="AP79" s="9">
        <v>2</v>
      </c>
    </row>
    <row r="80" spans="1:42" x14ac:dyDescent="0.2">
      <c r="A80" s="25">
        <v>75</v>
      </c>
      <c r="B80" s="1">
        <v>149</v>
      </c>
      <c r="C80" s="1">
        <v>56</v>
      </c>
      <c r="D80" s="1">
        <v>93</v>
      </c>
      <c r="E80" s="1">
        <v>63</v>
      </c>
      <c r="F80" s="1">
        <v>18</v>
      </c>
      <c r="G80" s="1">
        <v>45</v>
      </c>
      <c r="H80" s="1">
        <v>23</v>
      </c>
      <c r="I80" s="1">
        <v>10</v>
      </c>
      <c r="J80" s="1">
        <v>13</v>
      </c>
      <c r="K80" s="1">
        <v>3</v>
      </c>
      <c r="L80" s="1">
        <v>2</v>
      </c>
      <c r="M80" s="1">
        <v>1</v>
      </c>
      <c r="N80" s="25">
        <v>75</v>
      </c>
      <c r="O80" s="1">
        <v>20</v>
      </c>
      <c r="P80" s="9">
        <v>5</v>
      </c>
      <c r="Q80" s="9">
        <v>15</v>
      </c>
      <c r="R80" s="9">
        <v>6</v>
      </c>
      <c r="S80" s="9">
        <v>2</v>
      </c>
      <c r="T80" s="9">
        <v>4</v>
      </c>
      <c r="U80" s="9">
        <v>2</v>
      </c>
      <c r="V80" s="9">
        <v>2</v>
      </c>
      <c r="W80" s="9">
        <v>0</v>
      </c>
      <c r="X80" s="9">
        <v>11</v>
      </c>
      <c r="Y80" s="9">
        <v>6</v>
      </c>
      <c r="Z80" s="9">
        <v>5</v>
      </c>
      <c r="AA80" s="9">
        <v>1</v>
      </c>
      <c r="AB80" s="9">
        <v>0</v>
      </c>
      <c r="AC80" s="9">
        <v>1</v>
      </c>
      <c r="AD80" s="25">
        <v>75</v>
      </c>
      <c r="AE80" s="9">
        <v>8</v>
      </c>
      <c r="AF80" s="9">
        <v>5</v>
      </c>
      <c r="AG80" s="9">
        <v>3</v>
      </c>
      <c r="AH80" s="9">
        <v>2</v>
      </c>
      <c r="AI80" s="9">
        <v>0</v>
      </c>
      <c r="AJ80" s="9">
        <v>2</v>
      </c>
      <c r="AK80" s="9">
        <v>2</v>
      </c>
      <c r="AL80" s="9">
        <v>2</v>
      </c>
      <c r="AM80" s="9">
        <v>0</v>
      </c>
      <c r="AN80" s="9">
        <v>8</v>
      </c>
      <c r="AO80" s="9">
        <v>4</v>
      </c>
      <c r="AP80" s="9">
        <v>4</v>
      </c>
    </row>
    <row r="81" spans="1:42" x14ac:dyDescent="0.2">
      <c r="A81" s="25">
        <v>76</v>
      </c>
      <c r="B81" s="1">
        <v>104</v>
      </c>
      <c r="C81" s="1">
        <v>47</v>
      </c>
      <c r="D81" s="1">
        <v>57</v>
      </c>
      <c r="E81" s="1">
        <v>46</v>
      </c>
      <c r="F81" s="1">
        <v>21</v>
      </c>
      <c r="G81" s="1">
        <v>25</v>
      </c>
      <c r="H81" s="1">
        <v>10</v>
      </c>
      <c r="I81" s="1">
        <v>5</v>
      </c>
      <c r="J81" s="1">
        <v>5</v>
      </c>
      <c r="K81" s="1">
        <v>2</v>
      </c>
      <c r="L81" s="1">
        <v>2</v>
      </c>
      <c r="M81" s="1">
        <v>0</v>
      </c>
      <c r="N81" s="25">
        <v>76</v>
      </c>
      <c r="O81" s="1">
        <v>13</v>
      </c>
      <c r="P81" s="9">
        <v>5</v>
      </c>
      <c r="Q81" s="9">
        <v>8</v>
      </c>
      <c r="R81" s="9">
        <v>1</v>
      </c>
      <c r="S81" s="9">
        <v>0</v>
      </c>
      <c r="T81" s="9">
        <v>1</v>
      </c>
      <c r="U81" s="9">
        <v>3</v>
      </c>
      <c r="V81" s="9">
        <v>1</v>
      </c>
      <c r="W81" s="9">
        <v>2</v>
      </c>
      <c r="X81" s="9">
        <v>10</v>
      </c>
      <c r="Y81" s="9">
        <v>5</v>
      </c>
      <c r="Z81" s="9">
        <v>5</v>
      </c>
      <c r="AA81" s="9">
        <v>4</v>
      </c>
      <c r="AB81" s="9">
        <v>4</v>
      </c>
      <c r="AC81" s="9">
        <v>0</v>
      </c>
      <c r="AD81" s="25">
        <v>76</v>
      </c>
      <c r="AE81" s="9">
        <v>6</v>
      </c>
      <c r="AF81" s="9">
        <v>2</v>
      </c>
      <c r="AG81" s="9">
        <v>4</v>
      </c>
      <c r="AH81" s="9">
        <v>4</v>
      </c>
      <c r="AI81" s="9">
        <v>0</v>
      </c>
      <c r="AJ81" s="9">
        <v>4</v>
      </c>
      <c r="AK81" s="9">
        <v>3</v>
      </c>
      <c r="AL81" s="9">
        <v>1</v>
      </c>
      <c r="AM81" s="9">
        <v>2</v>
      </c>
      <c r="AN81" s="9">
        <v>2</v>
      </c>
      <c r="AO81" s="9">
        <v>1</v>
      </c>
      <c r="AP81" s="9">
        <v>1</v>
      </c>
    </row>
    <row r="82" spans="1:42" x14ac:dyDescent="0.2">
      <c r="A82" s="25">
        <v>77</v>
      </c>
      <c r="B82" s="1">
        <v>84</v>
      </c>
      <c r="C82" s="1">
        <v>44</v>
      </c>
      <c r="D82" s="1">
        <v>40</v>
      </c>
      <c r="E82" s="1">
        <v>32</v>
      </c>
      <c r="F82" s="1">
        <v>16</v>
      </c>
      <c r="G82" s="1">
        <v>16</v>
      </c>
      <c r="H82" s="1">
        <v>9</v>
      </c>
      <c r="I82" s="1">
        <v>6</v>
      </c>
      <c r="J82" s="1">
        <v>3</v>
      </c>
      <c r="K82" s="1">
        <v>4</v>
      </c>
      <c r="L82" s="1">
        <v>2</v>
      </c>
      <c r="M82" s="1">
        <v>2</v>
      </c>
      <c r="N82" s="25">
        <v>77</v>
      </c>
      <c r="O82" s="1">
        <v>13</v>
      </c>
      <c r="P82" s="9">
        <v>8</v>
      </c>
      <c r="Q82" s="9">
        <v>5</v>
      </c>
      <c r="R82" s="9">
        <v>1</v>
      </c>
      <c r="S82" s="9">
        <v>1</v>
      </c>
      <c r="T82" s="9">
        <v>0</v>
      </c>
      <c r="U82" s="9">
        <v>1</v>
      </c>
      <c r="V82" s="9">
        <v>1</v>
      </c>
      <c r="W82" s="9">
        <v>0</v>
      </c>
      <c r="X82" s="9">
        <v>9</v>
      </c>
      <c r="Y82" s="9">
        <v>6</v>
      </c>
      <c r="Z82" s="9">
        <v>3</v>
      </c>
      <c r="AA82" s="9">
        <v>2</v>
      </c>
      <c r="AB82" s="9">
        <v>0</v>
      </c>
      <c r="AC82" s="9">
        <v>2</v>
      </c>
      <c r="AD82" s="25">
        <v>77</v>
      </c>
      <c r="AE82" s="9">
        <v>4</v>
      </c>
      <c r="AF82" s="9">
        <v>1</v>
      </c>
      <c r="AG82" s="9">
        <v>3</v>
      </c>
      <c r="AH82" s="9">
        <v>2</v>
      </c>
      <c r="AI82" s="9">
        <v>1</v>
      </c>
      <c r="AJ82" s="9">
        <v>1</v>
      </c>
      <c r="AK82" s="9">
        <v>1</v>
      </c>
      <c r="AL82" s="9">
        <v>1</v>
      </c>
      <c r="AM82" s="9">
        <v>0</v>
      </c>
      <c r="AN82" s="9">
        <v>6</v>
      </c>
      <c r="AO82" s="9">
        <v>1</v>
      </c>
      <c r="AP82" s="9">
        <v>5</v>
      </c>
    </row>
    <row r="83" spans="1:42" x14ac:dyDescent="0.2">
      <c r="A83" s="25">
        <v>78</v>
      </c>
      <c r="B83" s="1">
        <v>87</v>
      </c>
      <c r="C83" s="1">
        <v>33</v>
      </c>
      <c r="D83" s="1">
        <v>54</v>
      </c>
      <c r="E83" s="1">
        <v>41</v>
      </c>
      <c r="F83" s="1">
        <v>15</v>
      </c>
      <c r="G83" s="1">
        <v>26</v>
      </c>
      <c r="H83" s="1">
        <v>8</v>
      </c>
      <c r="I83" s="1">
        <v>3</v>
      </c>
      <c r="J83" s="1">
        <v>5</v>
      </c>
      <c r="K83" s="1">
        <v>0</v>
      </c>
      <c r="L83" s="1">
        <v>0</v>
      </c>
      <c r="M83" s="1">
        <v>0</v>
      </c>
      <c r="N83" s="25">
        <v>78</v>
      </c>
      <c r="O83" s="1">
        <v>13</v>
      </c>
      <c r="P83" s="9">
        <v>6</v>
      </c>
      <c r="Q83" s="9">
        <v>7</v>
      </c>
      <c r="R83" s="9">
        <v>1</v>
      </c>
      <c r="S83" s="9">
        <v>1</v>
      </c>
      <c r="T83" s="9">
        <v>0</v>
      </c>
      <c r="U83" s="9">
        <v>1</v>
      </c>
      <c r="V83" s="9">
        <v>0</v>
      </c>
      <c r="W83" s="9">
        <v>1</v>
      </c>
      <c r="X83" s="9">
        <v>4</v>
      </c>
      <c r="Y83" s="9">
        <v>2</v>
      </c>
      <c r="Z83" s="9">
        <v>2</v>
      </c>
      <c r="AA83" s="9">
        <v>4</v>
      </c>
      <c r="AB83" s="9">
        <v>1</v>
      </c>
      <c r="AC83" s="9">
        <v>3</v>
      </c>
      <c r="AD83" s="25">
        <v>78</v>
      </c>
      <c r="AE83" s="9">
        <v>5</v>
      </c>
      <c r="AF83" s="9">
        <v>2</v>
      </c>
      <c r="AG83" s="9">
        <v>3</v>
      </c>
      <c r="AH83" s="9">
        <v>4</v>
      </c>
      <c r="AI83" s="9">
        <v>2</v>
      </c>
      <c r="AJ83" s="9">
        <v>2</v>
      </c>
      <c r="AK83" s="9">
        <v>3</v>
      </c>
      <c r="AL83" s="9">
        <v>0</v>
      </c>
      <c r="AM83" s="9">
        <v>3</v>
      </c>
      <c r="AN83" s="9">
        <v>3</v>
      </c>
      <c r="AO83" s="9">
        <v>1</v>
      </c>
      <c r="AP83" s="9">
        <v>2</v>
      </c>
    </row>
    <row r="84" spans="1:42" x14ac:dyDescent="0.2">
      <c r="A84" s="25">
        <v>79</v>
      </c>
      <c r="B84" s="1">
        <v>72</v>
      </c>
      <c r="C84" s="1">
        <v>30</v>
      </c>
      <c r="D84" s="1">
        <v>42</v>
      </c>
      <c r="E84" s="1">
        <v>31</v>
      </c>
      <c r="F84" s="1">
        <v>13</v>
      </c>
      <c r="G84" s="1">
        <v>18</v>
      </c>
      <c r="H84" s="1">
        <v>3</v>
      </c>
      <c r="I84" s="1">
        <v>1</v>
      </c>
      <c r="J84" s="1">
        <v>2</v>
      </c>
      <c r="K84" s="1">
        <v>3</v>
      </c>
      <c r="L84" s="1">
        <v>1</v>
      </c>
      <c r="M84" s="1">
        <v>2</v>
      </c>
      <c r="N84" s="25">
        <v>79</v>
      </c>
      <c r="O84" s="1">
        <v>14</v>
      </c>
      <c r="P84" s="9">
        <v>3</v>
      </c>
      <c r="Q84" s="9">
        <v>11</v>
      </c>
      <c r="R84" s="9">
        <v>1</v>
      </c>
      <c r="S84" s="9">
        <v>1</v>
      </c>
      <c r="T84" s="9">
        <v>0</v>
      </c>
      <c r="U84" s="9">
        <v>1</v>
      </c>
      <c r="V84" s="9">
        <v>1</v>
      </c>
      <c r="W84" s="9">
        <v>0</v>
      </c>
      <c r="X84" s="9">
        <v>5</v>
      </c>
      <c r="Y84" s="9">
        <v>3</v>
      </c>
      <c r="Z84" s="9">
        <v>2</v>
      </c>
      <c r="AA84" s="9">
        <v>3</v>
      </c>
      <c r="AB84" s="9">
        <v>0</v>
      </c>
      <c r="AC84" s="9">
        <v>3</v>
      </c>
      <c r="AD84" s="25">
        <v>79</v>
      </c>
      <c r="AE84" s="9">
        <v>2</v>
      </c>
      <c r="AF84" s="9">
        <v>1</v>
      </c>
      <c r="AG84" s="9">
        <v>1</v>
      </c>
      <c r="AH84" s="9">
        <v>5</v>
      </c>
      <c r="AI84" s="9">
        <v>4</v>
      </c>
      <c r="AJ84" s="9">
        <v>1</v>
      </c>
      <c r="AK84" s="9">
        <v>1</v>
      </c>
      <c r="AL84" s="9">
        <v>0</v>
      </c>
      <c r="AM84" s="9">
        <v>1</v>
      </c>
      <c r="AN84" s="9">
        <v>3</v>
      </c>
      <c r="AO84" s="9">
        <v>2</v>
      </c>
      <c r="AP84" s="9">
        <v>1</v>
      </c>
    </row>
    <row r="85" spans="1:42" x14ac:dyDescent="0.2">
      <c r="A85" s="25">
        <v>80</v>
      </c>
      <c r="B85" s="1">
        <v>111</v>
      </c>
      <c r="C85" s="1">
        <v>39</v>
      </c>
      <c r="D85" s="1">
        <v>72</v>
      </c>
      <c r="E85" s="1">
        <v>34</v>
      </c>
      <c r="F85" s="1">
        <v>10</v>
      </c>
      <c r="G85" s="1">
        <v>24</v>
      </c>
      <c r="H85" s="1">
        <v>12</v>
      </c>
      <c r="I85" s="1">
        <v>2</v>
      </c>
      <c r="J85" s="1">
        <v>10</v>
      </c>
      <c r="K85" s="1">
        <v>3</v>
      </c>
      <c r="L85" s="1">
        <v>3</v>
      </c>
      <c r="M85" s="1">
        <v>0</v>
      </c>
      <c r="N85" s="25">
        <v>80</v>
      </c>
      <c r="O85" s="1">
        <v>17</v>
      </c>
      <c r="P85" s="9">
        <v>10</v>
      </c>
      <c r="Q85" s="9">
        <v>7</v>
      </c>
      <c r="R85" s="9">
        <v>1</v>
      </c>
      <c r="S85" s="9">
        <v>0</v>
      </c>
      <c r="T85" s="9">
        <v>1</v>
      </c>
      <c r="U85" s="9">
        <v>2</v>
      </c>
      <c r="V85" s="9">
        <v>0</v>
      </c>
      <c r="W85" s="9">
        <v>2</v>
      </c>
      <c r="X85" s="9">
        <v>11</v>
      </c>
      <c r="Y85" s="9">
        <v>3</v>
      </c>
      <c r="Z85" s="9">
        <v>8</v>
      </c>
      <c r="AA85" s="9">
        <v>2</v>
      </c>
      <c r="AB85" s="9">
        <v>1</v>
      </c>
      <c r="AC85" s="9">
        <v>1</v>
      </c>
      <c r="AD85" s="25">
        <v>80</v>
      </c>
      <c r="AE85" s="9">
        <v>10</v>
      </c>
      <c r="AF85" s="9">
        <v>3</v>
      </c>
      <c r="AG85" s="9">
        <v>7</v>
      </c>
      <c r="AH85" s="9">
        <v>11</v>
      </c>
      <c r="AI85" s="9">
        <v>5</v>
      </c>
      <c r="AJ85" s="9">
        <v>6</v>
      </c>
      <c r="AK85" s="9">
        <v>5</v>
      </c>
      <c r="AL85" s="9">
        <v>2</v>
      </c>
      <c r="AM85" s="9">
        <v>3</v>
      </c>
      <c r="AN85" s="9">
        <v>3</v>
      </c>
      <c r="AO85" s="9">
        <v>0</v>
      </c>
      <c r="AP85" s="9">
        <v>3</v>
      </c>
    </row>
    <row r="86" spans="1:42" x14ac:dyDescent="0.2">
      <c r="A86" s="25">
        <v>81</v>
      </c>
      <c r="B86" s="1">
        <v>84</v>
      </c>
      <c r="C86" s="1">
        <v>32</v>
      </c>
      <c r="D86" s="1">
        <v>52</v>
      </c>
      <c r="E86" s="1">
        <v>33</v>
      </c>
      <c r="F86" s="1">
        <v>12</v>
      </c>
      <c r="G86" s="1">
        <v>21</v>
      </c>
      <c r="H86" s="1">
        <v>9</v>
      </c>
      <c r="I86" s="1">
        <v>4</v>
      </c>
      <c r="J86" s="1">
        <v>5</v>
      </c>
      <c r="K86" s="1">
        <v>2</v>
      </c>
      <c r="L86" s="1">
        <v>2</v>
      </c>
      <c r="M86" s="1">
        <v>0</v>
      </c>
      <c r="N86" s="25">
        <v>81</v>
      </c>
      <c r="O86" s="1">
        <v>17</v>
      </c>
      <c r="P86" s="9">
        <v>3</v>
      </c>
      <c r="Q86" s="9">
        <v>14</v>
      </c>
      <c r="R86" s="9">
        <v>1</v>
      </c>
      <c r="S86" s="9">
        <v>1</v>
      </c>
      <c r="T86" s="9">
        <v>0</v>
      </c>
      <c r="U86" s="9">
        <v>1</v>
      </c>
      <c r="V86" s="9">
        <v>0</v>
      </c>
      <c r="W86" s="9">
        <v>1</v>
      </c>
      <c r="X86" s="9">
        <v>4</v>
      </c>
      <c r="Y86" s="9">
        <v>3</v>
      </c>
      <c r="Z86" s="9">
        <v>1</v>
      </c>
      <c r="AA86" s="9">
        <v>2</v>
      </c>
      <c r="AB86" s="9">
        <v>2</v>
      </c>
      <c r="AC86" s="9">
        <v>0</v>
      </c>
      <c r="AD86" s="25">
        <v>81</v>
      </c>
      <c r="AE86" s="9">
        <v>4</v>
      </c>
      <c r="AF86" s="9">
        <v>2</v>
      </c>
      <c r="AG86" s="9">
        <v>2</v>
      </c>
      <c r="AH86" s="9">
        <v>0</v>
      </c>
      <c r="AI86" s="9">
        <v>0</v>
      </c>
      <c r="AJ86" s="9">
        <v>0</v>
      </c>
      <c r="AK86" s="9">
        <v>3</v>
      </c>
      <c r="AL86" s="9">
        <v>1</v>
      </c>
      <c r="AM86" s="9">
        <v>2</v>
      </c>
      <c r="AN86" s="9">
        <v>8</v>
      </c>
      <c r="AO86" s="9">
        <v>2</v>
      </c>
      <c r="AP86" s="9">
        <v>6</v>
      </c>
    </row>
    <row r="87" spans="1:42" x14ac:dyDescent="0.2">
      <c r="A87" s="25">
        <v>82</v>
      </c>
      <c r="B87" s="1">
        <v>104</v>
      </c>
      <c r="C87" s="1">
        <v>38</v>
      </c>
      <c r="D87" s="1">
        <v>66</v>
      </c>
      <c r="E87" s="1">
        <v>39</v>
      </c>
      <c r="F87" s="1">
        <v>14</v>
      </c>
      <c r="G87" s="1">
        <v>25</v>
      </c>
      <c r="H87" s="1">
        <v>15</v>
      </c>
      <c r="I87" s="1">
        <v>5</v>
      </c>
      <c r="J87" s="1">
        <v>10</v>
      </c>
      <c r="K87" s="1">
        <v>3</v>
      </c>
      <c r="L87" s="1">
        <v>1</v>
      </c>
      <c r="M87" s="1">
        <v>2</v>
      </c>
      <c r="N87" s="25">
        <v>82</v>
      </c>
      <c r="O87" s="1">
        <v>11</v>
      </c>
      <c r="P87" s="9">
        <v>5</v>
      </c>
      <c r="Q87" s="9">
        <v>6</v>
      </c>
      <c r="R87" s="9">
        <v>2</v>
      </c>
      <c r="S87" s="9">
        <v>1</v>
      </c>
      <c r="T87" s="9">
        <v>1</v>
      </c>
      <c r="U87" s="9">
        <v>3</v>
      </c>
      <c r="V87" s="9">
        <v>1</v>
      </c>
      <c r="W87" s="9">
        <v>2</v>
      </c>
      <c r="X87" s="9">
        <v>8</v>
      </c>
      <c r="Y87" s="9">
        <v>3</v>
      </c>
      <c r="Z87" s="9">
        <v>5</v>
      </c>
      <c r="AA87" s="9">
        <v>5</v>
      </c>
      <c r="AB87" s="9">
        <v>1</v>
      </c>
      <c r="AC87" s="9">
        <v>4</v>
      </c>
      <c r="AD87" s="25">
        <v>82</v>
      </c>
      <c r="AE87" s="9">
        <v>4</v>
      </c>
      <c r="AF87" s="9">
        <v>0</v>
      </c>
      <c r="AG87" s="9">
        <v>4</v>
      </c>
      <c r="AH87" s="9">
        <v>7</v>
      </c>
      <c r="AI87" s="9">
        <v>4</v>
      </c>
      <c r="AJ87" s="9">
        <v>3</v>
      </c>
      <c r="AK87" s="9">
        <v>2</v>
      </c>
      <c r="AL87" s="9">
        <v>2</v>
      </c>
      <c r="AM87" s="9">
        <v>0</v>
      </c>
      <c r="AN87" s="9">
        <v>5</v>
      </c>
      <c r="AO87" s="9">
        <v>1</v>
      </c>
      <c r="AP87" s="9">
        <v>4</v>
      </c>
    </row>
    <row r="88" spans="1:42" x14ac:dyDescent="0.2">
      <c r="A88" s="25">
        <v>83</v>
      </c>
      <c r="B88" s="1">
        <v>56</v>
      </c>
      <c r="C88" s="1">
        <v>28</v>
      </c>
      <c r="D88" s="1">
        <v>28</v>
      </c>
      <c r="E88" s="1">
        <v>25</v>
      </c>
      <c r="F88" s="1">
        <v>12</v>
      </c>
      <c r="G88" s="1">
        <v>13</v>
      </c>
      <c r="H88" s="1">
        <v>8</v>
      </c>
      <c r="I88" s="1">
        <v>4</v>
      </c>
      <c r="J88" s="1">
        <v>4</v>
      </c>
      <c r="K88" s="1">
        <v>2</v>
      </c>
      <c r="L88" s="1">
        <v>1</v>
      </c>
      <c r="M88" s="1">
        <v>1</v>
      </c>
      <c r="N88" s="25">
        <v>83</v>
      </c>
      <c r="O88" s="1">
        <v>8</v>
      </c>
      <c r="P88" s="9">
        <v>3</v>
      </c>
      <c r="Q88" s="9">
        <v>5</v>
      </c>
      <c r="R88" s="9">
        <v>0</v>
      </c>
      <c r="S88" s="9">
        <v>0</v>
      </c>
      <c r="T88" s="9">
        <v>0</v>
      </c>
      <c r="U88" s="9">
        <v>3</v>
      </c>
      <c r="V88" s="9">
        <v>3</v>
      </c>
      <c r="W88" s="9">
        <v>0</v>
      </c>
      <c r="X88" s="9">
        <v>3</v>
      </c>
      <c r="Y88" s="9">
        <v>2</v>
      </c>
      <c r="Z88" s="9">
        <v>1</v>
      </c>
      <c r="AA88" s="9">
        <v>1</v>
      </c>
      <c r="AB88" s="9">
        <v>1</v>
      </c>
      <c r="AC88" s="9">
        <v>0</v>
      </c>
      <c r="AD88" s="25">
        <v>83</v>
      </c>
      <c r="AE88" s="9">
        <v>3</v>
      </c>
      <c r="AF88" s="9">
        <v>2</v>
      </c>
      <c r="AG88" s="9">
        <v>1</v>
      </c>
      <c r="AH88" s="9">
        <v>0</v>
      </c>
      <c r="AI88" s="9">
        <v>0</v>
      </c>
      <c r="AJ88" s="9">
        <v>0</v>
      </c>
      <c r="AK88" s="9">
        <v>3</v>
      </c>
      <c r="AL88" s="9">
        <v>0</v>
      </c>
      <c r="AM88" s="9">
        <v>3</v>
      </c>
      <c r="AN88" s="9">
        <v>0</v>
      </c>
      <c r="AO88" s="9">
        <v>0</v>
      </c>
      <c r="AP88" s="9">
        <v>0</v>
      </c>
    </row>
    <row r="89" spans="1:42" x14ac:dyDescent="0.2">
      <c r="A89" s="25">
        <v>84</v>
      </c>
      <c r="B89" s="1">
        <v>61</v>
      </c>
      <c r="C89" s="1">
        <v>25</v>
      </c>
      <c r="D89" s="1">
        <v>36</v>
      </c>
      <c r="E89" s="1">
        <v>25</v>
      </c>
      <c r="F89" s="1">
        <v>6</v>
      </c>
      <c r="G89" s="1">
        <v>19</v>
      </c>
      <c r="H89" s="1">
        <v>4</v>
      </c>
      <c r="I89" s="1">
        <v>3</v>
      </c>
      <c r="J89" s="1">
        <v>1</v>
      </c>
      <c r="K89" s="1">
        <v>0</v>
      </c>
      <c r="L89" s="1">
        <v>0</v>
      </c>
      <c r="M89" s="1">
        <v>0</v>
      </c>
      <c r="N89" s="25">
        <v>84</v>
      </c>
      <c r="O89" s="1">
        <v>11</v>
      </c>
      <c r="P89" s="9">
        <v>5</v>
      </c>
      <c r="Q89" s="9">
        <v>6</v>
      </c>
      <c r="R89" s="9">
        <v>1</v>
      </c>
      <c r="S89" s="9">
        <v>0</v>
      </c>
      <c r="T89" s="9">
        <v>1</v>
      </c>
      <c r="U89" s="9">
        <v>0</v>
      </c>
      <c r="V89" s="9">
        <v>0</v>
      </c>
      <c r="W89" s="9">
        <v>0</v>
      </c>
      <c r="X89" s="9">
        <v>9</v>
      </c>
      <c r="Y89" s="9">
        <v>5</v>
      </c>
      <c r="Z89" s="9">
        <v>4</v>
      </c>
      <c r="AA89" s="9">
        <v>2</v>
      </c>
      <c r="AB89" s="9">
        <v>1</v>
      </c>
      <c r="AC89" s="9">
        <v>1</v>
      </c>
      <c r="AD89" s="25">
        <v>84</v>
      </c>
      <c r="AE89" s="9">
        <v>2</v>
      </c>
      <c r="AF89" s="9">
        <v>1</v>
      </c>
      <c r="AG89" s="9">
        <v>1</v>
      </c>
      <c r="AH89" s="9">
        <v>4</v>
      </c>
      <c r="AI89" s="9">
        <v>3</v>
      </c>
      <c r="AJ89" s="9">
        <v>1</v>
      </c>
      <c r="AK89" s="9">
        <v>1</v>
      </c>
      <c r="AL89" s="9">
        <v>0</v>
      </c>
      <c r="AM89" s="9">
        <v>1</v>
      </c>
      <c r="AN89" s="9">
        <v>2</v>
      </c>
      <c r="AO89" s="9">
        <v>1</v>
      </c>
      <c r="AP89" s="9">
        <v>1</v>
      </c>
    </row>
    <row r="90" spans="1:42" x14ac:dyDescent="0.2">
      <c r="A90" s="25">
        <v>85</v>
      </c>
      <c r="B90" s="1">
        <v>55</v>
      </c>
      <c r="C90" s="1">
        <v>25</v>
      </c>
      <c r="D90" s="1">
        <v>30</v>
      </c>
      <c r="E90" s="1">
        <v>16</v>
      </c>
      <c r="F90" s="1">
        <v>7</v>
      </c>
      <c r="G90" s="1">
        <v>9</v>
      </c>
      <c r="H90" s="1">
        <v>8</v>
      </c>
      <c r="I90" s="1">
        <v>6</v>
      </c>
      <c r="J90" s="1">
        <v>2</v>
      </c>
      <c r="K90" s="1">
        <v>2</v>
      </c>
      <c r="L90" s="1">
        <v>1</v>
      </c>
      <c r="M90" s="1">
        <v>1</v>
      </c>
      <c r="N90" s="25">
        <v>85</v>
      </c>
      <c r="O90" s="1">
        <v>6</v>
      </c>
      <c r="P90" s="9">
        <v>1</v>
      </c>
      <c r="Q90" s="9">
        <v>5</v>
      </c>
      <c r="R90" s="9">
        <v>2</v>
      </c>
      <c r="S90" s="9">
        <v>1</v>
      </c>
      <c r="T90" s="9">
        <v>1</v>
      </c>
      <c r="U90" s="9">
        <v>0</v>
      </c>
      <c r="V90" s="9">
        <v>0</v>
      </c>
      <c r="W90" s="9">
        <v>0</v>
      </c>
      <c r="X90" s="9">
        <v>9</v>
      </c>
      <c r="Y90" s="9">
        <v>5</v>
      </c>
      <c r="Z90" s="9">
        <v>4</v>
      </c>
      <c r="AA90" s="9">
        <v>1</v>
      </c>
      <c r="AB90" s="9">
        <v>1</v>
      </c>
      <c r="AC90" s="9">
        <v>0</v>
      </c>
      <c r="AD90" s="25">
        <v>85</v>
      </c>
      <c r="AE90" s="9">
        <v>3</v>
      </c>
      <c r="AF90" s="9">
        <v>1</v>
      </c>
      <c r="AG90" s="9">
        <v>2</v>
      </c>
      <c r="AH90" s="9">
        <v>3</v>
      </c>
      <c r="AI90" s="9">
        <v>0</v>
      </c>
      <c r="AJ90" s="9">
        <v>3</v>
      </c>
      <c r="AK90" s="9">
        <v>2</v>
      </c>
      <c r="AL90" s="9">
        <v>0</v>
      </c>
      <c r="AM90" s="9">
        <v>2</v>
      </c>
      <c r="AN90" s="9">
        <v>3</v>
      </c>
      <c r="AO90" s="9">
        <v>2</v>
      </c>
      <c r="AP90" s="9">
        <v>1</v>
      </c>
    </row>
    <row r="91" spans="1:42" x14ac:dyDescent="0.2">
      <c r="A91" s="25">
        <v>86</v>
      </c>
      <c r="B91" s="1">
        <v>59</v>
      </c>
      <c r="C91" s="1">
        <v>20</v>
      </c>
      <c r="D91" s="1">
        <v>39</v>
      </c>
      <c r="E91" s="1">
        <v>17</v>
      </c>
      <c r="F91" s="1">
        <v>4</v>
      </c>
      <c r="G91" s="1">
        <v>13</v>
      </c>
      <c r="H91" s="1">
        <v>4</v>
      </c>
      <c r="I91" s="1">
        <v>0</v>
      </c>
      <c r="J91" s="1">
        <v>4</v>
      </c>
      <c r="K91" s="1">
        <v>1</v>
      </c>
      <c r="L91" s="1">
        <v>1</v>
      </c>
      <c r="M91" s="1">
        <v>0</v>
      </c>
      <c r="N91" s="25">
        <v>86</v>
      </c>
      <c r="O91" s="1">
        <v>9</v>
      </c>
      <c r="P91" s="9">
        <v>4</v>
      </c>
      <c r="Q91" s="9">
        <v>5</v>
      </c>
      <c r="R91" s="9">
        <v>0</v>
      </c>
      <c r="S91" s="9">
        <v>0</v>
      </c>
      <c r="T91" s="9">
        <v>0</v>
      </c>
      <c r="U91" s="9">
        <v>1</v>
      </c>
      <c r="V91" s="9">
        <v>1</v>
      </c>
      <c r="W91" s="9">
        <v>0</v>
      </c>
      <c r="X91" s="9">
        <v>9</v>
      </c>
      <c r="Y91" s="9">
        <v>4</v>
      </c>
      <c r="Z91" s="9">
        <v>5</v>
      </c>
      <c r="AA91" s="9">
        <v>0</v>
      </c>
      <c r="AB91" s="9">
        <v>0</v>
      </c>
      <c r="AC91" s="9">
        <v>0</v>
      </c>
      <c r="AD91" s="25">
        <v>86</v>
      </c>
      <c r="AE91" s="9">
        <v>4</v>
      </c>
      <c r="AF91" s="9">
        <v>1</v>
      </c>
      <c r="AG91" s="9">
        <v>3</v>
      </c>
      <c r="AH91" s="9">
        <v>5</v>
      </c>
      <c r="AI91" s="9">
        <v>4</v>
      </c>
      <c r="AJ91" s="9">
        <v>1</v>
      </c>
      <c r="AK91" s="9">
        <v>4</v>
      </c>
      <c r="AL91" s="9">
        <v>1</v>
      </c>
      <c r="AM91" s="9">
        <v>3</v>
      </c>
      <c r="AN91" s="9">
        <v>5</v>
      </c>
      <c r="AO91" s="9">
        <v>0</v>
      </c>
      <c r="AP91" s="9">
        <v>5</v>
      </c>
    </row>
    <row r="92" spans="1:42" x14ac:dyDescent="0.2">
      <c r="A92" s="25">
        <v>87</v>
      </c>
      <c r="B92" s="1">
        <v>41</v>
      </c>
      <c r="C92" s="1">
        <v>11</v>
      </c>
      <c r="D92" s="1">
        <v>30</v>
      </c>
      <c r="E92" s="1">
        <v>15</v>
      </c>
      <c r="F92" s="1">
        <v>2</v>
      </c>
      <c r="G92" s="1">
        <v>13</v>
      </c>
      <c r="H92" s="1">
        <v>4</v>
      </c>
      <c r="I92" s="1">
        <v>3</v>
      </c>
      <c r="J92" s="1">
        <v>1</v>
      </c>
      <c r="K92" s="1">
        <v>0</v>
      </c>
      <c r="L92" s="1">
        <v>0</v>
      </c>
      <c r="M92" s="1">
        <v>0</v>
      </c>
      <c r="N92" s="25">
        <v>87</v>
      </c>
      <c r="O92" s="1">
        <v>6</v>
      </c>
      <c r="P92" s="9">
        <v>2</v>
      </c>
      <c r="Q92" s="9">
        <v>4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2</v>
      </c>
      <c r="Y92" s="9">
        <v>1</v>
      </c>
      <c r="Z92" s="9">
        <v>1</v>
      </c>
      <c r="AA92" s="9">
        <v>2</v>
      </c>
      <c r="AB92" s="9">
        <v>1</v>
      </c>
      <c r="AC92" s="9">
        <v>1</v>
      </c>
      <c r="AD92" s="25">
        <v>87</v>
      </c>
      <c r="AE92" s="9">
        <v>2</v>
      </c>
      <c r="AF92" s="9">
        <v>0</v>
      </c>
      <c r="AG92" s="9">
        <v>2</v>
      </c>
      <c r="AH92" s="9">
        <v>1</v>
      </c>
      <c r="AI92" s="9">
        <v>0</v>
      </c>
      <c r="AJ92" s="9">
        <v>1</v>
      </c>
      <c r="AK92" s="9">
        <v>3</v>
      </c>
      <c r="AL92" s="9">
        <v>0</v>
      </c>
      <c r="AM92" s="9">
        <v>3</v>
      </c>
      <c r="AN92" s="9">
        <v>6</v>
      </c>
      <c r="AO92" s="9">
        <v>2</v>
      </c>
      <c r="AP92" s="9">
        <v>4</v>
      </c>
    </row>
    <row r="93" spans="1:42" x14ac:dyDescent="0.2">
      <c r="A93" s="25">
        <v>88</v>
      </c>
      <c r="B93" s="1">
        <v>36</v>
      </c>
      <c r="C93" s="1">
        <v>12</v>
      </c>
      <c r="D93" s="1">
        <v>24</v>
      </c>
      <c r="E93" s="1">
        <v>14</v>
      </c>
      <c r="F93" s="1">
        <v>3</v>
      </c>
      <c r="G93" s="1">
        <v>11</v>
      </c>
      <c r="H93" s="1">
        <v>3</v>
      </c>
      <c r="I93" s="1">
        <v>1</v>
      </c>
      <c r="J93" s="1">
        <v>2</v>
      </c>
      <c r="K93" s="1">
        <v>1</v>
      </c>
      <c r="L93" s="1">
        <v>0</v>
      </c>
      <c r="M93" s="1">
        <v>1</v>
      </c>
      <c r="N93" s="25">
        <v>88</v>
      </c>
      <c r="O93" s="1">
        <v>6</v>
      </c>
      <c r="P93" s="9">
        <v>2</v>
      </c>
      <c r="Q93" s="9">
        <v>4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3</v>
      </c>
      <c r="Y93" s="9">
        <v>2</v>
      </c>
      <c r="Z93" s="9">
        <v>1</v>
      </c>
      <c r="AA93" s="9">
        <v>1</v>
      </c>
      <c r="AB93" s="9">
        <v>1</v>
      </c>
      <c r="AC93" s="9">
        <v>0</v>
      </c>
      <c r="AD93" s="25">
        <v>88</v>
      </c>
      <c r="AE93" s="9">
        <v>3</v>
      </c>
      <c r="AF93" s="9">
        <v>2</v>
      </c>
      <c r="AG93" s="9">
        <v>1</v>
      </c>
      <c r="AH93" s="9">
        <v>1</v>
      </c>
      <c r="AI93" s="9">
        <v>0</v>
      </c>
      <c r="AJ93" s="9">
        <v>1</v>
      </c>
      <c r="AK93" s="9">
        <v>1</v>
      </c>
      <c r="AL93" s="9">
        <v>1</v>
      </c>
      <c r="AM93" s="9">
        <v>0</v>
      </c>
      <c r="AN93" s="9">
        <v>3</v>
      </c>
      <c r="AO93" s="9">
        <v>0</v>
      </c>
      <c r="AP93" s="9">
        <v>3</v>
      </c>
    </row>
    <row r="94" spans="1:42" x14ac:dyDescent="0.2">
      <c r="A94" s="25">
        <v>89</v>
      </c>
      <c r="B94" s="1">
        <v>35</v>
      </c>
      <c r="C94" s="1">
        <v>18</v>
      </c>
      <c r="D94" s="1">
        <v>17</v>
      </c>
      <c r="E94" s="1">
        <v>9</v>
      </c>
      <c r="F94" s="1">
        <v>5</v>
      </c>
      <c r="G94" s="1">
        <v>4</v>
      </c>
      <c r="H94" s="1">
        <v>8</v>
      </c>
      <c r="I94" s="1">
        <v>3</v>
      </c>
      <c r="J94" s="1">
        <v>5</v>
      </c>
      <c r="K94" s="1">
        <v>1</v>
      </c>
      <c r="L94" s="1">
        <v>1</v>
      </c>
      <c r="M94" s="1">
        <v>0</v>
      </c>
      <c r="N94" s="25">
        <v>89</v>
      </c>
      <c r="O94" s="1">
        <v>3</v>
      </c>
      <c r="P94" s="9">
        <v>1</v>
      </c>
      <c r="Q94" s="9">
        <v>2</v>
      </c>
      <c r="R94" s="9">
        <v>1</v>
      </c>
      <c r="S94" s="9">
        <v>0</v>
      </c>
      <c r="T94" s="9">
        <v>1</v>
      </c>
      <c r="U94" s="9">
        <v>1</v>
      </c>
      <c r="V94" s="9">
        <v>1</v>
      </c>
      <c r="W94" s="9">
        <v>0</v>
      </c>
      <c r="X94" s="9">
        <v>6</v>
      </c>
      <c r="Y94" s="9">
        <v>2</v>
      </c>
      <c r="Z94" s="9">
        <v>4</v>
      </c>
      <c r="AA94" s="9">
        <v>0</v>
      </c>
      <c r="AB94" s="9">
        <v>0</v>
      </c>
      <c r="AC94" s="9">
        <v>0</v>
      </c>
      <c r="AD94" s="25">
        <v>89</v>
      </c>
      <c r="AE94" s="9">
        <v>0</v>
      </c>
      <c r="AF94" s="9">
        <v>0</v>
      </c>
      <c r="AG94" s="9">
        <v>0</v>
      </c>
      <c r="AH94" s="9">
        <v>2</v>
      </c>
      <c r="AI94" s="9">
        <v>1</v>
      </c>
      <c r="AJ94" s="9">
        <v>1</v>
      </c>
      <c r="AK94" s="9">
        <v>2</v>
      </c>
      <c r="AL94" s="9">
        <v>2</v>
      </c>
      <c r="AM94" s="9">
        <v>0</v>
      </c>
      <c r="AN94" s="9">
        <v>2</v>
      </c>
      <c r="AO94" s="9">
        <v>2</v>
      </c>
      <c r="AP94" s="9">
        <v>0</v>
      </c>
    </row>
    <row r="95" spans="1:42" x14ac:dyDescent="0.2">
      <c r="A95" s="25">
        <v>90</v>
      </c>
      <c r="B95" s="1">
        <v>30</v>
      </c>
      <c r="C95" s="1">
        <v>12</v>
      </c>
      <c r="D95" s="1">
        <v>18</v>
      </c>
      <c r="E95" s="1">
        <v>12</v>
      </c>
      <c r="F95" s="1">
        <v>5</v>
      </c>
      <c r="G95" s="1">
        <v>7</v>
      </c>
      <c r="H95" s="1">
        <v>5</v>
      </c>
      <c r="I95" s="1">
        <v>0</v>
      </c>
      <c r="J95" s="1">
        <v>5</v>
      </c>
      <c r="K95" s="1">
        <v>2</v>
      </c>
      <c r="L95" s="1">
        <v>1</v>
      </c>
      <c r="M95" s="1">
        <v>1</v>
      </c>
      <c r="N95" s="25">
        <v>90</v>
      </c>
      <c r="O95" s="1">
        <v>1</v>
      </c>
      <c r="P95" s="9">
        <v>0</v>
      </c>
      <c r="Q95" s="9">
        <v>1</v>
      </c>
      <c r="R95" s="9">
        <v>1</v>
      </c>
      <c r="S95" s="9">
        <v>1</v>
      </c>
      <c r="T95" s="9">
        <v>0</v>
      </c>
      <c r="U95" s="9">
        <v>0</v>
      </c>
      <c r="V95" s="9">
        <v>0</v>
      </c>
      <c r="W95" s="9">
        <v>0</v>
      </c>
      <c r="X95" s="9">
        <v>1</v>
      </c>
      <c r="Y95" s="9">
        <v>1</v>
      </c>
      <c r="Z95" s="9">
        <v>0</v>
      </c>
      <c r="AA95" s="9">
        <v>0</v>
      </c>
      <c r="AB95" s="9">
        <v>0</v>
      </c>
      <c r="AC95" s="9">
        <v>0</v>
      </c>
      <c r="AD95" s="25">
        <v>90</v>
      </c>
      <c r="AE95" s="9">
        <v>0</v>
      </c>
      <c r="AF95" s="9">
        <v>0</v>
      </c>
      <c r="AG95" s="9">
        <v>0</v>
      </c>
      <c r="AH95" s="9">
        <v>4</v>
      </c>
      <c r="AI95" s="9">
        <v>2</v>
      </c>
      <c r="AJ95" s="9">
        <v>2</v>
      </c>
      <c r="AK95" s="9">
        <v>1</v>
      </c>
      <c r="AL95" s="9">
        <v>0</v>
      </c>
      <c r="AM95" s="9">
        <v>1</v>
      </c>
      <c r="AN95" s="9">
        <v>3</v>
      </c>
      <c r="AO95" s="9">
        <v>2</v>
      </c>
      <c r="AP95" s="9">
        <v>1</v>
      </c>
    </row>
    <row r="96" spans="1:42" x14ac:dyDescent="0.2">
      <c r="A96" s="25">
        <v>91</v>
      </c>
      <c r="B96" s="1">
        <v>36</v>
      </c>
      <c r="C96" s="1">
        <v>19</v>
      </c>
      <c r="D96" s="1">
        <v>17</v>
      </c>
      <c r="E96" s="1">
        <v>14</v>
      </c>
      <c r="F96" s="1">
        <v>8</v>
      </c>
      <c r="G96" s="1">
        <v>6</v>
      </c>
      <c r="H96" s="1">
        <v>3</v>
      </c>
      <c r="I96" s="1">
        <v>1</v>
      </c>
      <c r="J96" s="1">
        <v>2</v>
      </c>
      <c r="K96" s="1">
        <v>4</v>
      </c>
      <c r="L96" s="1">
        <v>2</v>
      </c>
      <c r="M96" s="1">
        <v>2</v>
      </c>
      <c r="N96" s="25">
        <v>91</v>
      </c>
      <c r="O96" s="1">
        <v>1</v>
      </c>
      <c r="P96" s="9">
        <v>0</v>
      </c>
      <c r="Q96" s="9">
        <v>1</v>
      </c>
      <c r="R96" s="9">
        <v>0</v>
      </c>
      <c r="S96" s="9">
        <v>0</v>
      </c>
      <c r="T96" s="9">
        <v>0</v>
      </c>
      <c r="U96" s="9">
        <v>1</v>
      </c>
      <c r="V96" s="9">
        <v>1</v>
      </c>
      <c r="W96" s="9">
        <v>0</v>
      </c>
      <c r="X96" s="9">
        <v>4</v>
      </c>
      <c r="Y96" s="9">
        <v>3</v>
      </c>
      <c r="Z96" s="9">
        <v>1</v>
      </c>
      <c r="AA96" s="9">
        <v>1</v>
      </c>
      <c r="AB96" s="9">
        <v>0</v>
      </c>
      <c r="AC96" s="9">
        <v>1</v>
      </c>
      <c r="AD96" s="25">
        <v>91</v>
      </c>
      <c r="AE96" s="9">
        <v>3</v>
      </c>
      <c r="AF96" s="9">
        <v>1</v>
      </c>
      <c r="AG96" s="9">
        <v>2</v>
      </c>
      <c r="AH96" s="9">
        <v>1</v>
      </c>
      <c r="AI96" s="9">
        <v>0</v>
      </c>
      <c r="AJ96" s="9">
        <v>1</v>
      </c>
      <c r="AK96" s="9">
        <v>2</v>
      </c>
      <c r="AL96" s="9">
        <v>2</v>
      </c>
      <c r="AM96" s="9">
        <v>0</v>
      </c>
      <c r="AN96" s="9">
        <v>2</v>
      </c>
      <c r="AO96" s="9">
        <v>1</v>
      </c>
      <c r="AP96" s="9">
        <v>1</v>
      </c>
    </row>
    <row r="97" spans="1:42" x14ac:dyDescent="0.2">
      <c r="A97" s="25">
        <v>92</v>
      </c>
      <c r="B97" s="1">
        <v>17</v>
      </c>
      <c r="C97" s="1">
        <v>7</v>
      </c>
      <c r="D97" s="1">
        <v>10</v>
      </c>
      <c r="E97" s="1">
        <v>6</v>
      </c>
      <c r="F97" s="1">
        <v>4</v>
      </c>
      <c r="G97" s="1">
        <v>2</v>
      </c>
      <c r="H97" s="1">
        <v>4</v>
      </c>
      <c r="I97" s="1">
        <v>1</v>
      </c>
      <c r="J97" s="1">
        <v>3</v>
      </c>
      <c r="K97" s="1">
        <v>0</v>
      </c>
      <c r="L97" s="1">
        <v>0</v>
      </c>
      <c r="M97" s="1">
        <v>0</v>
      </c>
      <c r="N97" s="25">
        <v>92</v>
      </c>
      <c r="O97" s="1">
        <v>2</v>
      </c>
      <c r="P97" s="9">
        <v>1</v>
      </c>
      <c r="Q97" s="9">
        <v>1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1</v>
      </c>
      <c r="Y97" s="9">
        <v>0</v>
      </c>
      <c r="Z97" s="9">
        <v>1</v>
      </c>
      <c r="AA97" s="9">
        <v>1</v>
      </c>
      <c r="AB97" s="9">
        <v>0</v>
      </c>
      <c r="AC97" s="9">
        <v>1</v>
      </c>
      <c r="AD97" s="25">
        <v>92</v>
      </c>
      <c r="AE97" s="9">
        <v>1</v>
      </c>
      <c r="AF97" s="9">
        <v>0</v>
      </c>
      <c r="AG97" s="9">
        <v>1</v>
      </c>
      <c r="AH97" s="9">
        <v>1</v>
      </c>
      <c r="AI97" s="9">
        <v>1</v>
      </c>
      <c r="AJ97" s="9">
        <v>0</v>
      </c>
      <c r="AK97" s="9">
        <v>1</v>
      </c>
      <c r="AL97" s="9">
        <v>0</v>
      </c>
      <c r="AM97" s="9">
        <v>1</v>
      </c>
      <c r="AN97" s="9">
        <v>0</v>
      </c>
      <c r="AO97" s="9">
        <v>0</v>
      </c>
      <c r="AP97" s="9">
        <v>0</v>
      </c>
    </row>
    <row r="98" spans="1:42" x14ac:dyDescent="0.2">
      <c r="A98" s="25">
        <v>93</v>
      </c>
      <c r="B98" s="1">
        <v>6</v>
      </c>
      <c r="C98" s="1">
        <v>1</v>
      </c>
      <c r="D98" s="1">
        <v>5</v>
      </c>
      <c r="E98" s="1">
        <v>3</v>
      </c>
      <c r="F98" s="1">
        <v>1</v>
      </c>
      <c r="G98" s="1">
        <v>2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25">
        <v>93</v>
      </c>
      <c r="O98" s="1">
        <v>2</v>
      </c>
      <c r="P98" s="9">
        <v>0</v>
      </c>
      <c r="Q98" s="9">
        <v>2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1</v>
      </c>
      <c r="AA98" s="9">
        <v>0</v>
      </c>
      <c r="AB98" s="9">
        <v>0</v>
      </c>
      <c r="AC98" s="9">
        <v>0</v>
      </c>
      <c r="AD98" s="25">
        <v>93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</row>
    <row r="99" spans="1:42" x14ac:dyDescent="0.2">
      <c r="A99" s="25">
        <v>94</v>
      </c>
      <c r="B99" s="1">
        <v>12</v>
      </c>
      <c r="C99" s="1">
        <v>4</v>
      </c>
      <c r="D99" s="1">
        <v>8</v>
      </c>
      <c r="E99" s="1">
        <v>2</v>
      </c>
      <c r="F99" s="1">
        <v>0</v>
      </c>
      <c r="G99" s="1">
        <v>2</v>
      </c>
      <c r="H99" s="1">
        <v>3</v>
      </c>
      <c r="I99" s="1">
        <v>2</v>
      </c>
      <c r="J99" s="1">
        <v>1</v>
      </c>
      <c r="K99" s="1">
        <v>0</v>
      </c>
      <c r="L99" s="1">
        <v>0</v>
      </c>
      <c r="M99" s="1">
        <v>0</v>
      </c>
      <c r="N99" s="25">
        <v>94</v>
      </c>
      <c r="O99" s="1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3</v>
      </c>
      <c r="Y99" s="9">
        <v>1</v>
      </c>
      <c r="Z99" s="9">
        <v>2</v>
      </c>
      <c r="AA99" s="9">
        <v>1</v>
      </c>
      <c r="AB99" s="9">
        <v>0</v>
      </c>
      <c r="AC99" s="9">
        <v>1</v>
      </c>
      <c r="AD99" s="25">
        <v>94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2</v>
      </c>
      <c r="AL99" s="9">
        <v>1</v>
      </c>
      <c r="AM99" s="9">
        <v>1</v>
      </c>
      <c r="AN99" s="9">
        <v>1</v>
      </c>
      <c r="AO99" s="9">
        <v>0</v>
      </c>
      <c r="AP99" s="9">
        <v>1</v>
      </c>
    </row>
    <row r="100" spans="1:42" x14ac:dyDescent="0.2">
      <c r="A100" s="25">
        <v>95</v>
      </c>
      <c r="B100" s="1">
        <v>19</v>
      </c>
      <c r="C100" s="1">
        <v>5</v>
      </c>
      <c r="D100" s="1">
        <v>14</v>
      </c>
      <c r="E100" s="1">
        <v>7</v>
      </c>
      <c r="F100" s="1">
        <v>3</v>
      </c>
      <c r="G100" s="1">
        <v>4</v>
      </c>
      <c r="H100" s="1">
        <v>3</v>
      </c>
      <c r="I100" s="1">
        <v>1</v>
      </c>
      <c r="J100" s="1">
        <v>2</v>
      </c>
      <c r="K100" s="1">
        <v>1</v>
      </c>
      <c r="L100" s="1">
        <v>0</v>
      </c>
      <c r="M100" s="1">
        <v>1</v>
      </c>
      <c r="N100" s="25">
        <v>95</v>
      </c>
      <c r="O100" s="1">
        <v>2</v>
      </c>
      <c r="P100" s="9">
        <v>1</v>
      </c>
      <c r="Q100" s="9">
        <v>1</v>
      </c>
      <c r="R100" s="9">
        <v>1</v>
      </c>
      <c r="S100" s="9">
        <v>0</v>
      </c>
      <c r="T100" s="9">
        <v>1</v>
      </c>
      <c r="U100" s="9">
        <v>0</v>
      </c>
      <c r="V100" s="9">
        <v>0</v>
      </c>
      <c r="W100" s="9">
        <v>0</v>
      </c>
      <c r="X100" s="9">
        <v>3</v>
      </c>
      <c r="Y100" s="9">
        <v>0</v>
      </c>
      <c r="Z100" s="9">
        <v>3</v>
      </c>
      <c r="AA100" s="9">
        <v>0</v>
      </c>
      <c r="AB100" s="9">
        <v>0</v>
      </c>
      <c r="AC100" s="9">
        <v>0</v>
      </c>
      <c r="AD100" s="25">
        <v>95</v>
      </c>
      <c r="AE100" s="9">
        <v>0</v>
      </c>
      <c r="AF100" s="9">
        <v>0</v>
      </c>
      <c r="AG100" s="9">
        <v>0</v>
      </c>
      <c r="AH100" s="9">
        <v>1</v>
      </c>
      <c r="AI100" s="9">
        <v>0</v>
      </c>
      <c r="AJ100" s="9">
        <v>1</v>
      </c>
      <c r="AK100" s="9">
        <v>0</v>
      </c>
      <c r="AL100" s="9">
        <v>0</v>
      </c>
      <c r="AM100" s="9">
        <v>0</v>
      </c>
      <c r="AN100" s="9">
        <v>1</v>
      </c>
      <c r="AO100" s="9">
        <v>0</v>
      </c>
      <c r="AP100" s="9">
        <v>1</v>
      </c>
    </row>
    <row r="101" spans="1:42" x14ac:dyDescent="0.2">
      <c r="A101" s="25">
        <v>96</v>
      </c>
      <c r="B101" s="1">
        <v>11</v>
      </c>
      <c r="C101" s="1">
        <v>4</v>
      </c>
      <c r="D101" s="1">
        <v>7</v>
      </c>
      <c r="E101" s="1">
        <v>3</v>
      </c>
      <c r="F101" s="1">
        <v>1</v>
      </c>
      <c r="G101" s="1">
        <v>2</v>
      </c>
      <c r="H101" s="1">
        <v>2</v>
      </c>
      <c r="I101" s="1">
        <v>0</v>
      </c>
      <c r="J101" s="1">
        <v>2</v>
      </c>
      <c r="K101" s="1">
        <v>0</v>
      </c>
      <c r="L101" s="1">
        <v>0</v>
      </c>
      <c r="M101" s="1">
        <v>0</v>
      </c>
      <c r="N101" s="25">
        <v>96</v>
      </c>
      <c r="O101" s="1">
        <v>2</v>
      </c>
      <c r="P101" s="9">
        <v>1</v>
      </c>
      <c r="Q101" s="9">
        <v>1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2</v>
      </c>
      <c r="Y101" s="9">
        <v>1</v>
      </c>
      <c r="Z101" s="9">
        <v>1</v>
      </c>
      <c r="AA101" s="9">
        <v>0</v>
      </c>
      <c r="AB101" s="9">
        <v>0</v>
      </c>
      <c r="AC101" s="9">
        <v>0</v>
      </c>
      <c r="AD101" s="25">
        <v>96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2</v>
      </c>
      <c r="AO101" s="9">
        <v>1</v>
      </c>
      <c r="AP101" s="9">
        <v>1</v>
      </c>
    </row>
    <row r="102" spans="1:42" x14ac:dyDescent="0.2">
      <c r="A102" s="25">
        <v>97</v>
      </c>
      <c r="B102" s="1">
        <v>9</v>
      </c>
      <c r="C102" s="1">
        <v>3</v>
      </c>
      <c r="D102" s="1">
        <v>6</v>
      </c>
      <c r="E102" s="1">
        <v>5</v>
      </c>
      <c r="F102" s="1">
        <v>0</v>
      </c>
      <c r="G102" s="1">
        <v>5</v>
      </c>
      <c r="H102" s="1">
        <v>2</v>
      </c>
      <c r="I102" s="1">
        <v>2</v>
      </c>
      <c r="J102" s="1">
        <v>0</v>
      </c>
      <c r="K102" s="1">
        <v>0</v>
      </c>
      <c r="L102" s="1">
        <v>0</v>
      </c>
      <c r="M102" s="1">
        <v>0</v>
      </c>
      <c r="N102" s="25">
        <v>97</v>
      </c>
      <c r="O102" s="1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25">
        <v>97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1</v>
      </c>
      <c r="AL102" s="9">
        <v>1</v>
      </c>
      <c r="AM102" s="9">
        <v>0</v>
      </c>
      <c r="AN102" s="9">
        <v>1</v>
      </c>
      <c r="AO102" s="9">
        <v>0</v>
      </c>
      <c r="AP102" s="9">
        <v>1</v>
      </c>
    </row>
    <row r="103" spans="1:42" x14ac:dyDescent="0.2">
      <c r="A103" s="25" t="s">
        <v>37</v>
      </c>
      <c r="B103" s="1">
        <v>12</v>
      </c>
      <c r="C103" s="1">
        <v>3</v>
      </c>
      <c r="D103" s="1">
        <v>9</v>
      </c>
      <c r="E103" s="1">
        <v>4</v>
      </c>
      <c r="F103" s="1">
        <v>1</v>
      </c>
      <c r="G103" s="1">
        <v>3</v>
      </c>
      <c r="H103" s="1">
        <v>1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  <c r="N103" s="25" t="s">
        <v>37</v>
      </c>
      <c r="O103" s="1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2</v>
      </c>
      <c r="Y103" s="9">
        <v>1</v>
      </c>
      <c r="Z103" s="9">
        <v>1</v>
      </c>
      <c r="AA103" s="9">
        <v>0</v>
      </c>
      <c r="AB103" s="9">
        <v>0</v>
      </c>
      <c r="AC103" s="9">
        <v>0</v>
      </c>
      <c r="AD103" s="25" t="s">
        <v>37</v>
      </c>
      <c r="AE103" s="9">
        <v>0</v>
      </c>
      <c r="AF103" s="9">
        <v>0</v>
      </c>
      <c r="AG103" s="9">
        <v>0</v>
      </c>
      <c r="AH103" s="9">
        <v>4</v>
      </c>
      <c r="AI103" s="9">
        <v>1</v>
      </c>
      <c r="AJ103" s="9">
        <v>3</v>
      </c>
      <c r="AK103" s="9">
        <v>0</v>
      </c>
      <c r="AL103" s="9">
        <v>0</v>
      </c>
      <c r="AM103" s="9">
        <v>0</v>
      </c>
      <c r="AN103" s="9">
        <v>1</v>
      </c>
      <c r="AO103" s="9">
        <v>0</v>
      </c>
      <c r="AP103" s="9">
        <v>1</v>
      </c>
    </row>
    <row r="104" spans="1:42" x14ac:dyDescent="0.2">
      <c r="A104" s="25" t="s">
        <v>30</v>
      </c>
      <c r="B104" s="1">
        <v>69</v>
      </c>
      <c r="C104" s="1">
        <v>25</v>
      </c>
      <c r="D104" s="1">
        <v>44</v>
      </c>
      <c r="E104" s="1">
        <v>21</v>
      </c>
      <c r="F104" s="1">
        <v>7</v>
      </c>
      <c r="G104" s="1">
        <v>14</v>
      </c>
      <c r="H104" s="1">
        <v>9</v>
      </c>
      <c r="I104" s="1">
        <v>4</v>
      </c>
      <c r="J104" s="1">
        <v>5</v>
      </c>
      <c r="K104" s="1">
        <v>1</v>
      </c>
      <c r="L104" s="1">
        <v>0</v>
      </c>
      <c r="M104" s="1">
        <v>1</v>
      </c>
      <c r="N104" s="25" t="s">
        <v>30</v>
      </c>
      <c r="O104" s="1">
        <v>9</v>
      </c>
      <c r="P104" s="9">
        <v>4</v>
      </c>
      <c r="Q104" s="9">
        <v>5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6</v>
      </c>
      <c r="Y104" s="9">
        <v>2</v>
      </c>
      <c r="Z104" s="9">
        <v>4</v>
      </c>
      <c r="AA104" s="9">
        <v>1</v>
      </c>
      <c r="AB104" s="9">
        <v>1</v>
      </c>
      <c r="AC104" s="9">
        <v>0</v>
      </c>
      <c r="AD104" s="25" t="s">
        <v>30</v>
      </c>
      <c r="AE104" s="9">
        <v>4</v>
      </c>
      <c r="AF104" s="9">
        <v>2</v>
      </c>
      <c r="AG104" s="9">
        <v>2</v>
      </c>
      <c r="AH104" s="9">
        <v>6</v>
      </c>
      <c r="AI104" s="9">
        <v>2</v>
      </c>
      <c r="AJ104" s="9">
        <v>4</v>
      </c>
      <c r="AK104" s="9">
        <v>7</v>
      </c>
      <c r="AL104" s="9">
        <v>3</v>
      </c>
      <c r="AM104" s="9">
        <v>4</v>
      </c>
      <c r="AN104" s="9">
        <v>5</v>
      </c>
      <c r="AO104" s="9">
        <v>0</v>
      </c>
      <c r="AP104" s="9">
        <v>5</v>
      </c>
    </row>
  </sheetData>
  <mergeCells count="13">
    <mergeCell ref="R2:T2"/>
    <mergeCell ref="B2:D2"/>
    <mergeCell ref="E2:G2"/>
    <mergeCell ref="H2:J2"/>
    <mergeCell ref="K2:M2"/>
    <mergeCell ref="O2:Q2"/>
    <mergeCell ref="AN2:AP2"/>
    <mergeCell ref="U2:W2"/>
    <mergeCell ref="X2:Z2"/>
    <mergeCell ref="AA2:AC2"/>
    <mergeCell ref="AE2:AG2"/>
    <mergeCell ref="AH2:AJ2"/>
    <mergeCell ref="AK2:AM2"/>
  </mergeCells>
  <pageMargins left="0.7" right="0.7" top="0.75" bottom="0.75" header="0.3" footer="0.3"/>
  <pageSetup scale="97" orientation="portrait" r:id="rId1"/>
  <colBreaks count="2" manualBreakCount="2">
    <brk id="13" max="103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BE41-DAB9-426A-9D45-32C4E268AC3A}">
  <dimension ref="A1:N24"/>
  <sheetViews>
    <sheetView view="pageBreakPreview" zoomScale="125" zoomScaleNormal="100" zoomScaleSheetLayoutView="125" workbookViewId="0">
      <selection activeCell="A14" sqref="A14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462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461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146627</v>
      </c>
      <c r="C4" s="1">
        <v>58229</v>
      </c>
      <c r="D4" s="1">
        <v>19755</v>
      </c>
      <c r="E4" s="1">
        <v>3767</v>
      </c>
      <c r="F4" s="1">
        <v>20053</v>
      </c>
      <c r="G4" s="1">
        <v>1794</v>
      </c>
      <c r="H4" s="1">
        <v>2448</v>
      </c>
      <c r="I4" s="1">
        <v>10887</v>
      </c>
      <c r="J4" s="1">
        <v>4119</v>
      </c>
      <c r="K4" s="1">
        <v>5365</v>
      </c>
      <c r="L4" s="1">
        <v>6977</v>
      </c>
      <c r="M4" s="1">
        <v>4821</v>
      </c>
      <c r="N4" s="1">
        <v>8412</v>
      </c>
    </row>
    <row r="5" spans="1:14" x14ac:dyDescent="0.2">
      <c r="A5" s="9" t="s">
        <v>38</v>
      </c>
      <c r="B5" s="1">
        <v>99720</v>
      </c>
      <c r="C5" s="1">
        <v>40038</v>
      </c>
      <c r="D5" s="1">
        <v>13410</v>
      </c>
      <c r="E5" s="1">
        <v>2535</v>
      </c>
      <c r="F5" s="1">
        <v>13591</v>
      </c>
      <c r="G5" s="1">
        <v>1209</v>
      </c>
      <c r="H5" s="1">
        <v>1648</v>
      </c>
      <c r="I5" s="1">
        <v>7404</v>
      </c>
      <c r="J5" s="1">
        <v>2851</v>
      </c>
      <c r="K5" s="1">
        <v>3598</v>
      </c>
      <c r="L5" s="1">
        <v>4596</v>
      </c>
      <c r="M5" s="1">
        <v>3232</v>
      </c>
      <c r="N5" s="1">
        <v>5608</v>
      </c>
    </row>
    <row r="6" spans="1:14" x14ac:dyDescent="0.2">
      <c r="A6" s="9" t="s">
        <v>39</v>
      </c>
      <c r="B6" s="1">
        <v>40760</v>
      </c>
      <c r="C6" s="1">
        <v>15761</v>
      </c>
      <c r="D6" s="1">
        <v>5619</v>
      </c>
      <c r="E6" s="1">
        <v>1124</v>
      </c>
      <c r="F6" s="1">
        <v>5645</v>
      </c>
      <c r="G6" s="1">
        <v>512</v>
      </c>
      <c r="H6" s="1">
        <v>710</v>
      </c>
      <c r="I6" s="1">
        <v>2970</v>
      </c>
      <c r="J6" s="1">
        <v>1034</v>
      </c>
      <c r="K6" s="1">
        <v>1468</v>
      </c>
      <c r="L6" s="1">
        <v>2074</v>
      </c>
      <c r="M6" s="1">
        <v>1371</v>
      </c>
      <c r="N6" s="1">
        <v>2472</v>
      </c>
    </row>
    <row r="7" spans="1:14" x14ac:dyDescent="0.2">
      <c r="A7" s="9" t="s">
        <v>40</v>
      </c>
      <c r="B7" s="1">
        <v>1878</v>
      </c>
      <c r="C7" s="1">
        <v>785</v>
      </c>
      <c r="D7" s="1">
        <v>247</v>
      </c>
      <c r="E7" s="1">
        <v>28</v>
      </c>
      <c r="F7" s="1">
        <v>211</v>
      </c>
      <c r="G7" s="1">
        <v>14</v>
      </c>
      <c r="H7" s="1">
        <v>37</v>
      </c>
      <c r="I7" s="1">
        <v>129</v>
      </c>
      <c r="J7" s="1">
        <v>81</v>
      </c>
      <c r="K7" s="1">
        <v>104</v>
      </c>
      <c r="L7" s="1">
        <v>80</v>
      </c>
      <c r="M7" s="1">
        <v>53</v>
      </c>
      <c r="N7" s="1">
        <v>109</v>
      </c>
    </row>
    <row r="8" spans="1:14" x14ac:dyDescent="0.2">
      <c r="A8" s="9" t="s">
        <v>41</v>
      </c>
      <c r="B8" s="1">
        <v>859</v>
      </c>
      <c r="C8" s="1">
        <v>269</v>
      </c>
      <c r="D8" s="1">
        <v>102</v>
      </c>
      <c r="E8" s="1">
        <v>15</v>
      </c>
      <c r="F8" s="1">
        <v>132</v>
      </c>
      <c r="G8" s="1">
        <v>15</v>
      </c>
      <c r="H8" s="1">
        <v>6</v>
      </c>
      <c r="I8" s="1">
        <v>108</v>
      </c>
      <c r="J8" s="1">
        <v>32</v>
      </c>
      <c r="K8" s="1">
        <v>29</v>
      </c>
      <c r="L8" s="1">
        <v>51</v>
      </c>
      <c r="M8" s="1">
        <v>39</v>
      </c>
      <c r="N8" s="1">
        <v>61</v>
      </c>
    </row>
    <row r="9" spans="1:14" x14ac:dyDescent="0.2">
      <c r="A9" s="9" t="s">
        <v>42</v>
      </c>
      <c r="B9" s="1">
        <v>3408</v>
      </c>
      <c r="C9" s="1">
        <v>1376</v>
      </c>
      <c r="D9" s="1">
        <v>376</v>
      </c>
      <c r="E9" s="1">
        <v>65</v>
      </c>
      <c r="F9" s="1">
        <v>474</v>
      </c>
      <c r="G9" s="1">
        <v>44</v>
      </c>
      <c r="H9" s="1">
        <v>47</v>
      </c>
      <c r="I9" s="1">
        <v>276</v>
      </c>
      <c r="J9" s="1">
        <v>121</v>
      </c>
      <c r="K9" s="1">
        <v>165</v>
      </c>
      <c r="L9" s="1">
        <v>176</v>
      </c>
      <c r="M9" s="1">
        <v>126</v>
      </c>
      <c r="N9" s="1">
        <v>162</v>
      </c>
    </row>
    <row r="11" spans="1:14" x14ac:dyDescent="0.2">
      <c r="A11" s="9" t="s">
        <v>391</v>
      </c>
      <c r="B11" s="1">
        <v>75950</v>
      </c>
      <c r="C11" s="1">
        <v>29952</v>
      </c>
      <c r="D11" s="1">
        <v>10295</v>
      </c>
      <c r="E11" s="1">
        <v>1951</v>
      </c>
      <c r="F11" s="1">
        <v>10397</v>
      </c>
      <c r="G11" s="1">
        <v>885</v>
      </c>
      <c r="H11" s="1">
        <v>1233</v>
      </c>
      <c r="I11" s="1">
        <v>5680</v>
      </c>
      <c r="J11" s="1">
        <v>2133</v>
      </c>
      <c r="K11" s="1">
        <v>2788</v>
      </c>
      <c r="L11" s="1">
        <v>3686</v>
      </c>
      <c r="M11" s="1">
        <v>2533</v>
      </c>
      <c r="N11" s="1">
        <v>4417</v>
      </c>
    </row>
    <row r="12" spans="1:14" x14ac:dyDescent="0.2">
      <c r="A12" s="9" t="s">
        <v>38</v>
      </c>
      <c r="B12" s="1">
        <v>54514</v>
      </c>
      <c r="C12" s="1">
        <v>21654</v>
      </c>
      <c r="D12" s="1">
        <v>7376</v>
      </c>
      <c r="E12" s="1">
        <v>1382</v>
      </c>
      <c r="F12" s="1">
        <v>7467</v>
      </c>
      <c r="G12" s="1">
        <v>619</v>
      </c>
      <c r="H12" s="1">
        <v>860</v>
      </c>
      <c r="I12" s="1">
        <v>4063</v>
      </c>
      <c r="J12" s="1">
        <v>1573</v>
      </c>
      <c r="K12" s="1">
        <v>2005</v>
      </c>
      <c r="L12" s="1">
        <v>2563</v>
      </c>
      <c r="M12" s="1">
        <v>1809</v>
      </c>
      <c r="N12" s="1">
        <v>3143</v>
      </c>
    </row>
    <row r="13" spans="1:14" x14ac:dyDescent="0.2">
      <c r="A13" s="9" t="s">
        <v>39</v>
      </c>
      <c r="B13" s="1">
        <v>19854</v>
      </c>
      <c r="C13" s="1">
        <v>7705</v>
      </c>
      <c r="D13" s="1">
        <v>2724</v>
      </c>
      <c r="E13" s="1">
        <v>534</v>
      </c>
      <c r="F13" s="1">
        <v>2741</v>
      </c>
      <c r="G13" s="1">
        <v>248</v>
      </c>
      <c r="H13" s="1">
        <v>343</v>
      </c>
      <c r="I13" s="1">
        <v>1465</v>
      </c>
      <c r="J13" s="1">
        <v>503</v>
      </c>
      <c r="K13" s="1">
        <v>701</v>
      </c>
      <c r="L13" s="1">
        <v>1037</v>
      </c>
      <c r="M13" s="1">
        <v>660</v>
      </c>
      <c r="N13" s="1">
        <v>1193</v>
      </c>
    </row>
    <row r="14" spans="1:14" x14ac:dyDescent="0.2">
      <c r="A14" s="9" t="s">
        <v>40</v>
      </c>
      <c r="B14" s="1">
        <v>679</v>
      </c>
      <c r="C14" s="1">
        <v>278</v>
      </c>
      <c r="D14" s="1">
        <v>97</v>
      </c>
      <c r="E14" s="1">
        <v>11</v>
      </c>
      <c r="F14" s="1">
        <v>60</v>
      </c>
      <c r="G14" s="1">
        <v>7</v>
      </c>
      <c r="H14" s="1">
        <v>13</v>
      </c>
      <c r="I14" s="1">
        <v>59</v>
      </c>
      <c r="J14" s="1">
        <v>29</v>
      </c>
      <c r="K14" s="1">
        <v>37</v>
      </c>
      <c r="L14" s="1">
        <v>33</v>
      </c>
      <c r="M14" s="1">
        <v>21</v>
      </c>
      <c r="N14" s="1">
        <v>34</v>
      </c>
    </row>
    <row r="15" spans="1:14" x14ac:dyDescent="0.2">
      <c r="A15" s="9" t="s">
        <v>41</v>
      </c>
      <c r="B15" s="1">
        <v>289</v>
      </c>
      <c r="C15" s="1">
        <v>102</v>
      </c>
      <c r="D15" s="1">
        <v>32</v>
      </c>
      <c r="E15" s="1">
        <v>11</v>
      </c>
      <c r="F15" s="1">
        <v>45</v>
      </c>
      <c r="G15" s="1">
        <v>1</v>
      </c>
      <c r="H15" s="1">
        <v>2</v>
      </c>
      <c r="I15" s="1">
        <v>29</v>
      </c>
      <c r="J15" s="1">
        <v>9</v>
      </c>
      <c r="K15" s="1">
        <v>11</v>
      </c>
      <c r="L15" s="1">
        <v>17</v>
      </c>
      <c r="M15" s="1">
        <v>16</v>
      </c>
      <c r="N15" s="1">
        <v>14</v>
      </c>
    </row>
    <row r="16" spans="1:14" x14ac:dyDescent="0.2">
      <c r="A16" s="9" t="s">
        <v>42</v>
      </c>
      <c r="B16" s="1">
        <v>613</v>
      </c>
      <c r="C16" s="1">
        <v>213</v>
      </c>
      <c r="D16" s="1">
        <v>65</v>
      </c>
      <c r="E16" s="1">
        <v>13</v>
      </c>
      <c r="F16" s="1">
        <v>84</v>
      </c>
      <c r="G16" s="1">
        <v>10</v>
      </c>
      <c r="H16" s="1">
        <v>15</v>
      </c>
      <c r="I16" s="1">
        <v>64</v>
      </c>
      <c r="J16" s="1">
        <v>19</v>
      </c>
      <c r="K16" s="1">
        <v>34</v>
      </c>
      <c r="L16" s="1">
        <v>36</v>
      </c>
      <c r="M16" s="1">
        <v>27</v>
      </c>
      <c r="N16" s="1">
        <v>33</v>
      </c>
    </row>
    <row r="18" spans="1:14" x14ac:dyDescent="0.2">
      <c r="A18" s="9" t="s">
        <v>392</v>
      </c>
      <c r="B18" s="1">
        <v>70677</v>
      </c>
      <c r="C18" s="1">
        <v>28277</v>
      </c>
      <c r="D18" s="1">
        <v>9460</v>
      </c>
      <c r="E18" s="1">
        <v>1816</v>
      </c>
      <c r="F18" s="1">
        <v>9656</v>
      </c>
      <c r="G18" s="1">
        <v>909</v>
      </c>
      <c r="H18" s="1">
        <v>1215</v>
      </c>
      <c r="I18" s="1">
        <v>5207</v>
      </c>
      <c r="J18" s="1">
        <v>1986</v>
      </c>
      <c r="K18" s="1">
        <v>2577</v>
      </c>
      <c r="L18" s="1">
        <v>3291</v>
      </c>
      <c r="M18" s="1">
        <v>2288</v>
      </c>
      <c r="N18" s="1">
        <v>3995</v>
      </c>
    </row>
    <row r="19" spans="1:14" x14ac:dyDescent="0.2">
      <c r="A19" s="9" t="s">
        <v>38</v>
      </c>
      <c r="B19" s="1">
        <v>45206</v>
      </c>
      <c r="C19" s="1">
        <v>18384</v>
      </c>
      <c r="D19" s="1">
        <v>6034</v>
      </c>
      <c r="E19" s="1">
        <v>1153</v>
      </c>
      <c r="F19" s="1">
        <v>6124</v>
      </c>
      <c r="G19" s="1">
        <v>590</v>
      </c>
      <c r="H19" s="1">
        <v>788</v>
      </c>
      <c r="I19" s="1">
        <v>3341</v>
      </c>
      <c r="J19" s="1">
        <v>1278</v>
      </c>
      <c r="K19" s="1">
        <v>1593</v>
      </c>
      <c r="L19" s="1">
        <v>2033</v>
      </c>
      <c r="M19" s="1">
        <v>1423</v>
      </c>
      <c r="N19" s="1">
        <v>2465</v>
      </c>
    </row>
    <row r="20" spans="1:14" x14ac:dyDescent="0.2">
      <c r="A20" s="9" t="s">
        <v>39</v>
      </c>
      <c r="B20" s="1">
        <v>20906</v>
      </c>
      <c r="C20" s="1">
        <v>8056</v>
      </c>
      <c r="D20" s="1">
        <v>2895</v>
      </c>
      <c r="E20" s="1">
        <v>590</v>
      </c>
      <c r="F20" s="1">
        <v>2904</v>
      </c>
      <c r="G20" s="1">
        <v>264</v>
      </c>
      <c r="H20" s="1">
        <v>367</v>
      </c>
      <c r="I20" s="1">
        <v>1505</v>
      </c>
      <c r="J20" s="1">
        <v>531</v>
      </c>
      <c r="K20" s="1">
        <v>767</v>
      </c>
      <c r="L20" s="1">
        <v>1037</v>
      </c>
      <c r="M20" s="1">
        <v>711</v>
      </c>
      <c r="N20" s="1">
        <v>1279</v>
      </c>
    </row>
    <row r="21" spans="1:14" x14ac:dyDescent="0.2">
      <c r="A21" s="9" t="s">
        <v>40</v>
      </c>
      <c r="B21" s="1">
        <v>1199</v>
      </c>
      <c r="C21" s="1">
        <v>507</v>
      </c>
      <c r="D21" s="1">
        <v>150</v>
      </c>
      <c r="E21" s="1">
        <v>17</v>
      </c>
      <c r="F21" s="1">
        <v>151</v>
      </c>
      <c r="G21" s="1">
        <v>7</v>
      </c>
      <c r="H21" s="1">
        <v>24</v>
      </c>
      <c r="I21" s="1">
        <v>70</v>
      </c>
      <c r="J21" s="1">
        <v>52</v>
      </c>
      <c r="K21" s="1">
        <v>67</v>
      </c>
      <c r="L21" s="1">
        <v>47</v>
      </c>
      <c r="M21" s="1">
        <v>32</v>
      </c>
      <c r="N21" s="1">
        <v>75</v>
      </c>
    </row>
    <row r="22" spans="1:14" x14ac:dyDescent="0.2">
      <c r="A22" s="9" t="s">
        <v>41</v>
      </c>
      <c r="B22" s="1">
        <v>570</v>
      </c>
      <c r="C22" s="1">
        <v>167</v>
      </c>
      <c r="D22" s="1">
        <v>70</v>
      </c>
      <c r="E22" s="1">
        <v>4</v>
      </c>
      <c r="F22" s="1">
        <v>87</v>
      </c>
      <c r="G22" s="1">
        <v>14</v>
      </c>
      <c r="H22" s="1">
        <v>4</v>
      </c>
      <c r="I22" s="1">
        <v>79</v>
      </c>
      <c r="J22" s="1">
        <v>23</v>
      </c>
      <c r="K22" s="1">
        <v>18</v>
      </c>
      <c r="L22" s="1">
        <v>34</v>
      </c>
      <c r="M22" s="1">
        <v>23</v>
      </c>
      <c r="N22" s="1">
        <v>47</v>
      </c>
    </row>
    <row r="23" spans="1:14" x14ac:dyDescent="0.2">
      <c r="A23" s="9" t="s">
        <v>42</v>
      </c>
      <c r="B23" s="1">
        <v>2795</v>
      </c>
      <c r="C23" s="1">
        <v>1163</v>
      </c>
      <c r="D23" s="1">
        <v>311</v>
      </c>
      <c r="E23" s="1">
        <v>52</v>
      </c>
      <c r="F23" s="1">
        <v>390</v>
      </c>
      <c r="G23" s="1">
        <v>34</v>
      </c>
      <c r="H23" s="1">
        <v>32</v>
      </c>
      <c r="I23" s="1">
        <v>212</v>
      </c>
      <c r="J23" s="1">
        <v>102</v>
      </c>
      <c r="K23" s="1">
        <v>131</v>
      </c>
      <c r="L23" s="1">
        <v>140</v>
      </c>
      <c r="M23" s="1">
        <v>99</v>
      </c>
      <c r="N23" s="1">
        <v>129</v>
      </c>
    </row>
    <row r="24" spans="1:14" x14ac:dyDescent="0.2">
      <c r="A24" s="36" t="s">
        <v>393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</sheetData>
  <mergeCells count="1">
    <mergeCell ref="A24:N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97C1-B1C4-4030-B267-A6D9E8EFCD6B}">
  <dimension ref="A1:AH155"/>
  <sheetViews>
    <sheetView view="pageBreakPreview" topLeftCell="A45" zoomScale="125" zoomScaleNormal="100" zoomScaleSheetLayoutView="125" workbookViewId="0">
      <selection activeCell="N49" sqref="N49"/>
    </sheetView>
  </sheetViews>
  <sheetFormatPr defaultColWidth="13.28515625" defaultRowHeight="11.25" x14ac:dyDescent="0.2"/>
  <cols>
    <col min="1" max="1" width="6.140625" style="9" customWidth="1"/>
    <col min="2" max="7" width="5.7109375" style="1" customWidth="1"/>
    <col min="8" max="8" width="1.140625" style="1" customWidth="1"/>
    <col min="9" max="15" width="2.140625" style="1" customWidth="1"/>
    <col min="16" max="21" width="5.42578125" style="1" customWidth="1"/>
    <col min="22" max="22" width="6.140625" style="9" customWidth="1"/>
    <col min="23" max="29" width="6" style="1" customWidth="1"/>
    <col min="30" max="34" width="6" style="9" customWidth="1"/>
    <col min="35" max="16384" width="13.28515625" style="9"/>
  </cols>
  <sheetData>
    <row r="1" spans="1:34" x14ac:dyDescent="0.2">
      <c r="A1" s="9" t="s">
        <v>473</v>
      </c>
      <c r="V1" s="9" t="s">
        <v>473</v>
      </c>
    </row>
    <row r="2" spans="1:34" x14ac:dyDescent="0.2">
      <c r="A2" s="10"/>
      <c r="B2" s="39" t="s">
        <v>1</v>
      </c>
      <c r="C2" s="39"/>
      <c r="D2" s="39"/>
      <c r="E2" s="39" t="s">
        <v>38</v>
      </c>
      <c r="F2" s="39"/>
      <c r="G2" s="39"/>
      <c r="H2" s="32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0"/>
      <c r="W2" s="39" t="s">
        <v>39</v>
      </c>
      <c r="X2" s="39"/>
      <c r="Y2" s="39"/>
      <c r="Z2" s="39" t="s">
        <v>40</v>
      </c>
      <c r="AA2" s="39"/>
      <c r="AB2" s="39"/>
      <c r="AC2" s="39" t="s">
        <v>41</v>
      </c>
      <c r="AD2" s="39"/>
      <c r="AE2" s="39"/>
      <c r="AF2" s="37" t="s">
        <v>42</v>
      </c>
      <c r="AG2" s="37"/>
      <c r="AH2" s="38"/>
    </row>
    <row r="3" spans="1:34" x14ac:dyDescent="0.2">
      <c r="A3" s="11" t="s">
        <v>35</v>
      </c>
      <c r="B3" s="20" t="s">
        <v>1</v>
      </c>
      <c r="C3" s="20" t="s">
        <v>33</v>
      </c>
      <c r="D3" s="20" t="s">
        <v>34</v>
      </c>
      <c r="E3" s="20" t="s">
        <v>1</v>
      </c>
      <c r="F3" s="20" t="s">
        <v>33</v>
      </c>
      <c r="G3" s="20" t="s">
        <v>34</v>
      </c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 t="s">
        <v>1</v>
      </c>
      <c r="T3" s="34" t="s">
        <v>474</v>
      </c>
      <c r="U3" s="34" t="s">
        <v>475</v>
      </c>
      <c r="V3" s="11" t="s">
        <v>35</v>
      </c>
      <c r="W3" s="20" t="s">
        <v>1</v>
      </c>
      <c r="X3" s="20" t="s">
        <v>33</v>
      </c>
      <c r="Y3" s="20" t="s">
        <v>34</v>
      </c>
      <c r="Z3" s="20" t="s">
        <v>1</v>
      </c>
      <c r="AA3" s="20" t="s">
        <v>33</v>
      </c>
      <c r="AB3" s="20" t="s">
        <v>34</v>
      </c>
      <c r="AC3" s="20" t="s">
        <v>1</v>
      </c>
      <c r="AD3" s="21" t="s">
        <v>33</v>
      </c>
      <c r="AE3" s="21" t="s">
        <v>34</v>
      </c>
      <c r="AF3" s="21" t="s">
        <v>1</v>
      </c>
      <c r="AG3" s="21" t="s">
        <v>33</v>
      </c>
      <c r="AH3" s="22" t="s">
        <v>34</v>
      </c>
    </row>
    <row r="4" spans="1:34" x14ac:dyDescent="0.2">
      <c r="A4" s="9" t="s">
        <v>1</v>
      </c>
      <c r="B4" s="1">
        <v>63810</v>
      </c>
      <c r="C4" s="1">
        <v>32885</v>
      </c>
      <c r="D4" s="1">
        <v>30925</v>
      </c>
      <c r="E4" s="1">
        <v>25718</v>
      </c>
      <c r="F4" s="1">
        <v>15752</v>
      </c>
      <c r="G4" s="1">
        <v>9966</v>
      </c>
      <c r="I4" s="27" t="s">
        <v>465</v>
      </c>
      <c r="J4" s="1">
        <v>17139</v>
      </c>
      <c r="K4" s="1">
        <v>9144</v>
      </c>
      <c r="L4" s="1">
        <v>7995</v>
      </c>
      <c r="M4" s="1">
        <v>16183</v>
      </c>
      <c r="N4" s="1">
        <v>9012</v>
      </c>
      <c r="O4" s="1">
        <v>7171</v>
      </c>
      <c r="P4" s="29">
        <f t="shared" ref="P4:R11" si="0">M4/J4*100</f>
        <v>94.422078300951057</v>
      </c>
      <c r="Q4" s="29">
        <f t="shared" si="0"/>
        <v>98.556430446194227</v>
      </c>
      <c r="R4" s="29">
        <f t="shared" si="0"/>
        <v>89.69355847404627</v>
      </c>
      <c r="S4" s="30">
        <f>P12+1500</f>
        <v>2495.8747918774843</v>
      </c>
      <c r="T4" s="30">
        <f t="shared" ref="T4:U4" si="1">Q12+1500</f>
        <v>2714.909001352049</v>
      </c>
      <c r="U4" s="30">
        <f t="shared" si="1"/>
        <v>2262.594860364226</v>
      </c>
      <c r="V4" s="9" t="s">
        <v>1</v>
      </c>
      <c r="W4" s="1">
        <v>34712</v>
      </c>
      <c r="X4" s="1">
        <v>16176</v>
      </c>
      <c r="Y4" s="1">
        <v>18536</v>
      </c>
      <c r="Z4" s="1">
        <v>1590</v>
      </c>
      <c r="AA4" s="1">
        <v>548</v>
      </c>
      <c r="AB4" s="1">
        <v>1042</v>
      </c>
      <c r="AC4" s="1">
        <v>705</v>
      </c>
      <c r="AD4" s="9">
        <v>209</v>
      </c>
      <c r="AE4" s="9">
        <v>496</v>
      </c>
      <c r="AF4" s="9">
        <v>1083</v>
      </c>
      <c r="AG4" s="9">
        <v>199</v>
      </c>
      <c r="AH4" s="9">
        <v>884</v>
      </c>
    </row>
    <row r="5" spans="1:34" x14ac:dyDescent="0.2">
      <c r="A5" s="9" t="s">
        <v>44</v>
      </c>
      <c r="B5" s="1">
        <v>17139</v>
      </c>
      <c r="C5" s="1">
        <v>9144</v>
      </c>
      <c r="D5" s="1">
        <v>7995</v>
      </c>
      <c r="E5" s="1">
        <v>16183</v>
      </c>
      <c r="F5" s="1">
        <v>9012</v>
      </c>
      <c r="G5" s="1">
        <v>7171</v>
      </c>
      <c r="I5" s="27" t="s">
        <v>466</v>
      </c>
      <c r="J5" s="1">
        <v>10520</v>
      </c>
      <c r="K5" s="1">
        <v>5518</v>
      </c>
      <c r="L5" s="1">
        <v>5002</v>
      </c>
      <c r="M5" s="1">
        <v>6009</v>
      </c>
      <c r="N5" s="1">
        <v>4119</v>
      </c>
      <c r="O5" s="1">
        <v>1890</v>
      </c>
      <c r="P5" s="29">
        <f t="shared" si="0"/>
        <v>57.119771863117876</v>
      </c>
      <c r="Q5" s="29">
        <f t="shared" si="0"/>
        <v>74.646611090974986</v>
      </c>
      <c r="R5" s="29">
        <f t="shared" si="0"/>
        <v>37.784886045581764</v>
      </c>
      <c r="S5" s="28"/>
      <c r="T5" s="28"/>
      <c r="U5" s="28"/>
      <c r="V5" s="9" t="s">
        <v>44</v>
      </c>
      <c r="W5" s="1">
        <v>823</v>
      </c>
      <c r="X5" s="1">
        <v>110</v>
      </c>
      <c r="Y5" s="1">
        <v>713</v>
      </c>
      <c r="Z5" s="1">
        <v>96</v>
      </c>
      <c r="AA5" s="1">
        <v>17</v>
      </c>
      <c r="AB5" s="1">
        <v>79</v>
      </c>
      <c r="AC5" s="1">
        <v>27</v>
      </c>
      <c r="AD5" s="9">
        <v>2</v>
      </c>
      <c r="AE5" s="9">
        <v>25</v>
      </c>
      <c r="AF5" s="9">
        <v>10</v>
      </c>
      <c r="AG5" s="9">
        <v>3</v>
      </c>
      <c r="AH5" s="9">
        <v>7</v>
      </c>
    </row>
    <row r="6" spans="1:34" x14ac:dyDescent="0.2">
      <c r="A6" s="9" t="s">
        <v>45</v>
      </c>
      <c r="B6" s="1">
        <v>10520</v>
      </c>
      <c r="C6" s="1">
        <v>5518</v>
      </c>
      <c r="D6" s="1">
        <v>5002</v>
      </c>
      <c r="E6" s="1">
        <v>6009</v>
      </c>
      <c r="F6" s="1">
        <v>4119</v>
      </c>
      <c r="G6" s="1">
        <v>1890</v>
      </c>
      <c r="I6" s="27" t="s">
        <v>467</v>
      </c>
      <c r="J6" s="1">
        <v>8041</v>
      </c>
      <c r="K6" s="1">
        <v>4081</v>
      </c>
      <c r="L6" s="1">
        <v>3960</v>
      </c>
      <c r="M6" s="1">
        <v>1914</v>
      </c>
      <c r="N6" s="1">
        <v>1482</v>
      </c>
      <c r="O6" s="1">
        <v>432</v>
      </c>
      <c r="P6" s="29">
        <f t="shared" si="0"/>
        <v>23.803009575923394</v>
      </c>
      <c r="Q6" s="29">
        <f t="shared" si="0"/>
        <v>36.314628767458956</v>
      </c>
      <c r="R6" s="29">
        <f t="shared" si="0"/>
        <v>10.909090909090908</v>
      </c>
      <c r="S6" s="30">
        <f>(P10+P11)/2</f>
        <v>2.9933820741409192</v>
      </c>
      <c r="T6" s="30">
        <f t="shared" ref="T6:U6" si="2">(Q10+Q11)/2</f>
        <v>3.674818792245405</v>
      </c>
      <c r="U6" s="30">
        <f t="shared" si="2"/>
        <v>2.2692257474866171</v>
      </c>
      <c r="V6" s="9" t="s">
        <v>45</v>
      </c>
      <c r="W6" s="1">
        <v>3931</v>
      </c>
      <c r="X6" s="1">
        <v>1248</v>
      </c>
      <c r="Y6" s="1">
        <v>2683</v>
      </c>
      <c r="Z6" s="1">
        <v>377</v>
      </c>
      <c r="AA6" s="1">
        <v>106</v>
      </c>
      <c r="AB6" s="1">
        <v>271</v>
      </c>
      <c r="AC6" s="1">
        <v>146</v>
      </c>
      <c r="AD6" s="9">
        <v>37</v>
      </c>
      <c r="AE6" s="9">
        <v>109</v>
      </c>
      <c r="AF6" s="9">
        <v>57</v>
      </c>
      <c r="AG6" s="9">
        <v>8</v>
      </c>
      <c r="AH6" s="9">
        <v>49</v>
      </c>
    </row>
    <row r="7" spans="1:34" x14ac:dyDescent="0.2">
      <c r="A7" s="9" t="s">
        <v>46</v>
      </c>
      <c r="B7" s="1">
        <v>8041</v>
      </c>
      <c r="C7" s="1">
        <v>4081</v>
      </c>
      <c r="D7" s="1">
        <v>3960</v>
      </c>
      <c r="E7" s="1">
        <v>1914</v>
      </c>
      <c r="F7" s="1">
        <v>1482</v>
      </c>
      <c r="G7" s="1">
        <v>432</v>
      </c>
      <c r="I7" s="27" t="s">
        <v>468</v>
      </c>
      <c r="J7" s="1">
        <v>7158</v>
      </c>
      <c r="K7" s="1">
        <v>3608</v>
      </c>
      <c r="L7" s="1">
        <v>3550</v>
      </c>
      <c r="M7" s="1">
        <v>693</v>
      </c>
      <c r="N7" s="1">
        <v>525</v>
      </c>
      <c r="O7" s="1">
        <v>168</v>
      </c>
      <c r="P7" s="29">
        <f t="shared" si="0"/>
        <v>9.681475272422464</v>
      </c>
      <c r="Q7" s="29">
        <f t="shared" si="0"/>
        <v>14.5509977827051</v>
      </c>
      <c r="R7" s="29">
        <f t="shared" si="0"/>
        <v>4.732394366197183</v>
      </c>
      <c r="S7" s="30"/>
      <c r="T7" s="30"/>
      <c r="U7" s="30"/>
      <c r="V7" s="9" t="s">
        <v>46</v>
      </c>
      <c r="W7" s="1">
        <v>5646</v>
      </c>
      <c r="X7" s="1">
        <v>2449</v>
      </c>
      <c r="Y7" s="1">
        <v>3197</v>
      </c>
      <c r="Z7" s="1">
        <v>297</v>
      </c>
      <c r="AA7" s="1">
        <v>101</v>
      </c>
      <c r="AB7" s="1">
        <v>196</v>
      </c>
      <c r="AC7" s="1">
        <v>125</v>
      </c>
      <c r="AD7" s="9">
        <v>34</v>
      </c>
      <c r="AE7" s="9">
        <v>91</v>
      </c>
      <c r="AF7" s="9">
        <v>59</v>
      </c>
      <c r="AG7" s="9">
        <v>15</v>
      </c>
      <c r="AH7" s="9">
        <v>44</v>
      </c>
    </row>
    <row r="8" spans="1:34" x14ac:dyDescent="0.2">
      <c r="A8" s="9" t="s">
        <v>47</v>
      </c>
      <c r="B8" s="1">
        <v>7158</v>
      </c>
      <c r="C8" s="1">
        <v>3608</v>
      </c>
      <c r="D8" s="1">
        <v>3550</v>
      </c>
      <c r="E8" s="1">
        <v>693</v>
      </c>
      <c r="F8" s="1">
        <v>525</v>
      </c>
      <c r="G8" s="1">
        <v>168</v>
      </c>
      <c r="I8" s="27" t="s">
        <v>469</v>
      </c>
      <c r="J8" s="1">
        <v>6371</v>
      </c>
      <c r="K8" s="1">
        <v>3126</v>
      </c>
      <c r="L8" s="1">
        <v>3245</v>
      </c>
      <c r="M8" s="1">
        <v>415</v>
      </c>
      <c r="N8" s="1">
        <v>290</v>
      </c>
      <c r="O8" s="1">
        <v>125</v>
      </c>
      <c r="P8" s="29">
        <f t="shared" si="0"/>
        <v>6.5138910689059806</v>
      </c>
      <c r="Q8" s="29">
        <f t="shared" si="0"/>
        <v>9.2770313499680093</v>
      </c>
      <c r="R8" s="29">
        <f t="shared" si="0"/>
        <v>3.8520801232665636</v>
      </c>
      <c r="S8" s="30">
        <f>S6*50</f>
        <v>149.66910370704596</v>
      </c>
      <c r="T8" s="30">
        <f t="shared" ref="T8:U8" si="3">T6*50</f>
        <v>183.74093961227024</v>
      </c>
      <c r="U8" s="30">
        <f t="shared" si="3"/>
        <v>113.46128737433085</v>
      </c>
      <c r="V8" s="9" t="s">
        <v>47</v>
      </c>
      <c r="W8" s="1">
        <v>6070</v>
      </c>
      <c r="X8" s="1">
        <v>2930</v>
      </c>
      <c r="Y8" s="1">
        <v>3140</v>
      </c>
      <c r="Z8" s="1">
        <v>231</v>
      </c>
      <c r="AA8" s="1">
        <v>98</v>
      </c>
      <c r="AB8" s="1">
        <v>133</v>
      </c>
      <c r="AC8" s="1">
        <v>109</v>
      </c>
      <c r="AD8" s="9">
        <v>37</v>
      </c>
      <c r="AE8" s="9">
        <v>72</v>
      </c>
      <c r="AF8" s="9">
        <v>55</v>
      </c>
      <c r="AG8" s="9">
        <v>18</v>
      </c>
      <c r="AH8" s="9">
        <v>37</v>
      </c>
    </row>
    <row r="9" spans="1:34" x14ac:dyDescent="0.2">
      <c r="A9" s="9" t="s">
        <v>48</v>
      </c>
      <c r="B9" s="1">
        <v>6371</v>
      </c>
      <c r="C9" s="1">
        <v>3126</v>
      </c>
      <c r="D9" s="1">
        <v>3245</v>
      </c>
      <c r="E9" s="1">
        <v>415</v>
      </c>
      <c r="F9" s="1">
        <v>290</v>
      </c>
      <c r="G9" s="1">
        <v>125</v>
      </c>
      <c r="I9" s="27" t="s">
        <v>470</v>
      </c>
      <c r="J9" s="1">
        <v>5741</v>
      </c>
      <c r="K9" s="1">
        <v>2858</v>
      </c>
      <c r="L9" s="1">
        <v>2883</v>
      </c>
      <c r="M9" s="1">
        <v>236</v>
      </c>
      <c r="N9" s="1">
        <v>154</v>
      </c>
      <c r="O9" s="1">
        <v>82</v>
      </c>
      <c r="P9" s="29">
        <f t="shared" si="0"/>
        <v>4.1107820937118973</v>
      </c>
      <c r="Q9" s="29">
        <f t="shared" si="0"/>
        <v>5.3883834849545131</v>
      </c>
      <c r="R9" s="29">
        <f t="shared" si="0"/>
        <v>2.8442594519597639</v>
      </c>
      <c r="S9" s="30"/>
      <c r="T9" s="30"/>
      <c r="U9" s="30"/>
      <c r="V9" s="9" t="s">
        <v>48</v>
      </c>
      <c r="W9" s="1">
        <v>5553</v>
      </c>
      <c r="X9" s="1">
        <v>2719</v>
      </c>
      <c r="Y9" s="1">
        <v>2834</v>
      </c>
      <c r="Z9" s="1">
        <v>197</v>
      </c>
      <c r="AA9" s="1">
        <v>77</v>
      </c>
      <c r="AB9" s="1">
        <v>120</v>
      </c>
      <c r="AC9" s="1">
        <v>87</v>
      </c>
      <c r="AD9" s="9">
        <v>24</v>
      </c>
      <c r="AE9" s="9">
        <v>63</v>
      </c>
      <c r="AF9" s="9">
        <v>118</v>
      </c>
      <c r="AG9" s="9">
        <v>16</v>
      </c>
      <c r="AH9" s="9">
        <v>102</v>
      </c>
    </row>
    <row r="10" spans="1:34" x14ac:dyDescent="0.2">
      <c r="A10" s="9" t="s">
        <v>49</v>
      </c>
      <c r="B10" s="1">
        <v>5741</v>
      </c>
      <c r="C10" s="1">
        <v>2858</v>
      </c>
      <c r="D10" s="1">
        <v>2883</v>
      </c>
      <c r="E10" s="1">
        <v>236</v>
      </c>
      <c r="F10" s="1">
        <v>154</v>
      </c>
      <c r="G10" s="1">
        <v>82</v>
      </c>
      <c r="I10" s="27" t="s">
        <v>471</v>
      </c>
      <c r="J10" s="1">
        <v>4739</v>
      </c>
      <c r="K10" s="1">
        <v>2519</v>
      </c>
      <c r="L10" s="1">
        <v>2220</v>
      </c>
      <c r="M10" s="1">
        <v>167</v>
      </c>
      <c r="N10" s="1">
        <v>107</v>
      </c>
      <c r="O10" s="1">
        <v>60</v>
      </c>
      <c r="P10" s="29">
        <f t="shared" si="0"/>
        <v>3.5239502004642329</v>
      </c>
      <c r="Q10" s="29">
        <f t="shared" si="0"/>
        <v>4.2477173481540298</v>
      </c>
      <c r="R10" s="29">
        <f t="shared" si="0"/>
        <v>2.7027027027027026</v>
      </c>
      <c r="S10" s="30">
        <f>S4-S8</f>
        <v>2346.2056881704384</v>
      </c>
      <c r="T10" s="30">
        <f t="shared" ref="T10:U10" si="4">T4-T8</f>
        <v>2531.1680617397788</v>
      </c>
      <c r="U10" s="30">
        <f t="shared" si="4"/>
        <v>2149.1335729898951</v>
      </c>
      <c r="V10" s="9" t="s">
        <v>49</v>
      </c>
      <c r="W10" s="1">
        <v>5102</v>
      </c>
      <c r="X10" s="1">
        <v>2579</v>
      </c>
      <c r="Y10" s="1">
        <v>2523</v>
      </c>
      <c r="Z10" s="1">
        <v>170</v>
      </c>
      <c r="AA10" s="1">
        <v>71</v>
      </c>
      <c r="AB10" s="1">
        <v>99</v>
      </c>
      <c r="AC10" s="1">
        <v>77</v>
      </c>
      <c r="AD10" s="9">
        <v>25</v>
      </c>
      <c r="AE10" s="9">
        <v>52</v>
      </c>
      <c r="AF10" s="9">
        <v>155</v>
      </c>
      <c r="AG10" s="9">
        <v>28</v>
      </c>
      <c r="AH10" s="9">
        <v>127</v>
      </c>
    </row>
    <row r="11" spans="1:34" x14ac:dyDescent="0.2">
      <c r="A11" s="9" t="s">
        <v>50</v>
      </c>
      <c r="B11" s="1">
        <v>4739</v>
      </c>
      <c r="C11" s="1">
        <v>2519</v>
      </c>
      <c r="D11" s="1">
        <v>2220</v>
      </c>
      <c r="E11" s="1">
        <v>167</v>
      </c>
      <c r="F11" s="1">
        <v>107</v>
      </c>
      <c r="G11" s="1">
        <v>60</v>
      </c>
      <c r="I11" s="27" t="s">
        <v>472</v>
      </c>
      <c r="J11" s="1">
        <v>4101</v>
      </c>
      <c r="K11" s="1">
        <v>2031</v>
      </c>
      <c r="L11" s="1">
        <v>2070</v>
      </c>
      <c r="M11" s="1">
        <v>101</v>
      </c>
      <c r="N11" s="1">
        <v>63</v>
      </c>
      <c r="O11" s="1">
        <v>38</v>
      </c>
      <c r="P11" s="29">
        <f t="shared" si="0"/>
        <v>2.4628139478176054</v>
      </c>
      <c r="Q11" s="29">
        <f t="shared" si="0"/>
        <v>3.1019202363367802</v>
      </c>
      <c r="R11" s="29">
        <f t="shared" si="0"/>
        <v>1.8357487922705313</v>
      </c>
      <c r="S11" s="30">
        <f>100-S6</f>
        <v>97.006617925859075</v>
      </c>
      <c r="T11" s="30">
        <f t="shared" ref="T11:U11" si="5">100-T6</f>
        <v>96.325181207754596</v>
      </c>
      <c r="U11" s="30">
        <f t="shared" si="5"/>
        <v>97.730774252513385</v>
      </c>
      <c r="V11" s="9" t="s">
        <v>50</v>
      </c>
      <c r="W11" s="1">
        <v>4151</v>
      </c>
      <c r="X11" s="1">
        <v>2288</v>
      </c>
      <c r="Y11" s="1">
        <v>1863</v>
      </c>
      <c r="Z11" s="1">
        <v>125</v>
      </c>
      <c r="AA11" s="1">
        <v>51</v>
      </c>
      <c r="AB11" s="1">
        <v>74</v>
      </c>
      <c r="AC11" s="1">
        <v>66</v>
      </c>
      <c r="AD11" s="9">
        <v>30</v>
      </c>
      <c r="AE11" s="9">
        <v>36</v>
      </c>
      <c r="AF11" s="9">
        <v>230</v>
      </c>
      <c r="AG11" s="9">
        <v>43</v>
      </c>
      <c r="AH11" s="9">
        <v>187</v>
      </c>
    </row>
    <row r="12" spans="1:34" x14ac:dyDescent="0.2">
      <c r="A12" s="9" t="s">
        <v>51</v>
      </c>
      <c r="B12" s="1">
        <v>4101</v>
      </c>
      <c r="C12" s="1">
        <v>2031</v>
      </c>
      <c r="D12" s="1">
        <v>2070</v>
      </c>
      <c r="E12" s="1">
        <v>101</v>
      </c>
      <c r="F12" s="1">
        <v>63</v>
      </c>
      <c r="G12" s="1">
        <v>38</v>
      </c>
      <c r="I12" s="28"/>
      <c r="J12" s="28"/>
      <c r="K12" s="28"/>
      <c r="L12" s="28"/>
      <c r="M12" s="28"/>
      <c r="N12" s="28"/>
      <c r="O12" s="28"/>
      <c r="P12" s="29">
        <f>SUM(P4:P10)*5</f>
        <v>995.87479187748454</v>
      </c>
      <c r="Q12" s="29">
        <f>SUM(Q4:Q10)*5</f>
        <v>1214.909001352049</v>
      </c>
      <c r="R12" s="29">
        <f>SUM(R4:R10)*5</f>
        <v>762.59486036422584</v>
      </c>
      <c r="S12" s="31">
        <f>S10/S11</f>
        <v>24.186037389362586</v>
      </c>
      <c r="T12" s="31">
        <f t="shared" ref="T12:U12" si="6">T10/T11</f>
        <v>26.277324682946027</v>
      </c>
      <c r="U12" s="31">
        <f t="shared" si="6"/>
        <v>21.990346330798918</v>
      </c>
      <c r="V12" s="9" t="s">
        <v>51</v>
      </c>
      <c r="W12" s="1">
        <v>3436</v>
      </c>
      <c r="X12" s="1">
        <v>1853</v>
      </c>
      <c r="Y12" s="1">
        <v>1583</v>
      </c>
      <c r="Z12" s="1">
        <v>97</v>
      </c>
      <c r="AA12" s="1">
        <v>27</v>
      </c>
      <c r="AB12" s="1">
        <v>70</v>
      </c>
      <c r="AC12" s="1">
        <v>68</v>
      </c>
      <c r="AD12" s="9">
        <v>20</v>
      </c>
      <c r="AE12" s="9">
        <v>48</v>
      </c>
      <c r="AF12" s="9">
        <v>399</v>
      </c>
      <c r="AG12" s="9">
        <v>68</v>
      </c>
      <c r="AH12" s="9">
        <v>331</v>
      </c>
    </row>
    <row r="13" spans="1:34" x14ac:dyDescent="0.2">
      <c r="A13" s="9" t="s">
        <v>52</v>
      </c>
      <c r="V13" s="9" t="s">
        <v>52</v>
      </c>
    </row>
    <row r="14" spans="1:34" x14ac:dyDescent="0.2">
      <c r="A14" s="9" t="s">
        <v>43</v>
      </c>
      <c r="V14" s="9" t="s">
        <v>43</v>
      </c>
    </row>
    <row r="15" spans="1:34" x14ac:dyDescent="0.2">
      <c r="A15" s="9" t="s">
        <v>1</v>
      </c>
      <c r="B15" s="1">
        <v>26904</v>
      </c>
      <c r="C15" s="1">
        <v>13725</v>
      </c>
      <c r="D15" s="1">
        <v>13179</v>
      </c>
      <c r="E15" s="1">
        <v>12152</v>
      </c>
      <c r="F15" s="1">
        <v>7076</v>
      </c>
      <c r="G15" s="1">
        <v>5076</v>
      </c>
      <c r="I15" s="27" t="s">
        <v>465</v>
      </c>
      <c r="J15" s="1">
        <v>8148</v>
      </c>
      <c r="K15" s="1">
        <v>4179</v>
      </c>
      <c r="L15" s="1">
        <v>3969</v>
      </c>
      <c r="M15" s="1">
        <v>7779</v>
      </c>
      <c r="N15" s="1">
        <v>4116</v>
      </c>
      <c r="O15" s="1">
        <v>3663</v>
      </c>
      <c r="P15" s="29">
        <f t="shared" ref="P15:P22" si="7">M15/J15*100</f>
        <v>95.471281296023562</v>
      </c>
      <c r="Q15" s="29">
        <f t="shared" ref="Q15:Q22" si="8">N15/K15*100</f>
        <v>98.492462311557787</v>
      </c>
      <c r="R15" s="29">
        <f t="shared" ref="R15:R22" si="9">O15/L15*100</f>
        <v>92.290249433106581</v>
      </c>
      <c r="S15" s="30">
        <f>P23+1500</f>
        <v>2538.8891860998724</v>
      </c>
      <c r="T15" s="30">
        <f t="shared" ref="T15" si="10">Q23+1500</f>
        <v>2727.7394061701179</v>
      </c>
      <c r="U15" s="30">
        <f t="shared" ref="U15" si="11">R23+1500</f>
        <v>2337.0149475260141</v>
      </c>
      <c r="V15" s="9" t="s">
        <v>1</v>
      </c>
      <c r="W15" s="1">
        <v>13455</v>
      </c>
      <c r="X15" s="1">
        <v>6272</v>
      </c>
      <c r="Y15" s="1">
        <v>7183</v>
      </c>
      <c r="Z15" s="1">
        <v>664</v>
      </c>
      <c r="AA15" s="1">
        <v>229</v>
      </c>
      <c r="AB15" s="1">
        <v>435</v>
      </c>
      <c r="AC15" s="1">
        <v>216</v>
      </c>
      <c r="AD15" s="9">
        <v>75</v>
      </c>
      <c r="AE15" s="9">
        <v>141</v>
      </c>
      <c r="AF15" s="9">
        <v>417</v>
      </c>
      <c r="AG15" s="9">
        <v>73</v>
      </c>
      <c r="AH15" s="9">
        <v>344</v>
      </c>
    </row>
    <row r="16" spans="1:34" x14ac:dyDescent="0.2">
      <c r="A16" s="9" t="s">
        <v>44</v>
      </c>
      <c r="B16" s="1">
        <v>8148</v>
      </c>
      <c r="C16" s="1">
        <v>4179</v>
      </c>
      <c r="D16" s="1">
        <v>3969</v>
      </c>
      <c r="E16" s="1">
        <v>7779</v>
      </c>
      <c r="F16" s="1">
        <v>4116</v>
      </c>
      <c r="G16" s="1">
        <v>3663</v>
      </c>
      <c r="I16" s="27" t="s">
        <v>466</v>
      </c>
      <c r="J16" s="1">
        <v>4686</v>
      </c>
      <c r="K16" s="1">
        <v>2462</v>
      </c>
      <c r="L16" s="1">
        <v>2224</v>
      </c>
      <c r="M16" s="1">
        <v>2827</v>
      </c>
      <c r="N16" s="1">
        <v>1877</v>
      </c>
      <c r="O16" s="1">
        <v>950</v>
      </c>
      <c r="P16" s="29">
        <f t="shared" si="7"/>
        <v>60.328638497652584</v>
      </c>
      <c r="Q16" s="29">
        <f t="shared" si="8"/>
        <v>76.238830219333877</v>
      </c>
      <c r="R16" s="29">
        <f t="shared" si="9"/>
        <v>42.7158273381295</v>
      </c>
      <c r="S16" s="28"/>
      <c r="T16" s="28"/>
      <c r="U16" s="28"/>
      <c r="V16" s="9" t="s">
        <v>44</v>
      </c>
      <c r="W16" s="1">
        <v>314</v>
      </c>
      <c r="X16" s="1">
        <v>53</v>
      </c>
      <c r="Y16" s="1">
        <v>261</v>
      </c>
      <c r="Z16" s="1">
        <v>41</v>
      </c>
      <c r="AA16" s="1">
        <v>6</v>
      </c>
      <c r="AB16" s="1">
        <v>35</v>
      </c>
      <c r="AC16" s="1">
        <v>5</v>
      </c>
      <c r="AD16" s="9">
        <v>1</v>
      </c>
      <c r="AE16" s="9">
        <v>4</v>
      </c>
      <c r="AF16" s="9">
        <v>9</v>
      </c>
      <c r="AG16" s="9">
        <v>3</v>
      </c>
      <c r="AH16" s="9">
        <v>6</v>
      </c>
    </row>
    <row r="17" spans="1:34" x14ac:dyDescent="0.2">
      <c r="A17" s="9" t="s">
        <v>45</v>
      </c>
      <c r="B17" s="1">
        <v>4686</v>
      </c>
      <c r="C17" s="1">
        <v>2462</v>
      </c>
      <c r="D17" s="1">
        <v>2224</v>
      </c>
      <c r="E17" s="1">
        <v>2827</v>
      </c>
      <c r="F17" s="1">
        <v>1877</v>
      </c>
      <c r="G17" s="1">
        <v>950</v>
      </c>
      <c r="I17" s="27" t="s">
        <v>467</v>
      </c>
      <c r="J17" s="1">
        <v>3357</v>
      </c>
      <c r="K17" s="1">
        <v>1710</v>
      </c>
      <c r="L17" s="1">
        <v>1647</v>
      </c>
      <c r="M17" s="1">
        <v>839</v>
      </c>
      <c r="N17" s="1">
        <v>624</v>
      </c>
      <c r="O17" s="1">
        <v>215</v>
      </c>
      <c r="P17" s="29">
        <f t="shared" si="7"/>
        <v>24.992552874590405</v>
      </c>
      <c r="Q17" s="29">
        <f t="shared" si="8"/>
        <v>36.491228070175438</v>
      </c>
      <c r="R17" s="29">
        <f t="shared" si="9"/>
        <v>13.05403764420158</v>
      </c>
      <c r="S17" s="30">
        <f>(P21+P22)/2</f>
        <v>3.7152195598191735</v>
      </c>
      <c r="T17" s="30">
        <f t="shared" ref="T17" si="12">(Q21+Q22)/2</f>
        <v>4.5863022189941898</v>
      </c>
      <c r="U17" s="30">
        <f t="shared" ref="U17" si="13">(R21+R22)/2</f>
        <v>2.8679954472061198</v>
      </c>
      <c r="V17" s="9" t="s">
        <v>45</v>
      </c>
      <c r="W17" s="1">
        <v>1637</v>
      </c>
      <c r="X17" s="1">
        <v>517</v>
      </c>
      <c r="Y17" s="1">
        <v>1120</v>
      </c>
      <c r="Z17" s="1">
        <v>153</v>
      </c>
      <c r="AA17" s="1">
        <v>49</v>
      </c>
      <c r="AB17" s="1">
        <v>104</v>
      </c>
      <c r="AC17" s="1">
        <v>42</v>
      </c>
      <c r="AD17" s="9">
        <v>16</v>
      </c>
      <c r="AE17" s="9">
        <v>26</v>
      </c>
      <c r="AF17" s="9">
        <v>27</v>
      </c>
      <c r="AG17" s="9">
        <v>3</v>
      </c>
      <c r="AH17" s="9">
        <v>24</v>
      </c>
    </row>
    <row r="18" spans="1:34" x14ac:dyDescent="0.2">
      <c r="A18" s="9" t="s">
        <v>46</v>
      </c>
      <c r="B18" s="1">
        <v>3357</v>
      </c>
      <c r="C18" s="1">
        <v>1710</v>
      </c>
      <c r="D18" s="1">
        <v>1647</v>
      </c>
      <c r="E18" s="1">
        <v>839</v>
      </c>
      <c r="F18" s="1">
        <v>624</v>
      </c>
      <c r="G18" s="1">
        <v>215</v>
      </c>
      <c r="I18" s="27" t="s">
        <v>468</v>
      </c>
      <c r="J18" s="1">
        <v>2830</v>
      </c>
      <c r="K18" s="1">
        <v>1472</v>
      </c>
      <c r="L18" s="1">
        <v>1358</v>
      </c>
      <c r="M18" s="1">
        <v>311</v>
      </c>
      <c r="N18" s="1">
        <v>218</v>
      </c>
      <c r="O18" s="1">
        <v>93</v>
      </c>
      <c r="P18" s="29">
        <f t="shared" si="7"/>
        <v>10.989399293286219</v>
      </c>
      <c r="Q18" s="29">
        <f t="shared" si="8"/>
        <v>14.809782608695651</v>
      </c>
      <c r="R18" s="29">
        <f t="shared" si="9"/>
        <v>6.8483063328424159</v>
      </c>
      <c r="S18" s="30"/>
      <c r="T18" s="30"/>
      <c r="U18" s="30"/>
      <c r="V18" s="9" t="s">
        <v>46</v>
      </c>
      <c r="W18" s="1">
        <v>2330</v>
      </c>
      <c r="X18" s="1">
        <v>1025</v>
      </c>
      <c r="Y18" s="1">
        <v>1305</v>
      </c>
      <c r="Z18" s="1">
        <v>128</v>
      </c>
      <c r="AA18" s="1">
        <v>43</v>
      </c>
      <c r="AB18" s="1">
        <v>85</v>
      </c>
      <c r="AC18" s="1">
        <v>41</v>
      </c>
      <c r="AD18" s="9">
        <v>13</v>
      </c>
      <c r="AE18" s="9">
        <v>28</v>
      </c>
      <c r="AF18" s="9">
        <v>19</v>
      </c>
      <c r="AG18" s="9">
        <v>5</v>
      </c>
      <c r="AH18" s="9">
        <v>14</v>
      </c>
    </row>
    <row r="19" spans="1:34" x14ac:dyDescent="0.2">
      <c r="A19" s="9" t="s">
        <v>47</v>
      </c>
      <c r="B19" s="1">
        <v>2830</v>
      </c>
      <c r="C19" s="1">
        <v>1472</v>
      </c>
      <c r="D19" s="1">
        <v>1358</v>
      </c>
      <c r="E19" s="1">
        <v>311</v>
      </c>
      <c r="F19" s="1">
        <v>218</v>
      </c>
      <c r="G19" s="1">
        <v>93</v>
      </c>
      <c r="I19" s="27" t="s">
        <v>469</v>
      </c>
      <c r="J19" s="1">
        <v>2422</v>
      </c>
      <c r="K19" s="1">
        <v>1207</v>
      </c>
      <c r="L19" s="1">
        <v>1215</v>
      </c>
      <c r="M19" s="1">
        <v>179</v>
      </c>
      <c r="N19" s="1">
        <v>110</v>
      </c>
      <c r="O19" s="1">
        <v>69</v>
      </c>
      <c r="P19" s="29">
        <f t="shared" si="7"/>
        <v>7.3905862923203962</v>
      </c>
      <c r="Q19" s="29">
        <f t="shared" si="8"/>
        <v>9.1135045567522788</v>
      </c>
      <c r="R19" s="29">
        <f t="shared" si="9"/>
        <v>5.6790123456790127</v>
      </c>
      <c r="S19" s="30">
        <f>S17*50</f>
        <v>185.76097799095868</v>
      </c>
      <c r="T19" s="30">
        <f t="shared" ref="T19:U19" si="14">T17*50</f>
        <v>229.31511094970949</v>
      </c>
      <c r="U19" s="30">
        <f t="shared" si="14"/>
        <v>143.39977236030597</v>
      </c>
      <c r="V19" s="9" t="s">
        <v>47</v>
      </c>
      <c r="W19" s="1">
        <v>2369</v>
      </c>
      <c r="X19" s="1">
        <v>1186</v>
      </c>
      <c r="Y19" s="1">
        <v>1183</v>
      </c>
      <c r="Z19" s="1">
        <v>98</v>
      </c>
      <c r="AA19" s="1">
        <v>43</v>
      </c>
      <c r="AB19" s="1">
        <v>55</v>
      </c>
      <c r="AC19" s="1">
        <v>35</v>
      </c>
      <c r="AD19" s="9">
        <v>15</v>
      </c>
      <c r="AE19" s="9">
        <v>20</v>
      </c>
      <c r="AF19" s="9">
        <v>17</v>
      </c>
      <c r="AG19" s="9">
        <v>10</v>
      </c>
      <c r="AH19" s="9">
        <v>7</v>
      </c>
    </row>
    <row r="20" spans="1:34" x14ac:dyDescent="0.2">
      <c r="A20" s="9" t="s">
        <v>48</v>
      </c>
      <c r="B20" s="1">
        <v>2422</v>
      </c>
      <c r="C20" s="1">
        <v>1207</v>
      </c>
      <c r="D20" s="1">
        <v>1215</v>
      </c>
      <c r="E20" s="1">
        <v>179</v>
      </c>
      <c r="F20" s="1">
        <v>110</v>
      </c>
      <c r="G20" s="1">
        <v>69</v>
      </c>
      <c r="I20" s="27" t="s">
        <v>470</v>
      </c>
      <c r="J20" s="1">
        <v>2199</v>
      </c>
      <c r="K20" s="1">
        <v>1086</v>
      </c>
      <c r="L20" s="1">
        <v>1113</v>
      </c>
      <c r="M20" s="1">
        <v>94</v>
      </c>
      <c r="N20" s="1">
        <v>56</v>
      </c>
      <c r="O20" s="1">
        <v>38</v>
      </c>
      <c r="P20" s="29">
        <f t="shared" si="7"/>
        <v>4.2746703046839478</v>
      </c>
      <c r="Q20" s="29">
        <f t="shared" si="8"/>
        <v>5.1565377532228363</v>
      </c>
      <c r="R20" s="29">
        <f t="shared" si="9"/>
        <v>3.4141958670260557</v>
      </c>
      <c r="S20" s="30"/>
      <c r="T20" s="30"/>
      <c r="U20" s="30"/>
      <c r="V20" s="9" t="s">
        <v>48</v>
      </c>
      <c r="W20" s="1">
        <v>2100</v>
      </c>
      <c r="X20" s="1">
        <v>1054</v>
      </c>
      <c r="Y20" s="1">
        <v>1046</v>
      </c>
      <c r="Z20" s="1">
        <v>85</v>
      </c>
      <c r="AA20" s="1">
        <v>33</v>
      </c>
      <c r="AB20" s="1">
        <v>52</v>
      </c>
      <c r="AC20" s="1">
        <v>27</v>
      </c>
      <c r="AD20" s="9">
        <v>5</v>
      </c>
      <c r="AE20" s="9">
        <v>22</v>
      </c>
      <c r="AF20" s="9">
        <v>31</v>
      </c>
      <c r="AG20" s="9">
        <v>5</v>
      </c>
      <c r="AH20" s="9">
        <v>26</v>
      </c>
    </row>
    <row r="21" spans="1:34" x14ac:dyDescent="0.2">
      <c r="A21" s="9" t="s">
        <v>49</v>
      </c>
      <c r="B21" s="1">
        <v>2199</v>
      </c>
      <c r="C21" s="1">
        <v>1086</v>
      </c>
      <c r="D21" s="1">
        <v>1113</v>
      </c>
      <c r="E21" s="1">
        <v>94</v>
      </c>
      <c r="F21" s="1">
        <v>56</v>
      </c>
      <c r="G21" s="1">
        <v>38</v>
      </c>
      <c r="I21" s="27" t="s">
        <v>471</v>
      </c>
      <c r="J21" s="1">
        <v>1778</v>
      </c>
      <c r="K21" s="1">
        <v>896</v>
      </c>
      <c r="L21" s="1">
        <v>882</v>
      </c>
      <c r="M21" s="1">
        <v>77</v>
      </c>
      <c r="N21" s="1">
        <v>47</v>
      </c>
      <c r="O21" s="1">
        <v>30</v>
      </c>
      <c r="P21" s="29">
        <f t="shared" si="7"/>
        <v>4.3307086614173231</v>
      </c>
      <c r="Q21" s="29">
        <f t="shared" si="8"/>
        <v>5.2455357142857144</v>
      </c>
      <c r="R21" s="29">
        <f t="shared" si="9"/>
        <v>3.4013605442176873</v>
      </c>
      <c r="S21" s="30">
        <f>S15-S19</f>
        <v>2353.1282081089139</v>
      </c>
      <c r="T21" s="30">
        <f t="shared" ref="T21:U21" si="15">T15-T19</f>
        <v>2498.4242952204086</v>
      </c>
      <c r="U21" s="30">
        <f t="shared" si="15"/>
        <v>2193.615175165708</v>
      </c>
      <c r="V21" s="9" t="s">
        <v>49</v>
      </c>
      <c r="W21" s="1">
        <v>1968</v>
      </c>
      <c r="X21" s="1">
        <v>990</v>
      </c>
      <c r="Y21" s="1">
        <v>978</v>
      </c>
      <c r="Z21" s="1">
        <v>67</v>
      </c>
      <c r="AA21" s="1">
        <v>28</v>
      </c>
      <c r="AB21" s="1">
        <v>39</v>
      </c>
      <c r="AC21" s="1">
        <v>19</v>
      </c>
      <c r="AD21" s="9">
        <v>5</v>
      </c>
      <c r="AE21" s="9">
        <v>14</v>
      </c>
      <c r="AF21" s="9">
        <v>51</v>
      </c>
      <c r="AG21" s="9">
        <v>7</v>
      </c>
      <c r="AH21" s="9">
        <v>44</v>
      </c>
    </row>
    <row r="22" spans="1:34" x14ac:dyDescent="0.2">
      <c r="A22" s="9" t="s">
        <v>50</v>
      </c>
      <c r="B22" s="1">
        <v>1778</v>
      </c>
      <c r="C22" s="1">
        <v>896</v>
      </c>
      <c r="D22" s="1">
        <v>882</v>
      </c>
      <c r="E22" s="1">
        <v>77</v>
      </c>
      <c r="F22" s="1">
        <v>47</v>
      </c>
      <c r="G22" s="1">
        <v>30</v>
      </c>
      <c r="I22" s="27" t="s">
        <v>472</v>
      </c>
      <c r="J22" s="1">
        <v>1484</v>
      </c>
      <c r="K22" s="1">
        <v>713</v>
      </c>
      <c r="L22" s="1">
        <v>771</v>
      </c>
      <c r="M22" s="1">
        <v>46</v>
      </c>
      <c r="N22" s="1">
        <v>28</v>
      </c>
      <c r="O22" s="1">
        <v>18</v>
      </c>
      <c r="P22" s="29">
        <f t="shared" si="7"/>
        <v>3.0997304582210243</v>
      </c>
      <c r="Q22" s="29">
        <f t="shared" si="8"/>
        <v>3.9270687237026647</v>
      </c>
      <c r="R22" s="29">
        <f t="shared" si="9"/>
        <v>2.3346303501945527</v>
      </c>
      <c r="S22" s="30">
        <f>100-S17</f>
        <v>96.284780440180825</v>
      </c>
      <c r="T22" s="30">
        <f t="shared" ref="T22:U22" si="16">100-T17</f>
        <v>95.413697781005808</v>
      </c>
      <c r="U22" s="30">
        <f t="shared" si="16"/>
        <v>97.132004552793887</v>
      </c>
      <c r="V22" s="9" t="s">
        <v>50</v>
      </c>
      <c r="W22" s="1">
        <v>1528</v>
      </c>
      <c r="X22" s="1">
        <v>804</v>
      </c>
      <c r="Y22" s="1">
        <v>724</v>
      </c>
      <c r="Z22" s="1">
        <v>47</v>
      </c>
      <c r="AA22" s="1">
        <v>17</v>
      </c>
      <c r="AB22" s="1">
        <v>30</v>
      </c>
      <c r="AC22" s="1">
        <v>25</v>
      </c>
      <c r="AD22" s="9">
        <v>13</v>
      </c>
      <c r="AE22" s="9">
        <v>12</v>
      </c>
      <c r="AF22" s="9">
        <v>101</v>
      </c>
      <c r="AG22" s="9">
        <v>15</v>
      </c>
      <c r="AH22" s="9">
        <v>86</v>
      </c>
    </row>
    <row r="23" spans="1:34" x14ac:dyDescent="0.2">
      <c r="A23" s="9" t="s">
        <v>51</v>
      </c>
      <c r="B23" s="1">
        <v>1484</v>
      </c>
      <c r="C23" s="1">
        <v>713</v>
      </c>
      <c r="D23" s="1">
        <v>771</v>
      </c>
      <c r="E23" s="1">
        <v>46</v>
      </c>
      <c r="F23" s="1">
        <v>28</v>
      </c>
      <c r="G23" s="1">
        <v>18</v>
      </c>
      <c r="I23" s="28"/>
      <c r="J23" s="28"/>
      <c r="K23" s="28"/>
      <c r="L23" s="28"/>
      <c r="M23" s="28"/>
      <c r="N23" s="28"/>
      <c r="O23" s="28"/>
      <c r="P23" s="29">
        <f>SUM(P15:P21)*5</f>
        <v>1038.8891860998724</v>
      </c>
      <c r="Q23" s="29">
        <f>SUM(Q15:Q21)*5</f>
        <v>1227.7394061701179</v>
      </c>
      <c r="R23" s="29">
        <f>SUM(R15:R21)*5</f>
        <v>837.01494752601411</v>
      </c>
      <c r="S23" s="31">
        <f>S21/S22</f>
        <v>24.439254026973142</v>
      </c>
      <c r="T23" s="31">
        <f t="shared" ref="T23:U23" si="17">T21/T22</f>
        <v>26.185174176508802</v>
      </c>
      <c r="U23" s="31">
        <f t="shared" si="17"/>
        <v>22.583855705082442</v>
      </c>
      <c r="V23" s="9" t="s">
        <v>51</v>
      </c>
      <c r="W23" s="1">
        <v>1209</v>
      </c>
      <c r="X23" s="1">
        <v>643</v>
      </c>
      <c r="Y23" s="1">
        <v>566</v>
      </c>
      <c r="Z23" s="1">
        <v>45</v>
      </c>
      <c r="AA23" s="1">
        <v>10</v>
      </c>
      <c r="AB23" s="1">
        <v>35</v>
      </c>
      <c r="AC23" s="1">
        <v>22</v>
      </c>
      <c r="AD23" s="9">
        <v>7</v>
      </c>
      <c r="AE23" s="9">
        <v>15</v>
      </c>
      <c r="AF23" s="9">
        <v>162</v>
      </c>
      <c r="AG23" s="9">
        <v>25</v>
      </c>
      <c r="AH23" s="9">
        <v>137</v>
      </c>
    </row>
    <row r="24" spans="1:34" x14ac:dyDescent="0.2">
      <c r="A24" s="9" t="s">
        <v>53</v>
      </c>
      <c r="V24" s="9" t="s">
        <v>53</v>
      </c>
    </row>
    <row r="25" spans="1:34" x14ac:dyDescent="0.2">
      <c r="A25" s="9" t="s">
        <v>43</v>
      </c>
      <c r="V25" s="9" t="s">
        <v>43</v>
      </c>
    </row>
    <row r="26" spans="1:34" x14ac:dyDescent="0.2">
      <c r="A26" s="9" t="s">
        <v>1</v>
      </c>
      <c r="B26" s="1">
        <v>8397</v>
      </c>
      <c r="C26" s="1">
        <v>4344</v>
      </c>
      <c r="D26" s="1">
        <v>4053</v>
      </c>
      <c r="E26" s="1">
        <v>3217</v>
      </c>
      <c r="F26" s="1">
        <v>2014</v>
      </c>
      <c r="G26" s="1">
        <v>1203</v>
      </c>
      <c r="I26" s="27" t="s">
        <v>465</v>
      </c>
      <c r="J26" s="1">
        <v>2251</v>
      </c>
      <c r="K26" s="1">
        <v>1250</v>
      </c>
      <c r="L26" s="1">
        <v>1001</v>
      </c>
      <c r="M26" s="1">
        <v>2117</v>
      </c>
      <c r="N26" s="1">
        <v>1239</v>
      </c>
      <c r="O26" s="1">
        <v>878</v>
      </c>
      <c r="P26" s="29">
        <f t="shared" ref="P26:P33" si="18">M26/J26*100</f>
        <v>94.047090182141275</v>
      </c>
      <c r="Q26" s="29">
        <f t="shared" ref="Q26:Q33" si="19">N26/K26*100</f>
        <v>99.11999999999999</v>
      </c>
      <c r="R26" s="29">
        <f t="shared" ref="R26:R33" si="20">O26/L26*100</f>
        <v>87.712287712287718</v>
      </c>
      <c r="S26" s="30">
        <f>P34+1500</f>
        <v>2437.270286150525</v>
      </c>
      <c r="T26" s="30">
        <f t="shared" ref="T26" si="21">Q34+1500</f>
        <v>2637.9802719488425</v>
      </c>
      <c r="U26" s="30">
        <f t="shared" ref="U26" si="22">R34+1500</f>
        <v>2222.8531420088984</v>
      </c>
      <c r="V26" s="9" t="s">
        <v>1</v>
      </c>
      <c r="W26" s="1">
        <v>4753</v>
      </c>
      <c r="X26" s="1">
        <v>2204</v>
      </c>
      <c r="Y26" s="1">
        <v>2549</v>
      </c>
      <c r="Z26" s="1">
        <v>211</v>
      </c>
      <c r="AA26" s="1">
        <v>77</v>
      </c>
      <c r="AB26" s="1">
        <v>134</v>
      </c>
      <c r="AC26" s="1">
        <v>87</v>
      </c>
      <c r="AD26" s="9">
        <v>24</v>
      </c>
      <c r="AE26" s="9">
        <v>63</v>
      </c>
      <c r="AF26" s="9">
        <v>128</v>
      </c>
      <c r="AG26" s="9">
        <v>24</v>
      </c>
      <c r="AH26" s="9">
        <v>104</v>
      </c>
    </row>
    <row r="27" spans="1:34" x14ac:dyDescent="0.2">
      <c r="A27" s="9" t="s">
        <v>44</v>
      </c>
      <c r="B27" s="1">
        <v>2251</v>
      </c>
      <c r="C27" s="1">
        <v>1250</v>
      </c>
      <c r="D27" s="1">
        <v>1001</v>
      </c>
      <c r="E27" s="1">
        <v>2117</v>
      </c>
      <c r="F27" s="1">
        <v>1239</v>
      </c>
      <c r="G27" s="1">
        <v>878</v>
      </c>
      <c r="I27" s="27" t="s">
        <v>466</v>
      </c>
      <c r="J27" s="1">
        <v>1313</v>
      </c>
      <c r="K27" s="1">
        <v>693</v>
      </c>
      <c r="L27" s="1">
        <v>620</v>
      </c>
      <c r="M27" s="1">
        <v>717</v>
      </c>
      <c r="N27" s="1">
        <v>495</v>
      </c>
      <c r="O27" s="1">
        <v>222</v>
      </c>
      <c r="P27" s="29">
        <f t="shared" si="18"/>
        <v>54.607768469154607</v>
      </c>
      <c r="Q27" s="29">
        <f t="shared" si="19"/>
        <v>71.428571428571431</v>
      </c>
      <c r="R27" s="29">
        <f t="shared" si="20"/>
        <v>35.806451612903231</v>
      </c>
      <c r="S27" s="28"/>
      <c r="T27" s="28"/>
      <c r="U27" s="28"/>
      <c r="V27" s="9" t="s">
        <v>44</v>
      </c>
      <c r="W27" s="1">
        <v>122</v>
      </c>
      <c r="X27" s="1">
        <v>11</v>
      </c>
      <c r="Y27" s="1">
        <v>111</v>
      </c>
      <c r="Z27" s="1">
        <v>7</v>
      </c>
      <c r="AA27" s="1">
        <v>0</v>
      </c>
      <c r="AB27" s="1">
        <v>7</v>
      </c>
      <c r="AC27" s="1">
        <v>4</v>
      </c>
      <c r="AD27" s="9">
        <v>0</v>
      </c>
      <c r="AE27" s="9">
        <v>4</v>
      </c>
      <c r="AF27" s="9">
        <v>1</v>
      </c>
      <c r="AG27" s="9">
        <v>0</v>
      </c>
      <c r="AH27" s="9">
        <v>1</v>
      </c>
    </row>
    <row r="28" spans="1:34" x14ac:dyDescent="0.2">
      <c r="A28" s="9" t="s">
        <v>45</v>
      </c>
      <c r="B28" s="1">
        <v>1313</v>
      </c>
      <c r="C28" s="1">
        <v>693</v>
      </c>
      <c r="D28" s="1">
        <v>620</v>
      </c>
      <c r="E28" s="1">
        <v>717</v>
      </c>
      <c r="F28" s="1">
        <v>495</v>
      </c>
      <c r="G28" s="1">
        <v>222</v>
      </c>
      <c r="I28" s="27" t="s">
        <v>467</v>
      </c>
      <c r="J28" s="1">
        <v>1059</v>
      </c>
      <c r="K28" s="1">
        <v>529</v>
      </c>
      <c r="L28" s="1">
        <v>530</v>
      </c>
      <c r="M28" s="1">
        <v>233</v>
      </c>
      <c r="N28" s="1">
        <v>178</v>
      </c>
      <c r="O28" s="1">
        <v>55</v>
      </c>
      <c r="P28" s="29">
        <f t="shared" si="18"/>
        <v>22.001888574126536</v>
      </c>
      <c r="Q28" s="29">
        <f t="shared" si="19"/>
        <v>33.648393194706991</v>
      </c>
      <c r="R28" s="29">
        <f t="shared" si="20"/>
        <v>10.377358490566039</v>
      </c>
      <c r="S28" s="30">
        <f>(P32+P33)/2</f>
        <v>1.5889382675314232</v>
      </c>
      <c r="T28" s="30">
        <f t="shared" ref="T28" si="23">(Q32+Q33)/2</f>
        <v>1.9788746169394276</v>
      </c>
      <c r="U28" s="30">
        <f t="shared" ref="U28" si="24">(R32+R33)/2</f>
        <v>1.1499994258614947</v>
      </c>
      <c r="V28" s="9" t="s">
        <v>45</v>
      </c>
      <c r="W28" s="1">
        <v>514</v>
      </c>
      <c r="X28" s="1">
        <v>179</v>
      </c>
      <c r="Y28" s="1">
        <v>335</v>
      </c>
      <c r="Z28" s="1">
        <v>54</v>
      </c>
      <c r="AA28" s="1">
        <v>16</v>
      </c>
      <c r="AB28" s="1">
        <v>38</v>
      </c>
      <c r="AC28" s="1">
        <v>23</v>
      </c>
      <c r="AD28" s="9">
        <v>3</v>
      </c>
      <c r="AE28" s="9">
        <v>20</v>
      </c>
      <c r="AF28" s="9">
        <v>5</v>
      </c>
      <c r="AG28" s="9">
        <v>0</v>
      </c>
      <c r="AH28" s="9">
        <v>5</v>
      </c>
    </row>
    <row r="29" spans="1:34" x14ac:dyDescent="0.2">
      <c r="A29" s="9" t="s">
        <v>46</v>
      </c>
      <c r="B29" s="1">
        <v>1059</v>
      </c>
      <c r="C29" s="1">
        <v>529</v>
      </c>
      <c r="D29" s="1">
        <v>530</v>
      </c>
      <c r="E29" s="1">
        <v>233</v>
      </c>
      <c r="F29" s="1">
        <v>178</v>
      </c>
      <c r="G29" s="1">
        <v>55</v>
      </c>
      <c r="I29" s="27" t="s">
        <v>468</v>
      </c>
      <c r="J29" s="1">
        <v>928</v>
      </c>
      <c r="K29" s="1">
        <v>451</v>
      </c>
      <c r="L29" s="1">
        <v>477</v>
      </c>
      <c r="M29" s="1">
        <v>64</v>
      </c>
      <c r="N29" s="1">
        <v>44</v>
      </c>
      <c r="O29" s="1">
        <v>20</v>
      </c>
      <c r="P29" s="29">
        <f t="shared" si="18"/>
        <v>6.8965517241379306</v>
      </c>
      <c r="Q29" s="29">
        <f t="shared" si="19"/>
        <v>9.7560975609756095</v>
      </c>
      <c r="R29" s="29">
        <f t="shared" si="20"/>
        <v>4.1928721174004195</v>
      </c>
      <c r="S29" s="30"/>
      <c r="T29" s="30"/>
      <c r="U29" s="30"/>
      <c r="V29" s="9" t="s">
        <v>46</v>
      </c>
      <c r="W29" s="1">
        <v>762</v>
      </c>
      <c r="X29" s="1">
        <v>329</v>
      </c>
      <c r="Y29" s="1">
        <v>433</v>
      </c>
      <c r="Z29" s="1">
        <v>41</v>
      </c>
      <c r="AA29" s="1">
        <v>18</v>
      </c>
      <c r="AB29" s="1">
        <v>23</v>
      </c>
      <c r="AC29" s="1">
        <v>14</v>
      </c>
      <c r="AD29" s="9">
        <v>2</v>
      </c>
      <c r="AE29" s="9">
        <v>12</v>
      </c>
      <c r="AF29" s="9">
        <v>9</v>
      </c>
      <c r="AG29" s="9">
        <v>2</v>
      </c>
      <c r="AH29" s="9">
        <v>7</v>
      </c>
    </row>
    <row r="30" spans="1:34" x14ac:dyDescent="0.2">
      <c r="A30" s="9" t="s">
        <v>47</v>
      </c>
      <c r="B30" s="1">
        <v>928</v>
      </c>
      <c r="C30" s="1">
        <v>451</v>
      </c>
      <c r="D30" s="1">
        <v>477</v>
      </c>
      <c r="E30" s="1">
        <v>64</v>
      </c>
      <c r="F30" s="1">
        <v>44</v>
      </c>
      <c r="G30" s="1">
        <v>20</v>
      </c>
      <c r="I30" s="27" t="s">
        <v>469</v>
      </c>
      <c r="J30" s="1">
        <v>865</v>
      </c>
      <c r="K30" s="1">
        <v>401</v>
      </c>
      <c r="L30" s="1">
        <v>464</v>
      </c>
      <c r="M30" s="1">
        <v>44</v>
      </c>
      <c r="N30" s="1">
        <v>30</v>
      </c>
      <c r="O30" s="1">
        <v>14</v>
      </c>
      <c r="P30" s="29">
        <f t="shared" si="18"/>
        <v>5.0867052023121389</v>
      </c>
      <c r="Q30" s="29">
        <f t="shared" si="19"/>
        <v>7.4812967581047385</v>
      </c>
      <c r="R30" s="29">
        <f t="shared" si="20"/>
        <v>3.0172413793103448</v>
      </c>
      <c r="S30" s="30">
        <f>S28*50</f>
        <v>79.44691337657116</v>
      </c>
      <c r="T30" s="30">
        <f t="shared" ref="T30:U30" si="25">T28*50</f>
        <v>98.943730846971377</v>
      </c>
      <c r="U30" s="30">
        <f t="shared" si="25"/>
        <v>57.499971293074736</v>
      </c>
      <c r="V30" s="9" t="s">
        <v>47</v>
      </c>
      <c r="W30" s="1">
        <v>820</v>
      </c>
      <c r="X30" s="1">
        <v>391</v>
      </c>
      <c r="Y30" s="1">
        <v>429</v>
      </c>
      <c r="Z30" s="1">
        <v>28</v>
      </c>
      <c r="AA30" s="1">
        <v>12</v>
      </c>
      <c r="AB30" s="1">
        <v>16</v>
      </c>
      <c r="AC30" s="1">
        <v>11</v>
      </c>
      <c r="AD30" s="9">
        <v>3</v>
      </c>
      <c r="AE30" s="9">
        <v>8</v>
      </c>
      <c r="AF30" s="9">
        <v>5</v>
      </c>
      <c r="AG30" s="9">
        <v>1</v>
      </c>
      <c r="AH30" s="9">
        <v>4</v>
      </c>
    </row>
    <row r="31" spans="1:34" x14ac:dyDescent="0.2">
      <c r="A31" s="9" t="s">
        <v>48</v>
      </c>
      <c r="B31" s="1">
        <v>865</v>
      </c>
      <c r="C31" s="1">
        <v>401</v>
      </c>
      <c r="D31" s="1">
        <v>464</v>
      </c>
      <c r="E31" s="1">
        <v>44</v>
      </c>
      <c r="F31" s="1">
        <v>30</v>
      </c>
      <c r="G31" s="1">
        <v>14</v>
      </c>
      <c r="I31" s="27" t="s">
        <v>470</v>
      </c>
      <c r="J31" s="1">
        <v>733</v>
      </c>
      <c r="K31" s="1">
        <v>364</v>
      </c>
      <c r="L31" s="1">
        <v>369</v>
      </c>
      <c r="M31" s="1">
        <v>22</v>
      </c>
      <c r="N31" s="1">
        <v>15</v>
      </c>
      <c r="O31" s="1">
        <v>7</v>
      </c>
      <c r="P31" s="29">
        <f t="shared" si="18"/>
        <v>3.0013642564802185</v>
      </c>
      <c r="Q31" s="29">
        <f t="shared" si="19"/>
        <v>4.1208791208791204</v>
      </c>
      <c r="R31" s="29">
        <f t="shared" si="20"/>
        <v>1.8970189701897018</v>
      </c>
      <c r="S31" s="30"/>
      <c r="T31" s="30"/>
      <c r="U31" s="30"/>
      <c r="V31" s="9" t="s">
        <v>48</v>
      </c>
      <c r="W31" s="1">
        <v>764</v>
      </c>
      <c r="X31" s="1">
        <v>352</v>
      </c>
      <c r="Y31" s="1">
        <v>412</v>
      </c>
      <c r="Z31" s="1">
        <v>24</v>
      </c>
      <c r="AA31" s="1">
        <v>10</v>
      </c>
      <c r="AB31" s="1">
        <v>14</v>
      </c>
      <c r="AC31" s="1">
        <v>14</v>
      </c>
      <c r="AD31" s="9">
        <v>7</v>
      </c>
      <c r="AE31" s="9">
        <v>7</v>
      </c>
      <c r="AF31" s="9">
        <v>19</v>
      </c>
      <c r="AG31" s="9">
        <v>2</v>
      </c>
      <c r="AH31" s="9">
        <v>17</v>
      </c>
    </row>
    <row r="32" spans="1:34" x14ac:dyDescent="0.2">
      <c r="A32" s="9" t="s">
        <v>49</v>
      </c>
      <c r="B32" s="1">
        <v>733</v>
      </c>
      <c r="C32" s="1">
        <v>364</v>
      </c>
      <c r="D32" s="1">
        <v>369</v>
      </c>
      <c r="E32" s="1">
        <v>22</v>
      </c>
      <c r="F32" s="1">
        <v>15</v>
      </c>
      <c r="G32" s="1">
        <v>7</v>
      </c>
      <c r="I32" s="27" t="s">
        <v>471</v>
      </c>
      <c r="J32" s="1">
        <v>662</v>
      </c>
      <c r="K32" s="1">
        <v>343</v>
      </c>
      <c r="L32" s="1">
        <v>319</v>
      </c>
      <c r="M32" s="1">
        <v>12</v>
      </c>
      <c r="N32" s="1">
        <v>7</v>
      </c>
      <c r="O32" s="1">
        <v>5</v>
      </c>
      <c r="P32" s="29">
        <f t="shared" si="18"/>
        <v>1.8126888217522661</v>
      </c>
      <c r="Q32" s="29">
        <f t="shared" si="19"/>
        <v>2.0408163265306123</v>
      </c>
      <c r="R32" s="29">
        <f t="shared" si="20"/>
        <v>1.5673981191222568</v>
      </c>
      <c r="S32" s="30">
        <f>S26-S30</f>
        <v>2357.8233727739539</v>
      </c>
      <c r="T32" s="30">
        <f t="shared" ref="T32:U32" si="26">T26-T30</f>
        <v>2539.0365411018711</v>
      </c>
      <c r="U32" s="30">
        <f t="shared" si="26"/>
        <v>2165.3531707158236</v>
      </c>
      <c r="V32" s="9" t="s">
        <v>49</v>
      </c>
      <c r="W32" s="1">
        <v>661</v>
      </c>
      <c r="X32" s="1">
        <v>334</v>
      </c>
      <c r="Y32" s="1">
        <v>327</v>
      </c>
      <c r="Z32" s="1">
        <v>25</v>
      </c>
      <c r="AA32" s="1">
        <v>9</v>
      </c>
      <c r="AB32" s="1">
        <v>16</v>
      </c>
      <c r="AC32" s="1">
        <v>6</v>
      </c>
      <c r="AD32" s="9">
        <v>1</v>
      </c>
      <c r="AE32" s="9">
        <v>5</v>
      </c>
      <c r="AF32" s="9">
        <v>18</v>
      </c>
      <c r="AG32" s="9">
        <v>4</v>
      </c>
      <c r="AH32" s="9">
        <v>14</v>
      </c>
    </row>
    <row r="33" spans="1:34" x14ac:dyDescent="0.2">
      <c r="A33" s="9" t="s">
        <v>50</v>
      </c>
      <c r="B33" s="1">
        <v>662</v>
      </c>
      <c r="C33" s="1">
        <v>343</v>
      </c>
      <c r="D33" s="1">
        <v>319</v>
      </c>
      <c r="E33" s="1">
        <v>12</v>
      </c>
      <c r="F33" s="1">
        <v>7</v>
      </c>
      <c r="G33" s="1">
        <v>5</v>
      </c>
      <c r="I33" s="27" t="s">
        <v>472</v>
      </c>
      <c r="J33" s="1">
        <v>586</v>
      </c>
      <c r="K33" s="1">
        <v>313</v>
      </c>
      <c r="L33" s="1">
        <v>273</v>
      </c>
      <c r="M33" s="1">
        <v>8</v>
      </c>
      <c r="N33" s="1">
        <v>6</v>
      </c>
      <c r="O33" s="1">
        <v>2</v>
      </c>
      <c r="P33" s="29">
        <f t="shared" si="18"/>
        <v>1.3651877133105803</v>
      </c>
      <c r="Q33" s="29">
        <f t="shared" si="19"/>
        <v>1.9169329073482428</v>
      </c>
      <c r="R33" s="29">
        <f t="shared" si="20"/>
        <v>0.73260073260073255</v>
      </c>
      <c r="S33" s="30">
        <f>100-S28</f>
        <v>98.411061732468582</v>
      </c>
      <c r="T33" s="30">
        <f t="shared" ref="T33:U33" si="27">100-T28</f>
        <v>98.021125383060578</v>
      </c>
      <c r="U33" s="30">
        <f t="shared" si="27"/>
        <v>98.850000574138505</v>
      </c>
      <c r="V33" s="9" t="s">
        <v>50</v>
      </c>
      <c r="W33" s="1">
        <v>599</v>
      </c>
      <c r="X33" s="1">
        <v>320</v>
      </c>
      <c r="Y33" s="1">
        <v>279</v>
      </c>
      <c r="Z33" s="1">
        <v>16</v>
      </c>
      <c r="AA33" s="1">
        <v>8</v>
      </c>
      <c r="AB33" s="1">
        <v>8</v>
      </c>
      <c r="AC33" s="1">
        <v>9</v>
      </c>
      <c r="AD33" s="9">
        <v>5</v>
      </c>
      <c r="AE33" s="9">
        <v>4</v>
      </c>
      <c r="AF33" s="9">
        <v>26</v>
      </c>
      <c r="AG33" s="9">
        <v>3</v>
      </c>
      <c r="AH33" s="9">
        <v>23</v>
      </c>
    </row>
    <row r="34" spans="1:34" x14ac:dyDescent="0.2">
      <c r="A34" s="9" t="s">
        <v>51</v>
      </c>
      <c r="B34" s="1">
        <v>586</v>
      </c>
      <c r="C34" s="1">
        <v>313</v>
      </c>
      <c r="D34" s="1">
        <v>273</v>
      </c>
      <c r="E34" s="1">
        <v>8</v>
      </c>
      <c r="F34" s="1">
        <v>6</v>
      </c>
      <c r="G34" s="1">
        <v>2</v>
      </c>
      <c r="I34" s="28"/>
      <c r="J34" s="28"/>
      <c r="K34" s="28"/>
      <c r="L34" s="28"/>
      <c r="M34" s="28"/>
      <c r="N34" s="28"/>
      <c r="O34" s="28"/>
      <c r="P34" s="29">
        <f>SUM(P26:P32)*5</f>
        <v>937.27028615052495</v>
      </c>
      <c r="Q34" s="29">
        <f>SUM(Q26:Q32)*5</f>
        <v>1137.9802719488425</v>
      </c>
      <c r="R34" s="29">
        <f>SUM(R26:R32)*5</f>
        <v>722.85314200889854</v>
      </c>
      <c r="S34" s="31">
        <f>S32/S33</f>
        <v>23.958926275825775</v>
      </c>
      <c r="T34" s="31">
        <f t="shared" ref="T34:U34" si="28">T32/T33</f>
        <v>25.902952360314892</v>
      </c>
      <c r="U34" s="31">
        <f t="shared" si="28"/>
        <v>21.905444189570709</v>
      </c>
      <c r="V34" s="9" t="s">
        <v>51</v>
      </c>
      <c r="W34" s="1">
        <v>511</v>
      </c>
      <c r="X34" s="1">
        <v>288</v>
      </c>
      <c r="Y34" s="1">
        <v>223</v>
      </c>
      <c r="Z34" s="1">
        <v>16</v>
      </c>
      <c r="AA34" s="1">
        <v>4</v>
      </c>
      <c r="AB34" s="1">
        <v>12</v>
      </c>
      <c r="AC34" s="1">
        <v>6</v>
      </c>
      <c r="AD34" s="9">
        <v>3</v>
      </c>
      <c r="AE34" s="9">
        <v>3</v>
      </c>
      <c r="AF34" s="9">
        <v>45</v>
      </c>
      <c r="AG34" s="9">
        <v>12</v>
      </c>
      <c r="AH34" s="9">
        <v>33</v>
      </c>
    </row>
    <row r="35" spans="1:34" x14ac:dyDescent="0.2">
      <c r="A35" s="9" t="s">
        <v>54</v>
      </c>
      <c r="V35" s="9" t="s">
        <v>54</v>
      </c>
    </row>
    <row r="36" spans="1:34" x14ac:dyDescent="0.2">
      <c r="A36" s="9" t="s">
        <v>43</v>
      </c>
      <c r="V36" s="9" t="s">
        <v>43</v>
      </c>
    </row>
    <row r="37" spans="1:34" x14ac:dyDescent="0.2">
      <c r="A37" s="9" t="s">
        <v>1</v>
      </c>
      <c r="B37" s="1">
        <v>1569</v>
      </c>
      <c r="C37" s="1">
        <v>823</v>
      </c>
      <c r="D37" s="1">
        <v>746</v>
      </c>
      <c r="E37" s="1">
        <v>621</v>
      </c>
      <c r="F37" s="1">
        <v>403</v>
      </c>
      <c r="G37" s="1">
        <v>218</v>
      </c>
      <c r="I37" s="27" t="s">
        <v>465</v>
      </c>
      <c r="J37" s="1">
        <v>394</v>
      </c>
      <c r="K37" s="1">
        <v>233</v>
      </c>
      <c r="L37" s="1">
        <v>161</v>
      </c>
      <c r="M37" s="1">
        <v>377</v>
      </c>
      <c r="N37" s="1">
        <v>230</v>
      </c>
      <c r="O37" s="1">
        <v>147</v>
      </c>
      <c r="P37" s="29">
        <f t="shared" ref="P37:P44" si="29">M37/J37*100</f>
        <v>95.685279187817258</v>
      </c>
      <c r="Q37" s="29">
        <f t="shared" ref="Q37:Q44" si="30">N37/K37*100</f>
        <v>98.712446351931334</v>
      </c>
      <c r="R37" s="29">
        <f t="shared" ref="R37:R44" si="31">O37/L37*100</f>
        <v>91.304347826086953</v>
      </c>
      <c r="S37" s="30">
        <f>P45+1500</f>
        <v>2531.0181137267014</v>
      </c>
      <c r="T37" s="30">
        <f t="shared" ref="T37" si="32">Q45+1500</f>
        <v>2803.0910205069922</v>
      </c>
      <c r="U37" s="30">
        <f t="shared" ref="U37" si="33">R45+1500</f>
        <v>2254.3173575987676</v>
      </c>
      <c r="V37" s="9" t="s">
        <v>1</v>
      </c>
      <c r="W37" s="1">
        <v>901</v>
      </c>
      <c r="X37" s="1">
        <v>402</v>
      </c>
      <c r="Y37" s="1">
        <v>499</v>
      </c>
      <c r="Z37" s="1">
        <v>24</v>
      </c>
      <c r="AA37" s="1">
        <v>10</v>
      </c>
      <c r="AB37" s="1">
        <v>14</v>
      </c>
      <c r="AC37" s="1">
        <v>4</v>
      </c>
      <c r="AD37" s="9">
        <v>3</v>
      </c>
      <c r="AE37" s="9">
        <v>1</v>
      </c>
      <c r="AF37" s="9">
        <v>19</v>
      </c>
      <c r="AG37" s="9">
        <v>5</v>
      </c>
      <c r="AH37" s="9">
        <v>14</v>
      </c>
    </row>
    <row r="38" spans="1:34" x14ac:dyDescent="0.2">
      <c r="A38" s="9" t="s">
        <v>44</v>
      </c>
      <c r="B38" s="1">
        <v>394</v>
      </c>
      <c r="C38" s="1">
        <v>233</v>
      </c>
      <c r="D38" s="1">
        <v>161</v>
      </c>
      <c r="E38" s="1">
        <v>377</v>
      </c>
      <c r="F38" s="1">
        <v>230</v>
      </c>
      <c r="G38" s="1">
        <v>147</v>
      </c>
      <c r="I38" s="27" t="s">
        <v>466</v>
      </c>
      <c r="J38" s="1">
        <v>244</v>
      </c>
      <c r="K38" s="1">
        <v>118</v>
      </c>
      <c r="L38" s="1">
        <v>126</v>
      </c>
      <c r="M38" s="1">
        <v>140</v>
      </c>
      <c r="N38" s="1">
        <v>94</v>
      </c>
      <c r="O38" s="1">
        <v>46</v>
      </c>
      <c r="P38" s="29">
        <f t="shared" si="29"/>
        <v>57.377049180327866</v>
      </c>
      <c r="Q38" s="29">
        <f t="shared" si="30"/>
        <v>79.66101694915254</v>
      </c>
      <c r="R38" s="29">
        <f t="shared" si="31"/>
        <v>36.507936507936506</v>
      </c>
      <c r="S38" s="28"/>
      <c r="T38" s="28"/>
      <c r="U38" s="28"/>
      <c r="V38" s="9" t="s">
        <v>44</v>
      </c>
      <c r="W38" s="1">
        <v>16</v>
      </c>
      <c r="X38" s="1">
        <v>3</v>
      </c>
      <c r="Y38" s="1">
        <v>13</v>
      </c>
      <c r="Z38" s="1">
        <v>1</v>
      </c>
      <c r="AA38" s="1">
        <v>0</v>
      </c>
      <c r="AB38" s="1">
        <v>1</v>
      </c>
      <c r="AC38" s="1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</row>
    <row r="39" spans="1:34" x14ac:dyDescent="0.2">
      <c r="A39" s="9" t="s">
        <v>45</v>
      </c>
      <c r="B39" s="1">
        <v>244</v>
      </c>
      <c r="C39" s="1">
        <v>118</v>
      </c>
      <c r="D39" s="1">
        <v>126</v>
      </c>
      <c r="E39" s="1">
        <v>140</v>
      </c>
      <c r="F39" s="1">
        <v>94</v>
      </c>
      <c r="G39" s="1">
        <v>46</v>
      </c>
      <c r="I39" s="27" t="s">
        <v>467</v>
      </c>
      <c r="J39" s="1">
        <v>214</v>
      </c>
      <c r="K39" s="1">
        <v>106</v>
      </c>
      <c r="L39" s="1">
        <v>108</v>
      </c>
      <c r="M39" s="1">
        <v>53</v>
      </c>
      <c r="N39" s="1">
        <v>41</v>
      </c>
      <c r="O39" s="1">
        <v>12</v>
      </c>
      <c r="P39" s="29">
        <f t="shared" si="29"/>
        <v>24.766355140186917</v>
      </c>
      <c r="Q39" s="29">
        <f t="shared" si="30"/>
        <v>38.679245283018872</v>
      </c>
      <c r="R39" s="29">
        <f t="shared" si="31"/>
        <v>11.111111111111111</v>
      </c>
      <c r="S39" s="30">
        <f>(P43+P44)/2</f>
        <v>2.9678362573099415</v>
      </c>
      <c r="T39" s="30">
        <f t="shared" ref="T39" si="34">(Q43+Q44)/2</f>
        <v>2.459016393442623</v>
      </c>
      <c r="U39" s="30">
        <f t="shared" ref="U39" si="35">(R43+R44)/2</f>
        <v>2.8301886792452833</v>
      </c>
      <c r="V39" s="9" t="s">
        <v>45</v>
      </c>
      <c r="W39" s="1">
        <v>96</v>
      </c>
      <c r="X39" s="1">
        <v>20</v>
      </c>
      <c r="Y39" s="1">
        <v>76</v>
      </c>
      <c r="Z39" s="1">
        <v>6</v>
      </c>
      <c r="AA39" s="1">
        <v>3</v>
      </c>
      <c r="AB39" s="1">
        <v>3</v>
      </c>
      <c r="AC39" s="1">
        <v>1</v>
      </c>
      <c r="AD39" s="9">
        <v>1</v>
      </c>
      <c r="AE39" s="9">
        <v>0</v>
      </c>
      <c r="AF39" s="9">
        <v>1</v>
      </c>
      <c r="AG39" s="9">
        <v>0</v>
      </c>
      <c r="AH39" s="9">
        <v>1</v>
      </c>
    </row>
    <row r="40" spans="1:34" x14ac:dyDescent="0.2">
      <c r="A40" s="9" t="s">
        <v>46</v>
      </c>
      <c r="B40" s="1">
        <v>214</v>
      </c>
      <c r="C40" s="1">
        <v>106</v>
      </c>
      <c r="D40" s="1">
        <v>108</v>
      </c>
      <c r="E40" s="1">
        <v>53</v>
      </c>
      <c r="F40" s="1">
        <v>41</v>
      </c>
      <c r="G40" s="1">
        <v>12</v>
      </c>
      <c r="I40" s="27" t="s">
        <v>468</v>
      </c>
      <c r="J40" s="1">
        <v>182</v>
      </c>
      <c r="K40" s="1">
        <v>89</v>
      </c>
      <c r="L40" s="1">
        <v>93</v>
      </c>
      <c r="M40" s="1">
        <v>20</v>
      </c>
      <c r="N40" s="1">
        <v>16</v>
      </c>
      <c r="O40" s="1">
        <v>4</v>
      </c>
      <c r="P40" s="29">
        <f t="shared" si="29"/>
        <v>10.989010989010989</v>
      </c>
      <c r="Q40" s="29">
        <f t="shared" si="30"/>
        <v>17.977528089887642</v>
      </c>
      <c r="R40" s="29">
        <f t="shared" si="31"/>
        <v>4.3010752688172049</v>
      </c>
      <c r="S40" s="30"/>
      <c r="T40" s="30"/>
      <c r="U40" s="30"/>
      <c r="V40" s="9" t="s">
        <v>46</v>
      </c>
      <c r="W40" s="1">
        <v>156</v>
      </c>
      <c r="X40" s="1">
        <v>65</v>
      </c>
      <c r="Y40" s="1">
        <v>91</v>
      </c>
      <c r="Z40" s="1">
        <v>4</v>
      </c>
      <c r="AA40" s="1">
        <v>0</v>
      </c>
      <c r="AB40" s="1">
        <v>4</v>
      </c>
      <c r="AC40" s="1">
        <v>0</v>
      </c>
      <c r="AD40" s="9">
        <v>0</v>
      </c>
      <c r="AE40" s="9">
        <v>0</v>
      </c>
      <c r="AF40" s="9">
        <v>1</v>
      </c>
      <c r="AG40" s="9">
        <v>0</v>
      </c>
      <c r="AH40" s="9">
        <v>1</v>
      </c>
    </row>
    <row r="41" spans="1:34" x14ac:dyDescent="0.2">
      <c r="A41" s="9" t="s">
        <v>47</v>
      </c>
      <c r="B41" s="1">
        <v>182</v>
      </c>
      <c r="C41" s="1">
        <v>89</v>
      </c>
      <c r="D41" s="1">
        <v>93</v>
      </c>
      <c r="E41" s="1">
        <v>20</v>
      </c>
      <c r="F41" s="1">
        <v>16</v>
      </c>
      <c r="G41" s="1">
        <v>4</v>
      </c>
      <c r="I41" s="27" t="s">
        <v>469</v>
      </c>
      <c r="J41" s="1">
        <v>187</v>
      </c>
      <c r="K41" s="1">
        <v>102</v>
      </c>
      <c r="L41" s="1">
        <v>85</v>
      </c>
      <c r="M41" s="1">
        <v>17</v>
      </c>
      <c r="N41" s="1">
        <v>14</v>
      </c>
      <c r="O41" s="1">
        <v>3</v>
      </c>
      <c r="P41" s="29">
        <f t="shared" si="29"/>
        <v>9.0909090909090917</v>
      </c>
      <c r="Q41" s="29">
        <f t="shared" si="30"/>
        <v>13.725490196078432</v>
      </c>
      <c r="R41" s="29">
        <f t="shared" si="31"/>
        <v>3.5294117647058822</v>
      </c>
      <c r="S41" s="30">
        <f>S39*50</f>
        <v>148.39181286549709</v>
      </c>
      <c r="T41" s="30">
        <f t="shared" ref="T41:U41" si="36">T39*50</f>
        <v>122.95081967213115</v>
      </c>
      <c r="U41" s="30">
        <f t="shared" si="36"/>
        <v>141.50943396226415</v>
      </c>
      <c r="V41" s="9" t="s">
        <v>47</v>
      </c>
      <c r="W41" s="1">
        <v>157</v>
      </c>
      <c r="X41" s="1">
        <v>72</v>
      </c>
      <c r="Y41" s="1">
        <v>85</v>
      </c>
      <c r="Z41" s="1">
        <v>2</v>
      </c>
      <c r="AA41" s="1">
        <v>1</v>
      </c>
      <c r="AB41" s="1">
        <v>1</v>
      </c>
      <c r="AC41" s="1">
        <v>0</v>
      </c>
      <c r="AD41" s="9">
        <v>0</v>
      </c>
      <c r="AE41" s="9">
        <v>0</v>
      </c>
      <c r="AF41" s="9">
        <v>3</v>
      </c>
      <c r="AG41" s="9">
        <v>0</v>
      </c>
      <c r="AH41" s="9">
        <v>3</v>
      </c>
    </row>
    <row r="42" spans="1:34" x14ac:dyDescent="0.2">
      <c r="A42" s="9" t="s">
        <v>48</v>
      </c>
      <c r="B42" s="1">
        <v>187</v>
      </c>
      <c r="C42" s="1">
        <v>102</v>
      </c>
      <c r="D42" s="1">
        <v>85</v>
      </c>
      <c r="E42" s="1">
        <v>17</v>
      </c>
      <c r="F42" s="1">
        <v>14</v>
      </c>
      <c r="G42" s="1">
        <v>3</v>
      </c>
      <c r="I42" s="27" t="s">
        <v>470</v>
      </c>
      <c r="J42" s="1">
        <v>145</v>
      </c>
      <c r="K42" s="1">
        <v>72</v>
      </c>
      <c r="L42" s="1">
        <v>73</v>
      </c>
      <c r="M42" s="1">
        <v>8</v>
      </c>
      <c r="N42" s="1">
        <v>5</v>
      </c>
      <c r="O42" s="1">
        <v>3</v>
      </c>
      <c r="P42" s="29">
        <f t="shared" si="29"/>
        <v>5.5172413793103452</v>
      </c>
      <c r="Q42" s="29">
        <f t="shared" si="30"/>
        <v>6.9444444444444446</v>
      </c>
      <c r="R42" s="29">
        <f t="shared" si="31"/>
        <v>4.10958904109589</v>
      </c>
      <c r="S42" s="30"/>
      <c r="T42" s="30"/>
      <c r="U42" s="30"/>
      <c r="V42" s="9" t="s">
        <v>48</v>
      </c>
      <c r="W42" s="1">
        <v>165</v>
      </c>
      <c r="X42" s="1">
        <v>86</v>
      </c>
      <c r="Y42" s="1">
        <v>79</v>
      </c>
      <c r="Z42" s="1">
        <v>2</v>
      </c>
      <c r="AA42" s="1">
        <v>1</v>
      </c>
      <c r="AB42" s="1">
        <v>1</v>
      </c>
      <c r="AC42" s="1">
        <v>0</v>
      </c>
      <c r="AD42" s="9">
        <v>0</v>
      </c>
      <c r="AE42" s="9">
        <v>0</v>
      </c>
      <c r="AF42" s="9">
        <v>3</v>
      </c>
      <c r="AG42" s="9">
        <v>1</v>
      </c>
      <c r="AH42" s="9">
        <v>2</v>
      </c>
    </row>
    <row r="43" spans="1:34" x14ac:dyDescent="0.2">
      <c r="A43" s="9" t="s">
        <v>49</v>
      </c>
      <c r="B43" s="1">
        <v>145</v>
      </c>
      <c r="C43" s="1">
        <v>72</v>
      </c>
      <c r="D43" s="1">
        <v>73</v>
      </c>
      <c r="E43" s="1">
        <v>8</v>
      </c>
      <c r="F43" s="1">
        <v>5</v>
      </c>
      <c r="G43" s="1">
        <v>3</v>
      </c>
      <c r="I43" s="27" t="s">
        <v>471</v>
      </c>
      <c r="J43" s="1">
        <v>108</v>
      </c>
      <c r="K43" s="1">
        <v>61</v>
      </c>
      <c r="L43" s="1">
        <v>47</v>
      </c>
      <c r="M43" s="1">
        <v>3</v>
      </c>
      <c r="N43" s="1">
        <v>3</v>
      </c>
      <c r="O43" s="1">
        <v>0</v>
      </c>
      <c r="P43" s="29">
        <f t="shared" si="29"/>
        <v>2.7777777777777777</v>
      </c>
      <c r="Q43" s="29">
        <f t="shared" si="30"/>
        <v>4.918032786885246</v>
      </c>
      <c r="R43" s="29">
        <f t="shared" si="31"/>
        <v>0</v>
      </c>
      <c r="S43" s="30">
        <f>S37-S41</f>
        <v>2382.6263008612041</v>
      </c>
      <c r="T43" s="30">
        <f t="shared" ref="T43:U43" si="37">T37-T41</f>
        <v>2680.1402008348609</v>
      </c>
      <c r="U43" s="30">
        <f t="shared" si="37"/>
        <v>2112.8079236365033</v>
      </c>
      <c r="V43" s="9" t="s">
        <v>49</v>
      </c>
      <c r="W43" s="1">
        <v>128</v>
      </c>
      <c r="X43" s="1">
        <v>61</v>
      </c>
      <c r="Y43" s="1">
        <v>67</v>
      </c>
      <c r="Z43" s="1">
        <v>5</v>
      </c>
      <c r="AA43" s="1">
        <v>3</v>
      </c>
      <c r="AB43" s="1">
        <v>2</v>
      </c>
      <c r="AC43" s="1">
        <v>1</v>
      </c>
      <c r="AD43" s="9">
        <v>1</v>
      </c>
      <c r="AE43" s="9">
        <v>0</v>
      </c>
      <c r="AF43" s="9">
        <v>3</v>
      </c>
      <c r="AG43" s="9">
        <v>2</v>
      </c>
      <c r="AH43" s="9">
        <v>1</v>
      </c>
    </row>
    <row r="44" spans="1:34" x14ac:dyDescent="0.2">
      <c r="A44" s="9" t="s">
        <v>50</v>
      </c>
      <c r="B44" s="1">
        <v>108</v>
      </c>
      <c r="C44" s="1">
        <v>61</v>
      </c>
      <c r="D44" s="1">
        <v>47</v>
      </c>
      <c r="E44" s="1">
        <v>3</v>
      </c>
      <c r="F44" s="1">
        <v>3</v>
      </c>
      <c r="G44" s="1">
        <v>0</v>
      </c>
      <c r="I44" s="27" t="s">
        <v>472</v>
      </c>
      <c r="J44" s="1">
        <v>95</v>
      </c>
      <c r="K44" s="1">
        <v>42</v>
      </c>
      <c r="L44" s="1">
        <v>53</v>
      </c>
      <c r="M44" s="1">
        <v>3</v>
      </c>
      <c r="N44" s="1">
        <v>0</v>
      </c>
      <c r="O44" s="1">
        <v>3</v>
      </c>
      <c r="P44" s="29">
        <f t="shared" si="29"/>
        <v>3.1578947368421053</v>
      </c>
      <c r="Q44" s="29">
        <f t="shared" si="30"/>
        <v>0</v>
      </c>
      <c r="R44" s="29">
        <f t="shared" si="31"/>
        <v>5.6603773584905666</v>
      </c>
      <c r="S44" s="30">
        <f>100-S39</f>
        <v>97.032163742690059</v>
      </c>
      <c r="T44" s="30">
        <f t="shared" ref="T44:U44" si="38">100-T39</f>
        <v>97.540983606557376</v>
      </c>
      <c r="U44" s="30">
        <f t="shared" si="38"/>
        <v>97.169811320754718</v>
      </c>
      <c r="V44" s="9" t="s">
        <v>50</v>
      </c>
      <c r="W44" s="1">
        <v>98</v>
      </c>
      <c r="X44" s="1">
        <v>55</v>
      </c>
      <c r="Y44" s="1">
        <v>43</v>
      </c>
      <c r="Z44" s="1">
        <v>4</v>
      </c>
      <c r="AA44" s="1">
        <v>2</v>
      </c>
      <c r="AB44" s="1">
        <v>2</v>
      </c>
      <c r="AC44" s="1">
        <v>1</v>
      </c>
      <c r="AD44" s="9">
        <v>1</v>
      </c>
      <c r="AE44" s="9">
        <v>0</v>
      </c>
      <c r="AF44" s="9">
        <v>2</v>
      </c>
      <c r="AG44" s="9">
        <v>0</v>
      </c>
      <c r="AH44" s="9">
        <v>2</v>
      </c>
    </row>
    <row r="45" spans="1:34" x14ac:dyDescent="0.2">
      <c r="A45" s="9" t="s">
        <v>51</v>
      </c>
      <c r="B45" s="1">
        <v>95</v>
      </c>
      <c r="C45" s="1">
        <v>42</v>
      </c>
      <c r="D45" s="1">
        <v>53</v>
      </c>
      <c r="E45" s="1">
        <v>3</v>
      </c>
      <c r="F45" s="1">
        <v>0</v>
      </c>
      <c r="G45" s="1">
        <v>3</v>
      </c>
      <c r="I45" s="28"/>
      <c r="J45" s="28"/>
      <c r="K45" s="28"/>
      <c r="L45" s="28"/>
      <c r="M45" s="28"/>
      <c r="N45" s="28"/>
      <c r="O45" s="28"/>
      <c r="P45" s="29">
        <f>SUM(P37:P43)*5</f>
        <v>1031.0181137267014</v>
      </c>
      <c r="Q45" s="29">
        <f>SUM(Q37:Q43)*5</f>
        <v>1303.0910205069924</v>
      </c>
      <c r="R45" s="29">
        <f>SUM(R37:R43)*5</f>
        <v>754.31735759876779</v>
      </c>
      <c r="S45" s="31">
        <f>S43/S44</f>
        <v>24.555015666552112</v>
      </c>
      <c r="T45" s="31">
        <f t="shared" ref="T45:U45" si="39">T43/T44</f>
        <v>27.477067605197735</v>
      </c>
      <c r="U45" s="31">
        <f t="shared" si="39"/>
        <v>21.743460184997023</v>
      </c>
      <c r="V45" s="9" t="s">
        <v>51</v>
      </c>
      <c r="W45" s="1">
        <v>85</v>
      </c>
      <c r="X45" s="1">
        <v>40</v>
      </c>
      <c r="Y45" s="1">
        <v>45</v>
      </c>
      <c r="Z45" s="1">
        <v>0</v>
      </c>
      <c r="AA45" s="1">
        <v>0</v>
      </c>
      <c r="AB45" s="1">
        <v>0</v>
      </c>
      <c r="AC45" s="1">
        <v>1</v>
      </c>
      <c r="AD45" s="9">
        <v>0</v>
      </c>
      <c r="AE45" s="9">
        <v>1</v>
      </c>
      <c r="AF45" s="9">
        <v>6</v>
      </c>
      <c r="AG45" s="9">
        <v>2</v>
      </c>
      <c r="AH45" s="9">
        <v>4</v>
      </c>
    </row>
    <row r="46" spans="1:34" x14ac:dyDescent="0.2">
      <c r="A46" s="14" t="s">
        <v>393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4" t="s">
        <v>393</v>
      </c>
      <c r="W46" s="15"/>
      <c r="X46" s="15"/>
      <c r="Y46" s="15"/>
      <c r="Z46" s="15"/>
      <c r="AA46" s="15"/>
      <c r="AB46" s="15"/>
      <c r="AC46" s="15"/>
      <c r="AD46" s="14"/>
      <c r="AE46" s="14"/>
      <c r="AF46" s="14"/>
      <c r="AG46" s="14"/>
      <c r="AH46" s="14"/>
    </row>
    <row r="47" spans="1:34" x14ac:dyDescent="0.2">
      <c r="I47" s="28"/>
      <c r="J47" s="28"/>
      <c r="K47" s="28"/>
      <c r="L47" s="28"/>
      <c r="M47" s="28"/>
      <c r="N47" s="28"/>
      <c r="O47" s="28"/>
      <c r="P47" s="29"/>
      <c r="Q47" s="29"/>
      <c r="R47" s="29"/>
      <c r="S47" s="30"/>
      <c r="T47" s="30"/>
      <c r="U47" s="30"/>
    </row>
    <row r="48" spans="1:34" x14ac:dyDescent="0.2">
      <c r="A48" s="9" t="s">
        <v>473</v>
      </c>
      <c r="V48" s="9" t="s">
        <v>473</v>
      </c>
    </row>
    <row r="49" spans="1:34" x14ac:dyDescent="0.2">
      <c r="A49" s="10"/>
      <c r="B49" s="39" t="s">
        <v>1</v>
      </c>
      <c r="C49" s="39"/>
      <c r="D49" s="39"/>
      <c r="E49" s="39" t="s">
        <v>38</v>
      </c>
      <c r="F49" s="39"/>
      <c r="G49" s="39"/>
      <c r="H49" s="32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0"/>
      <c r="W49" s="39" t="s">
        <v>39</v>
      </c>
      <c r="X49" s="39"/>
      <c r="Y49" s="39"/>
      <c r="Z49" s="39" t="s">
        <v>40</v>
      </c>
      <c r="AA49" s="39"/>
      <c r="AB49" s="39"/>
      <c r="AC49" s="39" t="s">
        <v>41</v>
      </c>
      <c r="AD49" s="39"/>
      <c r="AE49" s="39"/>
      <c r="AF49" s="37" t="s">
        <v>42</v>
      </c>
      <c r="AG49" s="37"/>
      <c r="AH49" s="38"/>
    </row>
    <row r="50" spans="1:34" x14ac:dyDescent="0.2">
      <c r="A50" s="11" t="s">
        <v>35</v>
      </c>
      <c r="B50" s="20" t="s">
        <v>1</v>
      </c>
      <c r="C50" s="20" t="s">
        <v>33</v>
      </c>
      <c r="D50" s="20" t="s">
        <v>34</v>
      </c>
      <c r="E50" s="20" t="s">
        <v>1</v>
      </c>
      <c r="F50" s="20" t="s">
        <v>33</v>
      </c>
      <c r="G50" s="20" t="s">
        <v>34</v>
      </c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 t="s">
        <v>1</v>
      </c>
      <c r="T50" s="34" t="s">
        <v>474</v>
      </c>
      <c r="U50" s="34" t="s">
        <v>475</v>
      </c>
      <c r="V50" s="11" t="s">
        <v>35</v>
      </c>
      <c r="W50" s="20" t="s">
        <v>1</v>
      </c>
      <c r="X50" s="20" t="s">
        <v>33</v>
      </c>
      <c r="Y50" s="20" t="s">
        <v>34</v>
      </c>
      <c r="Z50" s="20" t="s">
        <v>1</v>
      </c>
      <c r="AA50" s="20" t="s">
        <v>33</v>
      </c>
      <c r="AB50" s="20" t="s">
        <v>34</v>
      </c>
      <c r="AC50" s="20" t="s">
        <v>1</v>
      </c>
      <c r="AD50" s="21" t="s">
        <v>33</v>
      </c>
      <c r="AE50" s="21" t="s">
        <v>34</v>
      </c>
      <c r="AF50" s="21" t="s">
        <v>1</v>
      </c>
      <c r="AG50" s="21" t="s">
        <v>33</v>
      </c>
      <c r="AH50" s="22" t="s">
        <v>34</v>
      </c>
    </row>
    <row r="51" spans="1:34" x14ac:dyDescent="0.2">
      <c r="A51" s="9" t="s">
        <v>55</v>
      </c>
      <c r="V51" s="9" t="s">
        <v>55</v>
      </c>
    </row>
    <row r="52" spans="1:34" x14ac:dyDescent="0.2">
      <c r="A52" s="9" t="s">
        <v>43</v>
      </c>
      <c r="V52" s="9" t="s">
        <v>43</v>
      </c>
    </row>
    <row r="53" spans="1:34" x14ac:dyDescent="0.2">
      <c r="A53" s="9" t="s">
        <v>1</v>
      </c>
      <c r="B53" s="1">
        <v>8230</v>
      </c>
      <c r="C53" s="1">
        <v>4298</v>
      </c>
      <c r="D53" s="1">
        <v>3932</v>
      </c>
      <c r="E53" s="1">
        <v>2983</v>
      </c>
      <c r="F53" s="1">
        <v>1941</v>
      </c>
      <c r="G53" s="1">
        <v>1042</v>
      </c>
      <c r="I53" s="27" t="s">
        <v>465</v>
      </c>
      <c r="J53" s="1">
        <v>2040</v>
      </c>
      <c r="K53" s="1">
        <v>1132</v>
      </c>
      <c r="L53" s="1">
        <v>908</v>
      </c>
      <c r="M53" s="1">
        <v>1884</v>
      </c>
      <c r="N53" s="1">
        <v>1121</v>
      </c>
      <c r="O53" s="1">
        <v>763</v>
      </c>
      <c r="P53" s="29">
        <f t="shared" ref="P53:P60" si="40">M53/J53*100</f>
        <v>92.352941176470594</v>
      </c>
      <c r="Q53" s="29">
        <f t="shared" ref="Q53:Q60" si="41">N53/K53*100</f>
        <v>99.028268551236749</v>
      </c>
      <c r="R53" s="29">
        <f t="shared" ref="R53:R60" si="42">O53/L53*100</f>
        <v>84.030837004405285</v>
      </c>
      <c r="S53" s="30">
        <f>P61+1500</f>
        <v>2435.0199858576379</v>
      </c>
      <c r="T53" s="30">
        <f t="shared" ref="T53" si="43">Q61+1500</f>
        <v>2678.7282155780731</v>
      </c>
      <c r="U53" s="30">
        <f t="shared" ref="U53" si="44">R61+1500</f>
        <v>2166.4578932547652</v>
      </c>
      <c r="V53" s="9" t="s">
        <v>1</v>
      </c>
      <c r="W53" s="1">
        <v>4815</v>
      </c>
      <c r="X53" s="1">
        <v>2254</v>
      </c>
      <c r="Y53" s="1">
        <v>2561</v>
      </c>
      <c r="Z53" s="1">
        <v>179</v>
      </c>
      <c r="AA53" s="1">
        <v>49</v>
      </c>
      <c r="AB53" s="1">
        <v>130</v>
      </c>
      <c r="AC53" s="1">
        <v>109</v>
      </c>
      <c r="AD53" s="9">
        <v>32</v>
      </c>
      <c r="AE53" s="9">
        <v>77</v>
      </c>
      <c r="AF53" s="9">
        <v>144</v>
      </c>
      <c r="AG53" s="9">
        <v>22</v>
      </c>
      <c r="AH53" s="9">
        <v>122</v>
      </c>
    </row>
    <row r="54" spans="1:34" x14ac:dyDescent="0.2">
      <c r="A54" s="9" t="s">
        <v>44</v>
      </c>
      <c r="B54" s="1">
        <v>2040</v>
      </c>
      <c r="C54" s="1">
        <v>1132</v>
      </c>
      <c r="D54" s="1">
        <v>908</v>
      </c>
      <c r="E54" s="1">
        <v>1884</v>
      </c>
      <c r="F54" s="1">
        <v>1121</v>
      </c>
      <c r="G54" s="1">
        <v>763</v>
      </c>
      <c r="I54" s="27" t="s">
        <v>466</v>
      </c>
      <c r="J54" s="1">
        <v>1322</v>
      </c>
      <c r="K54" s="1">
        <v>707</v>
      </c>
      <c r="L54" s="1">
        <v>615</v>
      </c>
      <c r="M54" s="1">
        <v>728</v>
      </c>
      <c r="N54" s="1">
        <v>519</v>
      </c>
      <c r="O54" s="1">
        <v>209</v>
      </c>
      <c r="P54" s="29">
        <f t="shared" si="40"/>
        <v>55.068078668683818</v>
      </c>
      <c r="Q54" s="29">
        <f t="shared" si="41"/>
        <v>73.408769448373405</v>
      </c>
      <c r="R54" s="29">
        <f t="shared" si="42"/>
        <v>33.983739837398375</v>
      </c>
      <c r="S54" s="28"/>
      <c r="T54" s="28"/>
      <c r="U54" s="28"/>
      <c r="V54" s="9" t="s">
        <v>44</v>
      </c>
      <c r="W54" s="1">
        <v>133</v>
      </c>
      <c r="X54" s="1">
        <v>10</v>
      </c>
      <c r="Y54" s="1">
        <v>123</v>
      </c>
      <c r="Z54" s="1">
        <v>13</v>
      </c>
      <c r="AA54" s="1">
        <v>1</v>
      </c>
      <c r="AB54" s="1">
        <v>12</v>
      </c>
      <c r="AC54" s="1">
        <v>10</v>
      </c>
      <c r="AD54" s="9">
        <v>0</v>
      </c>
      <c r="AE54" s="9">
        <v>10</v>
      </c>
      <c r="AF54" s="9">
        <v>0</v>
      </c>
      <c r="AG54" s="9">
        <v>0</v>
      </c>
      <c r="AH54" s="9">
        <v>0</v>
      </c>
    </row>
    <row r="55" spans="1:34" x14ac:dyDescent="0.2">
      <c r="A55" s="9" t="s">
        <v>45</v>
      </c>
      <c r="B55" s="1">
        <v>1322</v>
      </c>
      <c r="C55" s="1">
        <v>707</v>
      </c>
      <c r="D55" s="1">
        <v>615</v>
      </c>
      <c r="E55" s="1">
        <v>728</v>
      </c>
      <c r="F55" s="1">
        <v>519</v>
      </c>
      <c r="G55" s="1">
        <v>209</v>
      </c>
      <c r="I55" s="27" t="s">
        <v>467</v>
      </c>
      <c r="J55" s="1">
        <v>945</v>
      </c>
      <c r="K55" s="1">
        <v>493</v>
      </c>
      <c r="L55" s="1">
        <v>452</v>
      </c>
      <c r="M55" s="1">
        <v>202</v>
      </c>
      <c r="N55" s="1">
        <v>171</v>
      </c>
      <c r="O55" s="1">
        <v>31</v>
      </c>
      <c r="P55" s="29">
        <f t="shared" si="40"/>
        <v>21.375661375661377</v>
      </c>
      <c r="Q55" s="29">
        <f t="shared" si="41"/>
        <v>34.685598377281949</v>
      </c>
      <c r="R55" s="29">
        <f t="shared" si="42"/>
        <v>6.8584070796460175</v>
      </c>
      <c r="S55" s="30">
        <f>(P59+P60)/2</f>
        <v>2.8978619976139912</v>
      </c>
      <c r="T55" s="30">
        <f t="shared" ref="T55" si="45">(Q59+Q60)/2</f>
        <v>3.662919434508602</v>
      </c>
      <c r="U55" s="30">
        <f t="shared" ref="U55" si="46">(R59+R60)/2</f>
        <v>1.997412919089627</v>
      </c>
      <c r="V55" s="9" t="s">
        <v>45</v>
      </c>
      <c r="W55" s="1">
        <v>523</v>
      </c>
      <c r="X55" s="1">
        <v>176</v>
      </c>
      <c r="Y55" s="1">
        <v>347</v>
      </c>
      <c r="Z55" s="1">
        <v>34</v>
      </c>
      <c r="AA55" s="1">
        <v>2</v>
      </c>
      <c r="AB55" s="1">
        <v>32</v>
      </c>
      <c r="AC55" s="1">
        <v>29</v>
      </c>
      <c r="AD55" s="9">
        <v>7</v>
      </c>
      <c r="AE55" s="9">
        <v>22</v>
      </c>
      <c r="AF55" s="9">
        <v>8</v>
      </c>
      <c r="AG55" s="9">
        <v>3</v>
      </c>
      <c r="AH55" s="9">
        <v>5</v>
      </c>
    </row>
    <row r="56" spans="1:34" x14ac:dyDescent="0.2">
      <c r="A56" s="9" t="s">
        <v>46</v>
      </c>
      <c r="B56" s="1">
        <v>945</v>
      </c>
      <c r="C56" s="1">
        <v>493</v>
      </c>
      <c r="D56" s="1">
        <v>452</v>
      </c>
      <c r="E56" s="1">
        <v>202</v>
      </c>
      <c r="F56" s="1">
        <v>171</v>
      </c>
      <c r="G56" s="1">
        <v>31</v>
      </c>
      <c r="I56" s="27" t="s">
        <v>468</v>
      </c>
      <c r="J56" s="1">
        <v>933</v>
      </c>
      <c r="K56" s="1">
        <v>443</v>
      </c>
      <c r="L56" s="1">
        <v>490</v>
      </c>
      <c r="M56" s="1">
        <v>79</v>
      </c>
      <c r="N56" s="1">
        <v>67</v>
      </c>
      <c r="O56" s="1">
        <v>12</v>
      </c>
      <c r="P56" s="29">
        <f t="shared" si="40"/>
        <v>8.4673097534833879</v>
      </c>
      <c r="Q56" s="29">
        <f t="shared" si="41"/>
        <v>15.124153498871332</v>
      </c>
      <c r="R56" s="29">
        <f t="shared" si="42"/>
        <v>2.4489795918367347</v>
      </c>
      <c r="S56" s="30"/>
      <c r="T56" s="30"/>
      <c r="U56" s="30"/>
      <c r="V56" s="9" t="s">
        <v>46</v>
      </c>
      <c r="W56" s="1">
        <v>700</v>
      </c>
      <c r="X56" s="1">
        <v>309</v>
      </c>
      <c r="Y56" s="1">
        <v>391</v>
      </c>
      <c r="Z56" s="1">
        <v>25</v>
      </c>
      <c r="AA56" s="1">
        <v>7</v>
      </c>
      <c r="AB56" s="1">
        <v>18</v>
      </c>
      <c r="AC56" s="1">
        <v>9</v>
      </c>
      <c r="AD56" s="9">
        <v>3</v>
      </c>
      <c r="AE56" s="9">
        <v>6</v>
      </c>
      <c r="AF56" s="9">
        <v>9</v>
      </c>
      <c r="AG56" s="9">
        <v>3</v>
      </c>
      <c r="AH56" s="9">
        <v>6</v>
      </c>
    </row>
    <row r="57" spans="1:34" x14ac:dyDescent="0.2">
      <c r="A57" s="9" t="s">
        <v>47</v>
      </c>
      <c r="B57" s="1">
        <v>933</v>
      </c>
      <c r="C57" s="1">
        <v>443</v>
      </c>
      <c r="D57" s="1">
        <v>490</v>
      </c>
      <c r="E57" s="1">
        <v>79</v>
      </c>
      <c r="F57" s="1">
        <v>67</v>
      </c>
      <c r="G57" s="1">
        <v>12</v>
      </c>
      <c r="I57" s="27" t="s">
        <v>469</v>
      </c>
      <c r="J57" s="1">
        <v>895</v>
      </c>
      <c r="K57" s="1">
        <v>431</v>
      </c>
      <c r="L57" s="1">
        <v>464</v>
      </c>
      <c r="M57" s="1">
        <v>32</v>
      </c>
      <c r="N57" s="1">
        <v>26</v>
      </c>
      <c r="O57" s="1">
        <v>6</v>
      </c>
      <c r="P57" s="29">
        <f t="shared" si="40"/>
        <v>3.5754189944134076</v>
      </c>
      <c r="Q57" s="29">
        <f t="shared" si="41"/>
        <v>6.0324825986078885</v>
      </c>
      <c r="R57" s="29">
        <f t="shared" si="42"/>
        <v>1.2931034482758621</v>
      </c>
      <c r="S57" s="30">
        <f>S55*50</f>
        <v>144.89309988069957</v>
      </c>
      <c r="T57" s="30">
        <f t="shared" ref="T57:U57" si="47">T55*50</f>
        <v>183.14597172543012</v>
      </c>
      <c r="U57" s="30">
        <f t="shared" si="47"/>
        <v>99.870645954481347</v>
      </c>
      <c r="V57" s="9" t="s">
        <v>47</v>
      </c>
      <c r="W57" s="1">
        <v>807</v>
      </c>
      <c r="X57" s="1">
        <v>359</v>
      </c>
      <c r="Y57" s="1">
        <v>448</v>
      </c>
      <c r="Z57" s="1">
        <v>25</v>
      </c>
      <c r="AA57" s="1">
        <v>9</v>
      </c>
      <c r="AB57" s="1">
        <v>16</v>
      </c>
      <c r="AC57" s="1">
        <v>15</v>
      </c>
      <c r="AD57" s="9">
        <v>8</v>
      </c>
      <c r="AE57" s="9">
        <v>7</v>
      </c>
      <c r="AF57" s="9">
        <v>7</v>
      </c>
      <c r="AG57" s="9">
        <v>0</v>
      </c>
      <c r="AH57" s="9">
        <v>7</v>
      </c>
    </row>
    <row r="58" spans="1:34" x14ac:dyDescent="0.2">
      <c r="A58" s="9" t="s">
        <v>48</v>
      </c>
      <c r="B58" s="1">
        <v>895</v>
      </c>
      <c r="C58" s="1">
        <v>431</v>
      </c>
      <c r="D58" s="1">
        <v>464</v>
      </c>
      <c r="E58" s="1">
        <v>32</v>
      </c>
      <c r="F58" s="1">
        <v>26</v>
      </c>
      <c r="G58" s="1">
        <v>6</v>
      </c>
      <c r="I58" s="27" t="s">
        <v>470</v>
      </c>
      <c r="J58" s="1">
        <v>818</v>
      </c>
      <c r="K58" s="1">
        <v>403</v>
      </c>
      <c r="L58" s="1">
        <v>415</v>
      </c>
      <c r="M58" s="1">
        <v>20</v>
      </c>
      <c r="N58" s="1">
        <v>11</v>
      </c>
      <c r="O58" s="1">
        <v>9</v>
      </c>
      <c r="P58" s="29">
        <f t="shared" si="40"/>
        <v>2.4449877750611249</v>
      </c>
      <c r="Q58" s="29">
        <f t="shared" si="41"/>
        <v>2.7295285359801489</v>
      </c>
      <c r="R58" s="29">
        <f t="shared" si="42"/>
        <v>2.1686746987951806</v>
      </c>
      <c r="S58" s="30"/>
      <c r="T58" s="30"/>
      <c r="U58" s="30"/>
      <c r="V58" s="9" t="s">
        <v>48</v>
      </c>
      <c r="W58" s="1">
        <v>804</v>
      </c>
      <c r="X58" s="1">
        <v>393</v>
      </c>
      <c r="Y58" s="1">
        <v>411</v>
      </c>
      <c r="Z58" s="1">
        <v>28</v>
      </c>
      <c r="AA58" s="1">
        <v>8</v>
      </c>
      <c r="AB58" s="1">
        <v>20</v>
      </c>
      <c r="AC58" s="1">
        <v>15</v>
      </c>
      <c r="AD58" s="9">
        <v>4</v>
      </c>
      <c r="AE58" s="9">
        <v>11</v>
      </c>
      <c r="AF58" s="9">
        <v>16</v>
      </c>
      <c r="AG58" s="9">
        <v>0</v>
      </c>
      <c r="AH58" s="9">
        <v>16</v>
      </c>
    </row>
    <row r="59" spans="1:34" x14ac:dyDescent="0.2">
      <c r="A59" s="9" t="s">
        <v>49</v>
      </c>
      <c r="B59" s="1">
        <v>818</v>
      </c>
      <c r="C59" s="1">
        <v>403</v>
      </c>
      <c r="D59" s="1">
        <v>415</v>
      </c>
      <c r="E59" s="1">
        <v>20</v>
      </c>
      <c r="F59" s="1">
        <v>11</v>
      </c>
      <c r="G59" s="1">
        <v>9</v>
      </c>
      <c r="I59" s="27" t="s">
        <v>471</v>
      </c>
      <c r="J59" s="1">
        <v>699</v>
      </c>
      <c r="K59" s="1">
        <v>380</v>
      </c>
      <c r="L59" s="1">
        <v>319</v>
      </c>
      <c r="M59" s="1">
        <v>26</v>
      </c>
      <c r="N59" s="1">
        <v>18</v>
      </c>
      <c r="O59" s="1">
        <v>8</v>
      </c>
      <c r="P59" s="29">
        <f t="shared" si="40"/>
        <v>3.7195994277539342</v>
      </c>
      <c r="Q59" s="29">
        <f t="shared" si="41"/>
        <v>4.7368421052631584</v>
      </c>
      <c r="R59" s="29">
        <f t="shared" si="42"/>
        <v>2.507836990595611</v>
      </c>
      <c r="S59" s="30">
        <f>S53-S57</f>
        <v>2290.1268859769384</v>
      </c>
      <c r="T59" s="30">
        <f t="shared" ref="T59:U59" si="48">T53-T57</f>
        <v>2495.5822438526429</v>
      </c>
      <c r="U59" s="30">
        <f t="shared" si="48"/>
        <v>2066.5872473002837</v>
      </c>
      <c r="V59" s="9" t="s">
        <v>49</v>
      </c>
      <c r="W59" s="1">
        <v>744</v>
      </c>
      <c r="X59" s="1">
        <v>379</v>
      </c>
      <c r="Y59" s="1">
        <v>365</v>
      </c>
      <c r="Z59" s="1">
        <v>17</v>
      </c>
      <c r="AA59" s="1">
        <v>5</v>
      </c>
      <c r="AB59" s="1">
        <v>12</v>
      </c>
      <c r="AC59" s="1">
        <v>16</v>
      </c>
      <c r="AD59" s="9">
        <v>6</v>
      </c>
      <c r="AE59" s="9">
        <v>10</v>
      </c>
      <c r="AF59" s="9">
        <v>21</v>
      </c>
      <c r="AG59" s="9">
        <v>2</v>
      </c>
      <c r="AH59" s="9">
        <v>19</v>
      </c>
    </row>
    <row r="60" spans="1:34" x14ac:dyDescent="0.2">
      <c r="A60" s="9" t="s">
        <v>50</v>
      </c>
      <c r="B60" s="1">
        <v>699</v>
      </c>
      <c r="C60" s="1">
        <v>380</v>
      </c>
      <c r="D60" s="1">
        <v>319</v>
      </c>
      <c r="E60" s="1">
        <v>26</v>
      </c>
      <c r="F60" s="1">
        <v>18</v>
      </c>
      <c r="G60" s="1">
        <v>8</v>
      </c>
      <c r="I60" s="27" t="s">
        <v>472</v>
      </c>
      <c r="J60" s="1">
        <v>578</v>
      </c>
      <c r="K60" s="1">
        <v>309</v>
      </c>
      <c r="L60" s="1">
        <v>269</v>
      </c>
      <c r="M60" s="1">
        <v>12</v>
      </c>
      <c r="N60" s="1">
        <v>8</v>
      </c>
      <c r="O60" s="1">
        <v>4</v>
      </c>
      <c r="P60" s="29">
        <f t="shared" si="40"/>
        <v>2.0761245674740483</v>
      </c>
      <c r="Q60" s="29">
        <f t="shared" si="41"/>
        <v>2.5889967637540456</v>
      </c>
      <c r="R60" s="29">
        <f t="shared" si="42"/>
        <v>1.486988847583643</v>
      </c>
      <c r="S60" s="30">
        <f>100-S55</f>
        <v>97.102138002386013</v>
      </c>
      <c r="T60" s="30">
        <f t="shared" ref="T60:U60" si="49">100-T55</f>
        <v>96.337080565491391</v>
      </c>
      <c r="U60" s="30">
        <f t="shared" si="49"/>
        <v>98.002587080910374</v>
      </c>
      <c r="V60" s="9" t="s">
        <v>50</v>
      </c>
      <c r="W60" s="1">
        <v>615</v>
      </c>
      <c r="X60" s="1">
        <v>345</v>
      </c>
      <c r="Y60" s="1">
        <v>270</v>
      </c>
      <c r="Z60" s="1">
        <v>24</v>
      </c>
      <c r="AA60" s="1">
        <v>11</v>
      </c>
      <c r="AB60" s="1">
        <v>13</v>
      </c>
      <c r="AC60" s="1">
        <v>7</v>
      </c>
      <c r="AD60" s="9">
        <v>2</v>
      </c>
      <c r="AE60" s="9">
        <v>5</v>
      </c>
      <c r="AF60" s="9">
        <v>27</v>
      </c>
      <c r="AG60" s="9">
        <v>4</v>
      </c>
      <c r="AH60" s="9">
        <v>23</v>
      </c>
    </row>
    <row r="61" spans="1:34" x14ac:dyDescent="0.2">
      <c r="A61" s="9" t="s">
        <v>51</v>
      </c>
      <c r="B61" s="1">
        <v>578</v>
      </c>
      <c r="C61" s="1">
        <v>309</v>
      </c>
      <c r="D61" s="1">
        <v>269</v>
      </c>
      <c r="E61" s="1">
        <v>12</v>
      </c>
      <c r="F61" s="1">
        <v>8</v>
      </c>
      <c r="G61" s="1">
        <v>4</v>
      </c>
      <c r="I61" s="28"/>
      <c r="J61" s="28"/>
      <c r="K61" s="28"/>
      <c r="L61" s="28"/>
      <c r="M61" s="28"/>
      <c r="N61" s="28"/>
      <c r="O61" s="28"/>
      <c r="P61" s="29">
        <f>SUM(P53:P59)*5</f>
        <v>935.01998585763818</v>
      </c>
      <c r="Q61" s="29">
        <f>SUM(Q53:Q59)*5</f>
        <v>1178.7282155780731</v>
      </c>
      <c r="R61" s="29">
        <f>SUM(R53:R59)*5</f>
        <v>666.45789325476528</v>
      </c>
      <c r="S61" s="31">
        <f>S59/S60</f>
        <v>23.584721542595332</v>
      </c>
      <c r="T61" s="31">
        <f t="shared" ref="T61:U61" si="50">T59/T60</f>
        <v>25.904690376787045</v>
      </c>
      <c r="U61" s="31">
        <f t="shared" si="50"/>
        <v>21.087068299473781</v>
      </c>
      <c r="V61" s="9" t="s">
        <v>51</v>
      </c>
      <c r="W61" s="1">
        <v>489</v>
      </c>
      <c r="X61" s="1">
        <v>283</v>
      </c>
      <c r="Y61" s="1">
        <v>206</v>
      </c>
      <c r="Z61" s="1">
        <v>13</v>
      </c>
      <c r="AA61" s="1">
        <v>6</v>
      </c>
      <c r="AB61" s="1">
        <v>7</v>
      </c>
      <c r="AC61" s="1">
        <v>8</v>
      </c>
      <c r="AD61" s="9">
        <v>2</v>
      </c>
      <c r="AE61" s="9">
        <v>6</v>
      </c>
      <c r="AF61" s="9">
        <v>56</v>
      </c>
      <c r="AG61" s="9">
        <v>10</v>
      </c>
      <c r="AH61" s="9">
        <v>46</v>
      </c>
    </row>
    <row r="62" spans="1:34" x14ac:dyDescent="0.2">
      <c r="A62" s="9" t="s">
        <v>56</v>
      </c>
      <c r="V62" s="9" t="s">
        <v>56</v>
      </c>
    </row>
    <row r="63" spans="1:34" x14ac:dyDescent="0.2">
      <c r="A63" s="9" t="s">
        <v>43</v>
      </c>
      <c r="V63" s="9" t="s">
        <v>43</v>
      </c>
    </row>
    <row r="64" spans="1:34" x14ac:dyDescent="0.2">
      <c r="A64" s="9" t="s">
        <v>1</v>
      </c>
      <c r="B64" s="1">
        <v>704</v>
      </c>
      <c r="C64" s="1">
        <v>340</v>
      </c>
      <c r="D64" s="1">
        <v>364</v>
      </c>
      <c r="E64" s="1">
        <v>234</v>
      </c>
      <c r="F64" s="1">
        <v>133</v>
      </c>
      <c r="G64" s="1">
        <v>101</v>
      </c>
      <c r="I64" s="27" t="s">
        <v>465</v>
      </c>
      <c r="J64" s="1">
        <v>162</v>
      </c>
      <c r="K64" s="1">
        <v>80</v>
      </c>
      <c r="L64" s="1">
        <v>82</v>
      </c>
      <c r="M64" s="1">
        <v>151</v>
      </c>
      <c r="N64" s="1">
        <v>79</v>
      </c>
      <c r="O64" s="1">
        <v>72</v>
      </c>
      <c r="P64" s="29">
        <f t="shared" ref="P64:P71" si="51">M64/J64*100</f>
        <v>93.209876543209873</v>
      </c>
      <c r="Q64" s="29">
        <f t="shared" ref="Q64:Q71" si="52">N64/K64*100</f>
        <v>98.75</v>
      </c>
      <c r="R64" s="29">
        <f t="shared" ref="R64:R71" si="53">O64/L64*100</f>
        <v>87.804878048780495</v>
      </c>
      <c r="S64" s="30">
        <f>P72+1500</f>
        <v>2425.3881681322691</v>
      </c>
      <c r="T64" s="30">
        <f t="shared" ref="T64" si="54">Q72+1500</f>
        <v>2654.5880707867227</v>
      </c>
      <c r="U64" s="30">
        <f t="shared" ref="U64" si="55">R72+1500</f>
        <v>2220.8425720620844</v>
      </c>
      <c r="V64" s="9" t="s">
        <v>1</v>
      </c>
      <c r="W64" s="1">
        <v>430</v>
      </c>
      <c r="X64" s="1">
        <v>198</v>
      </c>
      <c r="Y64" s="1">
        <v>232</v>
      </c>
      <c r="Z64" s="1">
        <v>12</v>
      </c>
      <c r="AA64" s="1">
        <v>5</v>
      </c>
      <c r="AB64" s="1">
        <v>7</v>
      </c>
      <c r="AC64" s="1">
        <v>13</v>
      </c>
      <c r="AD64" s="9">
        <v>0</v>
      </c>
      <c r="AE64" s="9">
        <v>13</v>
      </c>
      <c r="AF64" s="9">
        <v>15</v>
      </c>
      <c r="AG64" s="9">
        <v>4</v>
      </c>
      <c r="AH64" s="9">
        <v>11</v>
      </c>
    </row>
    <row r="65" spans="1:34" x14ac:dyDescent="0.2">
      <c r="A65" s="9" t="s">
        <v>44</v>
      </c>
      <c r="B65" s="1">
        <v>162</v>
      </c>
      <c r="C65" s="1">
        <v>80</v>
      </c>
      <c r="D65" s="1">
        <v>82</v>
      </c>
      <c r="E65" s="1">
        <v>151</v>
      </c>
      <c r="F65" s="1">
        <v>79</v>
      </c>
      <c r="G65" s="1">
        <v>72</v>
      </c>
      <c r="I65" s="27" t="s">
        <v>466</v>
      </c>
      <c r="J65" s="1">
        <v>97</v>
      </c>
      <c r="K65" s="1">
        <v>42</v>
      </c>
      <c r="L65" s="1">
        <v>55</v>
      </c>
      <c r="M65" s="1">
        <v>56</v>
      </c>
      <c r="N65" s="1">
        <v>33</v>
      </c>
      <c r="O65" s="1">
        <v>23</v>
      </c>
      <c r="P65" s="29">
        <f t="shared" si="51"/>
        <v>57.731958762886592</v>
      </c>
      <c r="Q65" s="29">
        <f t="shared" si="52"/>
        <v>78.571428571428569</v>
      </c>
      <c r="R65" s="29">
        <f t="shared" si="53"/>
        <v>41.818181818181813</v>
      </c>
      <c r="S65" s="28"/>
      <c r="T65" s="28"/>
      <c r="U65" s="28"/>
      <c r="V65" s="9" t="s">
        <v>44</v>
      </c>
      <c r="W65" s="1">
        <v>9</v>
      </c>
      <c r="X65" s="1">
        <v>1</v>
      </c>
      <c r="Y65" s="1">
        <v>8</v>
      </c>
      <c r="Z65" s="1">
        <v>1</v>
      </c>
      <c r="AA65" s="1">
        <v>0</v>
      </c>
      <c r="AB65" s="1">
        <v>1</v>
      </c>
      <c r="AC65" s="1">
        <v>1</v>
      </c>
      <c r="AD65" s="9">
        <v>0</v>
      </c>
      <c r="AE65" s="9">
        <v>1</v>
      </c>
      <c r="AF65" s="9">
        <v>0</v>
      </c>
      <c r="AG65" s="9">
        <v>0</v>
      </c>
      <c r="AH65" s="9">
        <v>0</v>
      </c>
    </row>
    <row r="66" spans="1:34" x14ac:dyDescent="0.2">
      <c r="A66" s="9" t="s">
        <v>45</v>
      </c>
      <c r="B66" s="1">
        <v>97</v>
      </c>
      <c r="C66" s="1">
        <v>42</v>
      </c>
      <c r="D66" s="1">
        <v>55</v>
      </c>
      <c r="E66" s="1">
        <v>56</v>
      </c>
      <c r="F66" s="1">
        <v>33</v>
      </c>
      <c r="G66" s="1">
        <v>23</v>
      </c>
      <c r="I66" s="27" t="s">
        <v>467</v>
      </c>
      <c r="J66" s="1">
        <v>78</v>
      </c>
      <c r="K66" s="1">
        <v>38</v>
      </c>
      <c r="L66" s="1">
        <v>40</v>
      </c>
      <c r="M66" s="1">
        <v>12</v>
      </c>
      <c r="N66" s="1">
        <v>8</v>
      </c>
      <c r="O66" s="1">
        <v>4</v>
      </c>
      <c r="P66" s="29">
        <f t="shared" si="51"/>
        <v>15.384615384615385</v>
      </c>
      <c r="Q66" s="29">
        <f t="shared" si="52"/>
        <v>21.052631578947366</v>
      </c>
      <c r="R66" s="29">
        <f t="shared" si="53"/>
        <v>10</v>
      </c>
      <c r="S66" s="30">
        <f>(P70+P71)/2</f>
        <v>1.5625</v>
      </c>
      <c r="T66" s="30">
        <f t="shared" ref="T66" si="56">(Q70+Q71)/2</f>
        <v>2.8571428571428572</v>
      </c>
      <c r="U66" s="30">
        <f t="shared" ref="U66" si="57">(R70+R71)/2</f>
        <v>0</v>
      </c>
      <c r="V66" s="9" t="s">
        <v>45</v>
      </c>
      <c r="W66" s="1">
        <v>36</v>
      </c>
      <c r="X66" s="1">
        <v>9</v>
      </c>
      <c r="Y66" s="1">
        <v>27</v>
      </c>
      <c r="Z66" s="1">
        <v>4</v>
      </c>
      <c r="AA66" s="1">
        <v>0</v>
      </c>
      <c r="AB66" s="1">
        <v>4</v>
      </c>
      <c r="AC66" s="1">
        <v>1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</row>
    <row r="67" spans="1:34" x14ac:dyDescent="0.2">
      <c r="A67" s="9" t="s">
        <v>46</v>
      </c>
      <c r="B67" s="1">
        <v>78</v>
      </c>
      <c r="C67" s="1">
        <v>38</v>
      </c>
      <c r="D67" s="1">
        <v>40</v>
      </c>
      <c r="E67" s="1">
        <v>12</v>
      </c>
      <c r="F67" s="1">
        <v>8</v>
      </c>
      <c r="G67" s="1">
        <v>4</v>
      </c>
      <c r="I67" s="27" t="s">
        <v>468</v>
      </c>
      <c r="J67" s="1">
        <v>85</v>
      </c>
      <c r="K67" s="1">
        <v>41</v>
      </c>
      <c r="L67" s="1">
        <v>44</v>
      </c>
      <c r="M67" s="1">
        <v>7</v>
      </c>
      <c r="N67" s="1">
        <v>7</v>
      </c>
      <c r="O67" s="1">
        <v>0</v>
      </c>
      <c r="P67" s="29">
        <f t="shared" si="51"/>
        <v>8.235294117647058</v>
      </c>
      <c r="Q67" s="29">
        <f t="shared" si="52"/>
        <v>17.073170731707318</v>
      </c>
      <c r="R67" s="29">
        <f t="shared" si="53"/>
        <v>0</v>
      </c>
      <c r="S67" s="30"/>
      <c r="T67" s="30"/>
      <c r="U67" s="30"/>
      <c r="V67" s="9" t="s">
        <v>46</v>
      </c>
      <c r="W67" s="1">
        <v>60</v>
      </c>
      <c r="X67" s="1">
        <v>27</v>
      </c>
      <c r="Y67" s="1">
        <v>33</v>
      </c>
      <c r="Z67" s="1">
        <v>1</v>
      </c>
      <c r="AA67" s="1">
        <v>1</v>
      </c>
      <c r="AB67" s="1">
        <v>0</v>
      </c>
      <c r="AC67" s="1">
        <v>3</v>
      </c>
      <c r="AD67" s="9">
        <v>0</v>
      </c>
      <c r="AE67" s="9">
        <v>3</v>
      </c>
      <c r="AF67" s="9">
        <v>2</v>
      </c>
      <c r="AG67" s="9">
        <v>2</v>
      </c>
      <c r="AH67" s="9">
        <v>0</v>
      </c>
    </row>
    <row r="68" spans="1:34" x14ac:dyDescent="0.2">
      <c r="A68" s="9" t="s">
        <v>47</v>
      </c>
      <c r="B68" s="1">
        <v>85</v>
      </c>
      <c r="C68" s="1">
        <v>41</v>
      </c>
      <c r="D68" s="1">
        <v>44</v>
      </c>
      <c r="E68" s="1">
        <v>7</v>
      </c>
      <c r="F68" s="1">
        <v>7</v>
      </c>
      <c r="G68" s="1">
        <v>0</v>
      </c>
      <c r="I68" s="27" t="s">
        <v>469</v>
      </c>
      <c r="J68" s="1">
        <v>86</v>
      </c>
      <c r="K68" s="1">
        <v>41</v>
      </c>
      <c r="L68" s="1">
        <v>45</v>
      </c>
      <c r="M68" s="1">
        <v>4</v>
      </c>
      <c r="N68" s="1">
        <v>4</v>
      </c>
      <c r="O68" s="1">
        <v>0</v>
      </c>
      <c r="P68" s="29">
        <f t="shared" si="51"/>
        <v>4.6511627906976747</v>
      </c>
      <c r="Q68" s="29">
        <f t="shared" si="52"/>
        <v>9.7560975609756095</v>
      </c>
      <c r="R68" s="29">
        <f t="shared" si="53"/>
        <v>0</v>
      </c>
      <c r="S68" s="30">
        <f>S66*50</f>
        <v>78.125</v>
      </c>
      <c r="T68" s="30">
        <f t="shared" ref="T68:U68" si="58">T66*50</f>
        <v>142.85714285714286</v>
      </c>
      <c r="U68" s="30">
        <f t="shared" si="58"/>
        <v>0</v>
      </c>
      <c r="V68" s="9" t="s">
        <v>47</v>
      </c>
      <c r="W68" s="1">
        <v>73</v>
      </c>
      <c r="X68" s="1">
        <v>33</v>
      </c>
      <c r="Y68" s="1">
        <v>40</v>
      </c>
      <c r="Z68" s="1">
        <v>1</v>
      </c>
      <c r="AA68" s="1">
        <v>0</v>
      </c>
      <c r="AB68" s="1">
        <v>1</v>
      </c>
      <c r="AC68" s="1">
        <v>2</v>
      </c>
      <c r="AD68" s="9">
        <v>0</v>
      </c>
      <c r="AE68" s="9">
        <v>2</v>
      </c>
      <c r="AF68" s="9">
        <v>2</v>
      </c>
      <c r="AG68" s="9">
        <v>1</v>
      </c>
      <c r="AH68" s="9">
        <v>1</v>
      </c>
    </row>
    <row r="69" spans="1:34" x14ac:dyDescent="0.2">
      <c r="A69" s="9" t="s">
        <v>48</v>
      </c>
      <c r="B69" s="1">
        <v>86</v>
      </c>
      <c r="C69" s="1">
        <v>41</v>
      </c>
      <c r="D69" s="1">
        <v>45</v>
      </c>
      <c r="E69" s="1">
        <v>4</v>
      </c>
      <c r="F69" s="1">
        <v>4</v>
      </c>
      <c r="G69" s="1">
        <v>0</v>
      </c>
      <c r="I69" s="27" t="s">
        <v>470</v>
      </c>
      <c r="J69" s="1">
        <v>73</v>
      </c>
      <c r="K69" s="1">
        <v>29</v>
      </c>
      <c r="L69" s="1">
        <v>44</v>
      </c>
      <c r="M69" s="1">
        <v>2</v>
      </c>
      <c r="N69" s="1">
        <v>0</v>
      </c>
      <c r="O69" s="1">
        <v>2</v>
      </c>
      <c r="P69" s="29">
        <f t="shared" si="51"/>
        <v>2.7397260273972601</v>
      </c>
      <c r="Q69" s="29">
        <f t="shared" si="52"/>
        <v>0</v>
      </c>
      <c r="R69" s="29">
        <f t="shared" si="53"/>
        <v>4.5454545454545459</v>
      </c>
      <c r="S69" s="30"/>
      <c r="T69" s="30"/>
      <c r="U69" s="30"/>
      <c r="V69" s="9" t="s">
        <v>48</v>
      </c>
      <c r="W69" s="1">
        <v>74</v>
      </c>
      <c r="X69" s="1">
        <v>36</v>
      </c>
      <c r="Y69" s="1">
        <v>38</v>
      </c>
      <c r="Z69" s="1">
        <v>2</v>
      </c>
      <c r="AA69" s="1">
        <v>1</v>
      </c>
      <c r="AB69" s="1">
        <v>1</v>
      </c>
      <c r="AC69" s="1">
        <v>4</v>
      </c>
      <c r="AD69" s="9">
        <v>0</v>
      </c>
      <c r="AE69" s="9">
        <v>4</v>
      </c>
      <c r="AF69" s="9">
        <v>2</v>
      </c>
      <c r="AG69" s="9">
        <v>0</v>
      </c>
      <c r="AH69" s="9">
        <v>2</v>
      </c>
    </row>
    <row r="70" spans="1:34" x14ac:dyDescent="0.2">
      <c r="A70" s="9" t="s">
        <v>49</v>
      </c>
      <c r="B70" s="1">
        <v>73</v>
      </c>
      <c r="C70" s="1">
        <v>29</v>
      </c>
      <c r="D70" s="1">
        <v>44</v>
      </c>
      <c r="E70" s="1">
        <v>2</v>
      </c>
      <c r="F70" s="1">
        <v>0</v>
      </c>
      <c r="G70" s="1">
        <v>2</v>
      </c>
      <c r="I70" s="27" t="s">
        <v>471</v>
      </c>
      <c r="J70" s="1">
        <v>64</v>
      </c>
      <c r="K70" s="1">
        <v>35</v>
      </c>
      <c r="L70" s="1">
        <v>29</v>
      </c>
      <c r="M70" s="1">
        <v>2</v>
      </c>
      <c r="N70" s="1">
        <v>2</v>
      </c>
      <c r="O70" s="1">
        <v>0</v>
      </c>
      <c r="P70" s="29">
        <f t="shared" si="51"/>
        <v>3.125</v>
      </c>
      <c r="Q70" s="29">
        <f t="shared" si="52"/>
        <v>5.7142857142857144</v>
      </c>
      <c r="R70" s="29">
        <f t="shared" si="53"/>
        <v>0</v>
      </c>
      <c r="S70" s="30">
        <f>S64-S68</f>
        <v>2347.2631681322691</v>
      </c>
      <c r="T70" s="30">
        <f t="shared" ref="T70:U70" si="59">T64-T68</f>
        <v>2511.73092792958</v>
      </c>
      <c r="U70" s="30">
        <f t="shared" si="59"/>
        <v>2220.8425720620844</v>
      </c>
      <c r="V70" s="9" t="s">
        <v>49</v>
      </c>
      <c r="W70" s="1">
        <v>64</v>
      </c>
      <c r="X70" s="1">
        <v>27</v>
      </c>
      <c r="Y70" s="1">
        <v>37</v>
      </c>
      <c r="Z70" s="1">
        <v>2</v>
      </c>
      <c r="AA70" s="1">
        <v>2</v>
      </c>
      <c r="AB70" s="1">
        <v>0</v>
      </c>
      <c r="AC70" s="1">
        <v>2</v>
      </c>
      <c r="AD70" s="9">
        <v>0</v>
      </c>
      <c r="AE70" s="9">
        <v>2</v>
      </c>
      <c r="AF70" s="9">
        <v>3</v>
      </c>
      <c r="AG70" s="9">
        <v>0</v>
      </c>
      <c r="AH70" s="9">
        <v>3</v>
      </c>
    </row>
    <row r="71" spans="1:34" x14ac:dyDescent="0.2">
      <c r="A71" s="9" t="s">
        <v>50</v>
      </c>
      <c r="B71" s="1">
        <v>64</v>
      </c>
      <c r="C71" s="1">
        <v>35</v>
      </c>
      <c r="D71" s="1">
        <v>29</v>
      </c>
      <c r="E71" s="1">
        <v>2</v>
      </c>
      <c r="F71" s="1">
        <v>2</v>
      </c>
      <c r="G71" s="1">
        <v>0</v>
      </c>
      <c r="I71" s="27" t="s">
        <v>472</v>
      </c>
      <c r="J71" s="1">
        <v>59</v>
      </c>
      <c r="K71" s="1">
        <v>34</v>
      </c>
      <c r="L71" s="1">
        <v>25</v>
      </c>
      <c r="M71" s="1">
        <v>0</v>
      </c>
      <c r="N71" s="1">
        <v>0</v>
      </c>
      <c r="O71" s="1">
        <v>0</v>
      </c>
      <c r="P71" s="29">
        <f t="shared" si="51"/>
        <v>0</v>
      </c>
      <c r="Q71" s="29">
        <f t="shared" si="52"/>
        <v>0</v>
      </c>
      <c r="R71" s="29">
        <f t="shared" si="53"/>
        <v>0</v>
      </c>
      <c r="S71" s="30">
        <f>100-S66</f>
        <v>98.4375</v>
      </c>
      <c r="T71" s="30">
        <f t="shared" ref="T71:U71" si="60">100-T66</f>
        <v>97.142857142857139</v>
      </c>
      <c r="U71" s="30">
        <f t="shared" si="60"/>
        <v>100</v>
      </c>
      <c r="V71" s="9" t="s">
        <v>50</v>
      </c>
      <c r="W71" s="1">
        <v>58</v>
      </c>
      <c r="X71" s="1">
        <v>32</v>
      </c>
      <c r="Y71" s="1">
        <v>26</v>
      </c>
      <c r="Z71" s="1">
        <v>1</v>
      </c>
      <c r="AA71" s="1">
        <v>1</v>
      </c>
      <c r="AB71" s="1">
        <v>0</v>
      </c>
      <c r="AC71" s="1">
        <v>0</v>
      </c>
      <c r="AD71" s="9">
        <v>0</v>
      </c>
      <c r="AE71" s="9">
        <v>0</v>
      </c>
      <c r="AF71" s="9">
        <v>3</v>
      </c>
      <c r="AG71" s="9">
        <v>0</v>
      </c>
      <c r="AH71" s="9">
        <v>3</v>
      </c>
    </row>
    <row r="72" spans="1:34" x14ac:dyDescent="0.2">
      <c r="A72" s="9" t="s">
        <v>51</v>
      </c>
      <c r="B72" s="1">
        <v>59</v>
      </c>
      <c r="C72" s="1">
        <v>34</v>
      </c>
      <c r="D72" s="1">
        <v>25</v>
      </c>
      <c r="E72" s="1">
        <v>0</v>
      </c>
      <c r="F72" s="1">
        <v>0</v>
      </c>
      <c r="G72" s="1">
        <v>0</v>
      </c>
      <c r="I72" s="28"/>
      <c r="J72" s="28"/>
      <c r="K72" s="28"/>
      <c r="L72" s="28"/>
      <c r="M72" s="28"/>
      <c r="N72" s="28"/>
      <c r="O72" s="28"/>
      <c r="P72" s="29">
        <f>SUM(P64:P70)*5</f>
        <v>925.38816813226936</v>
      </c>
      <c r="Q72" s="29">
        <f>SUM(Q64:Q70)*5</f>
        <v>1154.5880707867227</v>
      </c>
      <c r="R72" s="29">
        <f>SUM(R64:R70)*5</f>
        <v>720.84257206208417</v>
      </c>
      <c r="S72" s="31">
        <f>S70/S71</f>
        <v>23.84521313658178</v>
      </c>
      <c r="T72" s="31">
        <f t="shared" ref="T72:U72" si="61">T70/T71</f>
        <v>25.856053669863325</v>
      </c>
      <c r="U72" s="31">
        <f t="shared" si="61"/>
        <v>22.208425720620845</v>
      </c>
      <c r="V72" s="9" t="s">
        <v>51</v>
      </c>
      <c r="W72" s="1">
        <v>56</v>
      </c>
      <c r="X72" s="1">
        <v>33</v>
      </c>
      <c r="Y72" s="1">
        <v>23</v>
      </c>
      <c r="Z72" s="1">
        <v>0</v>
      </c>
      <c r="AA72" s="1">
        <v>0</v>
      </c>
      <c r="AB72" s="1">
        <v>0</v>
      </c>
      <c r="AC72" s="1">
        <v>0</v>
      </c>
      <c r="AD72" s="9">
        <v>0</v>
      </c>
      <c r="AE72" s="9">
        <v>0</v>
      </c>
      <c r="AF72" s="9">
        <v>3</v>
      </c>
      <c r="AG72" s="9">
        <v>1</v>
      </c>
      <c r="AH72" s="9">
        <v>2</v>
      </c>
    </row>
    <row r="73" spans="1:34" x14ac:dyDescent="0.2">
      <c r="A73" s="9" t="s">
        <v>57</v>
      </c>
      <c r="V73" s="9" t="s">
        <v>57</v>
      </c>
    </row>
    <row r="74" spans="1:34" x14ac:dyDescent="0.2">
      <c r="A74" s="9" t="s">
        <v>43</v>
      </c>
      <c r="V74" s="9" t="s">
        <v>43</v>
      </c>
    </row>
    <row r="75" spans="1:34" x14ac:dyDescent="0.2">
      <c r="A75" s="9" t="s">
        <v>1</v>
      </c>
      <c r="B75" s="1">
        <v>1016</v>
      </c>
      <c r="C75" s="1">
        <v>518</v>
      </c>
      <c r="D75" s="1">
        <v>498</v>
      </c>
      <c r="E75" s="1">
        <v>357</v>
      </c>
      <c r="F75" s="1">
        <v>220</v>
      </c>
      <c r="G75" s="1">
        <v>137</v>
      </c>
      <c r="I75" s="27" t="s">
        <v>465</v>
      </c>
      <c r="J75" s="1">
        <v>255</v>
      </c>
      <c r="K75" s="1">
        <v>141</v>
      </c>
      <c r="L75" s="1">
        <v>114</v>
      </c>
      <c r="M75" s="1">
        <v>237</v>
      </c>
      <c r="N75" s="1">
        <v>138</v>
      </c>
      <c r="O75" s="1">
        <v>99</v>
      </c>
      <c r="P75" s="29">
        <f t="shared" ref="P75:P82" si="62">M75/J75*100</f>
        <v>92.941176470588232</v>
      </c>
      <c r="Q75" s="29">
        <f t="shared" ref="Q75:Q82" si="63">N75/K75*100</f>
        <v>97.872340425531917</v>
      </c>
      <c r="R75" s="29">
        <f t="shared" ref="R75:R82" si="64">O75/L75*100</f>
        <v>86.842105263157904</v>
      </c>
      <c r="S75" s="30">
        <f>P83+1500</f>
        <v>2409.549333263983</v>
      </c>
      <c r="T75" s="30">
        <f t="shared" ref="T75" si="65">Q83+1500</f>
        <v>2609.8752356834621</v>
      </c>
      <c r="U75" s="30">
        <f t="shared" ref="U75" si="66">R83+1500</f>
        <v>2216.8896260998818</v>
      </c>
      <c r="V75" s="9" t="s">
        <v>1</v>
      </c>
      <c r="W75" s="1">
        <v>607</v>
      </c>
      <c r="X75" s="1">
        <v>280</v>
      </c>
      <c r="Y75" s="1">
        <v>327</v>
      </c>
      <c r="Z75" s="1">
        <v>29</v>
      </c>
      <c r="AA75" s="1">
        <v>9</v>
      </c>
      <c r="AB75" s="1">
        <v>20</v>
      </c>
      <c r="AC75" s="1">
        <v>5</v>
      </c>
      <c r="AD75" s="9">
        <v>2</v>
      </c>
      <c r="AE75" s="9">
        <v>3</v>
      </c>
      <c r="AF75" s="9">
        <v>18</v>
      </c>
      <c r="AG75" s="9">
        <v>7</v>
      </c>
      <c r="AH75" s="9">
        <v>11</v>
      </c>
    </row>
    <row r="76" spans="1:34" x14ac:dyDescent="0.2">
      <c r="A76" s="9" t="s">
        <v>44</v>
      </c>
      <c r="B76" s="1">
        <v>255</v>
      </c>
      <c r="C76" s="1">
        <v>141</v>
      </c>
      <c r="D76" s="1">
        <v>114</v>
      </c>
      <c r="E76" s="1">
        <v>237</v>
      </c>
      <c r="F76" s="1">
        <v>138</v>
      </c>
      <c r="G76" s="1">
        <v>99</v>
      </c>
      <c r="I76" s="27" t="s">
        <v>466</v>
      </c>
      <c r="J76" s="1">
        <v>155</v>
      </c>
      <c r="K76" s="1">
        <v>78</v>
      </c>
      <c r="L76" s="1">
        <v>77</v>
      </c>
      <c r="M76" s="1">
        <v>66</v>
      </c>
      <c r="N76" s="1">
        <v>45</v>
      </c>
      <c r="O76" s="1">
        <v>21</v>
      </c>
      <c r="P76" s="29">
        <f t="shared" si="62"/>
        <v>42.58064516129032</v>
      </c>
      <c r="Q76" s="29">
        <f t="shared" si="63"/>
        <v>57.692307692307686</v>
      </c>
      <c r="R76" s="29">
        <f t="shared" si="64"/>
        <v>27.27272727272727</v>
      </c>
      <c r="S76" s="28"/>
      <c r="T76" s="28"/>
      <c r="U76" s="28"/>
      <c r="V76" s="9" t="s">
        <v>44</v>
      </c>
      <c r="W76" s="1">
        <v>17</v>
      </c>
      <c r="X76" s="1">
        <v>2</v>
      </c>
      <c r="Y76" s="1">
        <v>15</v>
      </c>
      <c r="Z76" s="1">
        <v>1</v>
      </c>
      <c r="AA76" s="1">
        <v>1</v>
      </c>
      <c r="AB76" s="1">
        <v>0</v>
      </c>
      <c r="AC76" s="1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</row>
    <row r="77" spans="1:34" x14ac:dyDescent="0.2">
      <c r="A77" s="9" t="s">
        <v>45</v>
      </c>
      <c r="B77" s="1">
        <v>155</v>
      </c>
      <c r="C77" s="1">
        <v>78</v>
      </c>
      <c r="D77" s="1">
        <v>77</v>
      </c>
      <c r="E77" s="1">
        <v>66</v>
      </c>
      <c r="F77" s="1">
        <v>45</v>
      </c>
      <c r="G77" s="1">
        <v>21</v>
      </c>
      <c r="I77" s="27" t="s">
        <v>467</v>
      </c>
      <c r="J77" s="1">
        <v>140</v>
      </c>
      <c r="K77" s="1">
        <v>58</v>
      </c>
      <c r="L77" s="1">
        <v>82</v>
      </c>
      <c r="M77" s="1">
        <v>23</v>
      </c>
      <c r="N77" s="1">
        <v>16</v>
      </c>
      <c r="O77" s="1">
        <v>7</v>
      </c>
      <c r="P77" s="29">
        <f t="shared" si="62"/>
        <v>16.428571428571427</v>
      </c>
      <c r="Q77" s="29">
        <f t="shared" si="63"/>
        <v>27.586206896551722</v>
      </c>
      <c r="R77" s="29">
        <f t="shared" si="64"/>
        <v>8.536585365853659</v>
      </c>
      <c r="S77" s="30">
        <f>(P81+P82)/2</f>
        <v>5.1454856653829699</v>
      </c>
      <c r="T77" s="30">
        <f t="shared" ref="T77" si="67">(Q81+Q82)/2</f>
        <v>3.3333333333333335</v>
      </c>
      <c r="U77" s="30">
        <f t="shared" ref="U77" si="68">(R81+R82)/2</f>
        <v>6.9205569205569208</v>
      </c>
      <c r="V77" s="9" t="s">
        <v>45</v>
      </c>
      <c r="W77" s="1">
        <v>81</v>
      </c>
      <c r="X77" s="1">
        <v>32</v>
      </c>
      <c r="Y77" s="1">
        <v>49</v>
      </c>
      <c r="Z77" s="1">
        <v>7</v>
      </c>
      <c r="AA77" s="1">
        <v>1</v>
      </c>
      <c r="AB77" s="1">
        <v>6</v>
      </c>
      <c r="AC77" s="1">
        <v>0</v>
      </c>
      <c r="AD77" s="9">
        <v>0</v>
      </c>
      <c r="AE77" s="9">
        <v>0</v>
      </c>
      <c r="AF77" s="9">
        <v>1</v>
      </c>
      <c r="AG77" s="9">
        <v>0</v>
      </c>
      <c r="AH77" s="9">
        <v>1</v>
      </c>
    </row>
    <row r="78" spans="1:34" x14ac:dyDescent="0.2">
      <c r="A78" s="9" t="s">
        <v>46</v>
      </c>
      <c r="B78" s="1">
        <v>140</v>
      </c>
      <c r="C78" s="1">
        <v>58</v>
      </c>
      <c r="D78" s="1">
        <v>82</v>
      </c>
      <c r="E78" s="1">
        <v>23</v>
      </c>
      <c r="F78" s="1">
        <v>16</v>
      </c>
      <c r="G78" s="1">
        <v>7</v>
      </c>
      <c r="I78" s="27" t="s">
        <v>468</v>
      </c>
      <c r="J78" s="1">
        <v>109</v>
      </c>
      <c r="K78" s="1">
        <v>62</v>
      </c>
      <c r="L78" s="1">
        <v>47</v>
      </c>
      <c r="M78" s="1">
        <v>8</v>
      </c>
      <c r="N78" s="1">
        <v>6</v>
      </c>
      <c r="O78" s="1">
        <v>2</v>
      </c>
      <c r="P78" s="29">
        <f t="shared" si="62"/>
        <v>7.3394495412844041</v>
      </c>
      <c r="Q78" s="29">
        <f t="shared" si="63"/>
        <v>9.67741935483871</v>
      </c>
      <c r="R78" s="29">
        <f t="shared" si="64"/>
        <v>4.2553191489361701</v>
      </c>
      <c r="S78" s="30"/>
      <c r="T78" s="30"/>
      <c r="U78" s="30"/>
      <c r="V78" s="9" t="s">
        <v>46</v>
      </c>
      <c r="W78" s="1">
        <v>108</v>
      </c>
      <c r="X78" s="1">
        <v>40</v>
      </c>
      <c r="Y78" s="1">
        <v>68</v>
      </c>
      <c r="Z78" s="1">
        <v>8</v>
      </c>
      <c r="AA78" s="1">
        <v>2</v>
      </c>
      <c r="AB78" s="1">
        <v>6</v>
      </c>
      <c r="AC78" s="1">
        <v>1</v>
      </c>
      <c r="AD78" s="9">
        <v>0</v>
      </c>
      <c r="AE78" s="9">
        <v>1</v>
      </c>
      <c r="AF78" s="9">
        <v>0</v>
      </c>
      <c r="AG78" s="9">
        <v>0</v>
      </c>
      <c r="AH78" s="9">
        <v>0</v>
      </c>
    </row>
    <row r="79" spans="1:34" x14ac:dyDescent="0.2">
      <c r="A79" s="9" t="s">
        <v>47</v>
      </c>
      <c r="B79" s="1">
        <v>109</v>
      </c>
      <c r="C79" s="1">
        <v>62</v>
      </c>
      <c r="D79" s="1">
        <v>47</v>
      </c>
      <c r="E79" s="1">
        <v>8</v>
      </c>
      <c r="F79" s="1">
        <v>6</v>
      </c>
      <c r="G79" s="1">
        <v>2</v>
      </c>
      <c r="I79" s="27" t="s">
        <v>469</v>
      </c>
      <c r="J79" s="1">
        <v>105</v>
      </c>
      <c r="K79" s="1">
        <v>52</v>
      </c>
      <c r="L79" s="1">
        <v>53</v>
      </c>
      <c r="M79" s="1">
        <v>12</v>
      </c>
      <c r="N79" s="1">
        <v>9</v>
      </c>
      <c r="O79" s="1">
        <v>3</v>
      </c>
      <c r="P79" s="29">
        <f t="shared" si="62"/>
        <v>11.428571428571429</v>
      </c>
      <c r="Q79" s="29">
        <f t="shared" si="63"/>
        <v>17.307692307692307</v>
      </c>
      <c r="R79" s="29">
        <f t="shared" si="64"/>
        <v>5.6603773584905666</v>
      </c>
      <c r="S79" s="30">
        <f>S77*50</f>
        <v>257.2742832691485</v>
      </c>
      <c r="T79" s="30">
        <f t="shared" ref="T79:U79" si="69">T77*50</f>
        <v>166.66666666666669</v>
      </c>
      <c r="U79" s="30">
        <f t="shared" si="69"/>
        <v>346.02784602784607</v>
      </c>
      <c r="V79" s="9" t="s">
        <v>47</v>
      </c>
      <c r="W79" s="1">
        <v>96</v>
      </c>
      <c r="X79" s="1">
        <v>54</v>
      </c>
      <c r="Y79" s="1">
        <v>42</v>
      </c>
      <c r="Z79" s="1">
        <v>4</v>
      </c>
      <c r="AA79" s="1">
        <v>1</v>
      </c>
      <c r="AB79" s="1">
        <v>3</v>
      </c>
      <c r="AC79" s="1">
        <v>1</v>
      </c>
      <c r="AD79" s="9">
        <v>1</v>
      </c>
      <c r="AE79" s="9">
        <v>0</v>
      </c>
      <c r="AF79" s="9">
        <v>0</v>
      </c>
      <c r="AG79" s="9">
        <v>0</v>
      </c>
      <c r="AH79" s="9">
        <v>0</v>
      </c>
    </row>
    <row r="80" spans="1:34" x14ac:dyDescent="0.2">
      <c r="A80" s="9" t="s">
        <v>48</v>
      </c>
      <c r="B80" s="1">
        <v>105</v>
      </c>
      <c r="C80" s="1">
        <v>52</v>
      </c>
      <c r="D80" s="1">
        <v>53</v>
      </c>
      <c r="E80" s="1">
        <v>12</v>
      </c>
      <c r="F80" s="1">
        <v>9</v>
      </c>
      <c r="G80" s="1">
        <v>3</v>
      </c>
      <c r="I80" s="27" t="s">
        <v>470</v>
      </c>
      <c r="J80" s="1">
        <v>113</v>
      </c>
      <c r="K80" s="1">
        <v>58</v>
      </c>
      <c r="L80" s="1">
        <v>55</v>
      </c>
      <c r="M80" s="1">
        <v>3</v>
      </c>
      <c r="N80" s="1">
        <v>3</v>
      </c>
      <c r="O80" s="1">
        <v>0</v>
      </c>
      <c r="P80" s="29">
        <f t="shared" si="62"/>
        <v>2.6548672566371683</v>
      </c>
      <c r="Q80" s="29">
        <f t="shared" si="63"/>
        <v>5.1724137931034484</v>
      </c>
      <c r="R80" s="29">
        <f t="shared" si="64"/>
        <v>0</v>
      </c>
      <c r="S80" s="30"/>
      <c r="T80" s="30"/>
      <c r="U80" s="30"/>
      <c r="V80" s="9" t="s">
        <v>48</v>
      </c>
      <c r="W80" s="1">
        <v>87</v>
      </c>
      <c r="X80" s="1">
        <v>41</v>
      </c>
      <c r="Y80" s="1">
        <v>46</v>
      </c>
      <c r="Z80" s="1">
        <v>5</v>
      </c>
      <c r="AA80" s="1">
        <v>2</v>
      </c>
      <c r="AB80" s="1">
        <v>3</v>
      </c>
      <c r="AC80" s="1">
        <v>0</v>
      </c>
      <c r="AD80" s="9">
        <v>0</v>
      </c>
      <c r="AE80" s="9">
        <v>0</v>
      </c>
      <c r="AF80" s="9">
        <v>1</v>
      </c>
      <c r="AG80" s="9">
        <v>0</v>
      </c>
      <c r="AH80" s="9">
        <v>1</v>
      </c>
    </row>
    <row r="81" spans="1:34" x14ac:dyDescent="0.2">
      <c r="A81" s="9" t="s">
        <v>49</v>
      </c>
      <c r="B81" s="1">
        <v>113</v>
      </c>
      <c r="C81" s="1">
        <v>58</v>
      </c>
      <c r="D81" s="1">
        <v>55</v>
      </c>
      <c r="E81" s="1">
        <v>3</v>
      </c>
      <c r="F81" s="1">
        <v>3</v>
      </c>
      <c r="G81" s="1">
        <v>0</v>
      </c>
      <c r="I81" s="27" t="s">
        <v>471</v>
      </c>
      <c r="J81" s="1">
        <v>82</v>
      </c>
      <c r="K81" s="1">
        <v>45</v>
      </c>
      <c r="L81" s="1">
        <v>37</v>
      </c>
      <c r="M81" s="1">
        <v>7</v>
      </c>
      <c r="N81" s="1">
        <v>3</v>
      </c>
      <c r="O81" s="1">
        <v>4</v>
      </c>
      <c r="P81" s="29">
        <f t="shared" si="62"/>
        <v>8.536585365853659</v>
      </c>
      <c r="Q81" s="29">
        <f t="shared" si="63"/>
        <v>6.666666666666667</v>
      </c>
      <c r="R81" s="29">
        <f t="shared" si="64"/>
        <v>10.810810810810811</v>
      </c>
      <c r="S81" s="30">
        <f>S75-S79</f>
        <v>2152.2750499948347</v>
      </c>
      <c r="T81" s="30">
        <f t="shared" ref="T81:U81" si="70">T75-T79</f>
        <v>2443.2085690167955</v>
      </c>
      <c r="U81" s="30">
        <f t="shared" si="70"/>
        <v>1870.8617800720358</v>
      </c>
      <c r="V81" s="9" t="s">
        <v>49</v>
      </c>
      <c r="W81" s="1">
        <v>103</v>
      </c>
      <c r="X81" s="1">
        <v>51</v>
      </c>
      <c r="Y81" s="1">
        <v>52</v>
      </c>
      <c r="Z81" s="1">
        <v>2</v>
      </c>
      <c r="AA81" s="1">
        <v>1</v>
      </c>
      <c r="AB81" s="1">
        <v>1</v>
      </c>
      <c r="AC81" s="1">
        <v>1</v>
      </c>
      <c r="AD81" s="9">
        <v>1</v>
      </c>
      <c r="AE81" s="9">
        <v>0</v>
      </c>
      <c r="AF81" s="9">
        <v>4</v>
      </c>
      <c r="AG81" s="9">
        <v>2</v>
      </c>
      <c r="AH81" s="9">
        <v>2</v>
      </c>
    </row>
    <row r="82" spans="1:34" x14ac:dyDescent="0.2">
      <c r="A82" s="9" t="s">
        <v>50</v>
      </c>
      <c r="B82" s="1">
        <v>82</v>
      </c>
      <c r="C82" s="1">
        <v>45</v>
      </c>
      <c r="D82" s="1">
        <v>37</v>
      </c>
      <c r="E82" s="1">
        <v>7</v>
      </c>
      <c r="F82" s="1">
        <v>3</v>
      </c>
      <c r="G82" s="1">
        <v>4</v>
      </c>
      <c r="I82" s="27" t="s">
        <v>472</v>
      </c>
      <c r="J82" s="1">
        <v>57</v>
      </c>
      <c r="K82" s="1">
        <v>24</v>
      </c>
      <c r="L82" s="1">
        <v>33</v>
      </c>
      <c r="M82" s="1">
        <v>1</v>
      </c>
      <c r="N82" s="1">
        <v>0</v>
      </c>
      <c r="O82" s="1">
        <v>1</v>
      </c>
      <c r="P82" s="29">
        <f t="shared" si="62"/>
        <v>1.7543859649122806</v>
      </c>
      <c r="Q82" s="29">
        <f t="shared" si="63"/>
        <v>0</v>
      </c>
      <c r="R82" s="29">
        <f t="shared" si="64"/>
        <v>3.0303030303030303</v>
      </c>
      <c r="S82" s="30">
        <f>100-S77</f>
        <v>94.854514334617036</v>
      </c>
      <c r="T82" s="30">
        <f t="shared" ref="T82:U82" si="71">100-T77</f>
        <v>96.666666666666671</v>
      </c>
      <c r="U82" s="30">
        <f t="shared" si="71"/>
        <v>93.079443079443081</v>
      </c>
      <c r="V82" s="9" t="s">
        <v>50</v>
      </c>
      <c r="W82" s="1">
        <v>66</v>
      </c>
      <c r="X82" s="1">
        <v>38</v>
      </c>
      <c r="Y82" s="1">
        <v>28</v>
      </c>
      <c r="Z82" s="1">
        <v>0</v>
      </c>
      <c r="AA82" s="1">
        <v>0</v>
      </c>
      <c r="AB82" s="1">
        <v>0</v>
      </c>
      <c r="AC82" s="1">
        <v>1</v>
      </c>
      <c r="AD82" s="9">
        <v>0</v>
      </c>
      <c r="AE82" s="9">
        <v>1</v>
      </c>
      <c r="AF82" s="9">
        <v>8</v>
      </c>
      <c r="AG82" s="9">
        <v>4</v>
      </c>
      <c r="AH82" s="9">
        <v>4</v>
      </c>
    </row>
    <row r="83" spans="1:34" x14ac:dyDescent="0.2">
      <c r="A83" s="9" t="s">
        <v>51</v>
      </c>
      <c r="B83" s="1">
        <v>57</v>
      </c>
      <c r="C83" s="1">
        <v>24</v>
      </c>
      <c r="D83" s="1">
        <v>33</v>
      </c>
      <c r="E83" s="1">
        <v>1</v>
      </c>
      <c r="F83" s="1">
        <v>0</v>
      </c>
      <c r="G83" s="1">
        <v>1</v>
      </c>
      <c r="I83" s="28"/>
      <c r="J83" s="28"/>
      <c r="K83" s="28"/>
      <c r="L83" s="28"/>
      <c r="M83" s="28"/>
      <c r="N83" s="28"/>
      <c r="O83" s="28"/>
      <c r="P83" s="29">
        <f>SUM(P75:P81)*5</f>
        <v>909.54933326398304</v>
      </c>
      <c r="Q83" s="29">
        <f>SUM(Q75:Q81)*5</f>
        <v>1109.8752356834623</v>
      </c>
      <c r="R83" s="29">
        <f>SUM(R75:R81)*5</f>
        <v>716.88962609988175</v>
      </c>
      <c r="S83" s="31">
        <f>S81/S82</f>
        <v>22.690275366360339</v>
      </c>
      <c r="T83" s="31">
        <f t="shared" ref="T83:U83" si="72">T81/T82</f>
        <v>25.274571403622023</v>
      </c>
      <c r="U83" s="31">
        <f t="shared" si="72"/>
        <v>20.099623699674048</v>
      </c>
      <c r="V83" s="9" t="s">
        <v>51</v>
      </c>
      <c r="W83" s="1">
        <v>49</v>
      </c>
      <c r="X83" s="1">
        <v>22</v>
      </c>
      <c r="Y83" s="1">
        <v>27</v>
      </c>
      <c r="Z83" s="1">
        <v>2</v>
      </c>
      <c r="AA83" s="1">
        <v>1</v>
      </c>
      <c r="AB83" s="1">
        <v>1</v>
      </c>
      <c r="AC83" s="1">
        <v>1</v>
      </c>
      <c r="AD83" s="9">
        <v>0</v>
      </c>
      <c r="AE83" s="9">
        <v>1</v>
      </c>
      <c r="AF83" s="9">
        <v>4</v>
      </c>
      <c r="AG83" s="9">
        <v>1</v>
      </c>
      <c r="AH83" s="9">
        <v>3</v>
      </c>
    </row>
    <row r="84" spans="1:34" x14ac:dyDescent="0.2">
      <c r="A84" s="9" t="s">
        <v>58</v>
      </c>
      <c r="V84" s="9" t="s">
        <v>58</v>
      </c>
    </row>
    <row r="85" spans="1:34" x14ac:dyDescent="0.2">
      <c r="A85" s="9" t="s">
        <v>43</v>
      </c>
      <c r="V85" s="9" t="s">
        <v>43</v>
      </c>
    </row>
    <row r="86" spans="1:34" x14ac:dyDescent="0.2">
      <c r="A86" s="9" t="s">
        <v>1</v>
      </c>
      <c r="B86" s="1">
        <v>4649</v>
      </c>
      <c r="C86" s="1">
        <v>2434</v>
      </c>
      <c r="D86" s="1">
        <v>2215</v>
      </c>
      <c r="E86" s="1">
        <v>1857</v>
      </c>
      <c r="F86" s="1">
        <v>1169</v>
      </c>
      <c r="G86" s="1">
        <v>688</v>
      </c>
      <c r="I86" s="27" t="s">
        <v>465</v>
      </c>
      <c r="J86" s="1">
        <v>1232</v>
      </c>
      <c r="K86" s="1">
        <v>677</v>
      </c>
      <c r="L86" s="1">
        <v>555</v>
      </c>
      <c r="M86" s="1">
        <v>1169</v>
      </c>
      <c r="N86" s="1">
        <v>662</v>
      </c>
      <c r="O86" s="1">
        <v>507</v>
      </c>
      <c r="P86" s="29">
        <f t="shared" ref="P86:P93" si="73">M86/J86*100</f>
        <v>94.88636363636364</v>
      </c>
      <c r="Q86" s="29">
        <f t="shared" ref="Q86:Q93" si="74">N86/K86*100</f>
        <v>97.784342688330867</v>
      </c>
      <c r="R86" s="29">
        <f t="shared" ref="R86:R93" si="75">O86/L86*100</f>
        <v>91.351351351351354</v>
      </c>
      <c r="S86" s="30">
        <f>P94+1500</f>
        <v>2525.1264225064074</v>
      </c>
      <c r="T86" s="30">
        <f t="shared" ref="T86" si="76">Q94+1500</f>
        <v>2768.5423202084985</v>
      </c>
      <c r="U86" s="30">
        <f t="shared" ref="U86" si="77">R94+1500</f>
        <v>2261.5866759875507</v>
      </c>
      <c r="V86" s="9" t="s">
        <v>1</v>
      </c>
      <c r="W86" s="1">
        <v>2511</v>
      </c>
      <c r="X86" s="1">
        <v>1187</v>
      </c>
      <c r="Y86" s="1">
        <v>1324</v>
      </c>
      <c r="Z86" s="1">
        <v>107</v>
      </c>
      <c r="AA86" s="1">
        <v>44</v>
      </c>
      <c r="AB86" s="1">
        <v>63</v>
      </c>
      <c r="AC86" s="1">
        <v>90</v>
      </c>
      <c r="AD86" s="9">
        <v>18</v>
      </c>
      <c r="AE86" s="9">
        <v>72</v>
      </c>
      <c r="AF86" s="9">
        <v>84</v>
      </c>
      <c r="AG86" s="9">
        <v>16</v>
      </c>
      <c r="AH86" s="9">
        <v>68</v>
      </c>
    </row>
    <row r="87" spans="1:34" x14ac:dyDescent="0.2">
      <c r="A87" s="9" t="s">
        <v>44</v>
      </c>
      <c r="B87" s="1">
        <v>1232</v>
      </c>
      <c r="C87" s="1">
        <v>677</v>
      </c>
      <c r="D87" s="1">
        <v>555</v>
      </c>
      <c r="E87" s="1">
        <v>1169</v>
      </c>
      <c r="F87" s="1">
        <v>662</v>
      </c>
      <c r="G87" s="1">
        <v>507</v>
      </c>
      <c r="I87" s="27" t="s">
        <v>466</v>
      </c>
      <c r="J87" s="1">
        <v>700</v>
      </c>
      <c r="K87" s="1">
        <v>381</v>
      </c>
      <c r="L87" s="1">
        <v>319</v>
      </c>
      <c r="M87" s="1">
        <v>400</v>
      </c>
      <c r="N87" s="1">
        <v>285</v>
      </c>
      <c r="O87" s="1">
        <v>115</v>
      </c>
      <c r="P87" s="29">
        <f t="shared" si="73"/>
        <v>57.142857142857139</v>
      </c>
      <c r="Q87" s="29">
        <f t="shared" si="74"/>
        <v>74.803149606299215</v>
      </c>
      <c r="R87" s="29">
        <f t="shared" si="75"/>
        <v>36.050156739811911</v>
      </c>
      <c r="S87" s="28"/>
      <c r="T87" s="28"/>
      <c r="U87" s="28"/>
      <c r="V87" s="9" t="s">
        <v>44</v>
      </c>
      <c r="W87" s="1">
        <v>57</v>
      </c>
      <c r="X87" s="1">
        <v>13</v>
      </c>
      <c r="Y87" s="1">
        <v>44</v>
      </c>
      <c r="Z87" s="1">
        <v>4</v>
      </c>
      <c r="AA87" s="1">
        <v>1</v>
      </c>
      <c r="AB87" s="1">
        <v>3</v>
      </c>
      <c r="AC87" s="1">
        <v>2</v>
      </c>
      <c r="AD87" s="9">
        <v>1</v>
      </c>
      <c r="AE87" s="9">
        <v>1</v>
      </c>
      <c r="AF87" s="9">
        <v>0</v>
      </c>
      <c r="AG87" s="9">
        <v>0</v>
      </c>
      <c r="AH87" s="9">
        <v>0</v>
      </c>
    </row>
    <row r="88" spans="1:34" x14ac:dyDescent="0.2">
      <c r="A88" s="9" t="s">
        <v>45</v>
      </c>
      <c r="B88" s="1">
        <v>700</v>
      </c>
      <c r="C88" s="1">
        <v>381</v>
      </c>
      <c r="D88" s="1">
        <v>319</v>
      </c>
      <c r="E88" s="1">
        <v>400</v>
      </c>
      <c r="F88" s="1">
        <v>285</v>
      </c>
      <c r="G88" s="1">
        <v>115</v>
      </c>
      <c r="I88" s="27" t="s">
        <v>467</v>
      </c>
      <c r="J88" s="1">
        <v>556</v>
      </c>
      <c r="K88" s="1">
        <v>278</v>
      </c>
      <c r="L88" s="1">
        <v>278</v>
      </c>
      <c r="M88" s="1">
        <v>148</v>
      </c>
      <c r="N88" s="1">
        <v>120</v>
      </c>
      <c r="O88" s="1">
        <v>28</v>
      </c>
      <c r="P88" s="29">
        <f t="shared" si="73"/>
        <v>26.618705035971225</v>
      </c>
      <c r="Q88" s="29">
        <f t="shared" si="74"/>
        <v>43.165467625899282</v>
      </c>
      <c r="R88" s="29">
        <f t="shared" si="75"/>
        <v>10.071942446043165</v>
      </c>
      <c r="S88" s="30">
        <f>(P92+P93)/2</f>
        <v>3.2901685468052437</v>
      </c>
      <c r="T88" s="30">
        <f t="shared" ref="T88" si="78">(Q92+Q93)/2</f>
        <v>4.1689290077372068</v>
      </c>
      <c r="U88" s="30">
        <f t="shared" ref="U88" si="79">(R92+R93)/2</f>
        <v>2.4807987711213517</v>
      </c>
      <c r="V88" s="9" t="s">
        <v>45</v>
      </c>
      <c r="W88" s="1">
        <v>248</v>
      </c>
      <c r="X88" s="1">
        <v>84</v>
      </c>
      <c r="Y88" s="1">
        <v>164</v>
      </c>
      <c r="Z88" s="1">
        <v>26</v>
      </c>
      <c r="AA88" s="1">
        <v>8</v>
      </c>
      <c r="AB88" s="1">
        <v>18</v>
      </c>
      <c r="AC88" s="1">
        <v>21</v>
      </c>
      <c r="AD88" s="9">
        <v>3</v>
      </c>
      <c r="AE88" s="9">
        <v>18</v>
      </c>
      <c r="AF88" s="9">
        <v>5</v>
      </c>
      <c r="AG88" s="9">
        <v>1</v>
      </c>
      <c r="AH88" s="9">
        <v>4</v>
      </c>
    </row>
    <row r="89" spans="1:34" x14ac:dyDescent="0.2">
      <c r="A89" s="9" t="s">
        <v>46</v>
      </c>
      <c r="B89" s="1">
        <v>556</v>
      </c>
      <c r="C89" s="1">
        <v>278</v>
      </c>
      <c r="D89" s="1">
        <v>278</v>
      </c>
      <c r="E89" s="1">
        <v>148</v>
      </c>
      <c r="F89" s="1">
        <v>120</v>
      </c>
      <c r="G89" s="1">
        <v>28</v>
      </c>
      <c r="I89" s="27" t="s">
        <v>468</v>
      </c>
      <c r="J89" s="1">
        <v>548</v>
      </c>
      <c r="K89" s="1">
        <v>281</v>
      </c>
      <c r="L89" s="1">
        <v>267</v>
      </c>
      <c r="M89" s="1">
        <v>58</v>
      </c>
      <c r="N89" s="1">
        <v>48</v>
      </c>
      <c r="O89" s="1">
        <v>10</v>
      </c>
      <c r="P89" s="29">
        <f t="shared" si="73"/>
        <v>10.583941605839415</v>
      </c>
      <c r="Q89" s="29">
        <f t="shared" si="74"/>
        <v>17.081850533807831</v>
      </c>
      <c r="R89" s="29">
        <f t="shared" si="75"/>
        <v>3.7453183520599254</v>
      </c>
      <c r="S89" s="30"/>
      <c r="T89" s="30"/>
      <c r="U89" s="30"/>
      <c r="V89" s="9" t="s">
        <v>46</v>
      </c>
      <c r="W89" s="1">
        <v>369</v>
      </c>
      <c r="X89" s="1">
        <v>150</v>
      </c>
      <c r="Y89" s="1">
        <v>219</v>
      </c>
      <c r="Z89" s="1">
        <v>18</v>
      </c>
      <c r="AA89" s="1">
        <v>5</v>
      </c>
      <c r="AB89" s="1">
        <v>13</v>
      </c>
      <c r="AC89" s="1">
        <v>16</v>
      </c>
      <c r="AD89" s="9">
        <v>1</v>
      </c>
      <c r="AE89" s="9">
        <v>15</v>
      </c>
      <c r="AF89" s="9">
        <v>5</v>
      </c>
      <c r="AG89" s="9">
        <v>2</v>
      </c>
      <c r="AH89" s="9">
        <v>3</v>
      </c>
    </row>
    <row r="90" spans="1:34" x14ac:dyDescent="0.2">
      <c r="A90" s="9" t="s">
        <v>47</v>
      </c>
      <c r="B90" s="1">
        <v>548</v>
      </c>
      <c r="C90" s="1">
        <v>281</v>
      </c>
      <c r="D90" s="1">
        <v>267</v>
      </c>
      <c r="E90" s="1">
        <v>58</v>
      </c>
      <c r="F90" s="1">
        <v>48</v>
      </c>
      <c r="G90" s="1">
        <v>10</v>
      </c>
      <c r="I90" s="27" t="s">
        <v>469</v>
      </c>
      <c r="J90" s="1">
        <v>466</v>
      </c>
      <c r="K90" s="1">
        <v>218</v>
      </c>
      <c r="L90" s="1">
        <v>248</v>
      </c>
      <c r="M90" s="1">
        <v>35</v>
      </c>
      <c r="N90" s="1">
        <v>26</v>
      </c>
      <c r="O90" s="1">
        <v>9</v>
      </c>
      <c r="P90" s="29">
        <f t="shared" si="73"/>
        <v>7.5107296137339059</v>
      </c>
      <c r="Q90" s="29">
        <f t="shared" si="74"/>
        <v>11.926605504587156</v>
      </c>
      <c r="R90" s="29">
        <f t="shared" si="75"/>
        <v>3.6290322580645165</v>
      </c>
      <c r="S90" s="30">
        <f>S88*50</f>
        <v>164.50842734026219</v>
      </c>
      <c r="T90" s="30">
        <f t="shared" ref="T90:U90" si="80">T88*50</f>
        <v>208.44645038686033</v>
      </c>
      <c r="U90" s="30">
        <f t="shared" si="80"/>
        <v>124.03993855606758</v>
      </c>
      <c r="V90" s="9" t="s">
        <v>47</v>
      </c>
      <c r="W90" s="1">
        <v>449</v>
      </c>
      <c r="X90" s="1">
        <v>220</v>
      </c>
      <c r="Y90" s="1">
        <v>229</v>
      </c>
      <c r="Z90" s="1">
        <v>17</v>
      </c>
      <c r="AA90" s="1">
        <v>9</v>
      </c>
      <c r="AB90" s="1">
        <v>8</v>
      </c>
      <c r="AC90" s="1">
        <v>20</v>
      </c>
      <c r="AD90" s="9">
        <v>2</v>
      </c>
      <c r="AE90" s="9">
        <v>18</v>
      </c>
      <c r="AF90" s="9">
        <v>4</v>
      </c>
      <c r="AG90" s="9">
        <v>2</v>
      </c>
      <c r="AH90" s="9">
        <v>2</v>
      </c>
    </row>
    <row r="91" spans="1:34" x14ac:dyDescent="0.2">
      <c r="A91" s="9" t="s">
        <v>48</v>
      </c>
      <c r="B91" s="1">
        <v>466</v>
      </c>
      <c r="C91" s="1">
        <v>218</v>
      </c>
      <c r="D91" s="1">
        <v>248</v>
      </c>
      <c r="E91" s="1">
        <v>35</v>
      </c>
      <c r="F91" s="1">
        <v>26</v>
      </c>
      <c r="G91" s="1">
        <v>9</v>
      </c>
      <c r="I91" s="27" t="s">
        <v>470</v>
      </c>
      <c r="J91" s="1">
        <v>473</v>
      </c>
      <c r="K91" s="1">
        <v>248</v>
      </c>
      <c r="L91" s="1">
        <v>225</v>
      </c>
      <c r="M91" s="1">
        <v>25</v>
      </c>
      <c r="N91" s="1">
        <v>14</v>
      </c>
      <c r="O91" s="1">
        <v>11</v>
      </c>
      <c r="P91" s="29">
        <f t="shared" si="73"/>
        <v>5.2854122621564485</v>
      </c>
      <c r="Q91" s="29">
        <f t="shared" si="74"/>
        <v>5.6451612903225801</v>
      </c>
      <c r="R91" s="29">
        <f t="shared" si="75"/>
        <v>4.8888888888888893</v>
      </c>
      <c r="S91" s="30"/>
      <c r="T91" s="30"/>
      <c r="U91" s="30"/>
      <c r="V91" s="9" t="s">
        <v>48</v>
      </c>
      <c r="W91" s="1">
        <v>398</v>
      </c>
      <c r="X91" s="1">
        <v>181</v>
      </c>
      <c r="Y91" s="1">
        <v>217</v>
      </c>
      <c r="Z91" s="1">
        <v>13</v>
      </c>
      <c r="AA91" s="1">
        <v>8</v>
      </c>
      <c r="AB91" s="1">
        <v>5</v>
      </c>
      <c r="AC91" s="1">
        <v>5</v>
      </c>
      <c r="AD91" s="9">
        <v>1</v>
      </c>
      <c r="AE91" s="9">
        <v>4</v>
      </c>
      <c r="AF91" s="9">
        <v>15</v>
      </c>
      <c r="AG91" s="9">
        <v>2</v>
      </c>
      <c r="AH91" s="9">
        <v>13</v>
      </c>
    </row>
    <row r="92" spans="1:34" x14ac:dyDescent="0.2">
      <c r="A92" s="9" t="s">
        <v>49</v>
      </c>
      <c r="B92" s="1">
        <v>473</v>
      </c>
      <c r="C92" s="1">
        <v>248</v>
      </c>
      <c r="D92" s="1">
        <v>225</v>
      </c>
      <c r="E92" s="1">
        <v>25</v>
      </c>
      <c r="F92" s="1">
        <v>14</v>
      </c>
      <c r="G92" s="1">
        <v>11</v>
      </c>
      <c r="I92" s="27" t="s">
        <v>471</v>
      </c>
      <c r="J92" s="1">
        <v>367</v>
      </c>
      <c r="K92" s="1">
        <v>212</v>
      </c>
      <c r="L92" s="1">
        <v>155</v>
      </c>
      <c r="M92" s="1">
        <v>11</v>
      </c>
      <c r="N92" s="1">
        <v>7</v>
      </c>
      <c r="O92" s="1">
        <v>4</v>
      </c>
      <c r="P92" s="29">
        <f t="shared" si="73"/>
        <v>2.9972752043596729</v>
      </c>
      <c r="Q92" s="29">
        <f t="shared" si="74"/>
        <v>3.3018867924528301</v>
      </c>
      <c r="R92" s="29">
        <f t="shared" si="75"/>
        <v>2.5806451612903225</v>
      </c>
      <c r="S92" s="30">
        <f>S86-S90</f>
        <v>2360.6179951661452</v>
      </c>
      <c r="T92" s="30">
        <f t="shared" ref="T92:U92" si="81">T86-T90</f>
        <v>2560.0958698216382</v>
      </c>
      <c r="U92" s="30">
        <f t="shared" si="81"/>
        <v>2137.5467374314831</v>
      </c>
      <c r="V92" s="9" t="s">
        <v>49</v>
      </c>
      <c r="W92" s="1">
        <v>412</v>
      </c>
      <c r="X92" s="1">
        <v>220</v>
      </c>
      <c r="Y92" s="1">
        <v>192</v>
      </c>
      <c r="Z92" s="1">
        <v>12</v>
      </c>
      <c r="AA92" s="1">
        <v>8</v>
      </c>
      <c r="AB92" s="1">
        <v>4</v>
      </c>
      <c r="AC92" s="1">
        <v>9</v>
      </c>
      <c r="AD92" s="9">
        <v>4</v>
      </c>
      <c r="AE92" s="9">
        <v>5</v>
      </c>
      <c r="AF92" s="9">
        <v>15</v>
      </c>
      <c r="AG92" s="9">
        <v>2</v>
      </c>
      <c r="AH92" s="9">
        <v>13</v>
      </c>
    </row>
    <row r="93" spans="1:34" x14ac:dyDescent="0.2">
      <c r="A93" s="9" t="s">
        <v>50</v>
      </c>
      <c r="B93" s="1">
        <v>367</v>
      </c>
      <c r="C93" s="1">
        <v>212</v>
      </c>
      <c r="D93" s="1">
        <v>155</v>
      </c>
      <c r="E93" s="1">
        <v>11</v>
      </c>
      <c r="F93" s="1">
        <v>7</v>
      </c>
      <c r="G93" s="1">
        <v>4</v>
      </c>
      <c r="I93" s="27" t="s">
        <v>472</v>
      </c>
      <c r="J93" s="1">
        <v>307</v>
      </c>
      <c r="K93" s="1">
        <v>139</v>
      </c>
      <c r="L93" s="1">
        <v>168</v>
      </c>
      <c r="M93" s="1">
        <v>11</v>
      </c>
      <c r="N93" s="1">
        <v>7</v>
      </c>
      <c r="O93" s="1">
        <v>4</v>
      </c>
      <c r="P93" s="29">
        <f t="shared" si="73"/>
        <v>3.5830618892508146</v>
      </c>
      <c r="Q93" s="29">
        <f t="shared" si="74"/>
        <v>5.0359712230215825</v>
      </c>
      <c r="R93" s="29">
        <f t="shared" si="75"/>
        <v>2.3809523809523809</v>
      </c>
      <c r="S93" s="30">
        <f>100-S88</f>
        <v>96.709831453194752</v>
      </c>
      <c r="T93" s="30">
        <f t="shared" ref="T93:U93" si="82">100-T88</f>
        <v>95.831070992262795</v>
      </c>
      <c r="U93" s="30">
        <f t="shared" si="82"/>
        <v>97.519201228878643</v>
      </c>
      <c r="V93" s="9" t="s">
        <v>50</v>
      </c>
      <c r="W93" s="1">
        <v>321</v>
      </c>
      <c r="X93" s="1">
        <v>194</v>
      </c>
      <c r="Y93" s="1">
        <v>127</v>
      </c>
      <c r="Z93" s="1">
        <v>9</v>
      </c>
      <c r="AA93" s="1">
        <v>2</v>
      </c>
      <c r="AB93" s="1">
        <v>7</v>
      </c>
      <c r="AC93" s="1">
        <v>9</v>
      </c>
      <c r="AD93" s="9">
        <v>4</v>
      </c>
      <c r="AE93" s="9">
        <v>5</v>
      </c>
      <c r="AF93" s="9">
        <v>17</v>
      </c>
      <c r="AG93" s="9">
        <v>5</v>
      </c>
      <c r="AH93" s="9">
        <v>12</v>
      </c>
    </row>
    <row r="94" spans="1:34" x14ac:dyDescent="0.2">
      <c r="A94" s="9" t="s">
        <v>51</v>
      </c>
      <c r="B94" s="1">
        <v>307</v>
      </c>
      <c r="C94" s="1">
        <v>139</v>
      </c>
      <c r="D94" s="1">
        <v>168</v>
      </c>
      <c r="E94" s="1">
        <v>11</v>
      </c>
      <c r="F94" s="1">
        <v>7</v>
      </c>
      <c r="G94" s="1">
        <v>4</v>
      </c>
      <c r="I94" s="28"/>
      <c r="J94" s="28"/>
      <c r="K94" s="28"/>
      <c r="L94" s="28"/>
      <c r="M94" s="28"/>
      <c r="N94" s="28"/>
      <c r="O94" s="28"/>
      <c r="P94" s="29">
        <f>SUM(P86:P92)*5</f>
        <v>1025.1264225064074</v>
      </c>
      <c r="Q94" s="29">
        <f>SUM(Q86:Q92)*5</f>
        <v>1268.5423202084987</v>
      </c>
      <c r="R94" s="29">
        <f>SUM(R86:R92)*5</f>
        <v>761.58667598755051</v>
      </c>
      <c r="S94" s="31">
        <f>S92/S93</f>
        <v>24.409286622618382</v>
      </c>
      <c r="T94" s="31">
        <f t="shared" ref="T94:U94" si="83">T92/T93</f>
        <v>26.714674513324965</v>
      </c>
      <c r="U94" s="31">
        <f t="shared" si="83"/>
        <v>21.919239600974961</v>
      </c>
      <c r="V94" s="9" t="s">
        <v>51</v>
      </c>
      <c r="W94" s="1">
        <v>257</v>
      </c>
      <c r="X94" s="1">
        <v>125</v>
      </c>
      <c r="Y94" s="1">
        <v>132</v>
      </c>
      <c r="Z94" s="1">
        <v>8</v>
      </c>
      <c r="AA94" s="1">
        <v>3</v>
      </c>
      <c r="AB94" s="1">
        <v>5</v>
      </c>
      <c r="AC94" s="1">
        <v>8</v>
      </c>
      <c r="AD94" s="9">
        <v>2</v>
      </c>
      <c r="AE94" s="9">
        <v>6</v>
      </c>
      <c r="AF94" s="9">
        <v>23</v>
      </c>
      <c r="AG94" s="9">
        <v>2</v>
      </c>
      <c r="AH94" s="9">
        <v>21</v>
      </c>
    </row>
    <row r="95" spans="1:34" x14ac:dyDescent="0.2">
      <c r="A95" s="9" t="s">
        <v>59</v>
      </c>
      <c r="V95" s="9" t="s">
        <v>59</v>
      </c>
    </row>
    <row r="96" spans="1:34" x14ac:dyDescent="0.2">
      <c r="A96" s="9" t="s">
        <v>43</v>
      </c>
      <c r="V96" s="9" t="s">
        <v>43</v>
      </c>
    </row>
    <row r="97" spans="1:34" x14ac:dyDescent="0.2">
      <c r="A97" s="9" t="s">
        <v>1</v>
      </c>
      <c r="B97" s="1">
        <v>1674</v>
      </c>
      <c r="C97" s="1">
        <v>852</v>
      </c>
      <c r="D97" s="1">
        <v>822</v>
      </c>
      <c r="E97" s="1">
        <v>647</v>
      </c>
      <c r="F97" s="1">
        <v>402</v>
      </c>
      <c r="G97" s="1">
        <v>245</v>
      </c>
      <c r="I97" s="27" t="s">
        <v>465</v>
      </c>
      <c r="J97" s="1">
        <v>447</v>
      </c>
      <c r="K97" s="1">
        <v>249</v>
      </c>
      <c r="L97" s="1">
        <v>198</v>
      </c>
      <c r="M97" s="1">
        <v>420</v>
      </c>
      <c r="N97" s="1">
        <v>241</v>
      </c>
      <c r="O97" s="1">
        <v>179</v>
      </c>
      <c r="P97" s="29">
        <f t="shared" ref="P97:P104" si="84">M97/J97*100</f>
        <v>93.959731543624159</v>
      </c>
      <c r="Q97" s="29">
        <f t="shared" ref="Q97:Q104" si="85">N97/K97*100</f>
        <v>96.787148594377513</v>
      </c>
      <c r="R97" s="29">
        <f t="shared" ref="R97:R104" si="86">O97/L97*100</f>
        <v>90.404040404040416</v>
      </c>
      <c r="S97" s="30">
        <f>P105+1500</f>
        <v>2476.2700952169803</v>
      </c>
      <c r="T97" s="30">
        <f t="shared" ref="T97" si="87">Q105+1500</f>
        <v>2703.6987035712978</v>
      </c>
      <c r="U97" s="30">
        <f t="shared" ref="U97" si="88">R105+1500</f>
        <v>2244.1176901071512</v>
      </c>
      <c r="V97" s="9" t="s">
        <v>1</v>
      </c>
      <c r="W97" s="1">
        <v>886</v>
      </c>
      <c r="X97" s="1">
        <v>411</v>
      </c>
      <c r="Y97" s="1">
        <v>475</v>
      </c>
      <c r="Z97" s="1">
        <v>73</v>
      </c>
      <c r="AA97" s="1">
        <v>24</v>
      </c>
      <c r="AB97" s="1">
        <v>49</v>
      </c>
      <c r="AC97" s="1">
        <v>31</v>
      </c>
      <c r="AD97" s="9">
        <v>9</v>
      </c>
      <c r="AE97" s="9">
        <v>22</v>
      </c>
      <c r="AF97" s="9">
        <v>37</v>
      </c>
      <c r="AG97" s="9">
        <v>6</v>
      </c>
      <c r="AH97" s="9">
        <v>31</v>
      </c>
    </row>
    <row r="98" spans="1:34" x14ac:dyDescent="0.2">
      <c r="A98" s="9" t="s">
        <v>44</v>
      </c>
      <c r="B98" s="1">
        <v>447</v>
      </c>
      <c r="C98" s="1">
        <v>249</v>
      </c>
      <c r="D98" s="1">
        <v>198</v>
      </c>
      <c r="E98" s="1">
        <v>420</v>
      </c>
      <c r="F98" s="1">
        <v>241</v>
      </c>
      <c r="G98" s="1">
        <v>179</v>
      </c>
      <c r="I98" s="27" t="s">
        <v>466</v>
      </c>
      <c r="J98" s="1">
        <v>237</v>
      </c>
      <c r="K98" s="1">
        <v>126</v>
      </c>
      <c r="L98" s="1">
        <v>111</v>
      </c>
      <c r="M98" s="1">
        <v>136</v>
      </c>
      <c r="N98" s="1">
        <v>96</v>
      </c>
      <c r="O98" s="1">
        <v>40</v>
      </c>
      <c r="P98" s="29">
        <f t="shared" si="84"/>
        <v>57.383966244725734</v>
      </c>
      <c r="Q98" s="29">
        <f t="shared" si="85"/>
        <v>76.19047619047619</v>
      </c>
      <c r="R98" s="29">
        <f t="shared" si="86"/>
        <v>36.036036036036037</v>
      </c>
      <c r="S98" s="28"/>
      <c r="T98" s="28"/>
      <c r="U98" s="28"/>
      <c r="V98" s="9" t="s">
        <v>44</v>
      </c>
      <c r="W98" s="1">
        <v>21</v>
      </c>
      <c r="X98" s="1">
        <v>7</v>
      </c>
      <c r="Y98" s="1">
        <v>14</v>
      </c>
      <c r="Z98" s="1">
        <v>5</v>
      </c>
      <c r="AA98" s="1">
        <v>1</v>
      </c>
      <c r="AB98" s="1">
        <v>4</v>
      </c>
      <c r="AC98" s="1">
        <v>1</v>
      </c>
      <c r="AD98" s="9">
        <v>0</v>
      </c>
      <c r="AE98" s="9">
        <v>1</v>
      </c>
      <c r="AF98" s="9">
        <v>0</v>
      </c>
      <c r="AG98" s="9">
        <v>0</v>
      </c>
      <c r="AH98" s="9">
        <v>0</v>
      </c>
    </row>
    <row r="99" spans="1:34" x14ac:dyDescent="0.2">
      <c r="A99" s="9" t="s">
        <v>45</v>
      </c>
      <c r="B99" s="1">
        <v>237</v>
      </c>
      <c r="C99" s="1">
        <v>126</v>
      </c>
      <c r="D99" s="1">
        <v>111</v>
      </c>
      <c r="E99" s="1">
        <v>136</v>
      </c>
      <c r="F99" s="1">
        <v>96</v>
      </c>
      <c r="G99" s="1">
        <v>40</v>
      </c>
      <c r="I99" s="27" t="s">
        <v>467</v>
      </c>
      <c r="J99" s="1">
        <v>225</v>
      </c>
      <c r="K99" s="1">
        <v>103</v>
      </c>
      <c r="L99" s="1">
        <v>122</v>
      </c>
      <c r="M99" s="1">
        <v>56</v>
      </c>
      <c r="N99" s="1">
        <v>40</v>
      </c>
      <c r="O99" s="1">
        <v>16</v>
      </c>
      <c r="P99" s="29">
        <f t="shared" si="84"/>
        <v>24.888888888888889</v>
      </c>
      <c r="Q99" s="29">
        <f t="shared" si="85"/>
        <v>38.834951456310677</v>
      </c>
      <c r="R99" s="29">
        <f t="shared" si="86"/>
        <v>13.114754098360656</v>
      </c>
      <c r="S99" s="30">
        <f>(P103+P104)/2</f>
        <v>0.82016806722689073</v>
      </c>
      <c r="T99" s="30">
        <f t="shared" ref="T99" si="89">(Q103+Q104)/2</f>
        <v>0.69444444444444442</v>
      </c>
      <c r="U99" s="30">
        <f t="shared" ref="U99" si="90">(R103+R104)/2</f>
        <v>0.7142857142857143</v>
      </c>
      <c r="V99" s="9" t="s">
        <v>45</v>
      </c>
      <c r="W99" s="1">
        <v>69</v>
      </c>
      <c r="X99" s="1">
        <v>19</v>
      </c>
      <c r="Y99" s="1">
        <v>50</v>
      </c>
      <c r="Z99" s="1">
        <v>26</v>
      </c>
      <c r="AA99" s="1">
        <v>9</v>
      </c>
      <c r="AB99" s="1">
        <v>17</v>
      </c>
      <c r="AC99" s="1">
        <v>5</v>
      </c>
      <c r="AD99" s="9">
        <v>2</v>
      </c>
      <c r="AE99" s="9">
        <v>3</v>
      </c>
      <c r="AF99" s="9">
        <v>1</v>
      </c>
      <c r="AG99" s="9">
        <v>0</v>
      </c>
      <c r="AH99" s="9">
        <v>1</v>
      </c>
    </row>
    <row r="100" spans="1:34" x14ac:dyDescent="0.2">
      <c r="A100" s="9" t="s">
        <v>46</v>
      </c>
      <c r="B100" s="1">
        <v>225</v>
      </c>
      <c r="C100" s="1">
        <v>103</v>
      </c>
      <c r="D100" s="1">
        <v>122</v>
      </c>
      <c r="E100" s="1">
        <v>56</v>
      </c>
      <c r="F100" s="1">
        <v>40</v>
      </c>
      <c r="G100" s="1">
        <v>16</v>
      </c>
      <c r="I100" s="27" t="s">
        <v>468</v>
      </c>
      <c r="J100" s="1">
        <v>200</v>
      </c>
      <c r="K100" s="1">
        <v>102</v>
      </c>
      <c r="L100" s="1">
        <v>98</v>
      </c>
      <c r="M100" s="1">
        <v>19</v>
      </c>
      <c r="N100" s="1">
        <v>14</v>
      </c>
      <c r="O100" s="1">
        <v>5</v>
      </c>
      <c r="P100" s="29">
        <f t="shared" si="84"/>
        <v>9.5</v>
      </c>
      <c r="Q100" s="29">
        <f t="shared" si="85"/>
        <v>13.725490196078432</v>
      </c>
      <c r="R100" s="29">
        <f t="shared" si="86"/>
        <v>5.1020408163265305</v>
      </c>
      <c r="S100" s="30"/>
      <c r="T100" s="30"/>
      <c r="U100" s="30"/>
      <c r="V100" s="9" t="s">
        <v>46</v>
      </c>
      <c r="W100" s="1">
        <v>144</v>
      </c>
      <c r="X100" s="1">
        <v>56</v>
      </c>
      <c r="Y100" s="1">
        <v>88</v>
      </c>
      <c r="Z100" s="1">
        <v>17</v>
      </c>
      <c r="AA100" s="1">
        <v>5</v>
      </c>
      <c r="AB100" s="1">
        <v>12</v>
      </c>
      <c r="AC100" s="1">
        <v>6</v>
      </c>
      <c r="AD100" s="9">
        <v>2</v>
      </c>
      <c r="AE100" s="9">
        <v>4</v>
      </c>
      <c r="AF100" s="9">
        <v>2</v>
      </c>
      <c r="AG100" s="9">
        <v>0</v>
      </c>
      <c r="AH100" s="9">
        <v>2</v>
      </c>
    </row>
    <row r="101" spans="1:34" x14ac:dyDescent="0.2">
      <c r="A101" s="9" t="s">
        <v>47</v>
      </c>
      <c r="B101" s="1">
        <v>200</v>
      </c>
      <c r="C101" s="1">
        <v>102</v>
      </c>
      <c r="D101" s="1">
        <v>98</v>
      </c>
      <c r="E101" s="1">
        <v>19</v>
      </c>
      <c r="F101" s="1">
        <v>14</v>
      </c>
      <c r="G101" s="1">
        <v>5</v>
      </c>
      <c r="I101" s="27" t="s">
        <v>469</v>
      </c>
      <c r="J101" s="1">
        <v>169</v>
      </c>
      <c r="K101" s="1">
        <v>73</v>
      </c>
      <c r="L101" s="1">
        <v>96</v>
      </c>
      <c r="M101" s="1">
        <v>8</v>
      </c>
      <c r="N101" s="1">
        <v>4</v>
      </c>
      <c r="O101" s="1">
        <v>4</v>
      </c>
      <c r="P101" s="29">
        <f t="shared" si="84"/>
        <v>4.7337278106508878</v>
      </c>
      <c r="Q101" s="29">
        <f t="shared" si="85"/>
        <v>5.4794520547945202</v>
      </c>
      <c r="R101" s="29">
        <f t="shared" si="86"/>
        <v>4.1666666666666661</v>
      </c>
      <c r="S101" s="30">
        <f>S99*50</f>
        <v>41.008403361344534</v>
      </c>
      <c r="T101" s="30">
        <f t="shared" ref="T101:U101" si="91">T99*50</f>
        <v>34.722222222222221</v>
      </c>
      <c r="U101" s="30">
        <f t="shared" si="91"/>
        <v>35.714285714285715</v>
      </c>
      <c r="V101" s="9" t="s">
        <v>47</v>
      </c>
      <c r="W101" s="1">
        <v>166</v>
      </c>
      <c r="X101" s="1">
        <v>82</v>
      </c>
      <c r="Y101" s="1">
        <v>84</v>
      </c>
      <c r="Z101" s="1">
        <v>10</v>
      </c>
      <c r="AA101" s="1">
        <v>4</v>
      </c>
      <c r="AB101" s="1">
        <v>6</v>
      </c>
      <c r="AC101" s="1">
        <v>5</v>
      </c>
      <c r="AD101" s="9">
        <v>2</v>
      </c>
      <c r="AE101" s="9">
        <v>3</v>
      </c>
      <c r="AF101" s="9">
        <v>0</v>
      </c>
      <c r="AG101" s="9">
        <v>0</v>
      </c>
      <c r="AH101" s="9">
        <v>0</v>
      </c>
    </row>
    <row r="102" spans="1:34" x14ac:dyDescent="0.2">
      <c r="A102" s="9" t="s">
        <v>48</v>
      </c>
      <c r="B102" s="1">
        <v>169</v>
      </c>
      <c r="C102" s="1">
        <v>73</v>
      </c>
      <c r="D102" s="1">
        <v>96</v>
      </c>
      <c r="E102" s="1">
        <v>8</v>
      </c>
      <c r="F102" s="1">
        <v>4</v>
      </c>
      <c r="G102" s="1">
        <v>4</v>
      </c>
      <c r="I102" s="27" t="s">
        <v>470</v>
      </c>
      <c r="J102" s="1">
        <v>152</v>
      </c>
      <c r="K102" s="1">
        <v>72</v>
      </c>
      <c r="L102" s="1">
        <v>80</v>
      </c>
      <c r="M102" s="1">
        <v>6</v>
      </c>
      <c r="N102" s="1">
        <v>6</v>
      </c>
      <c r="O102" s="1">
        <v>0</v>
      </c>
      <c r="P102" s="29">
        <f t="shared" si="84"/>
        <v>3.9473684210526314</v>
      </c>
      <c r="Q102" s="29">
        <f t="shared" si="85"/>
        <v>8.3333333333333321</v>
      </c>
      <c r="R102" s="29">
        <f t="shared" si="86"/>
        <v>0</v>
      </c>
      <c r="S102" s="30"/>
      <c r="T102" s="30"/>
      <c r="U102" s="30"/>
      <c r="V102" s="9" t="s">
        <v>48</v>
      </c>
      <c r="W102" s="1">
        <v>144</v>
      </c>
      <c r="X102" s="1">
        <v>65</v>
      </c>
      <c r="Y102" s="1">
        <v>79</v>
      </c>
      <c r="Z102" s="1">
        <v>5</v>
      </c>
      <c r="AA102" s="1">
        <v>2</v>
      </c>
      <c r="AB102" s="1">
        <v>3</v>
      </c>
      <c r="AC102" s="1">
        <v>5</v>
      </c>
      <c r="AD102" s="9">
        <v>1</v>
      </c>
      <c r="AE102" s="9">
        <v>4</v>
      </c>
      <c r="AF102" s="9">
        <v>7</v>
      </c>
      <c r="AG102" s="9">
        <v>1</v>
      </c>
      <c r="AH102" s="9">
        <v>6</v>
      </c>
    </row>
    <row r="103" spans="1:34" x14ac:dyDescent="0.2">
      <c r="A103" s="9" t="s">
        <v>49</v>
      </c>
      <c r="B103" s="1">
        <v>152</v>
      </c>
      <c r="C103" s="1">
        <v>72</v>
      </c>
      <c r="D103" s="1">
        <v>80</v>
      </c>
      <c r="E103" s="1">
        <v>6</v>
      </c>
      <c r="F103" s="1">
        <v>6</v>
      </c>
      <c r="G103" s="1">
        <v>0</v>
      </c>
      <c r="I103" s="27" t="s">
        <v>471</v>
      </c>
      <c r="J103" s="1">
        <v>119</v>
      </c>
      <c r="K103" s="1">
        <v>72</v>
      </c>
      <c r="L103" s="1">
        <v>47</v>
      </c>
      <c r="M103" s="1">
        <v>1</v>
      </c>
      <c r="N103" s="1">
        <v>1</v>
      </c>
      <c r="O103" s="1">
        <v>0</v>
      </c>
      <c r="P103" s="29">
        <f t="shared" si="84"/>
        <v>0.84033613445378152</v>
      </c>
      <c r="Q103" s="29">
        <f t="shared" si="85"/>
        <v>1.3888888888888888</v>
      </c>
      <c r="R103" s="29">
        <f t="shared" si="86"/>
        <v>0</v>
      </c>
      <c r="S103" s="30">
        <f>S97-S101</f>
        <v>2435.2616918556359</v>
      </c>
      <c r="T103" s="30">
        <f t="shared" ref="T103:U103" si="92">T97-T101</f>
        <v>2668.9764813490756</v>
      </c>
      <c r="U103" s="30">
        <f t="shared" si="92"/>
        <v>2208.4034043928655</v>
      </c>
      <c r="V103" s="9" t="s">
        <v>49</v>
      </c>
      <c r="W103" s="1">
        <v>129</v>
      </c>
      <c r="X103" s="1">
        <v>62</v>
      </c>
      <c r="Y103" s="1">
        <v>67</v>
      </c>
      <c r="Z103" s="1">
        <v>7</v>
      </c>
      <c r="AA103" s="1">
        <v>2</v>
      </c>
      <c r="AB103" s="1">
        <v>5</v>
      </c>
      <c r="AC103" s="1">
        <v>4</v>
      </c>
      <c r="AD103" s="9">
        <v>1</v>
      </c>
      <c r="AE103" s="9">
        <v>3</v>
      </c>
      <c r="AF103" s="9">
        <v>6</v>
      </c>
      <c r="AG103" s="9">
        <v>1</v>
      </c>
      <c r="AH103" s="9">
        <v>5</v>
      </c>
    </row>
    <row r="104" spans="1:34" x14ac:dyDescent="0.2">
      <c r="A104" s="9" t="s">
        <v>50</v>
      </c>
      <c r="B104" s="1">
        <v>119</v>
      </c>
      <c r="C104" s="1">
        <v>72</v>
      </c>
      <c r="D104" s="1">
        <v>47</v>
      </c>
      <c r="E104" s="1">
        <v>1</v>
      </c>
      <c r="F104" s="1">
        <v>1</v>
      </c>
      <c r="G104" s="1">
        <v>0</v>
      </c>
      <c r="I104" s="27" t="s">
        <v>472</v>
      </c>
      <c r="J104" s="1">
        <v>125</v>
      </c>
      <c r="K104" s="1">
        <v>55</v>
      </c>
      <c r="L104" s="1">
        <v>70</v>
      </c>
      <c r="M104" s="1">
        <v>1</v>
      </c>
      <c r="N104" s="1">
        <v>0</v>
      </c>
      <c r="O104" s="1">
        <v>1</v>
      </c>
      <c r="P104" s="29">
        <f t="shared" si="84"/>
        <v>0.8</v>
      </c>
      <c r="Q104" s="29">
        <f t="shared" si="85"/>
        <v>0</v>
      </c>
      <c r="R104" s="29">
        <f t="shared" si="86"/>
        <v>1.4285714285714286</v>
      </c>
      <c r="S104" s="30">
        <f>100-S99</f>
        <v>99.179831932773112</v>
      </c>
      <c r="T104" s="30">
        <f t="shared" ref="T104:U104" si="93">100-T99</f>
        <v>99.305555555555557</v>
      </c>
      <c r="U104" s="30">
        <f t="shared" si="93"/>
        <v>99.285714285714292</v>
      </c>
      <c r="V104" s="9" t="s">
        <v>50</v>
      </c>
      <c r="W104" s="1">
        <v>109</v>
      </c>
      <c r="X104" s="1">
        <v>67</v>
      </c>
      <c r="Y104" s="1">
        <v>42</v>
      </c>
      <c r="Z104" s="1">
        <v>2</v>
      </c>
      <c r="AA104" s="1">
        <v>1</v>
      </c>
      <c r="AB104" s="1">
        <v>1</v>
      </c>
      <c r="AC104" s="1">
        <v>1</v>
      </c>
      <c r="AD104" s="9">
        <v>1</v>
      </c>
      <c r="AE104" s="9">
        <v>0</v>
      </c>
      <c r="AF104" s="9">
        <v>6</v>
      </c>
      <c r="AG104" s="9">
        <v>2</v>
      </c>
      <c r="AH104" s="9">
        <v>4</v>
      </c>
    </row>
    <row r="105" spans="1:34" x14ac:dyDescent="0.2">
      <c r="A105" s="9" t="s">
        <v>51</v>
      </c>
      <c r="B105" s="1">
        <v>125</v>
      </c>
      <c r="C105" s="1">
        <v>55</v>
      </c>
      <c r="D105" s="1">
        <v>70</v>
      </c>
      <c r="E105" s="1">
        <v>1</v>
      </c>
      <c r="F105" s="1">
        <v>0</v>
      </c>
      <c r="G105" s="1">
        <v>1</v>
      </c>
      <c r="I105" s="28"/>
      <c r="J105" s="28"/>
      <c r="K105" s="28"/>
      <c r="L105" s="28"/>
      <c r="M105" s="28"/>
      <c r="N105" s="28"/>
      <c r="O105" s="28"/>
      <c r="P105" s="29">
        <f>SUM(P97:P103)*5</f>
        <v>976.27009521698039</v>
      </c>
      <c r="Q105" s="29">
        <f>SUM(Q97:Q103)*5</f>
        <v>1203.6987035712978</v>
      </c>
      <c r="R105" s="29">
        <f>SUM(R97:R103)*5</f>
        <v>744.11769010715147</v>
      </c>
      <c r="S105" s="31">
        <f>S103/S104</f>
        <v>24.554000993935187</v>
      </c>
      <c r="T105" s="31">
        <f t="shared" ref="T105:U105" si="94">T103/T104</f>
        <v>26.876406525473207</v>
      </c>
      <c r="U105" s="31">
        <f t="shared" si="94"/>
        <v>22.242911986690729</v>
      </c>
      <c r="V105" s="9" t="s">
        <v>51</v>
      </c>
      <c r="W105" s="1">
        <v>104</v>
      </c>
      <c r="X105" s="1">
        <v>53</v>
      </c>
      <c r="Y105" s="1">
        <v>51</v>
      </c>
      <c r="Z105" s="1">
        <v>1</v>
      </c>
      <c r="AA105" s="1">
        <v>0</v>
      </c>
      <c r="AB105" s="1">
        <v>1</v>
      </c>
      <c r="AC105" s="1">
        <v>4</v>
      </c>
      <c r="AD105" s="9">
        <v>0</v>
      </c>
      <c r="AE105" s="9">
        <v>4</v>
      </c>
      <c r="AF105" s="9">
        <v>15</v>
      </c>
      <c r="AG105" s="9">
        <v>2</v>
      </c>
      <c r="AH105" s="9">
        <v>13</v>
      </c>
    </row>
    <row r="106" spans="1:34" x14ac:dyDescent="0.2">
      <c r="A106" s="14" t="s">
        <v>393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4" t="s">
        <v>393</v>
      </c>
      <c r="W106" s="15"/>
      <c r="X106" s="15"/>
      <c r="Y106" s="15"/>
      <c r="Z106" s="15"/>
      <c r="AA106" s="15"/>
      <c r="AB106" s="15"/>
      <c r="AC106" s="15"/>
      <c r="AD106" s="14"/>
      <c r="AE106" s="14"/>
      <c r="AF106" s="14"/>
      <c r="AG106" s="14"/>
      <c r="AH106" s="14"/>
    </row>
    <row r="107" spans="1:34" x14ac:dyDescent="0.2">
      <c r="I107" s="28"/>
      <c r="J107" s="28"/>
      <c r="K107" s="28"/>
      <c r="L107" s="28"/>
      <c r="M107" s="28"/>
      <c r="N107" s="28"/>
      <c r="O107" s="28"/>
      <c r="P107" s="29"/>
      <c r="Q107" s="29"/>
      <c r="R107" s="29"/>
      <c r="S107" s="30"/>
      <c r="T107" s="30"/>
      <c r="U107" s="30"/>
    </row>
    <row r="108" spans="1:34" x14ac:dyDescent="0.2">
      <c r="A108" s="9" t="s">
        <v>473</v>
      </c>
      <c r="V108" s="9" t="s">
        <v>473</v>
      </c>
    </row>
    <row r="109" spans="1:34" x14ac:dyDescent="0.2">
      <c r="A109" s="10"/>
      <c r="B109" s="39" t="s">
        <v>1</v>
      </c>
      <c r="C109" s="39"/>
      <c r="D109" s="39"/>
      <c r="E109" s="39" t="s">
        <v>38</v>
      </c>
      <c r="F109" s="39"/>
      <c r="G109" s="39"/>
      <c r="H109" s="32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0"/>
      <c r="W109" s="39" t="s">
        <v>39</v>
      </c>
      <c r="X109" s="39"/>
      <c r="Y109" s="39"/>
      <c r="Z109" s="39" t="s">
        <v>40</v>
      </c>
      <c r="AA109" s="39"/>
      <c r="AB109" s="39"/>
      <c r="AC109" s="39" t="s">
        <v>41</v>
      </c>
      <c r="AD109" s="39"/>
      <c r="AE109" s="39"/>
      <c r="AF109" s="37" t="s">
        <v>42</v>
      </c>
      <c r="AG109" s="37"/>
      <c r="AH109" s="38"/>
    </row>
    <row r="110" spans="1:34" x14ac:dyDescent="0.2">
      <c r="A110" s="11" t="s">
        <v>35</v>
      </c>
      <c r="B110" s="20" t="s">
        <v>1</v>
      </c>
      <c r="C110" s="20" t="s">
        <v>33</v>
      </c>
      <c r="D110" s="20" t="s">
        <v>34</v>
      </c>
      <c r="E110" s="20" t="s">
        <v>1</v>
      </c>
      <c r="F110" s="20" t="s">
        <v>33</v>
      </c>
      <c r="G110" s="20" t="s">
        <v>34</v>
      </c>
      <c r="H110" s="33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 t="s">
        <v>1</v>
      </c>
      <c r="T110" s="34" t="s">
        <v>474</v>
      </c>
      <c r="U110" s="34" t="s">
        <v>475</v>
      </c>
      <c r="V110" s="11" t="s">
        <v>35</v>
      </c>
      <c r="W110" s="20" t="s">
        <v>1</v>
      </c>
      <c r="X110" s="20" t="s">
        <v>33</v>
      </c>
      <c r="Y110" s="20" t="s">
        <v>34</v>
      </c>
      <c r="Z110" s="20" t="s">
        <v>1</v>
      </c>
      <c r="AA110" s="20" t="s">
        <v>33</v>
      </c>
      <c r="AB110" s="20" t="s">
        <v>34</v>
      </c>
      <c r="AC110" s="20" t="s">
        <v>1</v>
      </c>
      <c r="AD110" s="21" t="s">
        <v>33</v>
      </c>
      <c r="AE110" s="21" t="s">
        <v>34</v>
      </c>
      <c r="AF110" s="21" t="s">
        <v>1</v>
      </c>
      <c r="AG110" s="21" t="s">
        <v>33</v>
      </c>
      <c r="AH110" s="22" t="s">
        <v>34</v>
      </c>
    </row>
    <row r="111" spans="1:34" x14ac:dyDescent="0.2">
      <c r="A111" s="9" t="s">
        <v>60</v>
      </c>
      <c r="V111" s="9" t="s">
        <v>60</v>
      </c>
    </row>
    <row r="112" spans="1:34" x14ac:dyDescent="0.2">
      <c r="A112" s="9" t="s">
        <v>43</v>
      </c>
      <c r="V112" s="9" t="s">
        <v>43</v>
      </c>
    </row>
    <row r="113" spans="1:34" x14ac:dyDescent="0.2">
      <c r="A113" s="9" t="s">
        <v>1</v>
      </c>
      <c r="B113" s="1">
        <v>2117</v>
      </c>
      <c r="C113" s="1">
        <v>1088</v>
      </c>
      <c r="D113" s="1">
        <v>1029</v>
      </c>
      <c r="E113" s="1">
        <v>702</v>
      </c>
      <c r="F113" s="1">
        <v>477</v>
      </c>
      <c r="G113" s="1">
        <v>225</v>
      </c>
      <c r="I113" s="27" t="s">
        <v>465</v>
      </c>
      <c r="J113" s="1">
        <v>415</v>
      </c>
      <c r="K113" s="1">
        <v>242</v>
      </c>
      <c r="L113" s="1">
        <v>173</v>
      </c>
      <c r="M113" s="1">
        <v>388</v>
      </c>
      <c r="N113" s="1">
        <v>240</v>
      </c>
      <c r="O113" s="1">
        <v>148</v>
      </c>
      <c r="P113" s="29">
        <f t="shared" ref="P113:P120" si="95">M113/J113*100</f>
        <v>93.493975903614455</v>
      </c>
      <c r="Q113" s="29">
        <f t="shared" ref="Q113:Q120" si="96">N113/K113*100</f>
        <v>99.173553719008268</v>
      </c>
      <c r="R113" s="29">
        <f t="shared" ref="R113:R120" si="97">O113/L113*100</f>
        <v>85.549132947976886</v>
      </c>
      <c r="S113" s="30">
        <f>P121+1500</f>
        <v>2467.833384217613</v>
      </c>
      <c r="T113" s="30">
        <f t="shared" ref="T113" si="98">Q121+1500</f>
        <v>2755.2284512022466</v>
      </c>
      <c r="U113" s="30">
        <f t="shared" ref="U113" si="99">R121+1500</f>
        <v>2172.9746541801669</v>
      </c>
      <c r="V113" s="9" t="s">
        <v>1</v>
      </c>
      <c r="W113" s="1">
        <v>1250</v>
      </c>
      <c r="X113" s="1">
        <v>566</v>
      </c>
      <c r="Y113" s="1">
        <v>684</v>
      </c>
      <c r="Z113" s="1">
        <v>89</v>
      </c>
      <c r="AA113" s="1">
        <v>27</v>
      </c>
      <c r="AB113" s="1">
        <v>62</v>
      </c>
      <c r="AC113" s="1">
        <v>25</v>
      </c>
      <c r="AD113" s="9">
        <v>8</v>
      </c>
      <c r="AE113" s="9">
        <v>17</v>
      </c>
      <c r="AF113" s="9">
        <v>50</v>
      </c>
      <c r="AG113" s="9">
        <v>10</v>
      </c>
      <c r="AH113" s="9">
        <v>40</v>
      </c>
    </row>
    <row r="114" spans="1:34" x14ac:dyDescent="0.2">
      <c r="A114" s="9" t="s">
        <v>44</v>
      </c>
      <c r="B114" s="1">
        <v>415</v>
      </c>
      <c r="C114" s="1">
        <v>242</v>
      </c>
      <c r="D114" s="1">
        <v>173</v>
      </c>
      <c r="E114" s="1">
        <v>388</v>
      </c>
      <c r="F114" s="1">
        <v>240</v>
      </c>
      <c r="G114" s="1">
        <v>148</v>
      </c>
      <c r="I114" s="27" t="s">
        <v>466</v>
      </c>
      <c r="J114" s="1">
        <v>346</v>
      </c>
      <c r="K114" s="1">
        <v>186</v>
      </c>
      <c r="L114" s="1">
        <v>160</v>
      </c>
      <c r="M114" s="1">
        <v>192</v>
      </c>
      <c r="N114" s="1">
        <v>143</v>
      </c>
      <c r="O114" s="1">
        <v>49</v>
      </c>
      <c r="P114" s="29">
        <f t="shared" si="95"/>
        <v>55.49132947976878</v>
      </c>
      <c r="Q114" s="29">
        <f t="shared" si="96"/>
        <v>76.881720430107521</v>
      </c>
      <c r="R114" s="29">
        <f t="shared" si="97"/>
        <v>30.625000000000004</v>
      </c>
      <c r="S114" s="28"/>
      <c r="T114" s="28"/>
      <c r="U114" s="28"/>
      <c r="V114" s="9" t="s">
        <v>44</v>
      </c>
      <c r="W114" s="1">
        <v>22</v>
      </c>
      <c r="X114" s="1">
        <v>2</v>
      </c>
      <c r="Y114" s="1">
        <v>20</v>
      </c>
      <c r="Z114" s="1">
        <v>5</v>
      </c>
      <c r="AA114" s="1">
        <v>0</v>
      </c>
      <c r="AB114" s="1">
        <v>5</v>
      </c>
      <c r="AC114" s="1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</row>
    <row r="115" spans="1:34" x14ac:dyDescent="0.2">
      <c r="A115" s="9" t="s">
        <v>45</v>
      </c>
      <c r="B115" s="1">
        <v>346</v>
      </c>
      <c r="C115" s="1">
        <v>186</v>
      </c>
      <c r="D115" s="1">
        <v>160</v>
      </c>
      <c r="E115" s="1">
        <v>192</v>
      </c>
      <c r="F115" s="1">
        <v>143</v>
      </c>
      <c r="G115" s="1">
        <v>49</v>
      </c>
      <c r="I115" s="27" t="s">
        <v>467</v>
      </c>
      <c r="J115" s="1">
        <v>289</v>
      </c>
      <c r="K115" s="1">
        <v>130</v>
      </c>
      <c r="L115" s="1">
        <v>159</v>
      </c>
      <c r="M115" s="1">
        <v>68</v>
      </c>
      <c r="N115" s="1">
        <v>49</v>
      </c>
      <c r="O115" s="1">
        <v>19</v>
      </c>
      <c r="P115" s="29">
        <f t="shared" si="95"/>
        <v>23.52941176470588</v>
      </c>
      <c r="Q115" s="29">
        <f t="shared" si="96"/>
        <v>37.692307692307693</v>
      </c>
      <c r="R115" s="29">
        <f t="shared" si="97"/>
        <v>11.949685534591195</v>
      </c>
      <c r="S115" s="30">
        <f>(P119+P120)/2</f>
        <v>2.2464859437751006</v>
      </c>
      <c r="T115" s="30">
        <f t="shared" ref="T115" si="100">(Q119+Q120)/2</f>
        <v>3.6420913009837514</v>
      </c>
      <c r="U115" s="30">
        <f t="shared" ref="U115" si="101">(R119+R120)/2</f>
        <v>0.60240963855421692</v>
      </c>
      <c r="V115" s="9" t="s">
        <v>45</v>
      </c>
      <c r="W115" s="1">
        <v>127</v>
      </c>
      <c r="X115" s="1">
        <v>35</v>
      </c>
      <c r="Y115" s="1">
        <v>92</v>
      </c>
      <c r="Z115" s="1">
        <v>22</v>
      </c>
      <c r="AA115" s="1">
        <v>8</v>
      </c>
      <c r="AB115" s="1">
        <v>14</v>
      </c>
      <c r="AC115" s="1">
        <v>3</v>
      </c>
      <c r="AD115" s="9">
        <v>0</v>
      </c>
      <c r="AE115" s="9">
        <v>3</v>
      </c>
      <c r="AF115" s="9">
        <v>2</v>
      </c>
      <c r="AG115" s="9">
        <v>0</v>
      </c>
      <c r="AH115" s="9">
        <v>2</v>
      </c>
    </row>
    <row r="116" spans="1:34" x14ac:dyDescent="0.2">
      <c r="A116" s="9" t="s">
        <v>46</v>
      </c>
      <c r="B116" s="1">
        <v>289</v>
      </c>
      <c r="C116" s="1">
        <v>130</v>
      </c>
      <c r="D116" s="1">
        <v>159</v>
      </c>
      <c r="E116" s="1">
        <v>68</v>
      </c>
      <c r="F116" s="1">
        <v>49</v>
      </c>
      <c r="G116" s="1">
        <v>19</v>
      </c>
      <c r="I116" s="27" t="s">
        <v>468</v>
      </c>
      <c r="J116" s="1">
        <v>259</v>
      </c>
      <c r="K116" s="1">
        <v>111</v>
      </c>
      <c r="L116" s="1">
        <v>148</v>
      </c>
      <c r="M116" s="1">
        <v>22</v>
      </c>
      <c r="N116" s="1">
        <v>19</v>
      </c>
      <c r="O116" s="1">
        <v>3</v>
      </c>
      <c r="P116" s="29">
        <f t="shared" si="95"/>
        <v>8.4942084942084932</v>
      </c>
      <c r="Q116" s="29">
        <f t="shared" si="96"/>
        <v>17.117117117117118</v>
      </c>
      <c r="R116" s="29">
        <f t="shared" si="97"/>
        <v>2.0270270270270272</v>
      </c>
      <c r="S116" s="30"/>
      <c r="T116" s="30"/>
      <c r="U116" s="30"/>
      <c r="V116" s="9" t="s">
        <v>46</v>
      </c>
      <c r="W116" s="1">
        <v>192</v>
      </c>
      <c r="X116" s="1">
        <v>75</v>
      </c>
      <c r="Y116" s="1">
        <v>117</v>
      </c>
      <c r="Z116" s="1">
        <v>16</v>
      </c>
      <c r="AA116" s="1">
        <v>4</v>
      </c>
      <c r="AB116" s="1">
        <v>12</v>
      </c>
      <c r="AC116" s="1">
        <v>10</v>
      </c>
      <c r="AD116" s="9">
        <v>1</v>
      </c>
      <c r="AE116" s="9">
        <v>9</v>
      </c>
      <c r="AF116" s="9">
        <v>3</v>
      </c>
      <c r="AG116" s="9">
        <v>1</v>
      </c>
      <c r="AH116" s="9">
        <v>2</v>
      </c>
    </row>
    <row r="117" spans="1:34" x14ac:dyDescent="0.2">
      <c r="A117" s="9" t="s">
        <v>47</v>
      </c>
      <c r="B117" s="1">
        <v>259</v>
      </c>
      <c r="C117" s="1">
        <v>111</v>
      </c>
      <c r="D117" s="1">
        <v>148</v>
      </c>
      <c r="E117" s="1">
        <v>22</v>
      </c>
      <c r="F117" s="1">
        <v>19</v>
      </c>
      <c r="G117" s="1">
        <v>3</v>
      </c>
      <c r="I117" s="27" t="s">
        <v>469</v>
      </c>
      <c r="J117" s="1">
        <v>236</v>
      </c>
      <c r="K117" s="1">
        <v>117</v>
      </c>
      <c r="L117" s="1">
        <v>119</v>
      </c>
      <c r="M117" s="1">
        <v>17</v>
      </c>
      <c r="N117" s="1">
        <v>14</v>
      </c>
      <c r="O117" s="1">
        <v>3</v>
      </c>
      <c r="P117" s="29">
        <f t="shared" si="95"/>
        <v>7.2033898305084749</v>
      </c>
      <c r="Q117" s="29">
        <f t="shared" si="96"/>
        <v>11.965811965811966</v>
      </c>
      <c r="R117" s="29">
        <f t="shared" si="97"/>
        <v>2.5210084033613445</v>
      </c>
      <c r="S117" s="30">
        <f>S115*50</f>
        <v>112.32429718875503</v>
      </c>
      <c r="T117" s="30">
        <f t="shared" ref="T117:U117" si="102">T115*50</f>
        <v>182.10456504918758</v>
      </c>
      <c r="U117" s="30">
        <f t="shared" si="102"/>
        <v>30.120481927710845</v>
      </c>
      <c r="V117" s="9" t="s">
        <v>47</v>
      </c>
      <c r="W117" s="1">
        <v>216</v>
      </c>
      <c r="X117" s="1">
        <v>88</v>
      </c>
      <c r="Y117" s="1">
        <v>128</v>
      </c>
      <c r="Z117" s="1">
        <v>16</v>
      </c>
      <c r="AA117" s="1">
        <v>2</v>
      </c>
      <c r="AB117" s="1">
        <v>14</v>
      </c>
      <c r="AC117" s="1">
        <v>2</v>
      </c>
      <c r="AD117" s="9">
        <v>1</v>
      </c>
      <c r="AE117" s="9">
        <v>1</v>
      </c>
      <c r="AF117" s="9">
        <v>3</v>
      </c>
      <c r="AG117" s="9">
        <v>1</v>
      </c>
      <c r="AH117" s="9">
        <v>2</v>
      </c>
    </row>
    <row r="118" spans="1:34" x14ac:dyDescent="0.2">
      <c r="A118" s="9" t="s">
        <v>48</v>
      </c>
      <c r="B118" s="1">
        <v>236</v>
      </c>
      <c r="C118" s="1">
        <v>117</v>
      </c>
      <c r="D118" s="1">
        <v>119</v>
      </c>
      <c r="E118" s="1">
        <v>17</v>
      </c>
      <c r="F118" s="1">
        <v>14</v>
      </c>
      <c r="G118" s="1">
        <v>3</v>
      </c>
      <c r="I118" s="27" t="s">
        <v>470</v>
      </c>
      <c r="J118" s="1">
        <v>214</v>
      </c>
      <c r="K118" s="1">
        <v>110</v>
      </c>
      <c r="L118" s="1">
        <v>104</v>
      </c>
      <c r="M118" s="1">
        <v>7</v>
      </c>
      <c r="N118" s="1">
        <v>5</v>
      </c>
      <c r="O118" s="1">
        <v>2</v>
      </c>
      <c r="P118" s="29">
        <f t="shared" si="95"/>
        <v>3.2710280373831773</v>
      </c>
      <c r="Q118" s="29">
        <f t="shared" si="96"/>
        <v>4.5454545454545459</v>
      </c>
      <c r="R118" s="29">
        <f t="shared" si="97"/>
        <v>1.9230769230769231</v>
      </c>
      <c r="S118" s="30"/>
      <c r="T118" s="30"/>
      <c r="U118" s="30"/>
      <c r="V118" s="9" t="s">
        <v>48</v>
      </c>
      <c r="W118" s="1">
        <v>203</v>
      </c>
      <c r="X118" s="1">
        <v>97</v>
      </c>
      <c r="Y118" s="1">
        <v>106</v>
      </c>
      <c r="Z118" s="1">
        <v>9</v>
      </c>
      <c r="AA118" s="1">
        <v>4</v>
      </c>
      <c r="AB118" s="1">
        <v>5</v>
      </c>
      <c r="AC118" s="1">
        <v>2</v>
      </c>
      <c r="AD118" s="9">
        <v>2</v>
      </c>
      <c r="AE118" s="9">
        <v>0</v>
      </c>
      <c r="AF118" s="9">
        <v>4</v>
      </c>
      <c r="AG118" s="9">
        <v>0</v>
      </c>
      <c r="AH118" s="9">
        <v>4</v>
      </c>
    </row>
    <row r="119" spans="1:34" x14ac:dyDescent="0.2">
      <c r="A119" s="9" t="s">
        <v>49</v>
      </c>
      <c r="B119" s="1">
        <v>214</v>
      </c>
      <c r="C119" s="1">
        <v>110</v>
      </c>
      <c r="D119" s="1">
        <v>104</v>
      </c>
      <c r="E119" s="1">
        <v>7</v>
      </c>
      <c r="F119" s="1">
        <v>5</v>
      </c>
      <c r="G119" s="1">
        <v>2</v>
      </c>
      <c r="I119" s="27" t="s">
        <v>471</v>
      </c>
      <c r="J119" s="1">
        <v>192</v>
      </c>
      <c r="K119" s="1">
        <v>109</v>
      </c>
      <c r="L119" s="1">
        <v>83</v>
      </c>
      <c r="M119" s="1">
        <v>4</v>
      </c>
      <c r="N119" s="1">
        <v>4</v>
      </c>
      <c r="O119" s="1">
        <v>0</v>
      </c>
      <c r="P119" s="29">
        <f t="shared" si="95"/>
        <v>2.083333333333333</v>
      </c>
      <c r="Q119" s="29">
        <f t="shared" si="96"/>
        <v>3.669724770642202</v>
      </c>
      <c r="R119" s="29">
        <f t="shared" si="97"/>
        <v>0</v>
      </c>
      <c r="S119" s="30">
        <f>S113-S117</f>
        <v>2355.5090870288582</v>
      </c>
      <c r="T119" s="30">
        <f t="shared" ref="T119:U119" si="103">T113-T117</f>
        <v>2573.1238861530592</v>
      </c>
      <c r="U119" s="30">
        <f t="shared" si="103"/>
        <v>2142.854172252456</v>
      </c>
      <c r="V119" s="9" t="s">
        <v>49</v>
      </c>
      <c r="W119" s="1">
        <v>192</v>
      </c>
      <c r="X119" s="1">
        <v>98</v>
      </c>
      <c r="Y119" s="1">
        <v>94</v>
      </c>
      <c r="Z119" s="1">
        <v>9</v>
      </c>
      <c r="AA119" s="1">
        <v>5</v>
      </c>
      <c r="AB119" s="1">
        <v>4</v>
      </c>
      <c r="AC119" s="1">
        <v>2</v>
      </c>
      <c r="AD119" s="9">
        <v>1</v>
      </c>
      <c r="AE119" s="9">
        <v>1</v>
      </c>
      <c r="AF119" s="9">
        <v>4</v>
      </c>
      <c r="AG119" s="9">
        <v>1</v>
      </c>
      <c r="AH119" s="9">
        <v>3</v>
      </c>
    </row>
    <row r="120" spans="1:34" x14ac:dyDescent="0.2">
      <c r="A120" s="9" t="s">
        <v>50</v>
      </c>
      <c r="B120" s="1">
        <v>192</v>
      </c>
      <c r="C120" s="1">
        <v>109</v>
      </c>
      <c r="D120" s="1">
        <v>83</v>
      </c>
      <c r="E120" s="1">
        <v>4</v>
      </c>
      <c r="F120" s="1">
        <v>4</v>
      </c>
      <c r="G120" s="1">
        <v>0</v>
      </c>
      <c r="I120" s="27" t="s">
        <v>472</v>
      </c>
      <c r="J120" s="1">
        <v>166</v>
      </c>
      <c r="K120" s="1">
        <v>83</v>
      </c>
      <c r="L120" s="1">
        <v>83</v>
      </c>
      <c r="M120" s="1">
        <v>4</v>
      </c>
      <c r="N120" s="1">
        <v>3</v>
      </c>
      <c r="O120" s="1">
        <v>1</v>
      </c>
      <c r="P120" s="29">
        <f t="shared" si="95"/>
        <v>2.4096385542168677</v>
      </c>
      <c r="Q120" s="29">
        <f t="shared" si="96"/>
        <v>3.6144578313253009</v>
      </c>
      <c r="R120" s="29">
        <f t="shared" si="97"/>
        <v>1.2048192771084338</v>
      </c>
      <c r="S120" s="30">
        <f>100-S115</f>
        <v>97.753514056224901</v>
      </c>
      <c r="T120" s="30">
        <f t="shared" ref="T120:U120" si="104">100-T115</f>
        <v>96.357908699016249</v>
      </c>
      <c r="U120" s="30">
        <f t="shared" si="104"/>
        <v>99.397590361445779</v>
      </c>
      <c r="V120" s="9" t="s">
        <v>50</v>
      </c>
      <c r="W120" s="1">
        <v>164</v>
      </c>
      <c r="X120" s="1">
        <v>97</v>
      </c>
      <c r="Y120" s="1">
        <v>67</v>
      </c>
      <c r="Z120" s="1">
        <v>7</v>
      </c>
      <c r="AA120" s="1">
        <v>3</v>
      </c>
      <c r="AB120" s="1">
        <v>4</v>
      </c>
      <c r="AC120" s="1">
        <v>5</v>
      </c>
      <c r="AD120" s="9">
        <v>2</v>
      </c>
      <c r="AE120" s="9">
        <v>3</v>
      </c>
      <c r="AF120" s="9">
        <v>12</v>
      </c>
      <c r="AG120" s="9">
        <v>3</v>
      </c>
      <c r="AH120" s="9">
        <v>9</v>
      </c>
    </row>
    <row r="121" spans="1:34" x14ac:dyDescent="0.2">
      <c r="A121" s="9" t="s">
        <v>51</v>
      </c>
      <c r="B121" s="1">
        <v>166</v>
      </c>
      <c r="C121" s="1">
        <v>83</v>
      </c>
      <c r="D121" s="1">
        <v>83</v>
      </c>
      <c r="E121" s="1">
        <v>4</v>
      </c>
      <c r="F121" s="1">
        <v>3</v>
      </c>
      <c r="G121" s="1">
        <v>1</v>
      </c>
      <c r="I121" s="28"/>
      <c r="J121" s="28"/>
      <c r="K121" s="28"/>
      <c r="L121" s="28"/>
      <c r="M121" s="28"/>
      <c r="N121" s="28"/>
      <c r="O121" s="28"/>
      <c r="P121" s="29">
        <f>SUM(P113:P119)*5</f>
        <v>967.83338421761312</v>
      </c>
      <c r="Q121" s="29">
        <f>SUM(Q113:Q119)*5</f>
        <v>1255.2284512022466</v>
      </c>
      <c r="R121" s="29">
        <f>SUM(R113:R119)*5</f>
        <v>672.97465418016702</v>
      </c>
      <c r="S121" s="31">
        <f>S119/S120</f>
        <v>24.096413410509619</v>
      </c>
      <c r="T121" s="31">
        <f t="shared" ref="T121:U121" si="105">T119/T120</f>
        <v>26.70381622945423</v>
      </c>
      <c r="U121" s="31">
        <f t="shared" si="105"/>
        <v>21.558411672358044</v>
      </c>
      <c r="V121" s="9" t="s">
        <v>51</v>
      </c>
      <c r="W121" s="1">
        <v>134</v>
      </c>
      <c r="X121" s="1">
        <v>74</v>
      </c>
      <c r="Y121" s="1">
        <v>60</v>
      </c>
      <c r="Z121" s="1">
        <v>5</v>
      </c>
      <c r="AA121" s="1">
        <v>1</v>
      </c>
      <c r="AB121" s="1">
        <v>4</v>
      </c>
      <c r="AC121" s="1">
        <v>1</v>
      </c>
      <c r="AD121" s="9">
        <v>1</v>
      </c>
      <c r="AE121" s="9">
        <v>0</v>
      </c>
      <c r="AF121" s="9">
        <v>22</v>
      </c>
      <c r="AG121" s="9">
        <v>4</v>
      </c>
      <c r="AH121" s="9">
        <v>18</v>
      </c>
    </row>
    <row r="122" spans="1:34" x14ac:dyDescent="0.2">
      <c r="A122" s="9" t="s">
        <v>61</v>
      </c>
      <c r="V122" s="9" t="s">
        <v>61</v>
      </c>
    </row>
    <row r="123" spans="1:34" x14ac:dyDescent="0.2">
      <c r="A123" s="9" t="s">
        <v>43</v>
      </c>
      <c r="V123" s="9" t="s">
        <v>43</v>
      </c>
    </row>
    <row r="124" spans="1:34" x14ac:dyDescent="0.2">
      <c r="A124" s="9" t="s">
        <v>1</v>
      </c>
      <c r="B124" s="1">
        <v>3014</v>
      </c>
      <c r="C124" s="1">
        <v>1614</v>
      </c>
      <c r="D124" s="1">
        <v>1400</v>
      </c>
      <c r="E124" s="1">
        <v>1047</v>
      </c>
      <c r="F124" s="1">
        <v>696</v>
      </c>
      <c r="G124" s="1">
        <v>351</v>
      </c>
      <c r="I124" s="27" t="s">
        <v>465</v>
      </c>
      <c r="J124" s="1">
        <v>585</v>
      </c>
      <c r="K124" s="1">
        <v>310</v>
      </c>
      <c r="L124" s="1">
        <v>275</v>
      </c>
      <c r="M124" s="1">
        <v>547</v>
      </c>
      <c r="N124" s="1">
        <v>305</v>
      </c>
      <c r="O124" s="1">
        <v>242</v>
      </c>
      <c r="P124" s="29">
        <f t="shared" ref="P124:P131" si="106">M124/J124*100</f>
        <v>93.504273504273499</v>
      </c>
      <c r="Q124" s="29">
        <f t="shared" ref="Q124:Q131" si="107">N124/K124*100</f>
        <v>98.387096774193552</v>
      </c>
      <c r="R124" s="29">
        <f t="shared" ref="R124:R131" si="108">O124/L124*100</f>
        <v>88</v>
      </c>
      <c r="S124" s="30">
        <f>P132+1500</f>
        <v>2498.2159806277186</v>
      </c>
      <c r="T124" s="30">
        <f t="shared" ref="T124" si="109">Q132+1500</f>
        <v>2757.5452821149502</v>
      </c>
      <c r="U124" s="30">
        <f t="shared" ref="U124" si="110">R132+1500</f>
        <v>2188.0865629275327</v>
      </c>
      <c r="V124" s="9" t="s">
        <v>1</v>
      </c>
      <c r="W124" s="1">
        <v>1782</v>
      </c>
      <c r="X124" s="1">
        <v>862</v>
      </c>
      <c r="Y124" s="1">
        <v>920</v>
      </c>
      <c r="Z124" s="1">
        <v>67</v>
      </c>
      <c r="AA124" s="1">
        <v>30</v>
      </c>
      <c r="AB124" s="1">
        <v>37</v>
      </c>
      <c r="AC124" s="1">
        <v>44</v>
      </c>
      <c r="AD124" s="9">
        <v>15</v>
      </c>
      <c r="AE124" s="9">
        <v>29</v>
      </c>
      <c r="AF124" s="9">
        <v>74</v>
      </c>
      <c r="AG124" s="9">
        <v>11</v>
      </c>
      <c r="AH124" s="9">
        <v>63</v>
      </c>
    </row>
    <row r="125" spans="1:34" x14ac:dyDescent="0.2">
      <c r="A125" s="9" t="s">
        <v>44</v>
      </c>
      <c r="B125" s="1">
        <v>585</v>
      </c>
      <c r="C125" s="1">
        <v>310</v>
      </c>
      <c r="D125" s="1">
        <v>275</v>
      </c>
      <c r="E125" s="1">
        <v>547</v>
      </c>
      <c r="F125" s="1">
        <v>305</v>
      </c>
      <c r="G125" s="1">
        <v>242</v>
      </c>
      <c r="I125" s="27" t="s">
        <v>466</v>
      </c>
      <c r="J125" s="1">
        <v>547</v>
      </c>
      <c r="K125" s="1">
        <v>303</v>
      </c>
      <c r="L125" s="1">
        <v>244</v>
      </c>
      <c r="M125" s="1">
        <v>299</v>
      </c>
      <c r="N125" s="1">
        <v>226</v>
      </c>
      <c r="O125" s="1">
        <v>73</v>
      </c>
      <c r="P125" s="29">
        <f t="shared" si="106"/>
        <v>54.6617915904936</v>
      </c>
      <c r="Q125" s="29">
        <f t="shared" si="107"/>
        <v>74.587458745874585</v>
      </c>
      <c r="R125" s="29">
        <f t="shared" si="108"/>
        <v>29.918032786885245</v>
      </c>
      <c r="S125" s="28"/>
      <c r="T125" s="28"/>
      <c r="U125" s="28"/>
      <c r="V125" s="9" t="s">
        <v>44</v>
      </c>
      <c r="W125" s="1">
        <v>33</v>
      </c>
      <c r="X125" s="1">
        <v>3</v>
      </c>
      <c r="Y125" s="1">
        <v>30</v>
      </c>
      <c r="Z125" s="1">
        <v>3</v>
      </c>
      <c r="AA125" s="1">
        <v>2</v>
      </c>
      <c r="AB125" s="1">
        <v>1</v>
      </c>
      <c r="AC125" s="1">
        <v>2</v>
      </c>
      <c r="AD125" s="9">
        <v>0</v>
      </c>
      <c r="AE125" s="9">
        <v>2</v>
      </c>
      <c r="AF125" s="9">
        <v>0</v>
      </c>
      <c r="AG125" s="9">
        <v>0</v>
      </c>
      <c r="AH125" s="9">
        <v>0</v>
      </c>
    </row>
    <row r="126" spans="1:34" x14ac:dyDescent="0.2">
      <c r="A126" s="9" t="s">
        <v>45</v>
      </c>
      <c r="B126" s="1">
        <v>547</v>
      </c>
      <c r="C126" s="1">
        <v>303</v>
      </c>
      <c r="D126" s="1">
        <v>244</v>
      </c>
      <c r="E126" s="1">
        <v>299</v>
      </c>
      <c r="F126" s="1">
        <v>226</v>
      </c>
      <c r="G126" s="1">
        <v>73</v>
      </c>
      <c r="I126" s="27" t="s">
        <v>467</v>
      </c>
      <c r="J126" s="1">
        <v>434</v>
      </c>
      <c r="K126" s="1">
        <v>234</v>
      </c>
      <c r="L126" s="1">
        <v>200</v>
      </c>
      <c r="M126" s="1">
        <v>102</v>
      </c>
      <c r="N126" s="1">
        <v>86</v>
      </c>
      <c r="O126" s="1">
        <v>16</v>
      </c>
      <c r="P126" s="29">
        <f t="shared" si="106"/>
        <v>23.502304147465438</v>
      </c>
      <c r="Q126" s="29">
        <f t="shared" si="107"/>
        <v>36.752136752136757</v>
      </c>
      <c r="R126" s="29">
        <f t="shared" si="108"/>
        <v>8</v>
      </c>
      <c r="S126" s="30">
        <f>(P130+P131)/2</f>
        <v>3.2316677482154441</v>
      </c>
      <c r="T126" s="30">
        <f t="shared" ref="T126" si="111">(Q130+Q131)/2</f>
        <v>4.7368421052631575</v>
      </c>
      <c r="U126" s="30">
        <f t="shared" ref="U126" si="112">(R130+R131)/2</f>
        <v>1.4588601439408675</v>
      </c>
      <c r="V126" s="9" t="s">
        <v>45</v>
      </c>
      <c r="W126" s="1">
        <v>222</v>
      </c>
      <c r="X126" s="1">
        <v>70</v>
      </c>
      <c r="Y126" s="1">
        <v>152</v>
      </c>
      <c r="Z126" s="1">
        <v>17</v>
      </c>
      <c r="AA126" s="1">
        <v>5</v>
      </c>
      <c r="AB126" s="1">
        <v>12</v>
      </c>
      <c r="AC126" s="1">
        <v>7</v>
      </c>
      <c r="AD126" s="9">
        <v>2</v>
      </c>
      <c r="AE126" s="9">
        <v>5</v>
      </c>
      <c r="AF126" s="9">
        <v>2</v>
      </c>
      <c r="AG126" s="9">
        <v>0</v>
      </c>
      <c r="AH126" s="9">
        <v>2</v>
      </c>
    </row>
    <row r="127" spans="1:34" x14ac:dyDescent="0.2">
      <c r="A127" s="9" t="s">
        <v>46</v>
      </c>
      <c r="B127" s="1">
        <v>434</v>
      </c>
      <c r="C127" s="1">
        <v>234</v>
      </c>
      <c r="D127" s="1">
        <v>200</v>
      </c>
      <c r="E127" s="1">
        <v>102</v>
      </c>
      <c r="F127" s="1">
        <v>86</v>
      </c>
      <c r="G127" s="1">
        <v>16</v>
      </c>
      <c r="I127" s="27" t="s">
        <v>468</v>
      </c>
      <c r="J127" s="1">
        <v>374</v>
      </c>
      <c r="K127" s="1">
        <v>209</v>
      </c>
      <c r="L127" s="1">
        <v>165</v>
      </c>
      <c r="M127" s="1">
        <v>43</v>
      </c>
      <c r="N127" s="1">
        <v>35</v>
      </c>
      <c r="O127" s="1">
        <v>8</v>
      </c>
      <c r="P127" s="29">
        <f t="shared" si="106"/>
        <v>11.497326203208557</v>
      </c>
      <c r="Q127" s="29">
        <f t="shared" si="107"/>
        <v>16.746411483253588</v>
      </c>
      <c r="R127" s="29">
        <f t="shared" si="108"/>
        <v>4.8484848484848486</v>
      </c>
      <c r="S127" s="30"/>
      <c r="T127" s="30"/>
      <c r="U127" s="30"/>
      <c r="V127" s="9" t="s">
        <v>46</v>
      </c>
      <c r="W127" s="1">
        <v>308</v>
      </c>
      <c r="X127" s="1">
        <v>137</v>
      </c>
      <c r="Y127" s="1">
        <v>171</v>
      </c>
      <c r="Z127" s="1">
        <v>8</v>
      </c>
      <c r="AA127" s="1">
        <v>4</v>
      </c>
      <c r="AB127" s="1">
        <v>4</v>
      </c>
      <c r="AC127" s="1">
        <v>11</v>
      </c>
      <c r="AD127" s="9">
        <v>7</v>
      </c>
      <c r="AE127" s="9">
        <v>4</v>
      </c>
      <c r="AF127" s="9">
        <v>5</v>
      </c>
      <c r="AG127" s="9">
        <v>0</v>
      </c>
      <c r="AH127" s="9">
        <v>5</v>
      </c>
    </row>
    <row r="128" spans="1:34" x14ac:dyDescent="0.2">
      <c r="A128" s="9" t="s">
        <v>47</v>
      </c>
      <c r="B128" s="1">
        <v>374</v>
      </c>
      <c r="C128" s="1">
        <v>209</v>
      </c>
      <c r="D128" s="1">
        <v>165</v>
      </c>
      <c r="E128" s="1">
        <v>43</v>
      </c>
      <c r="F128" s="1">
        <v>35</v>
      </c>
      <c r="G128" s="1">
        <v>8</v>
      </c>
      <c r="I128" s="27" t="s">
        <v>469</v>
      </c>
      <c r="J128" s="1">
        <v>349</v>
      </c>
      <c r="K128" s="1">
        <v>182</v>
      </c>
      <c r="L128" s="1">
        <v>167</v>
      </c>
      <c r="M128" s="1">
        <v>24</v>
      </c>
      <c r="N128" s="1">
        <v>20</v>
      </c>
      <c r="O128" s="1">
        <v>4</v>
      </c>
      <c r="P128" s="29">
        <f t="shared" si="106"/>
        <v>6.8767908309455592</v>
      </c>
      <c r="Q128" s="29">
        <f t="shared" si="107"/>
        <v>10.989010989010989</v>
      </c>
      <c r="R128" s="29">
        <f t="shared" si="108"/>
        <v>2.3952095808383236</v>
      </c>
      <c r="S128" s="30">
        <f>S126*50</f>
        <v>161.58338741077222</v>
      </c>
      <c r="T128" s="30">
        <f t="shared" ref="T128:U128" si="113">T126*50</f>
        <v>236.84210526315786</v>
      </c>
      <c r="U128" s="30">
        <f t="shared" si="113"/>
        <v>72.943007197043372</v>
      </c>
      <c r="V128" s="9" t="s">
        <v>47</v>
      </c>
      <c r="W128" s="1">
        <v>304</v>
      </c>
      <c r="X128" s="1">
        <v>160</v>
      </c>
      <c r="Y128" s="1">
        <v>144</v>
      </c>
      <c r="Z128" s="1">
        <v>16</v>
      </c>
      <c r="AA128" s="1">
        <v>12</v>
      </c>
      <c r="AB128" s="1">
        <v>4</v>
      </c>
      <c r="AC128" s="1">
        <v>6</v>
      </c>
      <c r="AD128" s="9">
        <v>1</v>
      </c>
      <c r="AE128" s="9">
        <v>5</v>
      </c>
      <c r="AF128" s="9">
        <v>5</v>
      </c>
      <c r="AG128" s="9">
        <v>1</v>
      </c>
      <c r="AH128" s="9">
        <v>4</v>
      </c>
    </row>
    <row r="129" spans="1:34" x14ac:dyDescent="0.2">
      <c r="A129" s="9" t="s">
        <v>48</v>
      </c>
      <c r="B129" s="1">
        <v>349</v>
      </c>
      <c r="C129" s="1">
        <v>182</v>
      </c>
      <c r="D129" s="1">
        <v>167</v>
      </c>
      <c r="E129" s="1">
        <v>24</v>
      </c>
      <c r="F129" s="1">
        <v>20</v>
      </c>
      <c r="G129" s="1">
        <v>4</v>
      </c>
      <c r="I129" s="27" t="s">
        <v>470</v>
      </c>
      <c r="J129" s="1">
        <v>294</v>
      </c>
      <c r="K129" s="1">
        <v>148</v>
      </c>
      <c r="L129" s="1">
        <v>146</v>
      </c>
      <c r="M129" s="1">
        <v>18</v>
      </c>
      <c r="N129" s="1">
        <v>13</v>
      </c>
      <c r="O129" s="1">
        <v>5</v>
      </c>
      <c r="P129" s="29">
        <f t="shared" si="106"/>
        <v>6.1224489795918364</v>
      </c>
      <c r="Q129" s="29">
        <f t="shared" si="107"/>
        <v>8.7837837837837842</v>
      </c>
      <c r="R129" s="29">
        <f t="shared" si="108"/>
        <v>3.4246575342465753</v>
      </c>
      <c r="S129" s="30"/>
      <c r="T129" s="30"/>
      <c r="U129" s="30"/>
      <c r="V129" s="9" t="s">
        <v>48</v>
      </c>
      <c r="W129" s="1">
        <v>302</v>
      </c>
      <c r="X129" s="1">
        <v>159</v>
      </c>
      <c r="Y129" s="1">
        <v>143</v>
      </c>
      <c r="Z129" s="1">
        <v>7</v>
      </c>
      <c r="AA129" s="1">
        <v>2</v>
      </c>
      <c r="AB129" s="1">
        <v>5</v>
      </c>
      <c r="AC129" s="1">
        <v>6</v>
      </c>
      <c r="AD129" s="9">
        <v>0</v>
      </c>
      <c r="AE129" s="9">
        <v>6</v>
      </c>
      <c r="AF129" s="9">
        <v>10</v>
      </c>
      <c r="AG129" s="9">
        <v>1</v>
      </c>
      <c r="AH129" s="9">
        <v>9</v>
      </c>
    </row>
    <row r="130" spans="1:34" x14ac:dyDescent="0.2">
      <c r="A130" s="9" t="s">
        <v>49</v>
      </c>
      <c r="B130" s="1">
        <v>294</v>
      </c>
      <c r="C130" s="1">
        <v>148</v>
      </c>
      <c r="D130" s="1">
        <v>146</v>
      </c>
      <c r="E130" s="1">
        <v>18</v>
      </c>
      <c r="F130" s="1">
        <v>13</v>
      </c>
      <c r="G130" s="1">
        <v>5</v>
      </c>
      <c r="I130" s="27" t="s">
        <v>471</v>
      </c>
      <c r="J130" s="1">
        <v>230</v>
      </c>
      <c r="K130" s="1">
        <v>133</v>
      </c>
      <c r="L130" s="1">
        <v>97</v>
      </c>
      <c r="M130" s="1">
        <v>8</v>
      </c>
      <c r="N130" s="1">
        <v>7</v>
      </c>
      <c r="O130" s="1">
        <v>1</v>
      </c>
      <c r="P130" s="29">
        <f t="shared" si="106"/>
        <v>3.4782608695652173</v>
      </c>
      <c r="Q130" s="29">
        <f t="shared" si="107"/>
        <v>5.2631578947368416</v>
      </c>
      <c r="R130" s="29">
        <f t="shared" si="108"/>
        <v>1.0309278350515463</v>
      </c>
      <c r="S130" s="30">
        <f>S124-S128</f>
        <v>2336.6325932169466</v>
      </c>
      <c r="T130" s="30">
        <f t="shared" ref="T130:U130" si="114">T124-T128</f>
        <v>2520.7031768517923</v>
      </c>
      <c r="U130" s="30">
        <f t="shared" si="114"/>
        <v>2115.1435557304894</v>
      </c>
      <c r="V130" s="9" t="s">
        <v>49</v>
      </c>
      <c r="W130" s="1">
        <v>245</v>
      </c>
      <c r="X130" s="1">
        <v>126</v>
      </c>
      <c r="Y130" s="1">
        <v>119</v>
      </c>
      <c r="Z130" s="1">
        <v>9</v>
      </c>
      <c r="AA130" s="1">
        <v>3</v>
      </c>
      <c r="AB130" s="1">
        <v>6</v>
      </c>
      <c r="AC130" s="1">
        <v>6</v>
      </c>
      <c r="AD130" s="9">
        <v>3</v>
      </c>
      <c r="AE130" s="9">
        <v>3</v>
      </c>
      <c r="AF130" s="9">
        <v>16</v>
      </c>
      <c r="AG130" s="9">
        <v>3</v>
      </c>
      <c r="AH130" s="9">
        <v>13</v>
      </c>
    </row>
    <row r="131" spans="1:34" x14ac:dyDescent="0.2">
      <c r="A131" s="9" t="s">
        <v>50</v>
      </c>
      <c r="B131" s="1">
        <v>230</v>
      </c>
      <c r="C131" s="1">
        <v>133</v>
      </c>
      <c r="D131" s="1">
        <v>97</v>
      </c>
      <c r="E131" s="1">
        <v>8</v>
      </c>
      <c r="F131" s="1">
        <v>7</v>
      </c>
      <c r="G131" s="1">
        <v>1</v>
      </c>
      <c r="I131" s="27" t="s">
        <v>472</v>
      </c>
      <c r="J131" s="1">
        <v>201</v>
      </c>
      <c r="K131" s="1">
        <v>95</v>
      </c>
      <c r="L131" s="1">
        <v>106</v>
      </c>
      <c r="M131" s="1">
        <v>6</v>
      </c>
      <c r="N131" s="1">
        <v>4</v>
      </c>
      <c r="O131" s="1">
        <v>2</v>
      </c>
      <c r="P131" s="29">
        <f t="shared" si="106"/>
        <v>2.9850746268656714</v>
      </c>
      <c r="Q131" s="29">
        <f t="shared" si="107"/>
        <v>4.2105263157894735</v>
      </c>
      <c r="R131" s="29">
        <f t="shared" si="108"/>
        <v>1.8867924528301887</v>
      </c>
      <c r="S131" s="30">
        <f>100-S126</f>
        <v>96.768332251784557</v>
      </c>
      <c r="T131" s="30">
        <f t="shared" ref="T131:U131" si="115">100-T126</f>
        <v>95.26315789473685</v>
      </c>
      <c r="U131" s="30">
        <f t="shared" si="115"/>
        <v>98.541139856059132</v>
      </c>
      <c r="V131" s="9" t="s">
        <v>50</v>
      </c>
      <c r="W131" s="1">
        <v>204</v>
      </c>
      <c r="X131" s="1">
        <v>121</v>
      </c>
      <c r="Y131" s="1">
        <v>83</v>
      </c>
      <c r="Z131" s="1">
        <v>5</v>
      </c>
      <c r="AA131" s="1">
        <v>2</v>
      </c>
      <c r="AB131" s="1">
        <v>3</v>
      </c>
      <c r="AC131" s="1">
        <v>2</v>
      </c>
      <c r="AD131" s="9">
        <v>0</v>
      </c>
      <c r="AE131" s="9">
        <v>2</v>
      </c>
      <c r="AF131" s="9">
        <v>11</v>
      </c>
      <c r="AG131" s="9">
        <v>3</v>
      </c>
      <c r="AH131" s="9">
        <v>8</v>
      </c>
    </row>
    <row r="132" spans="1:34" x14ac:dyDescent="0.2">
      <c r="A132" s="9" t="s">
        <v>51</v>
      </c>
      <c r="B132" s="1">
        <v>201</v>
      </c>
      <c r="C132" s="1">
        <v>95</v>
      </c>
      <c r="D132" s="1">
        <v>106</v>
      </c>
      <c r="E132" s="1">
        <v>6</v>
      </c>
      <c r="F132" s="1">
        <v>4</v>
      </c>
      <c r="G132" s="1">
        <v>2</v>
      </c>
      <c r="I132" s="28"/>
      <c r="J132" s="28"/>
      <c r="K132" s="28"/>
      <c r="L132" s="28"/>
      <c r="M132" s="28"/>
      <c r="N132" s="28"/>
      <c r="O132" s="28"/>
      <c r="P132" s="29">
        <f>SUM(P124:P130)*5</f>
        <v>998.21598062771852</v>
      </c>
      <c r="Q132" s="29">
        <f>SUM(Q124:Q130)*5</f>
        <v>1257.5452821149502</v>
      </c>
      <c r="R132" s="29">
        <f>SUM(R124:R130)*5</f>
        <v>688.08656292753267</v>
      </c>
      <c r="S132" s="31">
        <f>S130/S131</f>
        <v>24.146665947876304</v>
      </c>
      <c r="T132" s="31">
        <f t="shared" ref="T132:U132" si="116">T130/T131</f>
        <v>26.460420088499475</v>
      </c>
      <c r="U132" s="31">
        <f t="shared" si="116"/>
        <v>21.464573667608459</v>
      </c>
      <c r="V132" s="9" t="s">
        <v>51</v>
      </c>
      <c r="W132" s="1">
        <v>164</v>
      </c>
      <c r="X132" s="1">
        <v>86</v>
      </c>
      <c r="Y132" s="1">
        <v>78</v>
      </c>
      <c r="Z132" s="1">
        <v>2</v>
      </c>
      <c r="AA132" s="1">
        <v>0</v>
      </c>
      <c r="AB132" s="1">
        <v>2</v>
      </c>
      <c r="AC132" s="1">
        <v>4</v>
      </c>
      <c r="AD132" s="9">
        <v>2</v>
      </c>
      <c r="AE132" s="9">
        <v>2</v>
      </c>
      <c r="AF132" s="9">
        <v>25</v>
      </c>
      <c r="AG132" s="9">
        <v>3</v>
      </c>
      <c r="AH132" s="9">
        <v>22</v>
      </c>
    </row>
    <row r="133" spans="1:34" x14ac:dyDescent="0.2">
      <c r="A133" s="9" t="s">
        <v>62</v>
      </c>
      <c r="V133" s="9" t="s">
        <v>62</v>
      </c>
    </row>
    <row r="134" spans="1:34" x14ac:dyDescent="0.2">
      <c r="A134" s="9" t="s">
        <v>43</v>
      </c>
      <c r="V134" s="9" t="s">
        <v>43</v>
      </c>
    </row>
    <row r="135" spans="1:34" x14ac:dyDescent="0.2">
      <c r="A135" s="9" t="s">
        <v>1</v>
      </c>
      <c r="B135" s="1">
        <v>1966</v>
      </c>
      <c r="C135" s="1">
        <v>1025</v>
      </c>
      <c r="D135" s="1">
        <v>941</v>
      </c>
      <c r="E135" s="1">
        <v>653</v>
      </c>
      <c r="F135" s="1">
        <v>435</v>
      </c>
      <c r="G135" s="1">
        <v>218</v>
      </c>
      <c r="I135" s="27" t="s">
        <v>465</v>
      </c>
      <c r="J135" s="1">
        <v>423</v>
      </c>
      <c r="K135" s="1">
        <v>239</v>
      </c>
      <c r="L135" s="1">
        <v>184</v>
      </c>
      <c r="M135" s="1">
        <v>394</v>
      </c>
      <c r="N135" s="1">
        <v>238</v>
      </c>
      <c r="O135" s="1">
        <v>156</v>
      </c>
      <c r="P135" s="29">
        <f t="shared" ref="P135:P142" si="117">M135/J135*100</f>
        <v>93.144208037825067</v>
      </c>
      <c r="Q135" s="29">
        <f t="shared" ref="Q135:Q142" si="118">N135/K135*100</f>
        <v>99.581589958159</v>
      </c>
      <c r="R135" s="29">
        <f t="shared" ref="R135:R142" si="119">O135/L135*100</f>
        <v>84.782608695652172</v>
      </c>
      <c r="S135" s="30">
        <f>P143+1500</f>
        <v>2429.3873533601413</v>
      </c>
      <c r="T135" s="30">
        <f t="shared" ref="T135" si="120">Q143+1500</f>
        <v>2708.5815460428539</v>
      </c>
      <c r="U135" s="30">
        <f t="shared" ref="U135" si="121">R143+1500</f>
        <v>2147.5640620581803</v>
      </c>
      <c r="V135" s="9" t="s">
        <v>1</v>
      </c>
      <c r="W135" s="1">
        <v>1190</v>
      </c>
      <c r="X135" s="1">
        <v>549</v>
      </c>
      <c r="Y135" s="1">
        <v>641</v>
      </c>
      <c r="Z135" s="1">
        <v>46</v>
      </c>
      <c r="AA135" s="1">
        <v>18</v>
      </c>
      <c r="AB135" s="1">
        <v>28</v>
      </c>
      <c r="AC135" s="1">
        <v>34</v>
      </c>
      <c r="AD135" s="9">
        <v>13</v>
      </c>
      <c r="AE135" s="9">
        <v>21</v>
      </c>
      <c r="AF135" s="9">
        <v>43</v>
      </c>
      <c r="AG135" s="9">
        <v>10</v>
      </c>
      <c r="AH135" s="9">
        <v>33</v>
      </c>
    </row>
    <row r="136" spans="1:34" x14ac:dyDescent="0.2">
      <c r="A136" s="9" t="s">
        <v>44</v>
      </c>
      <c r="B136" s="1">
        <v>423</v>
      </c>
      <c r="C136" s="1">
        <v>239</v>
      </c>
      <c r="D136" s="1">
        <v>184</v>
      </c>
      <c r="E136" s="1">
        <v>394</v>
      </c>
      <c r="F136" s="1">
        <v>238</v>
      </c>
      <c r="G136" s="1">
        <v>156</v>
      </c>
      <c r="I136" s="27" t="s">
        <v>466</v>
      </c>
      <c r="J136" s="1">
        <v>309</v>
      </c>
      <c r="K136" s="1">
        <v>153</v>
      </c>
      <c r="L136" s="1">
        <v>156</v>
      </c>
      <c r="M136" s="1">
        <v>146</v>
      </c>
      <c r="N136" s="1">
        <v>103</v>
      </c>
      <c r="O136" s="1">
        <v>43</v>
      </c>
      <c r="P136" s="29">
        <f t="shared" si="117"/>
        <v>47.249190938511326</v>
      </c>
      <c r="Q136" s="29">
        <f t="shared" si="118"/>
        <v>67.320261437908499</v>
      </c>
      <c r="R136" s="29">
        <f t="shared" si="119"/>
        <v>27.564102564102566</v>
      </c>
      <c r="S136" s="28"/>
      <c r="T136" s="28"/>
      <c r="U136" s="28"/>
      <c r="V136" s="9" t="s">
        <v>44</v>
      </c>
      <c r="W136" s="1">
        <v>24</v>
      </c>
      <c r="X136" s="1">
        <v>0</v>
      </c>
      <c r="Y136" s="1">
        <v>24</v>
      </c>
      <c r="Z136" s="1">
        <v>4</v>
      </c>
      <c r="AA136" s="1">
        <v>1</v>
      </c>
      <c r="AB136" s="1">
        <v>3</v>
      </c>
      <c r="AC136" s="1">
        <v>1</v>
      </c>
      <c r="AD136" s="9">
        <v>0</v>
      </c>
      <c r="AE136" s="9">
        <v>1</v>
      </c>
      <c r="AF136" s="9">
        <v>0</v>
      </c>
      <c r="AG136" s="9">
        <v>0</v>
      </c>
      <c r="AH136" s="9">
        <v>0</v>
      </c>
    </row>
    <row r="137" spans="1:34" x14ac:dyDescent="0.2">
      <c r="A137" s="9" t="s">
        <v>45</v>
      </c>
      <c r="B137" s="1">
        <v>309</v>
      </c>
      <c r="C137" s="1">
        <v>153</v>
      </c>
      <c r="D137" s="1">
        <v>156</v>
      </c>
      <c r="E137" s="1">
        <v>146</v>
      </c>
      <c r="F137" s="1">
        <v>103</v>
      </c>
      <c r="G137" s="1">
        <v>43</v>
      </c>
      <c r="I137" s="27" t="s">
        <v>467</v>
      </c>
      <c r="J137" s="1">
        <v>260</v>
      </c>
      <c r="K137" s="1">
        <v>123</v>
      </c>
      <c r="L137" s="1">
        <v>137</v>
      </c>
      <c r="M137" s="1">
        <v>52</v>
      </c>
      <c r="N137" s="1">
        <v>45</v>
      </c>
      <c r="O137" s="1">
        <v>7</v>
      </c>
      <c r="P137" s="29">
        <f t="shared" si="117"/>
        <v>20</v>
      </c>
      <c r="Q137" s="29">
        <f t="shared" si="118"/>
        <v>36.585365853658537</v>
      </c>
      <c r="R137" s="29">
        <f t="shared" si="119"/>
        <v>5.1094890510948909</v>
      </c>
      <c r="S137" s="30">
        <f>(P141+P142)/2</f>
        <v>3.681868743047831</v>
      </c>
      <c r="T137" s="30">
        <f t="shared" ref="T137" si="122">(Q141+Q142)/2</f>
        <v>3.67359229147847</v>
      </c>
      <c r="U137" s="30">
        <f t="shared" ref="U137" si="123">(R141+R142)/2</f>
        <v>3.8099315068493151</v>
      </c>
      <c r="V137" s="9" t="s">
        <v>45</v>
      </c>
      <c r="W137" s="1">
        <v>148</v>
      </c>
      <c r="X137" s="1">
        <v>45</v>
      </c>
      <c r="Y137" s="1">
        <v>103</v>
      </c>
      <c r="Z137" s="1">
        <v>8</v>
      </c>
      <c r="AA137" s="1">
        <v>2</v>
      </c>
      <c r="AB137" s="1">
        <v>6</v>
      </c>
      <c r="AC137" s="1">
        <v>4</v>
      </c>
      <c r="AD137" s="9">
        <v>3</v>
      </c>
      <c r="AE137" s="9">
        <v>1</v>
      </c>
      <c r="AF137" s="9">
        <v>3</v>
      </c>
      <c r="AG137" s="9">
        <v>0</v>
      </c>
      <c r="AH137" s="9">
        <v>3</v>
      </c>
    </row>
    <row r="138" spans="1:34" x14ac:dyDescent="0.2">
      <c r="A138" s="9" t="s">
        <v>46</v>
      </c>
      <c r="B138" s="1">
        <v>260</v>
      </c>
      <c r="C138" s="1">
        <v>123</v>
      </c>
      <c r="D138" s="1">
        <v>137</v>
      </c>
      <c r="E138" s="1">
        <v>52</v>
      </c>
      <c r="F138" s="1">
        <v>45</v>
      </c>
      <c r="G138" s="1">
        <v>7</v>
      </c>
      <c r="I138" s="27" t="s">
        <v>468</v>
      </c>
      <c r="J138" s="1">
        <v>270</v>
      </c>
      <c r="K138" s="1">
        <v>136</v>
      </c>
      <c r="L138" s="1">
        <v>134</v>
      </c>
      <c r="M138" s="1">
        <v>25</v>
      </c>
      <c r="N138" s="1">
        <v>20</v>
      </c>
      <c r="O138" s="1">
        <v>5</v>
      </c>
      <c r="P138" s="29">
        <f t="shared" si="117"/>
        <v>9.2592592592592595</v>
      </c>
      <c r="Q138" s="29">
        <f t="shared" si="118"/>
        <v>14.705882352941178</v>
      </c>
      <c r="R138" s="29">
        <f t="shared" si="119"/>
        <v>3.7313432835820892</v>
      </c>
      <c r="S138" s="30"/>
      <c r="T138" s="30"/>
      <c r="U138" s="30"/>
      <c r="V138" s="9" t="s">
        <v>46</v>
      </c>
      <c r="W138" s="1">
        <v>180</v>
      </c>
      <c r="X138" s="1">
        <v>69</v>
      </c>
      <c r="Y138" s="1">
        <v>111</v>
      </c>
      <c r="Z138" s="1">
        <v>15</v>
      </c>
      <c r="AA138" s="1">
        <v>5</v>
      </c>
      <c r="AB138" s="1">
        <v>10</v>
      </c>
      <c r="AC138" s="1">
        <v>9</v>
      </c>
      <c r="AD138" s="9">
        <v>4</v>
      </c>
      <c r="AE138" s="9">
        <v>5</v>
      </c>
      <c r="AF138" s="9">
        <v>4</v>
      </c>
      <c r="AG138" s="9">
        <v>0</v>
      </c>
      <c r="AH138" s="9">
        <v>4</v>
      </c>
    </row>
    <row r="139" spans="1:34" x14ac:dyDescent="0.2">
      <c r="A139" s="9" t="s">
        <v>47</v>
      </c>
      <c r="B139" s="1">
        <v>270</v>
      </c>
      <c r="C139" s="1">
        <v>136</v>
      </c>
      <c r="D139" s="1">
        <v>134</v>
      </c>
      <c r="E139" s="1">
        <v>25</v>
      </c>
      <c r="F139" s="1">
        <v>20</v>
      </c>
      <c r="G139" s="1">
        <v>5</v>
      </c>
      <c r="I139" s="27" t="s">
        <v>469</v>
      </c>
      <c r="J139" s="1">
        <v>219</v>
      </c>
      <c r="K139" s="1">
        <v>119</v>
      </c>
      <c r="L139" s="1">
        <v>100</v>
      </c>
      <c r="M139" s="1">
        <v>17</v>
      </c>
      <c r="N139" s="1">
        <v>16</v>
      </c>
      <c r="O139" s="1">
        <v>1</v>
      </c>
      <c r="P139" s="29">
        <f t="shared" si="117"/>
        <v>7.7625570776255701</v>
      </c>
      <c r="Q139" s="29">
        <f t="shared" si="118"/>
        <v>13.445378151260504</v>
      </c>
      <c r="R139" s="29">
        <f t="shared" si="119"/>
        <v>1</v>
      </c>
      <c r="S139" s="30">
        <f>S137*50</f>
        <v>184.09343715239154</v>
      </c>
      <c r="T139" s="30">
        <f t="shared" ref="T139:U139" si="124">T137*50</f>
        <v>183.67961457392349</v>
      </c>
      <c r="U139" s="30">
        <f t="shared" si="124"/>
        <v>190.49657534246575</v>
      </c>
      <c r="V139" s="9" t="s">
        <v>47</v>
      </c>
      <c r="W139" s="1">
        <v>234</v>
      </c>
      <c r="X139" s="1">
        <v>111</v>
      </c>
      <c r="Y139" s="1">
        <v>123</v>
      </c>
      <c r="Z139" s="1">
        <v>3</v>
      </c>
      <c r="AA139" s="1">
        <v>2</v>
      </c>
      <c r="AB139" s="1">
        <v>1</v>
      </c>
      <c r="AC139" s="1">
        <v>4</v>
      </c>
      <c r="AD139" s="9">
        <v>2</v>
      </c>
      <c r="AE139" s="9">
        <v>2</v>
      </c>
      <c r="AF139" s="9">
        <v>4</v>
      </c>
      <c r="AG139" s="9">
        <v>1</v>
      </c>
      <c r="AH139" s="9">
        <v>3</v>
      </c>
    </row>
    <row r="140" spans="1:34" x14ac:dyDescent="0.2">
      <c r="A140" s="9" t="s">
        <v>48</v>
      </c>
      <c r="B140" s="1">
        <v>219</v>
      </c>
      <c r="C140" s="1">
        <v>119</v>
      </c>
      <c r="D140" s="1">
        <v>100</v>
      </c>
      <c r="E140" s="1">
        <v>17</v>
      </c>
      <c r="F140" s="1">
        <v>16</v>
      </c>
      <c r="G140" s="1">
        <v>1</v>
      </c>
      <c r="I140" s="27" t="s">
        <v>470</v>
      </c>
      <c r="J140" s="1">
        <v>185</v>
      </c>
      <c r="K140" s="1">
        <v>92</v>
      </c>
      <c r="L140" s="1">
        <v>93</v>
      </c>
      <c r="M140" s="1">
        <v>8</v>
      </c>
      <c r="N140" s="1">
        <v>7</v>
      </c>
      <c r="O140" s="1">
        <v>1</v>
      </c>
      <c r="P140" s="29">
        <f t="shared" si="117"/>
        <v>4.3243243243243246</v>
      </c>
      <c r="Q140" s="29">
        <f t="shared" si="118"/>
        <v>7.608695652173914</v>
      </c>
      <c r="R140" s="29">
        <f t="shared" si="119"/>
        <v>1.0752688172043012</v>
      </c>
      <c r="S140" s="30"/>
      <c r="T140" s="30"/>
      <c r="U140" s="30"/>
      <c r="V140" s="9" t="s">
        <v>48</v>
      </c>
      <c r="W140" s="1">
        <v>183</v>
      </c>
      <c r="X140" s="1">
        <v>94</v>
      </c>
      <c r="Y140" s="1">
        <v>89</v>
      </c>
      <c r="Z140" s="1">
        <v>8</v>
      </c>
      <c r="AA140" s="1">
        <v>4</v>
      </c>
      <c r="AB140" s="1">
        <v>4</v>
      </c>
      <c r="AC140" s="1">
        <v>5</v>
      </c>
      <c r="AD140" s="9">
        <v>3</v>
      </c>
      <c r="AE140" s="9">
        <v>2</v>
      </c>
      <c r="AF140" s="9">
        <v>6</v>
      </c>
      <c r="AG140" s="9">
        <v>2</v>
      </c>
      <c r="AH140" s="9">
        <v>4</v>
      </c>
    </row>
    <row r="141" spans="1:34" x14ac:dyDescent="0.2">
      <c r="A141" s="9" t="s">
        <v>49</v>
      </c>
      <c r="B141" s="1">
        <v>185</v>
      </c>
      <c r="C141" s="1">
        <v>92</v>
      </c>
      <c r="D141" s="1">
        <v>93</v>
      </c>
      <c r="E141" s="1">
        <v>8</v>
      </c>
      <c r="F141" s="1">
        <v>7</v>
      </c>
      <c r="G141" s="1">
        <v>1</v>
      </c>
      <c r="I141" s="27" t="s">
        <v>471</v>
      </c>
      <c r="J141" s="1">
        <v>145</v>
      </c>
      <c r="K141" s="1">
        <v>81</v>
      </c>
      <c r="L141" s="1">
        <v>64</v>
      </c>
      <c r="M141" s="1">
        <v>6</v>
      </c>
      <c r="N141" s="1">
        <v>2</v>
      </c>
      <c r="O141" s="1">
        <v>4</v>
      </c>
      <c r="P141" s="29">
        <f t="shared" si="117"/>
        <v>4.1379310344827589</v>
      </c>
      <c r="Q141" s="29">
        <f t="shared" si="118"/>
        <v>2.4691358024691357</v>
      </c>
      <c r="R141" s="29">
        <f t="shared" si="119"/>
        <v>6.25</v>
      </c>
      <c r="S141" s="30">
        <f>S135-S139</f>
        <v>2245.2939162077496</v>
      </c>
      <c r="T141" s="30">
        <f t="shared" ref="T141:U141" si="125">T135-T139</f>
        <v>2524.9019314689303</v>
      </c>
      <c r="U141" s="30">
        <f t="shared" si="125"/>
        <v>1957.0674867157145</v>
      </c>
      <c r="V141" s="9" t="s">
        <v>49</v>
      </c>
      <c r="W141" s="1">
        <v>166</v>
      </c>
      <c r="X141" s="1">
        <v>82</v>
      </c>
      <c r="Y141" s="1">
        <v>84</v>
      </c>
      <c r="Z141" s="1">
        <v>4</v>
      </c>
      <c r="AA141" s="1">
        <v>2</v>
      </c>
      <c r="AB141" s="1">
        <v>2</v>
      </c>
      <c r="AC141" s="1">
        <v>4</v>
      </c>
      <c r="AD141" s="9">
        <v>0</v>
      </c>
      <c r="AE141" s="9">
        <v>4</v>
      </c>
      <c r="AF141" s="9">
        <v>3</v>
      </c>
      <c r="AG141" s="9">
        <v>1</v>
      </c>
      <c r="AH141" s="9">
        <v>2</v>
      </c>
    </row>
    <row r="142" spans="1:34" x14ac:dyDescent="0.2">
      <c r="A142" s="9" t="s">
        <v>50</v>
      </c>
      <c r="B142" s="1">
        <v>145</v>
      </c>
      <c r="C142" s="1">
        <v>81</v>
      </c>
      <c r="D142" s="1">
        <v>64</v>
      </c>
      <c r="E142" s="1">
        <v>6</v>
      </c>
      <c r="F142" s="1">
        <v>2</v>
      </c>
      <c r="G142" s="1">
        <v>4</v>
      </c>
      <c r="I142" s="27" t="s">
        <v>472</v>
      </c>
      <c r="J142" s="1">
        <v>155</v>
      </c>
      <c r="K142" s="1">
        <v>82</v>
      </c>
      <c r="L142" s="1">
        <v>73</v>
      </c>
      <c r="M142" s="1">
        <v>5</v>
      </c>
      <c r="N142" s="1">
        <v>4</v>
      </c>
      <c r="O142" s="1">
        <v>1</v>
      </c>
      <c r="P142" s="29">
        <f t="shared" si="117"/>
        <v>3.225806451612903</v>
      </c>
      <c r="Q142" s="29">
        <f t="shared" si="118"/>
        <v>4.8780487804878048</v>
      </c>
      <c r="R142" s="29">
        <f t="shared" si="119"/>
        <v>1.3698630136986301</v>
      </c>
      <c r="S142" s="30">
        <f>100-S137</f>
        <v>96.318131256952171</v>
      </c>
      <c r="T142" s="30">
        <f t="shared" ref="T142:U142" si="126">100-T137</f>
        <v>96.326407708521529</v>
      </c>
      <c r="U142" s="30">
        <f t="shared" si="126"/>
        <v>96.19006849315069</v>
      </c>
      <c r="V142" s="9" t="s">
        <v>50</v>
      </c>
      <c r="W142" s="1">
        <v>128</v>
      </c>
      <c r="X142" s="1">
        <v>75</v>
      </c>
      <c r="Y142" s="1">
        <v>53</v>
      </c>
      <c r="Z142" s="1">
        <v>3</v>
      </c>
      <c r="AA142" s="1">
        <v>2</v>
      </c>
      <c r="AB142" s="1">
        <v>1</v>
      </c>
      <c r="AC142" s="1">
        <v>2</v>
      </c>
      <c r="AD142" s="9">
        <v>0</v>
      </c>
      <c r="AE142" s="9">
        <v>2</v>
      </c>
      <c r="AF142" s="9">
        <v>6</v>
      </c>
      <c r="AG142" s="9">
        <v>2</v>
      </c>
      <c r="AH142" s="9">
        <v>4</v>
      </c>
    </row>
    <row r="143" spans="1:34" x14ac:dyDescent="0.2">
      <c r="A143" s="9" t="s">
        <v>51</v>
      </c>
      <c r="B143" s="1">
        <v>155</v>
      </c>
      <c r="C143" s="1">
        <v>82</v>
      </c>
      <c r="D143" s="1">
        <v>73</v>
      </c>
      <c r="E143" s="1">
        <v>5</v>
      </c>
      <c r="F143" s="1">
        <v>4</v>
      </c>
      <c r="G143" s="1">
        <v>1</v>
      </c>
      <c r="I143" s="28"/>
      <c r="J143" s="28"/>
      <c r="K143" s="28"/>
      <c r="L143" s="28"/>
      <c r="M143" s="28"/>
      <c r="N143" s="28"/>
      <c r="O143" s="28"/>
      <c r="P143" s="29">
        <f>SUM(P135:P141)*5</f>
        <v>929.38735336014145</v>
      </c>
      <c r="Q143" s="29">
        <f>SUM(Q135:Q141)*5</f>
        <v>1208.5815460428539</v>
      </c>
      <c r="R143" s="29">
        <f>SUM(R135:R141)*5</f>
        <v>647.5640620581803</v>
      </c>
      <c r="S143" s="31">
        <f>S141/S142</f>
        <v>23.311227978643803</v>
      </c>
      <c r="T143" s="31">
        <f t="shared" ref="T143:U143" si="127">T141/T142</f>
        <v>26.211939088491146</v>
      </c>
      <c r="U143" s="31">
        <f t="shared" si="127"/>
        <v>20.345837334080592</v>
      </c>
      <c r="V143" s="9" t="s">
        <v>51</v>
      </c>
      <c r="W143" s="1">
        <v>127</v>
      </c>
      <c r="X143" s="1">
        <v>73</v>
      </c>
      <c r="Y143" s="1">
        <v>54</v>
      </c>
      <c r="Z143" s="1">
        <v>1</v>
      </c>
      <c r="AA143" s="1">
        <v>0</v>
      </c>
      <c r="AB143" s="1">
        <v>1</v>
      </c>
      <c r="AC143" s="1">
        <v>5</v>
      </c>
      <c r="AD143" s="9">
        <v>1</v>
      </c>
      <c r="AE143" s="9">
        <v>4</v>
      </c>
      <c r="AF143" s="9">
        <v>17</v>
      </c>
      <c r="AG143" s="9">
        <v>4</v>
      </c>
      <c r="AH143" s="9">
        <v>13</v>
      </c>
    </row>
    <row r="144" spans="1:34" x14ac:dyDescent="0.2">
      <c r="A144" s="9" t="s">
        <v>63</v>
      </c>
      <c r="V144" s="9" t="s">
        <v>63</v>
      </c>
    </row>
    <row r="145" spans="1:34" x14ac:dyDescent="0.2">
      <c r="A145" s="9" t="s">
        <v>43</v>
      </c>
      <c r="V145" s="9" t="s">
        <v>43</v>
      </c>
    </row>
    <row r="146" spans="1:34" x14ac:dyDescent="0.2">
      <c r="A146" s="9" t="s">
        <v>1</v>
      </c>
      <c r="B146" s="1">
        <v>3570</v>
      </c>
      <c r="C146" s="1">
        <v>1824</v>
      </c>
      <c r="D146" s="1">
        <v>1746</v>
      </c>
      <c r="E146" s="1">
        <v>1248</v>
      </c>
      <c r="F146" s="1">
        <v>786</v>
      </c>
      <c r="G146" s="1">
        <v>462</v>
      </c>
      <c r="I146" s="27" t="s">
        <v>465</v>
      </c>
      <c r="J146" s="1">
        <v>787</v>
      </c>
      <c r="K146" s="1">
        <v>412</v>
      </c>
      <c r="L146" s="1">
        <v>375</v>
      </c>
      <c r="M146" s="1">
        <v>720</v>
      </c>
      <c r="N146" s="1">
        <v>403</v>
      </c>
      <c r="O146" s="1">
        <v>317</v>
      </c>
      <c r="P146" s="29">
        <f t="shared" ref="P146:P153" si="128">M146/J146*100</f>
        <v>91.486658195679794</v>
      </c>
      <c r="Q146" s="29">
        <f t="shared" ref="Q146:Q153" si="129">N146/K146*100</f>
        <v>97.815533980582529</v>
      </c>
      <c r="R146" s="29">
        <f t="shared" ref="R146:R153" si="130">O146/L146*100</f>
        <v>84.533333333333331</v>
      </c>
      <c r="S146" s="30">
        <f>P154+1500</f>
        <v>2483.0113452036267</v>
      </c>
      <c r="T146" s="30">
        <f t="shared" ref="T146" si="131">Q154+1500</f>
        <v>2746.4029361967141</v>
      </c>
      <c r="U146" s="30">
        <f t="shared" ref="U146" si="132">R154+1500</f>
        <v>2207.2643638464751</v>
      </c>
      <c r="V146" s="9" t="s">
        <v>1</v>
      </c>
      <c r="W146" s="1">
        <v>2132</v>
      </c>
      <c r="X146" s="1">
        <v>991</v>
      </c>
      <c r="Y146" s="1">
        <v>1141</v>
      </c>
      <c r="Z146" s="1">
        <v>89</v>
      </c>
      <c r="AA146" s="1">
        <v>26</v>
      </c>
      <c r="AB146" s="1">
        <v>63</v>
      </c>
      <c r="AC146" s="1">
        <v>47</v>
      </c>
      <c r="AD146" s="9">
        <v>10</v>
      </c>
      <c r="AE146" s="9">
        <v>37</v>
      </c>
      <c r="AF146" s="9">
        <v>54</v>
      </c>
      <c r="AG146" s="9">
        <v>11</v>
      </c>
      <c r="AH146" s="9">
        <v>43</v>
      </c>
    </row>
    <row r="147" spans="1:34" x14ac:dyDescent="0.2">
      <c r="A147" s="9" t="s">
        <v>44</v>
      </c>
      <c r="B147" s="1">
        <v>787</v>
      </c>
      <c r="C147" s="1">
        <v>412</v>
      </c>
      <c r="D147" s="1">
        <v>375</v>
      </c>
      <c r="E147" s="1">
        <v>720</v>
      </c>
      <c r="F147" s="1">
        <v>403</v>
      </c>
      <c r="G147" s="1">
        <v>317</v>
      </c>
      <c r="I147" s="27" t="s">
        <v>466</v>
      </c>
      <c r="J147" s="1">
        <v>564</v>
      </c>
      <c r="K147" s="1">
        <v>269</v>
      </c>
      <c r="L147" s="1">
        <v>295</v>
      </c>
      <c r="M147" s="1">
        <v>302</v>
      </c>
      <c r="N147" s="1">
        <v>203</v>
      </c>
      <c r="O147" s="1">
        <v>99</v>
      </c>
      <c r="P147" s="29">
        <f t="shared" si="128"/>
        <v>53.546099290780148</v>
      </c>
      <c r="Q147" s="29">
        <f t="shared" si="129"/>
        <v>75.464684014869889</v>
      </c>
      <c r="R147" s="29">
        <f t="shared" si="130"/>
        <v>33.559322033898304</v>
      </c>
      <c r="S147" s="28"/>
      <c r="T147" s="28"/>
      <c r="U147" s="28"/>
      <c r="V147" s="9" t="s">
        <v>44</v>
      </c>
      <c r="W147" s="1">
        <v>55</v>
      </c>
      <c r="X147" s="1">
        <v>5</v>
      </c>
      <c r="Y147" s="1">
        <v>50</v>
      </c>
      <c r="Z147" s="1">
        <v>11</v>
      </c>
      <c r="AA147" s="1">
        <v>4</v>
      </c>
      <c r="AB147" s="1">
        <v>7</v>
      </c>
      <c r="AC147" s="1">
        <v>1</v>
      </c>
      <c r="AD147" s="9">
        <v>0</v>
      </c>
      <c r="AE147" s="9">
        <v>1</v>
      </c>
      <c r="AF147" s="9">
        <v>0</v>
      </c>
      <c r="AG147" s="9">
        <v>0</v>
      </c>
      <c r="AH147" s="9">
        <v>0</v>
      </c>
    </row>
    <row r="148" spans="1:34" x14ac:dyDescent="0.2">
      <c r="A148" s="9" t="s">
        <v>45</v>
      </c>
      <c r="B148" s="1">
        <v>564</v>
      </c>
      <c r="C148" s="1">
        <v>269</v>
      </c>
      <c r="D148" s="1">
        <v>295</v>
      </c>
      <c r="E148" s="1">
        <v>302</v>
      </c>
      <c r="F148" s="1">
        <v>203</v>
      </c>
      <c r="G148" s="1">
        <v>99</v>
      </c>
      <c r="I148" s="27" t="s">
        <v>467</v>
      </c>
      <c r="J148" s="1">
        <v>484</v>
      </c>
      <c r="K148" s="1">
        <v>279</v>
      </c>
      <c r="L148" s="1">
        <v>205</v>
      </c>
      <c r="M148" s="1">
        <v>126</v>
      </c>
      <c r="N148" s="1">
        <v>104</v>
      </c>
      <c r="O148" s="1">
        <v>22</v>
      </c>
      <c r="P148" s="29">
        <f t="shared" si="128"/>
        <v>26.033057851239672</v>
      </c>
      <c r="Q148" s="29">
        <f t="shared" si="129"/>
        <v>37.275985663082437</v>
      </c>
      <c r="R148" s="29">
        <f t="shared" si="130"/>
        <v>10.731707317073171</v>
      </c>
      <c r="S148" s="30">
        <f>(P152+P153)/2</f>
        <v>2.4009290860826695</v>
      </c>
      <c r="T148" s="30">
        <f t="shared" ref="T148" si="133">(Q152+Q153)/2</f>
        <v>3.0300222386953299</v>
      </c>
      <c r="U148" s="30">
        <f t="shared" ref="U148" si="134">(R152+R153)/2</f>
        <v>1.7609054697367144</v>
      </c>
      <c r="V148" s="9" t="s">
        <v>45</v>
      </c>
      <c r="W148" s="1">
        <v>230</v>
      </c>
      <c r="X148" s="1">
        <v>62</v>
      </c>
      <c r="Y148" s="1">
        <v>168</v>
      </c>
      <c r="Z148" s="1">
        <v>20</v>
      </c>
      <c r="AA148" s="1">
        <v>3</v>
      </c>
      <c r="AB148" s="1">
        <v>17</v>
      </c>
      <c r="AC148" s="1">
        <v>10</v>
      </c>
      <c r="AD148" s="9">
        <v>0</v>
      </c>
      <c r="AE148" s="9">
        <v>10</v>
      </c>
      <c r="AF148" s="9">
        <v>2</v>
      </c>
      <c r="AG148" s="9">
        <v>1</v>
      </c>
      <c r="AH148" s="9">
        <v>1</v>
      </c>
    </row>
    <row r="149" spans="1:34" x14ac:dyDescent="0.2">
      <c r="A149" s="9" t="s">
        <v>46</v>
      </c>
      <c r="B149" s="1">
        <v>484</v>
      </c>
      <c r="C149" s="1">
        <v>279</v>
      </c>
      <c r="D149" s="1">
        <v>205</v>
      </c>
      <c r="E149" s="1">
        <v>126</v>
      </c>
      <c r="F149" s="1">
        <v>104</v>
      </c>
      <c r="G149" s="1">
        <v>22</v>
      </c>
      <c r="I149" s="27" t="s">
        <v>468</v>
      </c>
      <c r="J149" s="1">
        <v>440</v>
      </c>
      <c r="K149" s="1">
        <v>211</v>
      </c>
      <c r="L149" s="1">
        <v>229</v>
      </c>
      <c r="M149" s="1">
        <v>37</v>
      </c>
      <c r="N149" s="1">
        <v>31</v>
      </c>
      <c r="O149" s="1">
        <v>6</v>
      </c>
      <c r="P149" s="29">
        <f t="shared" si="128"/>
        <v>8.4090909090909083</v>
      </c>
      <c r="Q149" s="29">
        <f t="shared" si="129"/>
        <v>14.691943127962084</v>
      </c>
      <c r="R149" s="29">
        <f t="shared" si="130"/>
        <v>2.6200873362445414</v>
      </c>
      <c r="S149" s="30"/>
      <c r="T149" s="30"/>
      <c r="U149" s="30"/>
      <c r="V149" s="9" t="s">
        <v>46</v>
      </c>
      <c r="W149" s="1">
        <v>337</v>
      </c>
      <c r="X149" s="1">
        <v>167</v>
      </c>
      <c r="Y149" s="1">
        <v>170</v>
      </c>
      <c r="Z149" s="1">
        <v>16</v>
      </c>
      <c r="AA149" s="1">
        <v>7</v>
      </c>
      <c r="AB149" s="1">
        <v>9</v>
      </c>
      <c r="AC149" s="1">
        <v>5</v>
      </c>
      <c r="AD149" s="9">
        <v>1</v>
      </c>
      <c r="AE149" s="9">
        <v>4</v>
      </c>
      <c r="AF149" s="9">
        <v>0</v>
      </c>
      <c r="AG149" s="9">
        <v>0</v>
      </c>
      <c r="AH149" s="9">
        <v>0</v>
      </c>
    </row>
    <row r="150" spans="1:34" x14ac:dyDescent="0.2">
      <c r="A150" s="9" t="s">
        <v>47</v>
      </c>
      <c r="B150" s="1">
        <v>440</v>
      </c>
      <c r="C150" s="1">
        <v>211</v>
      </c>
      <c r="D150" s="1">
        <v>229</v>
      </c>
      <c r="E150" s="1">
        <v>37</v>
      </c>
      <c r="F150" s="1">
        <v>31</v>
      </c>
      <c r="G150" s="1">
        <v>6</v>
      </c>
      <c r="I150" s="27" t="s">
        <v>469</v>
      </c>
      <c r="J150" s="1">
        <v>372</v>
      </c>
      <c r="K150" s="1">
        <v>183</v>
      </c>
      <c r="L150" s="1">
        <v>189</v>
      </c>
      <c r="M150" s="1">
        <v>26</v>
      </c>
      <c r="N150" s="1">
        <v>17</v>
      </c>
      <c r="O150" s="1">
        <v>9</v>
      </c>
      <c r="P150" s="29">
        <f t="shared" si="128"/>
        <v>6.9892473118279561</v>
      </c>
      <c r="Q150" s="29">
        <f t="shared" si="129"/>
        <v>9.2896174863387984</v>
      </c>
      <c r="R150" s="29">
        <f t="shared" si="130"/>
        <v>4.7619047619047619</v>
      </c>
      <c r="S150" s="30">
        <f>S148*50</f>
        <v>120.04645430413348</v>
      </c>
      <c r="T150" s="30">
        <f t="shared" ref="T150:U150" si="135">T148*50</f>
        <v>151.5011119347665</v>
      </c>
      <c r="U150" s="30">
        <f t="shared" si="135"/>
        <v>88.045273486835711</v>
      </c>
      <c r="V150" s="9" t="s">
        <v>47</v>
      </c>
      <c r="W150" s="1">
        <v>379</v>
      </c>
      <c r="X150" s="1">
        <v>174</v>
      </c>
      <c r="Y150" s="1">
        <v>205</v>
      </c>
      <c r="Z150" s="1">
        <v>11</v>
      </c>
      <c r="AA150" s="1">
        <v>3</v>
      </c>
      <c r="AB150" s="1">
        <v>8</v>
      </c>
      <c r="AC150" s="1">
        <v>8</v>
      </c>
      <c r="AD150" s="9">
        <v>2</v>
      </c>
      <c r="AE150" s="9">
        <v>6</v>
      </c>
      <c r="AF150" s="9">
        <v>5</v>
      </c>
      <c r="AG150" s="9">
        <v>1</v>
      </c>
      <c r="AH150" s="9">
        <v>4</v>
      </c>
    </row>
    <row r="151" spans="1:34" x14ac:dyDescent="0.2">
      <c r="A151" s="9" t="s">
        <v>48</v>
      </c>
      <c r="B151" s="1">
        <v>372</v>
      </c>
      <c r="C151" s="1">
        <v>183</v>
      </c>
      <c r="D151" s="1">
        <v>189</v>
      </c>
      <c r="E151" s="1">
        <v>26</v>
      </c>
      <c r="F151" s="1">
        <v>17</v>
      </c>
      <c r="G151" s="1">
        <v>9</v>
      </c>
      <c r="I151" s="27" t="s">
        <v>470</v>
      </c>
      <c r="J151" s="1">
        <v>342</v>
      </c>
      <c r="K151" s="1">
        <v>176</v>
      </c>
      <c r="L151" s="1">
        <v>166</v>
      </c>
      <c r="M151" s="1">
        <v>23</v>
      </c>
      <c r="N151" s="1">
        <v>19</v>
      </c>
      <c r="O151" s="1">
        <v>4</v>
      </c>
      <c r="P151" s="29">
        <f t="shared" si="128"/>
        <v>6.7251461988304087</v>
      </c>
      <c r="Q151" s="29">
        <f t="shared" si="129"/>
        <v>10.795454545454545</v>
      </c>
      <c r="R151" s="29">
        <f t="shared" si="130"/>
        <v>2.4096385542168677</v>
      </c>
      <c r="S151" s="30"/>
      <c r="T151" s="30"/>
      <c r="U151" s="30"/>
      <c r="V151" s="9" t="s">
        <v>48</v>
      </c>
      <c r="W151" s="1">
        <v>329</v>
      </c>
      <c r="X151" s="1">
        <v>161</v>
      </c>
      <c r="Y151" s="1">
        <v>168</v>
      </c>
      <c r="Z151" s="1">
        <v>9</v>
      </c>
      <c r="AA151" s="1">
        <v>2</v>
      </c>
      <c r="AB151" s="1">
        <v>7</v>
      </c>
      <c r="AC151" s="1">
        <v>4</v>
      </c>
      <c r="AD151" s="9">
        <v>1</v>
      </c>
      <c r="AE151" s="9">
        <v>3</v>
      </c>
      <c r="AF151" s="9">
        <v>4</v>
      </c>
      <c r="AG151" s="9">
        <v>2</v>
      </c>
      <c r="AH151" s="9">
        <v>2</v>
      </c>
    </row>
    <row r="152" spans="1:34" x14ac:dyDescent="0.2">
      <c r="A152" s="9" t="s">
        <v>49</v>
      </c>
      <c r="B152" s="1">
        <v>342</v>
      </c>
      <c r="C152" s="1">
        <v>176</v>
      </c>
      <c r="D152" s="1">
        <v>166</v>
      </c>
      <c r="E152" s="1">
        <v>23</v>
      </c>
      <c r="F152" s="1">
        <v>19</v>
      </c>
      <c r="G152" s="1">
        <v>4</v>
      </c>
      <c r="I152" s="27" t="s">
        <v>471</v>
      </c>
      <c r="J152" s="1">
        <v>293</v>
      </c>
      <c r="K152" s="1">
        <v>152</v>
      </c>
      <c r="L152" s="1">
        <v>141</v>
      </c>
      <c r="M152" s="1">
        <v>10</v>
      </c>
      <c r="N152" s="1">
        <v>6</v>
      </c>
      <c r="O152" s="1">
        <v>4</v>
      </c>
      <c r="P152" s="29">
        <f t="shared" si="128"/>
        <v>3.4129692832764507</v>
      </c>
      <c r="Q152" s="29">
        <f t="shared" si="129"/>
        <v>3.9473684210526314</v>
      </c>
      <c r="R152" s="29">
        <f t="shared" si="130"/>
        <v>2.8368794326241136</v>
      </c>
      <c r="S152" s="30">
        <f>S146-S150</f>
        <v>2362.9648908994932</v>
      </c>
      <c r="T152" s="30">
        <f t="shared" ref="T152:U152" si="136">T146-T150</f>
        <v>2594.9018242619477</v>
      </c>
      <c r="U152" s="30">
        <f t="shared" si="136"/>
        <v>2119.2190903596393</v>
      </c>
      <c r="V152" s="9" t="s">
        <v>49</v>
      </c>
      <c r="W152" s="1">
        <v>290</v>
      </c>
      <c r="X152" s="1">
        <v>149</v>
      </c>
      <c r="Y152" s="1">
        <v>141</v>
      </c>
      <c r="Z152" s="1">
        <v>11</v>
      </c>
      <c r="AA152" s="1">
        <v>3</v>
      </c>
      <c r="AB152" s="1">
        <v>8</v>
      </c>
      <c r="AC152" s="1">
        <v>7</v>
      </c>
      <c r="AD152" s="9">
        <v>2</v>
      </c>
      <c r="AE152" s="9">
        <v>5</v>
      </c>
      <c r="AF152" s="9">
        <v>11</v>
      </c>
      <c r="AG152" s="9">
        <v>3</v>
      </c>
      <c r="AH152" s="9">
        <v>8</v>
      </c>
    </row>
    <row r="153" spans="1:34" x14ac:dyDescent="0.2">
      <c r="A153" s="9" t="s">
        <v>50</v>
      </c>
      <c r="B153" s="1">
        <v>293</v>
      </c>
      <c r="C153" s="1">
        <v>152</v>
      </c>
      <c r="D153" s="1">
        <v>141</v>
      </c>
      <c r="E153" s="1">
        <v>10</v>
      </c>
      <c r="F153" s="1">
        <v>6</v>
      </c>
      <c r="G153" s="1">
        <v>4</v>
      </c>
      <c r="I153" s="27" t="s">
        <v>472</v>
      </c>
      <c r="J153" s="1">
        <v>288</v>
      </c>
      <c r="K153" s="1">
        <v>142</v>
      </c>
      <c r="L153" s="1">
        <v>146</v>
      </c>
      <c r="M153" s="1">
        <v>4</v>
      </c>
      <c r="N153" s="1">
        <v>3</v>
      </c>
      <c r="O153" s="1">
        <v>1</v>
      </c>
      <c r="P153" s="29">
        <f t="shared" si="128"/>
        <v>1.3888888888888888</v>
      </c>
      <c r="Q153" s="29">
        <f t="shared" si="129"/>
        <v>2.112676056338028</v>
      </c>
      <c r="R153" s="29">
        <f t="shared" si="130"/>
        <v>0.68493150684931503</v>
      </c>
      <c r="S153" s="30">
        <f>100-S148</f>
        <v>97.59907091391733</v>
      </c>
      <c r="T153" s="30">
        <f t="shared" ref="T153:U153" si="137">100-T148</f>
        <v>96.969977761304676</v>
      </c>
      <c r="U153" s="30">
        <f t="shared" si="137"/>
        <v>98.239094530263287</v>
      </c>
      <c r="V153" s="9" t="s">
        <v>50</v>
      </c>
      <c r="W153" s="1">
        <v>261</v>
      </c>
      <c r="X153" s="1">
        <v>140</v>
      </c>
      <c r="Y153" s="1">
        <v>121</v>
      </c>
      <c r="Z153" s="1">
        <v>7</v>
      </c>
      <c r="AA153" s="1">
        <v>2</v>
      </c>
      <c r="AB153" s="1">
        <v>5</v>
      </c>
      <c r="AC153" s="1">
        <v>4</v>
      </c>
      <c r="AD153" s="9">
        <v>2</v>
      </c>
      <c r="AE153" s="9">
        <v>2</v>
      </c>
      <c r="AF153" s="9">
        <v>11</v>
      </c>
      <c r="AG153" s="9">
        <v>2</v>
      </c>
      <c r="AH153" s="9">
        <v>9</v>
      </c>
    </row>
    <row r="154" spans="1:34" x14ac:dyDescent="0.2">
      <c r="A154" s="9" t="s">
        <v>51</v>
      </c>
      <c r="B154" s="1">
        <v>288</v>
      </c>
      <c r="C154" s="1">
        <v>142</v>
      </c>
      <c r="D154" s="1">
        <v>146</v>
      </c>
      <c r="E154" s="1">
        <v>4</v>
      </c>
      <c r="F154" s="1">
        <v>3</v>
      </c>
      <c r="G154" s="1">
        <v>1</v>
      </c>
      <c r="I154" s="28"/>
      <c r="P154" s="29">
        <f>SUM(P146:P152)*5</f>
        <v>983.01134520362677</v>
      </c>
      <c r="Q154" s="29">
        <f>SUM(Q146:Q152)*5</f>
        <v>1246.4029361967143</v>
      </c>
      <c r="R154" s="29">
        <f>SUM(R146:R152)*5</f>
        <v>707.26436384647525</v>
      </c>
      <c r="S154" s="31">
        <f>S152/S153</f>
        <v>24.210936321142189</v>
      </c>
      <c r="T154" s="31">
        <f t="shared" ref="T154:U154" si="138">T152/T153</f>
        <v>26.759847575188665</v>
      </c>
      <c r="U154" s="31">
        <f t="shared" si="138"/>
        <v>21.572054389271656</v>
      </c>
      <c r="V154" s="9" t="s">
        <v>51</v>
      </c>
      <c r="W154" s="1">
        <v>251</v>
      </c>
      <c r="X154" s="1">
        <v>133</v>
      </c>
      <c r="Y154" s="1">
        <v>118</v>
      </c>
      <c r="Z154" s="1">
        <v>4</v>
      </c>
      <c r="AA154" s="1">
        <v>2</v>
      </c>
      <c r="AB154" s="1">
        <v>2</v>
      </c>
      <c r="AC154" s="1">
        <v>8</v>
      </c>
      <c r="AD154" s="9">
        <v>2</v>
      </c>
      <c r="AE154" s="9">
        <v>6</v>
      </c>
      <c r="AF154" s="9">
        <v>21</v>
      </c>
      <c r="AG154" s="9">
        <v>2</v>
      </c>
      <c r="AH154" s="9">
        <v>19</v>
      </c>
    </row>
    <row r="155" spans="1:34" x14ac:dyDescent="0.2">
      <c r="A155" s="14" t="s">
        <v>393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4" t="s">
        <v>393</v>
      </c>
      <c r="W155" s="15"/>
      <c r="X155" s="15"/>
      <c r="Y155" s="15"/>
      <c r="Z155" s="15"/>
      <c r="AA155" s="15"/>
      <c r="AB155" s="15"/>
      <c r="AC155" s="15"/>
      <c r="AD155" s="14"/>
      <c r="AE155" s="14"/>
      <c r="AF155" s="14"/>
      <c r="AG155" s="14"/>
      <c r="AH155" s="14"/>
    </row>
  </sheetData>
  <mergeCells count="18">
    <mergeCell ref="AF2:AH2"/>
    <mergeCell ref="B2:D2"/>
    <mergeCell ref="E2:G2"/>
    <mergeCell ref="W2:Y2"/>
    <mergeCell ref="Z2:AB2"/>
    <mergeCell ref="AC2:AE2"/>
    <mergeCell ref="AF109:AH109"/>
    <mergeCell ref="B49:D49"/>
    <mergeCell ref="E49:G49"/>
    <mergeCell ref="W49:Y49"/>
    <mergeCell ref="Z49:AB49"/>
    <mergeCell ref="AC49:AE49"/>
    <mergeCell ref="AF49:AH49"/>
    <mergeCell ref="B109:D109"/>
    <mergeCell ref="E109:G109"/>
    <mergeCell ref="W109:Y109"/>
    <mergeCell ref="Z109:AB109"/>
    <mergeCell ref="AC109:AE109"/>
  </mergeCells>
  <pageMargins left="0.7" right="0.7" top="0.75" bottom="0.75" header="0.3" footer="0.3"/>
  <pageSetup scale="95" orientation="portrait" r:id="rId1"/>
  <rowBreaks count="2" manualBreakCount="2">
    <brk id="47" max="16383" man="1"/>
    <brk id="107" max="16383" man="1"/>
  </rowBreaks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D4CA-A395-48E6-92CF-E2CA3FAB4701}">
  <dimension ref="A1:N40"/>
  <sheetViews>
    <sheetView view="pageBreakPreview" zoomScale="125" zoomScaleNormal="100" zoomScaleSheetLayoutView="125" workbookViewId="0">
      <selection activeCell="L13" sqref="L13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459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458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390</v>
      </c>
      <c r="B4" s="1">
        <v>146627</v>
      </c>
      <c r="C4" s="1">
        <v>58229</v>
      </c>
      <c r="D4" s="1">
        <v>19755</v>
      </c>
      <c r="E4" s="1">
        <v>3767</v>
      </c>
      <c r="F4" s="1">
        <v>20053</v>
      </c>
      <c r="G4" s="1">
        <v>1794</v>
      </c>
      <c r="H4" s="1">
        <v>2448</v>
      </c>
      <c r="I4" s="1">
        <v>10887</v>
      </c>
      <c r="J4" s="1">
        <v>4119</v>
      </c>
      <c r="K4" s="1">
        <v>5365</v>
      </c>
      <c r="L4" s="1">
        <v>6977</v>
      </c>
      <c r="M4" s="1">
        <v>4821</v>
      </c>
      <c r="N4" s="1">
        <v>8412</v>
      </c>
    </row>
    <row r="5" spans="1:14" x14ac:dyDescent="0.2">
      <c r="A5" s="9" t="s">
        <v>64</v>
      </c>
      <c r="B5" s="1">
        <v>24809</v>
      </c>
      <c r="C5" s="1">
        <v>9055</v>
      </c>
      <c r="D5" s="1">
        <v>3429</v>
      </c>
      <c r="E5" s="1">
        <v>682</v>
      </c>
      <c r="F5" s="1">
        <v>3493</v>
      </c>
      <c r="G5" s="1">
        <v>314</v>
      </c>
      <c r="H5" s="1">
        <v>403</v>
      </c>
      <c r="I5" s="1">
        <v>1871</v>
      </c>
      <c r="J5" s="1">
        <v>717</v>
      </c>
      <c r="K5" s="1">
        <v>1052</v>
      </c>
      <c r="L5" s="1">
        <v>1328</v>
      </c>
      <c r="M5" s="1">
        <v>885</v>
      </c>
      <c r="N5" s="1">
        <v>1580</v>
      </c>
    </row>
    <row r="6" spans="1:14" x14ac:dyDescent="0.2">
      <c r="A6" s="9" t="s">
        <v>460</v>
      </c>
      <c r="B6" s="24">
        <f>B4/B5</f>
        <v>5.9102341892055303</v>
      </c>
      <c r="C6" s="24">
        <f t="shared" ref="C6:N6" si="0">C4/C5</f>
        <v>6.4305908337934845</v>
      </c>
      <c r="D6" s="24">
        <f t="shared" si="0"/>
        <v>5.7611548556430447</v>
      </c>
      <c r="E6" s="24">
        <f t="shared" si="0"/>
        <v>5.5234604105571847</v>
      </c>
      <c r="F6" s="24">
        <f t="shared" si="0"/>
        <v>5.7409103922129976</v>
      </c>
      <c r="G6" s="24">
        <f t="shared" si="0"/>
        <v>5.7133757961783438</v>
      </c>
      <c r="H6" s="24">
        <f t="shared" si="0"/>
        <v>6.0744416873449127</v>
      </c>
      <c r="I6" s="24">
        <f t="shared" si="0"/>
        <v>5.818813468733298</v>
      </c>
      <c r="J6" s="24">
        <f t="shared" si="0"/>
        <v>5.7447698744769875</v>
      </c>
      <c r="K6" s="24">
        <f t="shared" si="0"/>
        <v>5.0998098859315588</v>
      </c>
      <c r="L6" s="24">
        <f t="shared" si="0"/>
        <v>5.2537650602409638</v>
      </c>
      <c r="M6" s="24">
        <f t="shared" si="0"/>
        <v>5.4474576271186441</v>
      </c>
      <c r="N6" s="24">
        <f t="shared" si="0"/>
        <v>5.3240506329113924</v>
      </c>
    </row>
    <row r="7" spans="1:14" x14ac:dyDescent="0.2">
      <c r="A7" s="9" t="s">
        <v>65</v>
      </c>
      <c r="B7" s="1">
        <v>15619</v>
      </c>
      <c r="C7" s="1">
        <v>5865</v>
      </c>
      <c r="D7" s="1">
        <v>2178</v>
      </c>
      <c r="E7" s="1">
        <v>432</v>
      </c>
      <c r="F7" s="1">
        <v>2221</v>
      </c>
      <c r="G7" s="1">
        <v>214</v>
      </c>
      <c r="H7" s="1">
        <v>281</v>
      </c>
      <c r="I7" s="1">
        <v>1157</v>
      </c>
      <c r="J7" s="1">
        <v>407</v>
      </c>
      <c r="K7" s="1">
        <v>596</v>
      </c>
      <c r="L7" s="1">
        <v>786</v>
      </c>
      <c r="M7" s="1">
        <v>530</v>
      </c>
      <c r="N7" s="1">
        <v>952</v>
      </c>
    </row>
    <row r="8" spans="1:14" x14ac:dyDescent="0.2">
      <c r="A8" s="9" t="s">
        <v>66</v>
      </c>
      <c r="B8" s="1">
        <v>63651</v>
      </c>
      <c r="C8" s="1">
        <v>24354</v>
      </c>
      <c r="D8" s="1">
        <v>9020</v>
      </c>
      <c r="E8" s="1">
        <v>1690</v>
      </c>
      <c r="F8" s="1">
        <v>9069</v>
      </c>
      <c r="G8" s="1">
        <v>847</v>
      </c>
      <c r="H8" s="1">
        <v>1116</v>
      </c>
      <c r="I8" s="1">
        <v>4768</v>
      </c>
      <c r="J8" s="1">
        <v>1697</v>
      </c>
      <c r="K8" s="1">
        <v>2335</v>
      </c>
      <c r="L8" s="1">
        <v>3055</v>
      </c>
      <c r="M8" s="1">
        <v>2088</v>
      </c>
      <c r="N8" s="1">
        <v>3612</v>
      </c>
    </row>
    <row r="9" spans="1:14" x14ac:dyDescent="0.2">
      <c r="A9" s="9" t="s">
        <v>67</v>
      </c>
      <c r="B9" s="1">
        <v>5044</v>
      </c>
      <c r="C9" s="1">
        <v>1682</v>
      </c>
      <c r="D9" s="1">
        <v>792</v>
      </c>
      <c r="E9" s="1">
        <v>192</v>
      </c>
      <c r="F9" s="1">
        <v>546</v>
      </c>
      <c r="G9" s="1">
        <v>69</v>
      </c>
      <c r="H9" s="1">
        <v>63</v>
      </c>
      <c r="I9" s="1">
        <v>582</v>
      </c>
      <c r="J9" s="1">
        <v>107</v>
      </c>
      <c r="K9" s="1">
        <v>159</v>
      </c>
      <c r="L9" s="1">
        <v>418</v>
      </c>
      <c r="M9" s="1">
        <v>107</v>
      </c>
      <c r="N9" s="1">
        <v>327</v>
      </c>
    </row>
    <row r="10" spans="1:14" x14ac:dyDescent="0.2">
      <c r="A10" s="9" t="s">
        <v>68</v>
      </c>
      <c r="B10" s="1">
        <v>1232</v>
      </c>
      <c r="C10" s="1">
        <v>540</v>
      </c>
      <c r="D10" s="1">
        <v>171</v>
      </c>
      <c r="E10" s="1">
        <v>23</v>
      </c>
      <c r="F10" s="1">
        <v>151</v>
      </c>
      <c r="G10" s="1">
        <v>11</v>
      </c>
      <c r="H10" s="1">
        <v>21</v>
      </c>
      <c r="I10" s="1">
        <v>87</v>
      </c>
      <c r="J10" s="1">
        <v>24</v>
      </c>
      <c r="K10" s="1">
        <v>29</v>
      </c>
      <c r="L10" s="1">
        <v>51</v>
      </c>
      <c r="M10" s="1">
        <v>39</v>
      </c>
      <c r="N10" s="1">
        <v>85</v>
      </c>
    </row>
    <row r="11" spans="1:14" x14ac:dyDescent="0.2">
      <c r="A11" s="9" t="s">
        <v>69</v>
      </c>
      <c r="B11" s="1">
        <v>11648</v>
      </c>
      <c r="C11" s="1">
        <v>4411</v>
      </c>
      <c r="D11" s="1">
        <v>1643</v>
      </c>
      <c r="E11" s="1">
        <v>290</v>
      </c>
      <c r="F11" s="1">
        <v>1690</v>
      </c>
      <c r="G11" s="1">
        <v>123</v>
      </c>
      <c r="H11" s="1">
        <v>228</v>
      </c>
      <c r="I11" s="1">
        <v>869</v>
      </c>
      <c r="J11" s="1">
        <v>421</v>
      </c>
      <c r="K11" s="1">
        <v>499</v>
      </c>
      <c r="L11" s="1">
        <v>366</v>
      </c>
      <c r="M11" s="1">
        <v>477</v>
      </c>
      <c r="N11" s="1">
        <v>631</v>
      </c>
    </row>
    <row r="12" spans="1:14" x14ac:dyDescent="0.2">
      <c r="A12" s="9" t="s">
        <v>70</v>
      </c>
      <c r="B12" s="1">
        <v>806</v>
      </c>
      <c r="C12" s="1">
        <v>430</v>
      </c>
      <c r="D12" s="1">
        <v>87</v>
      </c>
      <c r="E12" s="1">
        <v>6</v>
      </c>
      <c r="F12" s="1">
        <v>122</v>
      </c>
      <c r="G12" s="1">
        <v>8</v>
      </c>
      <c r="H12" s="1">
        <v>20</v>
      </c>
      <c r="I12" s="1">
        <v>45</v>
      </c>
      <c r="J12" s="1">
        <v>15</v>
      </c>
      <c r="K12" s="1">
        <v>17</v>
      </c>
      <c r="L12" s="1">
        <v>9</v>
      </c>
      <c r="M12" s="1">
        <v>18</v>
      </c>
      <c r="N12" s="1">
        <v>29</v>
      </c>
    </row>
    <row r="13" spans="1:14" x14ac:dyDescent="0.2">
      <c r="A13" s="9" t="s">
        <v>71</v>
      </c>
      <c r="B13" s="1">
        <v>18009</v>
      </c>
      <c r="C13" s="1">
        <v>8496</v>
      </c>
      <c r="D13" s="1">
        <v>1953</v>
      </c>
      <c r="E13" s="1">
        <v>356</v>
      </c>
      <c r="F13" s="1">
        <v>2348</v>
      </c>
      <c r="G13" s="1">
        <v>191</v>
      </c>
      <c r="H13" s="1">
        <v>286</v>
      </c>
      <c r="I13" s="1">
        <v>1075</v>
      </c>
      <c r="J13" s="1">
        <v>510</v>
      </c>
      <c r="K13" s="1">
        <v>533</v>
      </c>
      <c r="L13" s="1">
        <v>634</v>
      </c>
      <c r="M13" s="1">
        <v>609</v>
      </c>
      <c r="N13" s="1">
        <v>1018</v>
      </c>
    </row>
    <row r="14" spans="1:14" x14ac:dyDescent="0.2">
      <c r="A14" s="9" t="s">
        <v>72</v>
      </c>
      <c r="B14" s="1">
        <v>3682</v>
      </c>
      <c r="C14" s="1">
        <v>1905</v>
      </c>
      <c r="D14" s="1">
        <v>353</v>
      </c>
      <c r="E14" s="1">
        <v>96</v>
      </c>
      <c r="F14" s="1">
        <v>334</v>
      </c>
      <c r="G14" s="1">
        <v>17</v>
      </c>
      <c r="H14" s="1">
        <v>30</v>
      </c>
      <c r="I14" s="1">
        <v>290</v>
      </c>
      <c r="J14" s="1">
        <v>138</v>
      </c>
      <c r="K14" s="1">
        <v>86</v>
      </c>
      <c r="L14" s="1">
        <v>258</v>
      </c>
      <c r="M14" s="1">
        <v>52</v>
      </c>
      <c r="N14" s="1">
        <v>123</v>
      </c>
    </row>
    <row r="15" spans="1:14" x14ac:dyDescent="0.2">
      <c r="A15" s="9" t="s">
        <v>73</v>
      </c>
      <c r="B15" s="1">
        <v>2127</v>
      </c>
      <c r="C15" s="1">
        <v>1491</v>
      </c>
      <c r="D15" s="1">
        <v>129</v>
      </c>
      <c r="E15" s="1">
        <v>0</v>
      </c>
      <c r="F15" s="1">
        <v>79</v>
      </c>
      <c r="G15" s="1">
        <v>0</v>
      </c>
      <c r="H15" s="1">
        <v>0</v>
      </c>
      <c r="I15" s="1">
        <v>143</v>
      </c>
      <c r="J15" s="1">
        <v>83</v>
      </c>
      <c r="K15" s="1">
        <v>59</v>
      </c>
      <c r="L15" s="1">
        <v>72</v>
      </c>
      <c r="M15" s="1">
        <v>16</v>
      </c>
      <c r="N15" s="1">
        <v>55</v>
      </c>
    </row>
    <row r="17" spans="1:14" x14ac:dyDescent="0.2">
      <c r="A17" s="9" t="s">
        <v>391</v>
      </c>
      <c r="B17" s="1">
        <v>75950</v>
      </c>
      <c r="C17" s="1">
        <v>29952</v>
      </c>
      <c r="D17" s="1">
        <v>10295</v>
      </c>
      <c r="E17" s="1">
        <v>1951</v>
      </c>
      <c r="F17" s="1">
        <v>10397</v>
      </c>
      <c r="G17" s="1">
        <v>885</v>
      </c>
      <c r="H17" s="1">
        <v>1233</v>
      </c>
      <c r="I17" s="1">
        <v>5680</v>
      </c>
      <c r="J17" s="1">
        <v>2133</v>
      </c>
      <c r="K17" s="1">
        <v>2788</v>
      </c>
      <c r="L17" s="1">
        <v>3686</v>
      </c>
      <c r="M17" s="1">
        <v>2533</v>
      </c>
      <c r="N17" s="1">
        <v>4417</v>
      </c>
    </row>
    <row r="18" spans="1:14" x14ac:dyDescent="0.2">
      <c r="A18" s="9" t="s">
        <v>64</v>
      </c>
      <c r="B18" s="1">
        <v>20318</v>
      </c>
      <c r="C18" s="1">
        <v>7434</v>
      </c>
      <c r="D18" s="1">
        <v>2825</v>
      </c>
      <c r="E18" s="1">
        <v>560</v>
      </c>
      <c r="F18" s="1">
        <v>2883</v>
      </c>
      <c r="G18" s="1">
        <v>268</v>
      </c>
      <c r="H18" s="1">
        <v>349</v>
      </c>
      <c r="I18" s="1">
        <v>1535</v>
      </c>
      <c r="J18" s="1">
        <v>556</v>
      </c>
      <c r="K18" s="1">
        <v>835</v>
      </c>
      <c r="L18" s="1">
        <v>1080</v>
      </c>
      <c r="M18" s="1">
        <v>722</v>
      </c>
      <c r="N18" s="1">
        <v>1271</v>
      </c>
    </row>
    <row r="19" spans="1:14" x14ac:dyDescent="0.2">
      <c r="A19" s="9" t="s">
        <v>65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</row>
    <row r="20" spans="1:14" x14ac:dyDescent="0.2">
      <c r="A20" s="9" t="s">
        <v>66</v>
      </c>
      <c r="B20" s="1">
        <v>32802</v>
      </c>
      <c r="C20" s="1">
        <v>12620</v>
      </c>
      <c r="D20" s="1">
        <v>4590</v>
      </c>
      <c r="E20" s="1">
        <v>877</v>
      </c>
      <c r="F20" s="1">
        <v>4673</v>
      </c>
      <c r="G20" s="1">
        <v>424</v>
      </c>
      <c r="H20" s="1">
        <v>541</v>
      </c>
      <c r="I20" s="1">
        <v>2460</v>
      </c>
      <c r="J20" s="1">
        <v>861</v>
      </c>
      <c r="K20" s="1">
        <v>1236</v>
      </c>
      <c r="L20" s="1">
        <v>1549</v>
      </c>
      <c r="M20" s="1">
        <v>1074</v>
      </c>
      <c r="N20" s="1">
        <v>1897</v>
      </c>
    </row>
    <row r="21" spans="1:14" x14ac:dyDescent="0.2">
      <c r="A21" s="9" t="s">
        <v>67</v>
      </c>
      <c r="B21" s="1">
        <v>2679</v>
      </c>
      <c r="C21" s="1">
        <v>885</v>
      </c>
      <c r="D21" s="1">
        <v>440</v>
      </c>
      <c r="E21" s="1">
        <v>89</v>
      </c>
      <c r="F21" s="1">
        <v>280</v>
      </c>
      <c r="G21" s="1">
        <v>30</v>
      </c>
      <c r="H21" s="1">
        <v>33</v>
      </c>
      <c r="I21" s="1">
        <v>314</v>
      </c>
      <c r="J21" s="1">
        <v>58</v>
      </c>
      <c r="K21" s="1">
        <v>84</v>
      </c>
      <c r="L21" s="1">
        <v>241</v>
      </c>
      <c r="M21" s="1">
        <v>56</v>
      </c>
      <c r="N21" s="1">
        <v>169</v>
      </c>
    </row>
    <row r="22" spans="1:14" x14ac:dyDescent="0.2">
      <c r="A22" s="9" t="s">
        <v>68</v>
      </c>
      <c r="B22" s="1">
        <v>598</v>
      </c>
      <c r="C22" s="1">
        <v>250</v>
      </c>
      <c r="D22" s="1">
        <v>94</v>
      </c>
      <c r="E22" s="1">
        <v>9</v>
      </c>
      <c r="F22" s="1">
        <v>77</v>
      </c>
      <c r="G22" s="1">
        <v>3</v>
      </c>
      <c r="H22" s="1">
        <v>10</v>
      </c>
      <c r="I22" s="1">
        <v>47</v>
      </c>
      <c r="J22" s="1">
        <v>8</v>
      </c>
      <c r="K22" s="1">
        <v>11</v>
      </c>
      <c r="L22" s="1">
        <v>21</v>
      </c>
      <c r="M22" s="1">
        <v>18</v>
      </c>
      <c r="N22" s="1">
        <v>50</v>
      </c>
    </row>
    <row r="23" spans="1:14" x14ac:dyDescent="0.2">
      <c r="A23" s="9" t="s">
        <v>69</v>
      </c>
      <c r="B23" s="1">
        <v>5819</v>
      </c>
      <c r="C23" s="1">
        <v>2192</v>
      </c>
      <c r="D23" s="1">
        <v>839</v>
      </c>
      <c r="E23" s="1">
        <v>151</v>
      </c>
      <c r="F23" s="1">
        <v>849</v>
      </c>
      <c r="G23" s="1">
        <v>54</v>
      </c>
      <c r="H23" s="1">
        <v>114</v>
      </c>
      <c r="I23" s="1">
        <v>443</v>
      </c>
      <c r="J23" s="1">
        <v>209</v>
      </c>
      <c r="K23" s="1">
        <v>235</v>
      </c>
      <c r="L23" s="1">
        <v>179</v>
      </c>
      <c r="M23" s="1">
        <v>251</v>
      </c>
      <c r="N23" s="1">
        <v>303</v>
      </c>
    </row>
    <row r="24" spans="1:14" x14ac:dyDescent="0.2">
      <c r="A24" s="9" t="s">
        <v>70</v>
      </c>
      <c r="B24" s="1">
        <v>114</v>
      </c>
      <c r="C24" s="1">
        <v>62</v>
      </c>
      <c r="D24" s="1">
        <v>14</v>
      </c>
      <c r="E24" s="1">
        <v>0</v>
      </c>
      <c r="F24" s="1">
        <v>17</v>
      </c>
      <c r="G24" s="1">
        <v>0</v>
      </c>
      <c r="H24" s="1">
        <v>3</v>
      </c>
      <c r="I24" s="1">
        <v>6</v>
      </c>
      <c r="J24" s="1">
        <v>1</v>
      </c>
      <c r="K24" s="1">
        <v>2</v>
      </c>
      <c r="L24" s="1">
        <v>0</v>
      </c>
      <c r="M24" s="1">
        <v>4</v>
      </c>
      <c r="N24" s="1">
        <v>5</v>
      </c>
    </row>
    <row r="25" spans="1:14" x14ac:dyDescent="0.2">
      <c r="A25" s="9" t="s">
        <v>71</v>
      </c>
      <c r="B25" s="1">
        <v>10247</v>
      </c>
      <c r="C25" s="1">
        <v>4635</v>
      </c>
      <c r="D25" s="1">
        <v>1198</v>
      </c>
      <c r="E25" s="1">
        <v>200</v>
      </c>
      <c r="F25" s="1">
        <v>1367</v>
      </c>
      <c r="G25" s="1">
        <v>93</v>
      </c>
      <c r="H25" s="1">
        <v>170</v>
      </c>
      <c r="I25" s="1">
        <v>616</v>
      </c>
      <c r="J25" s="1">
        <v>294</v>
      </c>
      <c r="K25" s="1">
        <v>317</v>
      </c>
      <c r="L25" s="1">
        <v>386</v>
      </c>
      <c r="M25" s="1">
        <v>364</v>
      </c>
      <c r="N25" s="1">
        <v>607</v>
      </c>
    </row>
    <row r="26" spans="1:14" x14ac:dyDescent="0.2">
      <c r="A26" s="9" t="s">
        <v>72</v>
      </c>
      <c r="B26" s="1">
        <v>2210</v>
      </c>
      <c r="C26" s="1">
        <v>1072</v>
      </c>
      <c r="D26" s="1">
        <v>245</v>
      </c>
      <c r="E26" s="1">
        <v>65</v>
      </c>
      <c r="F26" s="1">
        <v>199</v>
      </c>
      <c r="G26" s="1">
        <v>13</v>
      </c>
      <c r="H26" s="1">
        <v>13</v>
      </c>
      <c r="I26" s="1">
        <v>160</v>
      </c>
      <c r="J26" s="1">
        <v>69</v>
      </c>
      <c r="K26" s="1">
        <v>57</v>
      </c>
      <c r="L26" s="1">
        <v>192</v>
      </c>
      <c r="M26" s="1">
        <v>30</v>
      </c>
      <c r="N26" s="1">
        <v>95</v>
      </c>
    </row>
    <row r="27" spans="1:14" x14ac:dyDescent="0.2">
      <c r="A27" s="9" t="s">
        <v>73</v>
      </c>
      <c r="B27" s="1">
        <v>1163</v>
      </c>
      <c r="C27" s="1">
        <v>802</v>
      </c>
      <c r="D27" s="1">
        <v>50</v>
      </c>
      <c r="E27" s="1">
        <v>0</v>
      </c>
      <c r="F27" s="1">
        <v>52</v>
      </c>
      <c r="G27" s="1">
        <v>0</v>
      </c>
      <c r="H27" s="1">
        <v>0</v>
      </c>
      <c r="I27" s="1">
        <v>99</v>
      </c>
      <c r="J27" s="1">
        <v>77</v>
      </c>
      <c r="K27" s="1">
        <v>11</v>
      </c>
      <c r="L27" s="1">
        <v>38</v>
      </c>
      <c r="M27" s="1">
        <v>14</v>
      </c>
      <c r="N27" s="1">
        <v>20</v>
      </c>
    </row>
    <row r="29" spans="1:14" x14ac:dyDescent="0.2">
      <c r="A29" s="9" t="s">
        <v>392</v>
      </c>
      <c r="B29" s="1">
        <v>70677</v>
      </c>
      <c r="C29" s="1">
        <v>28277</v>
      </c>
      <c r="D29" s="1">
        <v>9460</v>
      </c>
      <c r="E29" s="1">
        <v>1816</v>
      </c>
      <c r="F29" s="1">
        <v>9656</v>
      </c>
      <c r="G29" s="1">
        <v>909</v>
      </c>
      <c r="H29" s="1">
        <v>1215</v>
      </c>
      <c r="I29" s="1">
        <v>5207</v>
      </c>
      <c r="J29" s="1">
        <v>1986</v>
      </c>
      <c r="K29" s="1">
        <v>2577</v>
      </c>
      <c r="L29" s="1">
        <v>3291</v>
      </c>
      <c r="M29" s="1">
        <v>2288</v>
      </c>
      <c r="N29" s="1">
        <v>3995</v>
      </c>
    </row>
    <row r="30" spans="1:14" x14ac:dyDescent="0.2">
      <c r="A30" s="9" t="s">
        <v>64</v>
      </c>
      <c r="B30" s="1">
        <v>4491</v>
      </c>
      <c r="C30" s="1">
        <v>1621</v>
      </c>
      <c r="D30" s="1">
        <v>604</v>
      </c>
      <c r="E30" s="1">
        <v>122</v>
      </c>
      <c r="F30" s="1">
        <v>610</v>
      </c>
      <c r="G30" s="1">
        <v>46</v>
      </c>
      <c r="H30" s="1">
        <v>54</v>
      </c>
      <c r="I30" s="1">
        <v>336</v>
      </c>
      <c r="J30" s="1">
        <v>161</v>
      </c>
      <c r="K30" s="1">
        <v>217</v>
      </c>
      <c r="L30" s="1">
        <v>248</v>
      </c>
      <c r="M30" s="1">
        <v>163</v>
      </c>
      <c r="N30" s="1">
        <v>309</v>
      </c>
    </row>
    <row r="31" spans="1:14" x14ac:dyDescent="0.2">
      <c r="A31" s="9" t="s">
        <v>65</v>
      </c>
      <c r="B31" s="1">
        <v>15619</v>
      </c>
      <c r="C31" s="1">
        <v>5865</v>
      </c>
      <c r="D31" s="1">
        <v>2178</v>
      </c>
      <c r="E31" s="1">
        <v>432</v>
      </c>
      <c r="F31" s="1">
        <v>2221</v>
      </c>
      <c r="G31" s="1">
        <v>214</v>
      </c>
      <c r="H31" s="1">
        <v>281</v>
      </c>
      <c r="I31" s="1">
        <v>1157</v>
      </c>
      <c r="J31" s="1">
        <v>407</v>
      </c>
      <c r="K31" s="1">
        <v>596</v>
      </c>
      <c r="L31" s="1">
        <v>786</v>
      </c>
      <c r="M31" s="1">
        <v>530</v>
      </c>
      <c r="N31" s="1">
        <v>952</v>
      </c>
    </row>
    <row r="32" spans="1:14" x14ac:dyDescent="0.2">
      <c r="A32" s="9" t="s">
        <v>66</v>
      </c>
      <c r="B32" s="1">
        <v>30849</v>
      </c>
      <c r="C32" s="1">
        <v>11734</v>
      </c>
      <c r="D32" s="1">
        <v>4430</v>
      </c>
      <c r="E32" s="1">
        <v>813</v>
      </c>
      <c r="F32" s="1">
        <v>4396</v>
      </c>
      <c r="G32" s="1">
        <v>423</v>
      </c>
      <c r="H32" s="1">
        <v>575</v>
      </c>
      <c r="I32" s="1">
        <v>2308</v>
      </c>
      <c r="J32" s="1">
        <v>836</v>
      </c>
      <c r="K32" s="1">
        <v>1099</v>
      </c>
      <c r="L32" s="1">
        <v>1506</v>
      </c>
      <c r="M32" s="1">
        <v>1014</v>
      </c>
      <c r="N32" s="1">
        <v>1715</v>
      </c>
    </row>
    <row r="33" spans="1:14" x14ac:dyDescent="0.2">
      <c r="A33" s="9" t="s">
        <v>67</v>
      </c>
      <c r="B33" s="1">
        <v>2365</v>
      </c>
      <c r="C33" s="1">
        <v>797</v>
      </c>
      <c r="D33" s="1">
        <v>352</v>
      </c>
      <c r="E33" s="1">
        <v>103</v>
      </c>
      <c r="F33" s="1">
        <v>266</v>
      </c>
      <c r="G33" s="1">
        <v>39</v>
      </c>
      <c r="H33" s="1">
        <v>30</v>
      </c>
      <c r="I33" s="1">
        <v>268</v>
      </c>
      <c r="J33" s="1">
        <v>49</v>
      </c>
      <c r="K33" s="1">
        <v>75</v>
      </c>
      <c r="L33" s="1">
        <v>177</v>
      </c>
      <c r="M33" s="1">
        <v>51</v>
      </c>
      <c r="N33" s="1">
        <v>158</v>
      </c>
    </row>
    <row r="34" spans="1:14" x14ac:dyDescent="0.2">
      <c r="A34" s="9" t="s">
        <v>68</v>
      </c>
      <c r="B34" s="1">
        <v>634</v>
      </c>
      <c r="C34" s="1">
        <v>290</v>
      </c>
      <c r="D34" s="1">
        <v>77</v>
      </c>
      <c r="E34" s="1">
        <v>14</v>
      </c>
      <c r="F34" s="1">
        <v>74</v>
      </c>
      <c r="G34" s="1">
        <v>8</v>
      </c>
      <c r="H34" s="1">
        <v>11</v>
      </c>
      <c r="I34" s="1">
        <v>40</v>
      </c>
      <c r="J34" s="1">
        <v>16</v>
      </c>
      <c r="K34" s="1">
        <v>18</v>
      </c>
      <c r="L34" s="1">
        <v>30</v>
      </c>
      <c r="M34" s="1">
        <v>21</v>
      </c>
      <c r="N34" s="1">
        <v>35</v>
      </c>
    </row>
    <row r="35" spans="1:14" x14ac:dyDescent="0.2">
      <c r="A35" s="9" t="s">
        <v>69</v>
      </c>
      <c r="B35" s="1">
        <v>5829</v>
      </c>
      <c r="C35" s="1">
        <v>2219</v>
      </c>
      <c r="D35" s="1">
        <v>804</v>
      </c>
      <c r="E35" s="1">
        <v>139</v>
      </c>
      <c r="F35" s="1">
        <v>841</v>
      </c>
      <c r="G35" s="1">
        <v>69</v>
      </c>
      <c r="H35" s="1">
        <v>114</v>
      </c>
      <c r="I35" s="1">
        <v>426</v>
      </c>
      <c r="J35" s="1">
        <v>212</v>
      </c>
      <c r="K35" s="1">
        <v>264</v>
      </c>
      <c r="L35" s="1">
        <v>187</v>
      </c>
      <c r="M35" s="1">
        <v>226</v>
      </c>
      <c r="N35" s="1">
        <v>328</v>
      </c>
    </row>
    <row r="36" spans="1:14" x14ac:dyDescent="0.2">
      <c r="A36" s="9" t="s">
        <v>70</v>
      </c>
      <c r="B36" s="1">
        <v>692</v>
      </c>
      <c r="C36" s="1">
        <v>368</v>
      </c>
      <c r="D36" s="1">
        <v>73</v>
      </c>
      <c r="E36" s="1">
        <v>6</v>
      </c>
      <c r="F36" s="1">
        <v>105</v>
      </c>
      <c r="G36" s="1">
        <v>8</v>
      </c>
      <c r="H36" s="1">
        <v>17</v>
      </c>
      <c r="I36" s="1">
        <v>39</v>
      </c>
      <c r="J36" s="1">
        <v>14</v>
      </c>
      <c r="K36" s="1">
        <v>15</v>
      </c>
      <c r="L36" s="1">
        <v>9</v>
      </c>
      <c r="M36" s="1">
        <v>14</v>
      </c>
      <c r="N36" s="1">
        <v>24</v>
      </c>
    </row>
    <row r="37" spans="1:14" x14ac:dyDescent="0.2">
      <c r="A37" s="9" t="s">
        <v>71</v>
      </c>
      <c r="B37" s="1">
        <v>7762</v>
      </c>
      <c r="C37" s="1">
        <v>3861</v>
      </c>
      <c r="D37" s="1">
        <v>755</v>
      </c>
      <c r="E37" s="1">
        <v>156</v>
      </c>
      <c r="F37" s="1">
        <v>981</v>
      </c>
      <c r="G37" s="1">
        <v>98</v>
      </c>
      <c r="H37" s="1">
        <v>116</v>
      </c>
      <c r="I37" s="1">
        <v>459</v>
      </c>
      <c r="J37" s="1">
        <v>216</v>
      </c>
      <c r="K37" s="1">
        <v>216</v>
      </c>
      <c r="L37" s="1">
        <v>248</v>
      </c>
      <c r="M37" s="1">
        <v>245</v>
      </c>
      <c r="N37" s="1">
        <v>411</v>
      </c>
    </row>
    <row r="38" spans="1:14" x14ac:dyDescent="0.2">
      <c r="A38" s="9" t="s">
        <v>72</v>
      </c>
      <c r="B38" s="1">
        <v>1472</v>
      </c>
      <c r="C38" s="1">
        <v>833</v>
      </c>
      <c r="D38" s="1">
        <v>108</v>
      </c>
      <c r="E38" s="1">
        <v>31</v>
      </c>
      <c r="F38" s="1">
        <v>135</v>
      </c>
      <c r="G38" s="1">
        <v>4</v>
      </c>
      <c r="H38" s="1">
        <v>17</v>
      </c>
      <c r="I38" s="1">
        <v>130</v>
      </c>
      <c r="J38" s="1">
        <v>69</v>
      </c>
      <c r="K38" s="1">
        <v>29</v>
      </c>
      <c r="L38" s="1">
        <v>66</v>
      </c>
      <c r="M38" s="1">
        <v>22</v>
      </c>
      <c r="N38" s="1">
        <v>28</v>
      </c>
    </row>
    <row r="39" spans="1:14" x14ac:dyDescent="0.2">
      <c r="A39" s="9" t="s">
        <v>73</v>
      </c>
      <c r="B39" s="1">
        <v>964</v>
      </c>
      <c r="C39" s="1">
        <v>689</v>
      </c>
      <c r="D39" s="1">
        <v>79</v>
      </c>
      <c r="E39" s="1">
        <v>0</v>
      </c>
      <c r="F39" s="1">
        <v>27</v>
      </c>
      <c r="G39" s="1">
        <v>0</v>
      </c>
      <c r="H39" s="1">
        <v>0</v>
      </c>
      <c r="I39" s="1">
        <v>44</v>
      </c>
      <c r="J39" s="1">
        <v>6</v>
      </c>
      <c r="K39" s="1">
        <v>48</v>
      </c>
      <c r="L39" s="1">
        <v>34</v>
      </c>
      <c r="M39" s="1">
        <v>2</v>
      </c>
      <c r="N39" s="1">
        <v>35</v>
      </c>
    </row>
    <row r="40" spans="1:14" x14ac:dyDescent="0.2">
      <c r="A40" s="36" t="s">
        <v>393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</sheetData>
  <mergeCells count="1">
    <mergeCell ref="A40:N4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D2B2-32DF-44BB-8AF1-1596B14E7832}">
  <dimension ref="A1:N41"/>
  <sheetViews>
    <sheetView view="pageBreakPreview" zoomScale="125" zoomScaleNormal="100" zoomScaleSheetLayoutView="125" workbookViewId="0">
      <selection activeCell="A17" sqref="A17"/>
    </sheetView>
  </sheetViews>
  <sheetFormatPr defaultColWidth="13.28515625" defaultRowHeight="11.25" x14ac:dyDescent="0.2"/>
  <cols>
    <col min="1" max="1" width="13.28515625" style="9"/>
    <col min="2" max="14" width="5.7109375" style="1" customWidth="1"/>
    <col min="15" max="16384" width="13.28515625" style="9"/>
  </cols>
  <sheetData>
    <row r="1" spans="1:14" x14ac:dyDescent="0.2">
      <c r="A1" s="9" t="s">
        <v>74</v>
      </c>
    </row>
    <row r="2" spans="1:14" x14ac:dyDescent="0.2">
      <c r="A2" s="12"/>
      <c r="B2" s="3"/>
      <c r="C2" s="3" t="s">
        <v>395</v>
      </c>
      <c r="D2" s="3"/>
      <c r="E2" s="3" t="s">
        <v>396</v>
      </c>
      <c r="F2" s="3"/>
      <c r="G2" s="3" t="s">
        <v>397</v>
      </c>
      <c r="H2" s="3" t="s">
        <v>398</v>
      </c>
      <c r="I2" s="3" t="s">
        <v>399</v>
      </c>
      <c r="J2" s="3" t="s">
        <v>400</v>
      </c>
      <c r="K2" s="3" t="s">
        <v>401</v>
      </c>
      <c r="L2" s="3" t="s">
        <v>386</v>
      </c>
      <c r="M2" s="3" t="s">
        <v>402</v>
      </c>
      <c r="N2" s="4"/>
    </row>
    <row r="3" spans="1:14" x14ac:dyDescent="0.2">
      <c r="A3" s="13" t="s">
        <v>457</v>
      </c>
      <c r="B3" s="6" t="s">
        <v>1</v>
      </c>
      <c r="C3" s="6" t="s">
        <v>403</v>
      </c>
      <c r="D3" s="6" t="s">
        <v>3</v>
      </c>
      <c r="E3" s="6" t="s">
        <v>404</v>
      </c>
      <c r="F3" s="6" t="s">
        <v>5</v>
      </c>
      <c r="G3" s="6" t="s">
        <v>405</v>
      </c>
      <c r="H3" s="6" t="s">
        <v>406</v>
      </c>
      <c r="I3" s="6" t="s">
        <v>407</v>
      </c>
      <c r="J3" s="6" t="s">
        <v>408</v>
      </c>
      <c r="K3" s="6" t="s">
        <v>409</v>
      </c>
      <c r="L3" s="6" t="s">
        <v>410</v>
      </c>
      <c r="M3" s="6" t="s">
        <v>411</v>
      </c>
      <c r="N3" s="7" t="s">
        <v>13</v>
      </c>
    </row>
    <row r="4" spans="1:14" x14ac:dyDescent="0.2">
      <c r="A4" s="9" t="s">
        <v>456</v>
      </c>
    </row>
    <row r="6" spans="1:14" x14ac:dyDescent="0.2">
      <c r="A6" s="9" t="s">
        <v>413</v>
      </c>
      <c r="B6" s="1">
        <v>24809</v>
      </c>
      <c r="C6" s="1">
        <v>9055</v>
      </c>
      <c r="D6" s="1">
        <v>3429</v>
      </c>
      <c r="E6" s="1">
        <v>682</v>
      </c>
      <c r="F6" s="1">
        <v>3493</v>
      </c>
      <c r="G6" s="1">
        <v>314</v>
      </c>
      <c r="H6" s="1">
        <v>403</v>
      </c>
      <c r="I6" s="1">
        <v>1871</v>
      </c>
      <c r="J6" s="1">
        <v>717</v>
      </c>
      <c r="K6" s="1">
        <v>1052</v>
      </c>
      <c r="L6" s="1">
        <v>1328</v>
      </c>
      <c r="M6" s="1">
        <v>885</v>
      </c>
      <c r="N6" s="1">
        <v>1580</v>
      </c>
    </row>
    <row r="7" spans="1:14" x14ac:dyDescent="0.2">
      <c r="A7" s="9" t="s">
        <v>75</v>
      </c>
      <c r="B7" s="1">
        <v>13417</v>
      </c>
      <c r="C7" s="1">
        <v>5036</v>
      </c>
      <c r="D7" s="1">
        <v>1863</v>
      </c>
      <c r="E7" s="1">
        <v>369</v>
      </c>
      <c r="F7" s="1">
        <v>1903</v>
      </c>
      <c r="G7" s="1">
        <v>180</v>
      </c>
      <c r="H7" s="1">
        <v>250</v>
      </c>
      <c r="I7" s="1">
        <v>1005</v>
      </c>
      <c r="J7" s="1">
        <v>360</v>
      </c>
      <c r="K7" s="1">
        <v>515</v>
      </c>
      <c r="L7" s="1">
        <v>666</v>
      </c>
      <c r="M7" s="1">
        <v>458</v>
      </c>
      <c r="N7" s="1">
        <v>812</v>
      </c>
    </row>
    <row r="8" spans="1:14" x14ac:dyDescent="0.2">
      <c r="A8" s="9" t="s">
        <v>76</v>
      </c>
      <c r="B8" s="1">
        <v>2257</v>
      </c>
      <c r="C8" s="1">
        <v>850</v>
      </c>
      <c r="D8" s="1">
        <v>319</v>
      </c>
      <c r="E8" s="1">
        <v>64</v>
      </c>
      <c r="F8" s="1">
        <v>322</v>
      </c>
      <c r="G8" s="1">
        <v>34</v>
      </c>
      <c r="H8" s="1">
        <v>32</v>
      </c>
      <c r="I8" s="1">
        <v>161</v>
      </c>
      <c r="J8" s="1">
        <v>47</v>
      </c>
      <c r="K8" s="1">
        <v>85</v>
      </c>
      <c r="L8" s="1">
        <v>124</v>
      </c>
      <c r="M8" s="1">
        <v>74</v>
      </c>
      <c r="N8" s="1">
        <v>145</v>
      </c>
    </row>
    <row r="9" spans="1:14" x14ac:dyDescent="0.2">
      <c r="A9" s="9" t="s">
        <v>77</v>
      </c>
      <c r="B9" s="1">
        <v>3214</v>
      </c>
      <c r="C9" s="1">
        <v>1124</v>
      </c>
      <c r="D9" s="1">
        <v>450</v>
      </c>
      <c r="E9" s="1">
        <v>92</v>
      </c>
      <c r="F9" s="1">
        <v>431</v>
      </c>
      <c r="G9" s="1">
        <v>38</v>
      </c>
      <c r="H9" s="1">
        <v>44</v>
      </c>
      <c r="I9" s="1">
        <v>263</v>
      </c>
      <c r="J9" s="1">
        <v>103</v>
      </c>
      <c r="K9" s="1">
        <v>164</v>
      </c>
      <c r="L9" s="1">
        <v>185</v>
      </c>
      <c r="M9" s="1">
        <v>112</v>
      </c>
      <c r="N9" s="1">
        <v>208</v>
      </c>
    </row>
    <row r="10" spans="1:14" x14ac:dyDescent="0.2">
      <c r="A10" s="9" t="s">
        <v>78</v>
      </c>
      <c r="B10" s="1">
        <v>5921</v>
      </c>
      <c r="C10" s="1">
        <v>2045</v>
      </c>
      <c r="D10" s="1">
        <v>797</v>
      </c>
      <c r="E10" s="1">
        <v>157</v>
      </c>
      <c r="F10" s="1">
        <v>837</v>
      </c>
      <c r="G10" s="1">
        <v>62</v>
      </c>
      <c r="H10" s="1">
        <v>77</v>
      </c>
      <c r="I10" s="1">
        <v>442</v>
      </c>
      <c r="J10" s="1">
        <v>207</v>
      </c>
      <c r="K10" s="1">
        <v>288</v>
      </c>
      <c r="L10" s="1">
        <v>353</v>
      </c>
      <c r="M10" s="1">
        <v>241</v>
      </c>
      <c r="N10" s="1">
        <v>415</v>
      </c>
    </row>
    <row r="12" spans="1:14" x14ac:dyDescent="0.2">
      <c r="A12" s="9" t="s">
        <v>391</v>
      </c>
      <c r="B12" s="1">
        <v>20318</v>
      </c>
      <c r="C12" s="1">
        <v>7434</v>
      </c>
      <c r="D12" s="1">
        <v>2825</v>
      </c>
      <c r="E12" s="1">
        <v>560</v>
      </c>
      <c r="F12" s="1">
        <v>2883</v>
      </c>
      <c r="G12" s="1">
        <v>268</v>
      </c>
      <c r="H12" s="1">
        <v>349</v>
      </c>
      <c r="I12" s="1">
        <v>1535</v>
      </c>
      <c r="J12" s="1">
        <v>556</v>
      </c>
      <c r="K12" s="1">
        <v>835</v>
      </c>
      <c r="L12" s="1">
        <v>1080</v>
      </c>
      <c r="M12" s="1">
        <v>722</v>
      </c>
      <c r="N12" s="1">
        <v>1271</v>
      </c>
    </row>
    <row r="13" spans="1:14" x14ac:dyDescent="0.2">
      <c r="A13" s="9" t="s">
        <v>75</v>
      </c>
      <c r="B13" s="1">
        <v>13375</v>
      </c>
      <c r="C13" s="1">
        <v>5019</v>
      </c>
      <c r="D13" s="1">
        <v>1857</v>
      </c>
      <c r="E13" s="1">
        <v>368</v>
      </c>
      <c r="F13" s="1">
        <v>1898</v>
      </c>
      <c r="G13" s="1">
        <v>180</v>
      </c>
      <c r="H13" s="1">
        <v>249</v>
      </c>
      <c r="I13" s="1">
        <v>1001</v>
      </c>
      <c r="J13" s="1">
        <v>360</v>
      </c>
      <c r="K13" s="1">
        <v>514</v>
      </c>
      <c r="L13" s="1">
        <v>665</v>
      </c>
      <c r="M13" s="1">
        <v>457</v>
      </c>
      <c r="N13" s="1">
        <v>807</v>
      </c>
    </row>
    <row r="14" spans="1:14" x14ac:dyDescent="0.2">
      <c r="A14" s="9" t="s">
        <v>76</v>
      </c>
      <c r="B14" s="1">
        <v>2252</v>
      </c>
      <c r="C14" s="1">
        <v>845</v>
      </c>
      <c r="D14" s="1">
        <v>319</v>
      </c>
      <c r="E14" s="1">
        <v>64</v>
      </c>
      <c r="F14" s="1">
        <v>322</v>
      </c>
      <c r="G14" s="1">
        <v>34</v>
      </c>
      <c r="H14" s="1">
        <v>32</v>
      </c>
      <c r="I14" s="1">
        <v>161</v>
      </c>
      <c r="J14" s="1">
        <v>47</v>
      </c>
      <c r="K14" s="1">
        <v>85</v>
      </c>
      <c r="L14" s="1">
        <v>124</v>
      </c>
      <c r="M14" s="1">
        <v>74</v>
      </c>
      <c r="N14" s="1">
        <v>145</v>
      </c>
    </row>
    <row r="15" spans="1:14" x14ac:dyDescent="0.2">
      <c r="A15" s="9" t="s">
        <v>77</v>
      </c>
      <c r="B15" s="1">
        <v>913</v>
      </c>
      <c r="C15" s="1">
        <v>293</v>
      </c>
      <c r="D15" s="1">
        <v>132</v>
      </c>
      <c r="E15" s="1">
        <v>31</v>
      </c>
      <c r="F15" s="1">
        <v>141</v>
      </c>
      <c r="G15" s="1">
        <v>12</v>
      </c>
      <c r="H15" s="1">
        <v>16</v>
      </c>
      <c r="I15" s="1">
        <v>76</v>
      </c>
      <c r="J15" s="1">
        <v>21</v>
      </c>
      <c r="K15" s="1">
        <v>60</v>
      </c>
      <c r="L15" s="1">
        <v>49</v>
      </c>
      <c r="M15" s="1">
        <v>28</v>
      </c>
      <c r="N15" s="1">
        <v>54</v>
      </c>
    </row>
    <row r="16" spans="1:14" x14ac:dyDescent="0.2">
      <c r="A16" s="9" t="s">
        <v>78</v>
      </c>
      <c r="B16" s="1">
        <v>3778</v>
      </c>
      <c r="C16" s="1">
        <v>1277</v>
      </c>
      <c r="D16" s="1">
        <v>517</v>
      </c>
      <c r="E16" s="1">
        <v>97</v>
      </c>
      <c r="F16" s="1">
        <v>522</v>
      </c>
      <c r="G16" s="1">
        <v>42</v>
      </c>
      <c r="H16" s="1">
        <v>52</v>
      </c>
      <c r="I16" s="1">
        <v>297</v>
      </c>
      <c r="J16" s="1">
        <v>128</v>
      </c>
      <c r="K16" s="1">
        <v>176</v>
      </c>
      <c r="L16" s="1">
        <v>242</v>
      </c>
      <c r="M16" s="1">
        <v>163</v>
      </c>
      <c r="N16" s="1">
        <v>265</v>
      </c>
    </row>
    <row r="18" spans="1:14" x14ac:dyDescent="0.2">
      <c r="A18" s="9" t="s">
        <v>392</v>
      </c>
      <c r="B18" s="1">
        <v>4491</v>
      </c>
      <c r="C18" s="1">
        <v>1621</v>
      </c>
      <c r="D18" s="1">
        <v>604</v>
      </c>
      <c r="E18" s="1">
        <v>122</v>
      </c>
      <c r="F18" s="1">
        <v>610</v>
      </c>
      <c r="G18" s="1">
        <v>46</v>
      </c>
      <c r="H18" s="1">
        <v>54</v>
      </c>
      <c r="I18" s="1">
        <v>336</v>
      </c>
      <c r="J18" s="1">
        <v>161</v>
      </c>
      <c r="K18" s="1">
        <v>217</v>
      </c>
      <c r="L18" s="1">
        <v>248</v>
      </c>
      <c r="M18" s="1">
        <v>163</v>
      </c>
      <c r="N18" s="1">
        <v>309</v>
      </c>
    </row>
    <row r="19" spans="1:14" x14ac:dyDescent="0.2">
      <c r="A19" s="9" t="s">
        <v>75</v>
      </c>
      <c r="B19" s="1">
        <v>42</v>
      </c>
      <c r="C19" s="1">
        <v>17</v>
      </c>
      <c r="D19" s="1">
        <v>6</v>
      </c>
      <c r="E19" s="1">
        <v>1</v>
      </c>
      <c r="F19" s="1">
        <v>5</v>
      </c>
      <c r="G19" s="1">
        <v>0</v>
      </c>
      <c r="H19" s="1">
        <v>1</v>
      </c>
      <c r="I19" s="1">
        <v>4</v>
      </c>
      <c r="J19" s="1">
        <v>0</v>
      </c>
      <c r="K19" s="1">
        <v>1</v>
      </c>
      <c r="L19" s="1">
        <v>1</v>
      </c>
      <c r="M19" s="1">
        <v>1</v>
      </c>
      <c r="N19" s="1">
        <v>5</v>
      </c>
    </row>
    <row r="20" spans="1:14" x14ac:dyDescent="0.2">
      <c r="A20" s="9" t="s">
        <v>76</v>
      </c>
      <c r="B20" s="1">
        <v>5</v>
      </c>
      <c r="C20" s="1">
        <v>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1:14" x14ac:dyDescent="0.2">
      <c r="A21" s="9" t="s">
        <v>77</v>
      </c>
      <c r="B21" s="1">
        <v>2301</v>
      </c>
      <c r="C21" s="1">
        <v>831</v>
      </c>
      <c r="D21" s="1">
        <v>318</v>
      </c>
      <c r="E21" s="1">
        <v>61</v>
      </c>
      <c r="F21" s="1">
        <v>290</v>
      </c>
      <c r="G21" s="1">
        <v>26</v>
      </c>
      <c r="H21" s="1">
        <v>28</v>
      </c>
      <c r="I21" s="1">
        <v>187</v>
      </c>
      <c r="J21" s="1">
        <v>82</v>
      </c>
      <c r="K21" s="1">
        <v>104</v>
      </c>
      <c r="L21" s="1">
        <v>136</v>
      </c>
      <c r="M21" s="1">
        <v>84</v>
      </c>
      <c r="N21" s="1">
        <v>154</v>
      </c>
    </row>
    <row r="22" spans="1:14" x14ac:dyDescent="0.2">
      <c r="A22" s="9" t="s">
        <v>78</v>
      </c>
      <c r="B22" s="1">
        <v>2143</v>
      </c>
      <c r="C22" s="1">
        <v>768</v>
      </c>
      <c r="D22" s="1">
        <v>280</v>
      </c>
      <c r="E22" s="1">
        <v>60</v>
      </c>
      <c r="F22" s="1">
        <v>315</v>
      </c>
      <c r="G22" s="1">
        <v>20</v>
      </c>
      <c r="H22" s="1">
        <v>25</v>
      </c>
      <c r="I22" s="1">
        <v>145</v>
      </c>
      <c r="J22" s="1">
        <v>79</v>
      </c>
      <c r="K22" s="1">
        <v>112</v>
      </c>
      <c r="L22" s="1">
        <v>111</v>
      </c>
      <c r="M22" s="1">
        <v>78</v>
      </c>
      <c r="N22" s="1">
        <v>150</v>
      </c>
    </row>
    <row r="24" spans="1:14" x14ac:dyDescent="0.2">
      <c r="A24" s="9" t="s">
        <v>455</v>
      </c>
    </row>
    <row r="26" spans="1:14" x14ac:dyDescent="0.2">
      <c r="A26" s="9" t="s">
        <v>390</v>
      </c>
      <c r="B26" s="1">
        <v>24809</v>
      </c>
      <c r="C26" s="1">
        <v>9055</v>
      </c>
      <c r="D26" s="1">
        <v>3429</v>
      </c>
      <c r="E26" s="1">
        <v>682</v>
      </c>
      <c r="F26" s="1">
        <v>3493</v>
      </c>
      <c r="G26" s="1">
        <v>314</v>
      </c>
      <c r="H26" s="1">
        <v>403</v>
      </c>
      <c r="I26" s="1">
        <v>1871</v>
      </c>
      <c r="J26" s="1">
        <v>717</v>
      </c>
      <c r="K26" s="1">
        <v>1052</v>
      </c>
      <c r="L26" s="1">
        <v>1328</v>
      </c>
      <c r="M26" s="1">
        <v>885</v>
      </c>
      <c r="N26" s="1">
        <v>1580</v>
      </c>
    </row>
    <row r="27" spans="1:14" x14ac:dyDescent="0.2">
      <c r="A27" s="9" t="s">
        <v>79</v>
      </c>
      <c r="B27" s="1">
        <v>24641</v>
      </c>
      <c r="C27" s="1">
        <v>8949</v>
      </c>
      <c r="D27" s="1">
        <v>3416</v>
      </c>
      <c r="E27" s="1">
        <v>682</v>
      </c>
      <c r="F27" s="1">
        <v>3488</v>
      </c>
      <c r="G27" s="1">
        <v>314</v>
      </c>
      <c r="H27" s="1">
        <v>403</v>
      </c>
      <c r="I27" s="1">
        <v>1858</v>
      </c>
      <c r="J27" s="1">
        <v>711</v>
      </c>
      <c r="K27" s="1">
        <v>1047</v>
      </c>
      <c r="L27" s="1">
        <v>1320</v>
      </c>
      <c r="M27" s="1">
        <v>881</v>
      </c>
      <c r="N27" s="1">
        <v>1572</v>
      </c>
    </row>
    <row r="28" spans="1:14" x14ac:dyDescent="0.2">
      <c r="A28" s="9" t="s">
        <v>80</v>
      </c>
      <c r="B28" s="1">
        <v>167</v>
      </c>
      <c r="C28" s="1">
        <v>106</v>
      </c>
      <c r="D28" s="1">
        <v>13</v>
      </c>
      <c r="E28" s="1">
        <v>0</v>
      </c>
      <c r="F28" s="1">
        <v>5</v>
      </c>
      <c r="G28" s="1">
        <v>0</v>
      </c>
      <c r="H28" s="1">
        <v>0</v>
      </c>
      <c r="I28" s="1">
        <v>13</v>
      </c>
      <c r="J28" s="1">
        <v>6</v>
      </c>
      <c r="K28" s="1">
        <v>5</v>
      </c>
      <c r="L28" s="1">
        <v>7</v>
      </c>
      <c r="M28" s="1">
        <v>4</v>
      </c>
      <c r="N28" s="1">
        <v>8</v>
      </c>
    </row>
    <row r="30" spans="1:14" x14ac:dyDescent="0.2">
      <c r="A30" s="9" t="s">
        <v>453</v>
      </c>
    </row>
    <row r="32" spans="1:14" x14ac:dyDescent="0.2">
      <c r="A32" s="9" t="s">
        <v>454</v>
      </c>
      <c r="B32" s="1">
        <v>24809</v>
      </c>
      <c r="C32" s="1">
        <v>9055</v>
      </c>
      <c r="D32" s="1">
        <v>3429</v>
      </c>
      <c r="E32" s="1">
        <v>682</v>
      </c>
      <c r="F32" s="1">
        <v>3493</v>
      </c>
      <c r="G32" s="1">
        <v>314</v>
      </c>
      <c r="H32" s="1">
        <v>403</v>
      </c>
      <c r="I32" s="1">
        <v>1871</v>
      </c>
      <c r="J32" s="1">
        <v>717</v>
      </c>
      <c r="K32" s="1">
        <v>1052</v>
      </c>
      <c r="L32" s="1">
        <v>1328</v>
      </c>
      <c r="M32" s="1">
        <v>885</v>
      </c>
      <c r="N32" s="1">
        <v>1580</v>
      </c>
    </row>
    <row r="33" spans="1:14" x14ac:dyDescent="0.2">
      <c r="A33" s="9" t="s">
        <v>81</v>
      </c>
      <c r="B33" s="1">
        <v>24253</v>
      </c>
      <c r="C33" s="1">
        <v>8561</v>
      </c>
      <c r="D33" s="1">
        <v>3417</v>
      </c>
      <c r="E33" s="1">
        <v>681</v>
      </c>
      <c r="F33" s="1">
        <v>3487</v>
      </c>
      <c r="G33" s="1">
        <v>314</v>
      </c>
      <c r="H33" s="1">
        <v>402</v>
      </c>
      <c r="I33" s="1">
        <v>1865</v>
      </c>
      <c r="J33" s="1">
        <v>714</v>
      </c>
      <c r="K33" s="1">
        <v>1048</v>
      </c>
      <c r="L33" s="1">
        <v>1303</v>
      </c>
      <c r="M33" s="1">
        <v>885</v>
      </c>
      <c r="N33" s="1">
        <v>1576</v>
      </c>
    </row>
    <row r="34" spans="1:14" x14ac:dyDescent="0.2">
      <c r="A34" s="9" t="s">
        <v>82</v>
      </c>
      <c r="B34" s="1">
        <v>556</v>
      </c>
      <c r="C34" s="1">
        <v>494</v>
      </c>
      <c r="D34" s="1">
        <v>12</v>
      </c>
      <c r="E34" s="1">
        <v>1</v>
      </c>
      <c r="F34" s="1">
        <v>6</v>
      </c>
      <c r="G34" s="1">
        <v>0</v>
      </c>
      <c r="H34" s="1">
        <v>1</v>
      </c>
      <c r="I34" s="1">
        <v>6</v>
      </c>
      <c r="J34" s="1">
        <v>3</v>
      </c>
      <c r="K34" s="1">
        <v>4</v>
      </c>
      <c r="L34" s="1">
        <v>25</v>
      </c>
      <c r="M34" s="1">
        <v>0</v>
      </c>
      <c r="N34" s="1">
        <v>4</v>
      </c>
    </row>
    <row r="36" spans="1:14" x14ac:dyDescent="0.2">
      <c r="A36" s="9" t="s">
        <v>452</v>
      </c>
    </row>
    <row r="38" spans="1:14" x14ac:dyDescent="0.2">
      <c r="A38" s="9" t="s">
        <v>390</v>
      </c>
      <c r="B38" s="1">
        <v>24809</v>
      </c>
      <c r="C38" s="1">
        <v>9055</v>
      </c>
      <c r="D38" s="1">
        <v>3429</v>
      </c>
      <c r="E38" s="1">
        <v>682</v>
      </c>
      <c r="F38" s="1">
        <v>3493</v>
      </c>
      <c r="G38" s="1">
        <v>314</v>
      </c>
      <c r="H38" s="1">
        <v>403</v>
      </c>
      <c r="I38" s="1">
        <v>1871</v>
      </c>
      <c r="J38" s="1">
        <v>717</v>
      </c>
      <c r="K38" s="1">
        <v>1052</v>
      </c>
      <c r="L38" s="1">
        <v>1328</v>
      </c>
      <c r="M38" s="1">
        <v>885</v>
      </c>
      <c r="N38" s="1">
        <v>1580</v>
      </c>
    </row>
    <row r="39" spans="1:14" x14ac:dyDescent="0.2">
      <c r="A39" s="9" t="s">
        <v>81</v>
      </c>
      <c r="B39" s="1">
        <v>24668</v>
      </c>
      <c r="C39" s="1">
        <v>8962</v>
      </c>
      <c r="D39" s="1">
        <v>3419</v>
      </c>
      <c r="E39" s="1">
        <v>680</v>
      </c>
      <c r="F39" s="1">
        <v>3488</v>
      </c>
      <c r="G39" s="1">
        <v>313</v>
      </c>
      <c r="H39" s="1">
        <v>403</v>
      </c>
      <c r="I39" s="1">
        <v>1857</v>
      </c>
      <c r="J39" s="1">
        <v>716</v>
      </c>
      <c r="K39" s="1">
        <v>1045</v>
      </c>
      <c r="L39" s="1">
        <v>1327</v>
      </c>
      <c r="M39" s="1">
        <v>878</v>
      </c>
      <c r="N39" s="1">
        <v>1580</v>
      </c>
    </row>
    <row r="40" spans="1:14" x14ac:dyDescent="0.2">
      <c r="A40" s="9" t="s">
        <v>82</v>
      </c>
      <c r="B40" s="1">
        <v>141</v>
      </c>
      <c r="C40" s="1">
        <v>93</v>
      </c>
      <c r="D40" s="1">
        <v>10</v>
      </c>
      <c r="E40" s="1">
        <v>2</v>
      </c>
      <c r="F40" s="1">
        <v>5</v>
      </c>
      <c r="G40" s="1">
        <v>1</v>
      </c>
      <c r="H40" s="1">
        <v>0</v>
      </c>
      <c r="I40" s="1">
        <v>14</v>
      </c>
      <c r="J40" s="1">
        <v>1</v>
      </c>
      <c r="K40" s="1">
        <v>7</v>
      </c>
      <c r="L40" s="1">
        <v>1</v>
      </c>
      <c r="M40" s="1">
        <v>7</v>
      </c>
      <c r="N40" s="1">
        <v>0</v>
      </c>
    </row>
    <row r="41" spans="1:14" x14ac:dyDescent="0.2">
      <c r="A41" s="36" t="s">
        <v>393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</sheetData>
  <mergeCells count="1">
    <mergeCell ref="A41:N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E0DB-3340-457D-A9E6-5E48E70BE3CA}">
  <dimension ref="A1:N145"/>
  <sheetViews>
    <sheetView view="pageBreakPreview" zoomScale="125" zoomScaleNormal="100" zoomScaleSheetLayoutView="125" workbookViewId="0">
      <selection activeCell="H7" sqref="H7"/>
    </sheetView>
  </sheetViews>
  <sheetFormatPr defaultColWidth="13.28515625" defaultRowHeight="11.25" x14ac:dyDescent="0.2"/>
  <cols>
    <col min="1" max="1" width="6.7109375" style="9" customWidth="1"/>
    <col min="2" max="10" width="8.7109375" style="1" customWidth="1"/>
    <col min="11" max="14" width="5.7109375" style="1" customWidth="1"/>
    <col min="15" max="16384" width="13.28515625" style="9"/>
  </cols>
  <sheetData>
    <row r="1" spans="1:10" x14ac:dyDescent="0.2">
      <c r="A1" s="9" t="s">
        <v>482</v>
      </c>
    </row>
    <row r="2" spans="1:10" x14ac:dyDescent="0.2">
      <c r="A2" s="10"/>
      <c r="B2" s="3"/>
      <c r="C2" s="3"/>
      <c r="D2" s="3"/>
      <c r="E2" s="41" t="s">
        <v>85</v>
      </c>
      <c r="F2" s="41"/>
      <c r="G2" s="2"/>
      <c r="H2" s="2"/>
      <c r="I2" s="2"/>
      <c r="J2" s="32"/>
    </row>
    <row r="3" spans="1:10" x14ac:dyDescent="0.2">
      <c r="A3" s="11" t="s">
        <v>35</v>
      </c>
      <c r="B3" s="6" t="s">
        <v>34</v>
      </c>
      <c r="C3" s="6" t="s">
        <v>83</v>
      </c>
      <c r="D3" s="6" t="s">
        <v>84</v>
      </c>
      <c r="E3" s="35" t="s">
        <v>86</v>
      </c>
      <c r="F3" s="35" t="s">
        <v>87</v>
      </c>
      <c r="G3" s="6" t="s">
        <v>478</v>
      </c>
      <c r="H3" s="6" t="s">
        <v>479</v>
      </c>
      <c r="I3" s="6" t="s">
        <v>480</v>
      </c>
      <c r="J3" s="7" t="s">
        <v>481</v>
      </c>
    </row>
    <row r="4" spans="1:10" x14ac:dyDescent="0.2">
      <c r="A4" s="9" t="s">
        <v>454</v>
      </c>
      <c r="B4" s="1">
        <v>28855</v>
      </c>
      <c r="C4" s="1">
        <v>91066</v>
      </c>
      <c r="D4" s="1">
        <v>88481</v>
      </c>
      <c r="E4" s="1">
        <v>4894</v>
      </c>
      <c r="F4" s="1">
        <v>4794</v>
      </c>
      <c r="G4" s="24">
        <f>C4/B4</f>
        <v>3.1559868307052503</v>
      </c>
      <c r="H4" s="24">
        <f>D4/B4</f>
        <v>3.0664009703690867</v>
      </c>
      <c r="I4" s="8">
        <f>D4*100/C4</f>
        <v>97.161399424593156</v>
      </c>
      <c r="J4" s="1">
        <f>E4*1000/B4</f>
        <v>169.60665395945244</v>
      </c>
    </row>
    <row r="5" spans="1:10" x14ac:dyDescent="0.2">
      <c r="A5" s="9" t="s">
        <v>44</v>
      </c>
      <c r="B5" s="1">
        <v>7995</v>
      </c>
      <c r="C5" s="1">
        <v>691</v>
      </c>
      <c r="D5" s="1">
        <v>680</v>
      </c>
      <c r="E5" s="1">
        <v>278</v>
      </c>
      <c r="F5" s="1">
        <v>268</v>
      </c>
      <c r="G5" s="24">
        <f t="shared" ref="G5:G11" si="0">C5/B5</f>
        <v>8.6429018136335203E-2</v>
      </c>
      <c r="H5" s="24">
        <f t="shared" ref="H5:H11" si="1">D5/B5</f>
        <v>8.5053158223889938E-2</v>
      </c>
      <c r="I5" s="8">
        <f t="shared" ref="I5:I11" si="2">D5*100/C5</f>
        <v>98.408104196816211</v>
      </c>
      <c r="J5" s="1">
        <f t="shared" ref="J5:J11" si="3">E5*1000/B5</f>
        <v>34.771732332707941</v>
      </c>
    </row>
    <row r="6" spans="1:10" x14ac:dyDescent="0.2">
      <c r="A6" s="9" t="s">
        <v>45</v>
      </c>
      <c r="B6" s="1">
        <v>5002</v>
      </c>
      <c r="C6" s="1">
        <v>5737</v>
      </c>
      <c r="D6" s="1">
        <v>5586</v>
      </c>
      <c r="E6" s="1">
        <v>1255</v>
      </c>
      <c r="F6" s="1">
        <v>1235</v>
      </c>
      <c r="G6" s="24">
        <f t="shared" si="0"/>
        <v>1.1469412235105958</v>
      </c>
      <c r="H6" s="24">
        <f t="shared" si="1"/>
        <v>1.1167532986805278</v>
      </c>
      <c r="I6" s="8">
        <f t="shared" si="2"/>
        <v>97.367962349660104</v>
      </c>
      <c r="J6" s="1">
        <f t="shared" si="3"/>
        <v>250.89964014394243</v>
      </c>
    </row>
    <row r="7" spans="1:10" x14ac:dyDescent="0.2">
      <c r="A7" s="9" t="s">
        <v>46</v>
      </c>
      <c r="B7" s="1">
        <v>3960</v>
      </c>
      <c r="C7" s="1">
        <v>12488</v>
      </c>
      <c r="D7" s="1">
        <v>12216</v>
      </c>
      <c r="E7" s="1">
        <v>1313</v>
      </c>
      <c r="F7" s="1">
        <v>1281</v>
      </c>
      <c r="G7" s="24">
        <f t="shared" si="0"/>
        <v>3.1535353535353536</v>
      </c>
      <c r="H7" s="24">
        <f t="shared" si="1"/>
        <v>3.084848484848485</v>
      </c>
      <c r="I7" s="8">
        <f t="shared" si="2"/>
        <v>97.821909032671371</v>
      </c>
      <c r="J7" s="1">
        <f t="shared" si="3"/>
        <v>331.56565656565658</v>
      </c>
    </row>
    <row r="8" spans="1:10" x14ac:dyDescent="0.2">
      <c r="A8" s="9" t="s">
        <v>47</v>
      </c>
      <c r="B8" s="1">
        <v>3550</v>
      </c>
      <c r="C8" s="1">
        <v>17809</v>
      </c>
      <c r="D8" s="1">
        <v>17423</v>
      </c>
      <c r="E8" s="1">
        <v>969</v>
      </c>
      <c r="F8" s="1">
        <v>947</v>
      </c>
      <c r="G8" s="24">
        <f t="shared" si="0"/>
        <v>5.0166197183098591</v>
      </c>
      <c r="H8" s="24">
        <f t="shared" si="1"/>
        <v>4.9078873239436618</v>
      </c>
      <c r="I8" s="8">
        <f t="shared" si="2"/>
        <v>97.832556572519508</v>
      </c>
      <c r="J8" s="1">
        <f t="shared" si="3"/>
        <v>272.95774647887322</v>
      </c>
    </row>
    <row r="9" spans="1:10" x14ac:dyDescent="0.2">
      <c r="A9" s="9" t="s">
        <v>48</v>
      </c>
      <c r="B9" s="1">
        <v>3245</v>
      </c>
      <c r="C9" s="1">
        <v>20033</v>
      </c>
      <c r="D9" s="1">
        <v>19458</v>
      </c>
      <c r="E9" s="1">
        <v>702</v>
      </c>
      <c r="F9" s="1">
        <v>692</v>
      </c>
      <c r="G9" s="24">
        <f t="shared" si="0"/>
        <v>6.1734976887519259</v>
      </c>
      <c r="H9" s="24">
        <f t="shared" si="1"/>
        <v>5.9963020030816638</v>
      </c>
      <c r="I9" s="8">
        <f t="shared" si="2"/>
        <v>97.12973593570608</v>
      </c>
      <c r="J9" s="1">
        <f t="shared" si="3"/>
        <v>216.33281972265024</v>
      </c>
    </row>
    <row r="10" spans="1:10" x14ac:dyDescent="0.2">
      <c r="A10" s="9" t="s">
        <v>49</v>
      </c>
      <c r="B10" s="1">
        <v>2883</v>
      </c>
      <c r="C10" s="1">
        <v>19291</v>
      </c>
      <c r="D10" s="1">
        <v>18650</v>
      </c>
      <c r="E10" s="1">
        <v>297</v>
      </c>
      <c r="F10" s="1">
        <v>292</v>
      </c>
      <c r="G10" s="24">
        <f t="shared" si="0"/>
        <v>6.6912937911897332</v>
      </c>
      <c r="H10" s="24">
        <f t="shared" si="1"/>
        <v>6.4689559486645853</v>
      </c>
      <c r="I10" s="8">
        <f t="shared" si="2"/>
        <v>96.677206987714484</v>
      </c>
      <c r="J10" s="1">
        <f t="shared" si="3"/>
        <v>103.01768990634756</v>
      </c>
    </row>
    <row r="11" spans="1:10" x14ac:dyDescent="0.2">
      <c r="A11" s="9" t="s">
        <v>50</v>
      </c>
      <c r="B11" s="1">
        <v>2220</v>
      </c>
      <c r="C11" s="1">
        <v>15017</v>
      </c>
      <c r="D11" s="1">
        <v>14468</v>
      </c>
      <c r="E11" s="1">
        <v>80</v>
      </c>
      <c r="F11" s="1">
        <v>79</v>
      </c>
      <c r="G11" s="24">
        <f t="shared" si="0"/>
        <v>6.7644144144144143</v>
      </c>
      <c r="H11" s="24">
        <f t="shared" si="1"/>
        <v>6.5171171171171167</v>
      </c>
      <c r="I11" s="8">
        <f t="shared" si="2"/>
        <v>96.344143304255184</v>
      </c>
      <c r="J11" s="1">
        <f t="shared" si="3"/>
        <v>36.036036036036037</v>
      </c>
    </row>
    <row r="12" spans="1:10" x14ac:dyDescent="0.2">
      <c r="A12" s="9" t="s">
        <v>52</v>
      </c>
      <c r="J12" s="1">
        <f>SUM(J5:J11)*5</f>
        <v>6227.9066059310708</v>
      </c>
    </row>
    <row r="13" spans="1:10" x14ac:dyDescent="0.2">
      <c r="A13" s="9" t="s">
        <v>88</v>
      </c>
    </row>
    <row r="14" spans="1:10" x14ac:dyDescent="0.2">
      <c r="A14" s="9" t="s">
        <v>1</v>
      </c>
      <c r="B14" s="1">
        <v>12408</v>
      </c>
      <c r="C14" s="1">
        <v>34022</v>
      </c>
      <c r="D14" s="1">
        <v>33111</v>
      </c>
      <c r="E14" s="1">
        <v>1872</v>
      </c>
      <c r="F14" s="1">
        <v>1829</v>
      </c>
      <c r="G14" s="24">
        <f>C14/B14</f>
        <v>2.741940683430045</v>
      </c>
      <c r="H14" s="24">
        <f>D14/B14</f>
        <v>2.6685203094777563</v>
      </c>
      <c r="I14" s="8">
        <f>D14*100/C14</f>
        <v>97.322320851213917</v>
      </c>
      <c r="J14" s="1">
        <f>E14*1000/B14</f>
        <v>150.87040618955513</v>
      </c>
    </row>
    <row r="15" spans="1:10" x14ac:dyDescent="0.2">
      <c r="A15" s="9" t="s">
        <v>44</v>
      </c>
      <c r="B15" s="1">
        <v>3969</v>
      </c>
      <c r="C15" s="1">
        <v>269</v>
      </c>
      <c r="D15" s="1">
        <v>263</v>
      </c>
      <c r="E15" s="1">
        <v>103</v>
      </c>
      <c r="F15" s="1">
        <v>99</v>
      </c>
      <c r="G15" s="24">
        <f t="shared" ref="G15:G21" si="4">C15/B15</f>
        <v>6.7775258251448728E-2</v>
      </c>
      <c r="H15" s="24">
        <f t="shared" ref="H15:H21" si="5">D15/B15</f>
        <v>6.6263542454018651E-2</v>
      </c>
      <c r="I15" s="8">
        <f t="shared" ref="I15:I21" si="6">D15*100/C15</f>
        <v>97.769516728624538</v>
      </c>
      <c r="J15" s="1">
        <f t="shared" ref="J15:J21" si="7">E15*1000/B15</f>
        <v>25.951121189216426</v>
      </c>
    </row>
    <row r="16" spans="1:10" x14ac:dyDescent="0.2">
      <c r="A16" s="9" t="s">
        <v>45</v>
      </c>
      <c r="B16" s="1">
        <v>2224</v>
      </c>
      <c r="C16" s="1">
        <v>2321</v>
      </c>
      <c r="D16" s="1">
        <v>2267</v>
      </c>
      <c r="E16" s="1">
        <v>525</v>
      </c>
      <c r="F16" s="1">
        <v>513</v>
      </c>
      <c r="G16" s="24">
        <f t="shared" si="4"/>
        <v>1.0436151079136691</v>
      </c>
      <c r="H16" s="24">
        <f t="shared" si="5"/>
        <v>1.0193345323741008</v>
      </c>
      <c r="I16" s="8">
        <f t="shared" si="6"/>
        <v>97.673416630762603</v>
      </c>
      <c r="J16" s="1">
        <f t="shared" si="7"/>
        <v>236.06115107913669</v>
      </c>
    </row>
    <row r="17" spans="1:10" x14ac:dyDescent="0.2">
      <c r="A17" s="9" t="s">
        <v>46</v>
      </c>
      <c r="B17" s="1">
        <v>1647</v>
      </c>
      <c r="C17" s="1">
        <v>4801</v>
      </c>
      <c r="D17" s="1">
        <v>4715</v>
      </c>
      <c r="E17" s="1">
        <v>521</v>
      </c>
      <c r="F17" s="1">
        <v>510</v>
      </c>
      <c r="G17" s="24">
        <f t="shared" si="4"/>
        <v>2.9149969641772921</v>
      </c>
      <c r="H17" s="24">
        <f t="shared" si="5"/>
        <v>2.8627808136004855</v>
      </c>
      <c r="I17" s="8">
        <f t="shared" si="6"/>
        <v>98.208706519475115</v>
      </c>
      <c r="J17" s="1">
        <f t="shared" si="7"/>
        <v>316.33272616879174</v>
      </c>
    </row>
    <row r="18" spans="1:10" x14ac:dyDescent="0.2">
      <c r="A18" s="9" t="s">
        <v>47</v>
      </c>
      <c r="B18" s="1">
        <v>1358</v>
      </c>
      <c r="C18" s="1">
        <v>6432</v>
      </c>
      <c r="D18" s="1">
        <v>6298</v>
      </c>
      <c r="E18" s="1">
        <v>337</v>
      </c>
      <c r="F18" s="1">
        <v>327</v>
      </c>
      <c r="G18" s="24">
        <f t="shared" si="4"/>
        <v>4.7363770250368189</v>
      </c>
      <c r="H18" s="24">
        <f t="shared" si="5"/>
        <v>4.6377025036818855</v>
      </c>
      <c r="I18" s="8">
        <f t="shared" si="6"/>
        <v>97.916666666666671</v>
      </c>
      <c r="J18" s="1">
        <f t="shared" si="7"/>
        <v>248.15905743740797</v>
      </c>
    </row>
    <row r="19" spans="1:10" x14ac:dyDescent="0.2">
      <c r="A19" s="9" t="s">
        <v>48</v>
      </c>
      <c r="B19" s="1">
        <v>1215</v>
      </c>
      <c r="C19" s="1">
        <v>7066</v>
      </c>
      <c r="D19" s="1">
        <v>6882</v>
      </c>
      <c r="E19" s="1">
        <v>258</v>
      </c>
      <c r="F19" s="1">
        <v>255</v>
      </c>
      <c r="G19" s="24">
        <f t="shared" si="4"/>
        <v>5.8156378600823047</v>
      </c>
      <c r="H19" s="24">
        <f t="shared" si="5"/>
        <v>5.6641975308641976</v>
      </c>
      <c r="I19" s="8">
        <f t="shared" si="6"/>
        <v>97.395980752901224</v>
      </c>
      <c r="J19" s="1">
        <f t="shared" si="7"/>
        <v>212.34567901234567</v>
      </c>
    </row>
    <row r="20" spans="1:10" x14ac:dyDescent="0.2">
      <c r="A20" s="9" t="s">
        <v>49</v>
      </c>
      <c r="B20" s="1">
        <v>1113</v>
      </c>
      <c r="C20" s="1">
        <v>7321</v>
      </c>
      <c r="D20" s="1">
        <v>7077</v>
      </c>
      <c r="E20" s="1">
        <v>103</v>
      </c>
      <c r="F20" s="1">
        <v>101</v>
      </c>
      <c r="G20" s="24">
        <f t="shared" si="4"/>
        <v>6.5777178796046725</v>
      </c>
      <c r="H20" s="24">
        <f t="shared" si="5"/>
        <v>6.3584905660377355</v>
      </c>
      <c r="I20" s="8">
        <f t="shared" si="6"/>
        <v>96.667121977871872</v>
      </c>
      <c r="J20" s="1">
        <f t="shared" si="7"/>
        <v>92.542677448337827</v>
      </c>
    </row>
    <row r="21" spans="1:10" x14ac:dyDescent="0.2">
      <c r="A21" s="9" t="s">
        <v>50</v>
      </c>
      <c r="B21" s="1">
        <v>882</v>
      </c>
      <c r="C21" s="1">
        <v>5812</v>
      </c>
      <c r="D21" s="1">
        <v>5609</v>
      </c>
      <c r="E21" s="1">
        <v>25</v>
      </c>
      <c r="F21" s="1">
        <v>24</v>
      </c>
      <c r="G21" s="24">
        <f t="shared" si="4"/>
        <v>6.5895691609977325</v>
      </c>
      <c r="H21" s="24">
        <f t="shared" si="5"/>
        <v>6.3594104308390023</v>
      </c>
      <c r="I21" s="8">
        <f t="shared" si="6"/>
        <v>96.507226428079832</v>
      </c>
      <c r="J21" s="1">
        <f t="shared" si="7"/>
        <v>28.344671201814059</v>
      </c>
    </row>
    <row r="22" spans="1:10" x14ac:dyDescent="0.2">
      <c r="A22" s="9" t="s">
        <v>53</v>
      </c>
      <c r="J22" s="1">
        <f>SUM(J15:J21)*5</f>
        <v>5798.6854176852512</v>
      </c>
    </row>
    <row r="23" spans="1:10" x14ac:dyDescent="0.2">
      <c r="A23" s="9" t="s">
        <v>88</v>
      </c>
    </row>
    <row r="24" spans="1:10" x14ac:dyDescent="0.2">
      <c r="A24" s="9" t="s">
        <v>1</v>
      </c>
      <c r="B24" s="1">
        <v>3780</v>
      </c>
      <c r="C24" s="1">
        <v>12665</v>
      </c>
      <c r="D24" s="1">
        <v>12390</v>
      </c>
      <c r="E24" s="1">
        <v>627</v>
      </c>
      <c r="F24" s="1">
        <v>626</v>
      </c>
      <c r="G24" s="24">
        <f>C24/B24</f>
        <v>3.3505291005291005</v>
      </c>
      <c r="H24" s="24">
        <f>D24/B24</f>
        <v>3.2777777777777777</v>
      </c>
      <c r="I24" s="8">
        <f>D24*100/C24</f>
        <v>97.828661666008685</v>
      </c>
      <c r="J24" s="1">
        <f>E24*1000/B24</f>
        <v>165.87301587301587</v>
      </c>
    </row>
    <row r="25" spans="1:10" x14ac:dyDescent="0.2">
      <c r="A25" s="9" t="s">
        <v>44</v>
      </c>
      <c r="B25" s="1">
        <v>1001</v>
      </c>
      <c r="C25" s="1">
        <v>87</v>
      </c>
      <c r="D25" s="1">
        <v>86</v>
      </c>
      <c r="E25" s="1">
        <v>36</v>
      </c>
      <c r="F25" s="1">
        <v>36</v>
      </c>
      <c r="G25" s="24">
        <f t="shared" ref="G25:G31" si="8">C25/B25</f>
        <v>8.6913086913086912E-2</v>
      </c>
      <c r="H25" s="24">
        <f t="shared" ref="H25:H31" si="9">D25/B25</f>
        <v>8.5914085914085919E-2</v>
      </c>
      <c r="I25" s="8">
        <f t="shared" ref="I25:I31" si="10">D25*100/C25</f>
        <v>98.850574712643677</v>
      </c>
      <c r="J25" s="1">
        <f t="shared" ref="J25:J31" si="11">E25*1000/B25</f>
        <v>35.964035964035965</v>
      </c>
    </row>
    <row r="26" spans="1:10" x14ac:dyDescent="0.2">
      <c r="A26" s="9" t="s">
        <v>45</v>
      </c>
      <c r="B26" s="1">
        <v>620</v>
      </c>
      <c r="C26" s="1">
        <v>785</v>
      </c>
      <c r="D26" s="1">
        <v>762</v>
      </c>
      <c r="E26" s="1">
        <v>161</v>
      </c>
      <c r="F26" s="1">
        <v>161</v>
      </c>
      <c r="G26" s="24">
        <f t="shared" si="8"/>
        <v>1.2661290322580645</v>
      </c>
      <c r="H26" s="24">
        <f t="shared" si="9"/>
        <v>1.2290322580645161</v>
      </c>
      <c r="I26" s="8">
        <f t="shared" si="10"/>
        <v>97.070063694267517</v>
      </c>
      <c r="J26" s="1">
        <f t="shared" si="11"/>
        <v>259.67741935483872</v>
      </c>
    </row>
    <row r="27" spans="1:10" x14ac:dyDescent="0.2">
      <c r="A27" s="9" t="s">
        <v>46</v>
      </c>
      <c r="B27" s="1">
        <v>530</v>
      </c>
      <c r="C27" s="1">
        <v>1726</v>
      </c>
      <c r="D27" s="1">
        <v>1692</v>
      </c>
      <c r="E27" s="1">
        <v>164</v>
      </c>
      <c r="F27" s="1">
        <v>164</v>
      </c>
      <c r="G27" s="24">
        <f t="shared" si="8"/>
        <v>3.2566037735849056</v>
      </c>
      <c r="H27" s="24">
        <f t="shared" si="9"/>
        <v>3.1924528301886794</v>
      </c>
      <c r="I27" s="8">
        <f t="shared" si="10"/>
        <v>98.030127462340673</v>
      </c>
      <c r="J27" s="1">
        <f t="shared" si="11"/>
        <v>309.43396226415092</v>
      </c>
    </row>
    <row r="28" spans="1:10" x14ac:dyDescent="0.2">
      <c r="A28" s="9" t="s">
        <v>47</v>
      </c>
      <c r="B28" s="1">
        <v>477</v>
      </c>
      <c r="C28" s="1">
        <v>2444</v>
      </c>
      <c r="D28" s="1">
        <v>2415</v>
      </c>
      <c r="E28" s="1">
        <v>132</v>
      </c>
      <c r="F28" s="1">
        <v>131</v>
      </c>
      <c r="G28" s="24">
        <f t="shared" si="8"/>
        <v>5.1236897274633124</v>
      </c>
      <c r="H28" s="24">
        <f t="shared" si="9"/>
        <v>5.0628930817610067</v>
      </c>
      <c r="I28" s="8">
        <f t="shared" si="10"/>
        <v>98.813420621931257</v>
      </c>
      <c r="J28" s="1">
        <f t="shared" si="11"/>
        <v>276.72955974842768</v>
      </c>
    </row>
    <row r="29" spans="1:10" x14ac:dyDescent="0.2">
      <c r="A29" s="9" t="s">
        <v>48</v>
      </c>
      <c r="B29" s="1">
        <v>464</v>
      </c>
      <c r="C29" s="1">
        <v>2999</v>
      </c>
      <c r="D29" s="1">
        <v>2942</v>
      </c>
      <c r="E29" s="1">
        <v>94</v>
      </c>
      <c r="F29" s="1">
        <v>94</v>
      </c>
      <c r="G29" s="24">
        <f t="shared" si="8"/>
        <v>6.4633620689655169</v>
      </c>
      <c r="H29" s="24">
        <f t="shared" si="9"/>
        <v>6.3405172413793105</v>
      </c>
      <c r="I29" s="8">
        <f t="shared" si="10"/>
        <v>98.099366455485168</v>
      </c>
      <c r="J29" s="1">
        <f t="shared" si="11"/>
        <v>202.58620689655172</v>
      </c>
    </row>
    <row r="30" spans="1:10" x14ac:dyDescent="0.2">
      <c r="A30" s="9" t="s">
        <v>49</v>
      </c>
      <c r="B30" s="1">
        <v>369</v>
      </c>
      <c r="C30" s="1">
        <v>2516</v>
      </c>
      <c r="D30" s="1">
        <v>2448</v>
      </c>
      <c r="E30" s="1">
        <v>29</v>
      </c>
      <c r="F30" s="1">
        <v>29</v>
      </c>
      <c r="G30" s="24">
        <f t="shared" si="8"/>
        <v>6.8184281842818431</v>
      </c>
      <c r="H30" s="24">
        <f t="shared" si="9"/>
        <v>6.6341463414634143</v>
      </c>
      <c r="I30" s="8">
        <f t="shared" si="10"/>
        <v>97.297297297297291</v>
      </c>
      <c r="J30" s="1">
        <f t="shared" si="11"/>
        <v>78.590785907859072</v>
      </c>
    </row>
    <row r="31" spans="1:10" x14ac:dyDescent="0.2">
      <c r="A31" s="9" t="s">
        <v>50</v>
      </c>
      <c r="B31" s="1">
        <v>319</v>
      </c>
      <c r="C31" s="1">
        <v>2108</v>
      </c>
      <c r="D31" s="1">
        <v>2045</v>
      </c>
      <c r="E31" s="1">
        <v>11</v>
      </c>
      <c r="F31" s="1">
        <v>11</v>
      </c>
      <c r="G31" s="24">
        <f t="shared" si="8"/>
        <v>6.608150470219436</v>
      </c>
      <c r="H31" s="24">
        <f t="shared" si="9"/>
        <v>6.4106583072100314</v>
      </c>
      <c r="I31" s="8">
        <f t="shared" si="10"/>
        <v>97.011385199240991</v>
      </c>
      <c r="J31" s="1">
        <f t="shared" si="11"/>
        <v>34.482758620689658</v>
      </c>
    </row>
    <row r="32" spans="1:10" x14ac:dyDescent="0.2">
      <c r="A32" s="9" t="s">
        <v>54</v>
      </c>
      <c r="J32" s="1">
        <f>SUM(J25:J31)*5</f>
        <v>5987.3236437827691</v>
      </c>
    </row>
    <row r="33" spans="1:10" x14ac:dyDescent="0.2">
      <c r="A33" s="9" t="s">
        <v>88</v>
      </c>
    </row>
    <row r="34" spans="1:10" x14ac:dyDescent="0.2">
      <c r="A34" s="9" t="s">
        <v>1</v>
      </c>
      <c r="B34" s="1">
        <v>693</v>
      </c>
      <c r="C34" s="1">
        <v>2289</v>
      </c>
      <c r="D34" s="1">
        <v>2268</v>
      </c>
      <c r="E34" s="1">
        <v>117</v>
      </c>
      <c r="F34" s="1">
        <v>112</v>
      </c>
      <c r="G34" s="24">
        <f>C34/B34</f>
        <v>3.3030303030303032</v>
      </c>
      <c r="H34" s="24">
        <f>D34/B34</f>
        <v>3.2727272727272729</v>
      </c>
      <c r="I34" s="8">
        <f>D34*100/C34</f>
        <v>99.082568807339456</v>
      </c>
      <c r="J34" s="1">
        <f>E34*1000/B34</f>
        <v>168.83116883116884</v>
      </c>
    </row>
    <row r="35" spans="1:10" x14ac:dyDescent="0.2">
      <c r="A35" s="9" t="s">
        <v>44</v>
      </c>
      <c r="B35" s="1">
        <v>161</v>
      </c>
      <c r="C35" s="1">
        <v>20</v>
      </c>
      <c r="D35" s="1">
        <v>20</v>
      </c>
      <c r="E35" s="1">
        <v>3</v>
      </c>
      <c r="F35" s="1">
        <v>3</v>
      </c>
      <c r="G35" s="24">
        <f t="shared" ref="G35:G41" si="12">C35/B35</f>
        <v>0.12422360248447205</v>
      </c>
      <c r="H35" s="24">
        <f t="shared" ref="H35:H41" si="13">D35/B35</f>
        <v>0.12422360248447205</v>
      </c>
      <c r="I35" s="8">
        <f t="shared" ref="I35:I41" si="14">D35*100/C35</f>
        <v>100</v>
      </c>
      <c r="J35" s="1">
        <f t="shared" ref="J35:J41" si="15">E35*1000/B35</f>
        <v>18.633540372670808</v>
      </c>
    </row>
    <row r="36" spans="1:10" x14ac:dyDescent="0.2">
      <c r="A36" s="9" t="s">
        <v>45</v>
      </c>
      <c r="B36" s="1">
        <v>126</v>
      </c>
      <c r="C36" s="1">
        <v>140</v>
      </c>
      <c r="D36" s="1">
        <v>140</v>
      </c>
      <c r="E36" s="1">
        <v>33</v>
      </c>
      <c r="F36" s="1">
        <v>32</v>
      </c>
      <c r="G36" s="24">
        <f t="shared" si="12"/>
        <v>1.1111111111111112</v>
      </c>
      <c r="H36" s="24">
        <f t="shared" si="13"/>
        <v>1.1111111111111112</v>
      </c>
      <c r="I36" s="8">
        <f t="shared" si="14"/>
        <v>100</v>
      </c>
      <c r="J36" s="1">
        <f t="shared" si="15"/>
        <v>261.90476190476193</v>
      </c>
    </row>
    <row r="37" spans="1:10" x14ac:dyDescent="0.2">
      <c r="A37" s="9" t="s">
        <v>46</v>
      </c>
      <c r="B37" s="1">
        <v>108</v>
      </c>
      <c r="C37" s="1">
        <v>336</v>
      </c>
      <c r="D37" s="1">
        <v>333</v>
      </c>
      <c r="E37" s="1">
        <v>29</v>
      </c>
      <c r="F37" s="1">
        <v>27</v>
      </c>
      <c r="G37" s="24">
        <f t="shared" si="12"/>
        <v>3.1111111111111112</v>
      </c>
      <c r="H37" s="24">
        <f t="shared" si="13"/>
        <v>3.0833333333333335</v>
      </c>
      <c r="I37" s="8">
        <f t="shared" si="14"/>
        <v>99.107142857142861</v>
      </c>
      <c r="J37" s="1">
        <f t="shared" si="15"/>
        <v>268.51851851851853</v>
      </c>
    </row>
    <row r="38" spans="1:10" x14ac:dyDescent="0.2">
      <c r="A38" s="9" t="s">
        <v>47</v>
      </c>
      <c r="B38" s="1">
        <v>93</v>
      </c>
      <c r="C38" s="1">
        <v>471</v>
      </c>
      <c r="D38" s="1">
        <v>467</v>
      </c>
      <c r="E38" s="1">
        <v>27</v>
      </c>
      <c r="F38" s="1">
        <v>26</v>
      </c>
      <c r="G38" s="24">
        <f t="shared" si="12"/>
        <v>5.064516129032258</v>
      </c>
      <c r="H38" s="24">
        <f t="shared" si="13"/>
        <v>5.021505376344086</v>
      </c>
      <c r="I38" s="8">
        <f t="shared" si="14"/>
        <v>99.15074309978769</v>
      </c>
      <c r="J38" s="1">
        <f t="shared" si="15"/>
        <v>290.32258064516128</v>
      </c>
    </row>
    <row r="39" spans="1:10" x14ac:dyDescent="0.2">
      <c r="A39" s="9" t="s">
        <v>48</v>
      </c>
      <c r="B39" s="1">
        <v>85</v>
      </c>
      <c r="C39" s="1">
        <v>497</v>
      </c>
      <c r="D39" s="1">
        <v>490</v>
      </c>
      <c r="E39" s="1">
        <v>16</v>
      </c>
      <c r="F39" s="1">
        <v>15</v>
      </c>
      <c r="G39" s="24">
        <f t="shared" si="12"/>
        <v>5.8470588235294114</v>
      </c>
      <c r="H39" s="24">
        <f t="shared" si="13"/>
        <v>5.7647058823529411</v>
      </c>
      <c r="I39" s="8">
        <f t="shared" si="14"/>
        <v>98.591549295774641</v>
      </c>
      <c r="J39" s="1">
        <f t="shared" si="15"/>
        <v>188.23529411764707</v>
      </c>
    </row>
    <row r="40" spans="1:10" x14ac:dyDescent="0.2">
      <c r="A40" s="9" t="s">
        <v>49</v>
      </c>
      <c r="B40" s="1">
        <v>73</v>
      </c>
      <c r="C40" s="1">
        <v>469</v>
      </c>
      <c r="D40" s="1">
        <v>468</v>
      </c>
      <c r="E40" s="1">
        <v>8</v>
      </c>
      <c r="F40" s="1">
        <v>8</v>
      </c>
      <c r="G40" s="24">
        <f t="shared" si="12"/>
        <v>6.4246575342465757</v>
      </c>
      <c r="H40" s="24">
        <f t="shared" si="13"/>
        <v>6.4109589041095889</v>
      </c>
      <c r="I40" s="8">
        <f t="shared" si="14"/>
        <v>99.786780383795303</v>
      </c>
      <c r="J40" s="1">
        <f t="shared" si="15"/>
        <v>109.58904109589041</v>
      </c>
    </row>
    <row r="41" spans="1:10" x14ac:dyDescent="0.2">
      <c r="A41" s="9" t="s">
        <v>50</v>
      </c>
      <c r="B41" s="1">
        <v>47</v>
      </c>
      <c r="C41" s="1">
        <v>356</v>
      </c>
      <c r="D41" s="1">
        <v>350</v>
      </c>
      <c r="E41" s="1">
        <v>1</v>
      </c>
      <c r="F41" s="1">
        <v>1</v>
      </c>
      <c r="G41" s="24">
        <f t="shared" si="12"/>
        <v>7.5744680851063828</v>
      </c>
      <c r="H41" s="24">
        <f t="shared" si="13"/>
        <v>7.4468085106382977</v>
      </c>
      <c r="I41" s="8">
        <f t="shared" si="14"/>
        <v>98.31460674157303</v>
      </c>
      <c r="J41" s="1">
        <f t="shared" si="15"/>
        <v>21.276595744680851</v>
      </c>
    </row>
    <row r="42" spans="1:10" x14ac:dyDescent="0.2">
      <c r="G42" s="24"/>
      <c r="H42" s="24"/>
      <c r="I42" s="8"/>
      <c r="J42" s="1">
        <f>SUM(J35:J41)*5</f>
        <v>5792.4016619966551</v>
      </c>
    </row>
    <row r="43" spans="1:10" x14ac:dyDescent="0.2">
      <c r="A43" s="14" t="s">
        <v>393</v>
      </c>
      <c r="B43" s="15"/>
      <c r="C43" s="15"/>
      <c r="D43" s="15"/>
      <c r="E43" s="15"/>
      <c r="F43" s="15"/>
      <c r="G43" s="15"/>
      <c r="H43" s="15"/>
      <c r="I43" s="15"/>
      <c r="J43" s="15"/>
    </row>
    <row r="45" spans="1:10" x14ac:dyDescent="0.2">
      <c r="A45" s="9" t="s">
        <v>482</v>
      </c>
    </row>
    <row r="46" spans="1:10" x14ac:dyDescent="0.2">
      <c r="A46" s="10"/>
      <c r="B46" s="3"/>
      <c r="C46" s="3"/>
      <c r="D46" s="3"/>
      <c r="E46" s="41" t="s">
        <v>85</v>
      </c>
      <c r="F46" s="41"/>
      <c r="G46" s="2"/>
      <c r="H46" s="2"/>
      <c r="I46" s="2"/>
      <c r="J46" s="32"/>
    </row>
    <row r="47" spans="1:10" x14ac:dyDescent="0.2">
      <c r="A47" s="11" t="s">
        <v>35</v>
      </c>
      <c r="B47" s="6" t="s">
        <v>34</v>
      </c>
      <c r="C47" s="6" t="s">
        <v>83</v>
      </c>
      <c r="D47" s="6" t="s">
        <v>84</v>
      </c>
      <c r="E47" s="35" t="s">
        <v>86</v>
      </c>
      <c r="F47" s="35" t="s">
        <v>87</v>
      </c>
      <c r="G47" s="6" t="s">
        <v>478</v>
      </c>
      <c r="H47" s="6" t="s">
        <v>479</v>
      </c>
      <c r="I47" s="6" t="s">
        <v>480</v>
      </c>
      <c r="J47" s="7" t="s">
        <v>481</v>
      </c>
    </row>
    <row r="48" spans="1:10" x14ac:dyDescent="0.2">
      <c r="A48" s="9" t="s">
        <v>55</v>
      </c>
      <c r="J48" s="9"/>
    </row>
    <row r="49" spans="1:10" x14ac:dyDescent="0.2">
      <c r="A49" s="9" t="s">
        <v>88</v>
      </c>
    </row>
    <row r="50" spans="1:10" x14ac:dyDescent="0.2">
      <c r="A50" s="9" t="s">
        <v>1</v>
      </c>
      <c r="B50" s="1">
        <v>3663</v>
      </c>
      <c r="C50" s="1">
        <v>13121</v>
      </c>
      <c r="D50" s="1">
        <v>12794</v>
      </c>
      <c r="E50" s="1">
        <v>630</v>
      </c>
      <c r="F50" s="1">
        <v>618</v>
      </c>
      <c r="G50" s="24">
        <f>C50/B50</f>
        <v>3.582036582036582</v>
      </c>
      <c r="H50" s="24">
        <f>D50/B50</f>
        <v>3.4927654927654928</v>
      </c>
      <c r="I50" s="8">
        <f>D50*100/C50</f>
        <v>97.50781190458045</v>
      </c>
      <c r="J50" s="1">
        <f>E50*1000/B50</f>
        <v>171.990171990172</v>
      </c>
    </row>
    <row r="51" spans="1:10" x14ac:dyDescent="0.2">
      <c r="A51" s="9" t="s">
        <v>44</v>
      </c>
      <c r="B51" s="1">
        <v>908</v>
      </c>
      <c r="C51" s="1">
        <v>109</v>
      </c>
      <c r="D51" s="1">
        <v>107</v>
      </c>
      <c r="E51" s="1">
        <v>41</v>
      </c>
      <c r="F51" s="1">
        <v>39</v>
      </c>
      <c r="G51" s="24">
        <f t="shared" ref="G51:G57" si="16">C51/B51</f>
        <v>0.12004405286343613</v>
      </c>
      <c r="H51" s="24">
        <f t="shared" ref="H51:H57" si="17">D51/B51</f>
        <v>0.11784140969162996</v>
      </c>
      <c r="I51" s="8">
        <f t="shared" ref="I51:I57" si="18">D51*100/C51</f>
        <v>98.165137614678898</v>
      </c>
      <c r="J51" s="1">
        <f t="shared" ref="J51:J57" si="19">E51*1000/B51</f>
        <v>45.154185022026432</v>
      </c>
    </row>
    <row r="52" spans="1:10" x14ac:dyDescent="0.2">
      <c r="A52" s="9" t="s">
        <v>45</v>
      </c>
      <c r="B52" s="1">
        <v>615</v>
      </c>
      <c r="C52" s="1">
        <v>742</v>
      </c>
      <c r="D52" s="1">
        <v>732</v>
      </c>
      <c r="E52" s="1">
        <v>138</v>
      </c>
      <c r="F52" s="1">
        <v>136</v>
      </c>
      <c r="G52" s="24">
        <f t="shared" si="16"/>
        <v>1.2065040650406504</v>
      </c>
      <c r="H52" s="24">
        <f t="shared" si="17"/>
        <v>1.1902439024390243</v>
      </c>
      <c r="I52" s="8">
        <f t="shared" si="18"/>
        <v>98.652291105121293</v>
      </c>
      <c r="J52" s="1">
        <f t="shared" si="19"/>
        <v>224.39024390243901</v>
      </c>
    </row>
    <row r="53" spans="1:10" x14ac:dyDescent="0.2">
      <c r="A53" s="9" t="s">
        <v>46</v>
      </c>
      <c r="B53" s="1">
        <v>452</v>
      </c>
      <c r="C53" s="1">
        <v>1555</v>
      </c>
      <c r="D53" s="1">
        <v>1529</v>
      </c>
      <c r="E53" s="1">
        <v>148</v>
      </c>
      <c r="F53" s="1">
        <v>148</v>
      </c>
      <c r="G53" s="24">
        <f t="shared" si="16"/>
        <v>3.4402654867256639</v>
      </c>
      <c r="H53" s="24">
        <f t="shared" si="17"/>
        <v>3.3827433628318584</v>
      </c>
      <c r="I53" s="8">
        <f t="shared" si="18"/>
        <v>98.327974276527328</v>
      </c>
      <c r="J53" s="1">
        <f t="shared" si="19"/>
        <v>327.43362831858406</v>
      </c>
    </row>
    <row r="54" spans="1:10" x14ac:dyDescent="0.2">
      <c r="A54" s="9" t="s">
        <v>47</v>
      </c>
      <c r="B54" s="1">
        <v>490</v>
      </c>
      <c r="C54" s="1">
        <v>2590</v>
      </c>
      <c r="D54" s="1">
        <v>2547</v>
      </c>
      <c r="E54" s="1">
        <v>132</v>
      </c>
      <c r="F54" s="1">
        <v>128</v>
      </c>
      <c r="G54" s="24">
        <f t="shared" si="16"/>
        <v>5.2857142857142856</v>
      </c>
      <c r="H54" s="24">
        <f t="shared" si="17"/>
        <v>5.1979591836734693</v>
      </c>
      <c r="I54" s="8">
        <f t="shared" si="18"/>
        <v>98.339768339768341</v>
      </c>
      <c r="J54" s="1">
        <f t="shared" si="19"/>
        <v>269.38775510204084</v>
      </c>
    </row>
    <row r="55" spans="1:10" x14ac:dyDescent="0.2">
      <c r="A55" s="9" t="s">
        <v>48</v>
      </c>
      <c r="B55" s="1">
        <v>464</v>
      </c>
      <c r="C55" s="1">
        <v>3040</v>
      </c>
      <c r="D55" s="1">
        <v>2953</v>
      </c>
      <c r="E55" s="1">
        <v>98</v>
      </c>
      <c r="F55" s="1">
        <v>94</v>
      </c>
      <c r="G55" s="24">
        <f t="shared" si="16"/>
        <v>6.5517241379310347</v>
      </c>
      <c r="H55" s="24">
        <f t="shared" si="17"/>
        <v>6.3642241379310347</v>
      </c>
      <c r="I55" s="8">
        <f t="shared" si="18"/>
        <v>97.138157894736835</v>
      </c>
      <c r="J55" s="1">
        <f t="shared" si="19"/>
        <v>211.20689655172413</v>
      </c>
    </row>
    <row r="56" spans="1:10" x14ac:dyDescent="0.2">
      <c r="A56" s="9" t="s">
        <v>49</v>
      </c>
      <c r="B56" s="1">
        <v>415</v>
      </c>
      <c r="C56" s="1">
        <v>2872</v>
      </c>
      <c r="D56" s="1">
        <v>2787</v>
      </c>
      <c r="E56" s="1">
        <v>61</v>
      </c>
      <c r="F56" s="1">
        <v>61</v>
      </c>
      <c r="G56" s="24">
        <f t="shared" si="16"/>
        <v>6.9204819277108438</v>
      </c>
      <c r="H56" s="24">
        <f t="shared" si="17"/>
        <v>6.7156626506024093</v>
      </c>
      <c r="I56" s="8">
        <f t="shared" si="18"/>
        <v>97.040389972144851</v>
      </c>
      <c r="J56" s="1">
        <f t="shared" si="19"/>
        <v>146.98795180722891</v>
      </c>
    </row>
    <row r="57" spans="1:10" x14ac:dyDescent="0.2">
      <c r="A57" s="9" t="s">
        <v>50</v>
      </c>
      <c r="B57" s="1">
        <v>319</v>
      </c>
      <c r="C57" s="1">
        <v>2213</v>
      </c>
      <c r="D57" s="1">
        <v>2139</v>
      </c>
      <c r="E57" s="1">
        <v>12</v>
      </c>
      <c r="F57" s="1">
        <v>12</v>
      </c>
      <c r="G57" s="24">
        <f t="shared" si="16"/>
        <v>6.9373040752351098</v>
      </c>
      <c r="H57" s="24">
        <f t="shared" si="17"/>
        <v>6.7053291536050157</v>
      </c>
      <c r="I57" s="8">
        <f t="shared" si="18"/>
        <v>96.656122910076817</v>
      </c>
      <c r="J57" s="1">
        <f t="shared" si="19"/>
        <v>37.61755485893417</v>
      </c>
    </row>
    <row r="58" spans="1:10" x14ac:dyDescent="0.2">
      <c r="A58" s="9" t="s">
        <v>56</v>
      </c>
      <c r="J58" s="1">
        <f>SUM(J51:J57)*5</f>
        <v>6310.8910778148875</v>
      </c>
    </row>
    <row r="59" spans="1:10" x14ac:dyDescent="0.2">
      <c r="A59" s="9" t="s">
        <v>88</v>
      </c>
    </row>
    <row r="60" spans="1:10" x14ac:dyDescent="0.2">
      <c r="A60" s="9" t="s">
        <v>1</v>
      </c>
      <c r="B60" s="1">
        <v>339</v>
      </c>
      <c r="C60" s="1">
        <v>1217</v>
      </c>
      <c r="D60" s="1">
        <v>1185</v>
      </c>
      <c r="E60" s="1">
        <v>65</v>
      </c>
      <c r="F60" s="1">
        <v>58</v>
      </c>
      <c r="G60" s="24">
        <f>C60/B60</f>
        <v>3.5899705014749261</v>
      </c>
      <c r="H60" s="24">
        <f>D60/B60</f>
        <v>3.4955752212389379</v>
      </c>
      <c r="I60" s="8">
        <f>D60*100/C60</f>
        <v>97.370583401807721</v>
      </c>
      <c r="J60" s="1">
        <f>E60*1000/B60</f>
        <v>191.74041297935102</v>
      </c>
    </row>
    <row r="61" spans="1:10" x14ac:dyDescent="0.2">
      <c r="A61" s="9" t="s">
        <v>44</v>
      </c>
      <c r="B61" s="1">
        <v>82</v>
      </c>
      <c r="C61" s="1">
        <v>10</v>
      </c>
      <c r="D61" s="1">
        <v>10</v>
      </c>
      <c r="E61" s="1">
        <v>5</v>
      </c>
      <c r="F61" s="1">
        <v>4</v>
      </c>
      <c r="G61" s="24">
        <f t="shared" ref="G61:G67" si="20">C61/B61</f>
        <v>0.12195121951219512</v>
      </c>
      <c r="H61" s="24">
        <f t="shared" ref="H61:H67" si="21">D61/B61</f>
        <v>0.12195121951219512</v>
      </c>
      <c r="I61" s="8">
        <f t="shared" ref="I61:I67" si="22">D61*100/C61</f>
        <v>100</v>
      </c>
      <c r="J61" s="1">
        <f t="shared" ref="J61:J67" si="23">E61*1000/B61</f>
        <v>60.975609756097562</v>
      </c>
    </row>
    <row r="62" spans="1:10" x14ac:dyDescent="0.2">
      <c r="A62" s="9" t="s">
        <v>45</v>
      </c>
      <c r="B62" s="1">
        <v>55</v>
      </c>
      <c r="C62" s="1">
        <v>66</v>
      </c>
      <c r="D62" s="1">
        <v>65</v>
      </c>
      <c r="E62" s="1">
        <v>11</v>
      </c>
      <c r="F62" s="1">
        <v>11</v>
      </c>
      <c r="G62" s="24">
        <f t="shared" si="20"/>
        <v>1.2</v>
      </c>
      <c r="H62" s="24">
        <f t="shared" si="21"/>
        <v>1.1818181818181819</v>
      </c>
      <c r="I62" s="8">
        <f t="shared" si="22"/>
        <v>98.484848484848484</v>
      </c>
      <c r="J62" s="1">
        <f t="shared" si="23"/>
        <v>200</v>
      </c>
    </row>
    <row r="63" spans="1:10" x14ac:dyDescent="0.2">
      <c r="A63" s="9" t="s">
        <v>46</v>
      </c>
      <c r="B63" s="1">
        <v>40</v>
      </c>
      <c r="C63" s="1">
        <v>136</v>
      </c>
      <c r="D63" s="1">
        <v>133</v>
      </c>
      <c r="E63" s="1">
        <v>15</v>
      </c>
      <c r="F63" s="1">
        <v>11</v>
      </c>
      <c r="G63" s="24">
        <f t="shared" si="20"/>
        <v>3.4</v>
      </c>
      <c r="H63" s="24">
        <f t="shared" si="21"/>
        <v>3.3250000000000002</v>
      </c>
      <c r="I63" s="8">
        <f t="shared" si="22"/>
        <v>97.794117647058826</v>
      </c>
      <c r="J63" s="1">
        <f t="shared" si="23"/>
        <v>375</v>
      </c>
    </row>
    <row r="64" spans="1:10" x14ac:dyDescent="0.2">
      <c r="A64" s="9" t="s">
        <v>47</v>
      </c>
      <c r="B64" s="1">
        <v>44</v>
      </c>
      <c r="C64" s="1">
        <v>253</v>
      </c>
      <c r="D64" s="1">
        <v>249</v>
      </c>
      <c r="E64" s="1">
        <v>15</v>
      </c>
      <c r="F64" s="1">
        <v>14</v>
      </c>
      <c r="G64" s="24">
        <f t="shared" si="20"/>
        <v>5.75</v>
      </c>
      <c r="H64" s="24">
        <f t="shared" si="21"/>
        <v>5.6590909090909092</v>
      </c>
      <c r="I64" s="8">
        <f t="shared" si="22"/>
        <v>98.418972332015812</v>
      </c>
      <c r="J64" s="1">
        <f t="shared" si="23"/>
        <v>340.90909090909093</v>
      </c>
    </row>
    <row r="65" spans="1:10" x14ac:dyDescent="0.2">
      <c r="A65" s="9" t="s">
        <v>48</v>
      </c>
      <c r="B65" s="1">
        <v>45</v>
      </c>
      <c r="C65" s="1">
        <v>293</v>
      </c>
      <c r="D65" s="1">
        <v>283</v>
      </c>
      <c r="E65" s="1">
        <v>12</v>
      </c>
      <c r="F65" s="1">
        <v>12</v>
      </c>
      <c r="G65" s="24">
        <f t="shared" si="20"/>
        <v>6.5111111111111111</v>
      </c>
      <c r="H65" s="24">
        <f t="shared" si="21"/>
        <v>6.2888888888888888</v>
      </c>
      <c r="I65" s="8">
        <f t="shared" si="22"/>
        <v>96.587030716723547</v>
      </c>
      <c r="J65" s="1">
        <f t="shared" si="23"/>
        <v>266.66666666666669</v>
      </c>
    </row>
    <row r="66" spans="1:10" x14ac:dyDescent="0.2">
      <c r="A66" s="9" t="s">
        <v>49</v>
      </c>
      <c r="B66" s="1">
        <v>44</v>
      </c>
      <c r="C66" s="1">
        <v>303</v>
      </c>
      <c r="D66" s="1">
        <v>292</v>
      </c>
      <c r="E66" s="1">
        <v>7</v>
      </c>
      <c r="F66" s="1">
        <v>6</v>
      </c>
      <c r="G66" s="24">
        <f t="shared" si="20"/>
        <v>6.8863636363636367</v>
      </c>
      <c r="H66" s="24">
        <f t="shared" si="21"/>
        <v>6.6363636363636367</v>
      </c>
      <c r="I66" s="8">
        <f t="shared" si="22"/>
        <v>96.369636963696365</v>
      </c>
      <c r="J66" s="1">
        <f t="shared" si="23"/>
        <v>159.09090909090909</v>
      </c>
    </row>
    <row r="67" spans="1:10" x14ac:dyDescent="0.2">
      <c r="A67" s="9" t="s">
        <v>50</v>
      </c>
      <c r="B67" s="1">
        <v>29</v>
      </c>
      <c r="C67" s="1">
        <v>156</v>
      </c>
      <c r="D67" s="1">
        <v>153</v>
      </c>
      <c r="E67" s="1">
        <v>0</v>
      </c>
      <c r="F67" s="1">
        <v>0</v>
      </c>
      <c r="G67" s="24">
        <f t="shared" si="20"/>
        <v>5.3793103448275863</v>
      </c>
      <c r="H67" s="24">
        <f t="shared" si="21"/>
        <v>5.2758620689655169</v>
      </c>
      <c r="I67" s="8">
        <f t="shared" si="22"/>
        <v>98.07692307692308</v>
      </c>
      <c r="J67" s="1">
        <f t="shared" si="23"/>
        <v>0</v>
      </c>
    </row>
    <row r="68" spans="1:10" x14ac:dyDescent="0.2">
      <c r="A68" s="9" t="s">
        <v>57</v>
      </c>
      <c r="J68" s="1">
        <f>SUM(J61:J67)*5</f>
        <v>7013.2113821138219</v>
      </c>
    </row>
    <row r="69" spans="1:10" x14ac:dyDescent="0.2">
      <c r="A69" s="9" t="s">
        <v>88</v>
      </c>
    </row>
    <row r="70" spans="1:10" x14ac:dyDescent="0.2">
      <c r="A70" s="9" t="s">
        <v>1</v>
      </c>
      <c r="B70" s="1">
        <v>465</v>
      </c>
      <c r="C70" s="1">
        <v>1533</v>
      </c>
      <c r="D70" s="1">
        <v>1453</v>
      </c>
      <c r="E70" s="1">
        <v>80</v>
      </c>
      <c r="F70" s="1">
        <v>80</v>
      </c>
      <c r="G70" s="24">
        <f>C70/B70</f>
        <v>3.2967741935483872</v>
      </c>
      <c r="H70" s="24">
        <f>D70/B70</f>
        <v>3.1247311827956987</v>
      </c>
      <c r="I70" s="8">
        <f>D70*100/C70</f>
        <v>94.781474233529025</v>
      </c>
      <c r="J70" s="1">
        <f>E70*1000/B70</f>
        <v>172.04301075268816</v>
      </c>
    </row>
    <row r="71" spans="1:10" x14ac:dyDescent="0.2">
      <c r="A71" s="9" t="s">
        <v>44</v>
      </c>
      <c r="B71" s="1">
        <v>114</v>
      </c>
      <c r="C71" s="1">
        <v>12</v>
      </c>
      <c r="D71" s="1">
        <v>12</v>
      </c>
      <c r="E71" s="1">
        <v>7</v>
      </c>
      <c r="F71" s="1">
        <v>7</v>
      </c>
      <c r="G71" s="24">
        <f t="shared" ref="G71:G77" si="24">C71/B71</f>
        <v>0.10526315789473684</v>
      </c>
      <c r="H71" s="24">
        <f t="shared" ref="H71:H77" si="25">D71/B71</f>
        <v>0.10526315789473684</v>
      </c>
      <c r="I71" s="8">
        <f t="shared" ref="I71:I77" si="26">D71*100/C71</f>
        <v>100</v>
      </c>
      <c r="J71" s="1">
        <f t="shared" ref="J71:J77" si="27">E71*1000/B71</f>
        <v>61.403508771929822</v>
      </c>
    </row>
    <row r="72" spans="1:10" x14ac:dyDescent="0.2">
      <c r="A72" s="9" t="s">
        <v>45</v>
      </c>
      <c r="B72" s="1">
        <v>77</v>
      </c>
      <c r="C72" s="1">
        <v>120</v>
      </c>
      <c r="D72" s="1">
        <v>113</v>
      </c>
      <c r="E72" s="1">
        <v>20</v>
      </c>
      <c r="F72" s="1">
        <v>20</v>
      </c>
      <c r="G72" s="24">
        <f t="shared" si="24"/>
        <v>1.5584415584415585</v>
      </c>
      <c r="H72" s="24">
        <f t="shared" si="25"/>
        <v>1.4675324675324675</v>
      </c>
      <c r="I72" s="8">
        <f t="shared" si="26"/>
        <v>94.166666666666671</v>
      </c>
      <c r="J72" s="1">
        <f t="shared" si="27"/>
        <v>259.74025974025972</v>
      </c>
    </row>
    <row r="73" spans="1:10" x14ac:dyDescent="0.2">
      <c r="A73" s="9" t="s">
        <v>46</v>
      </c>
      <c r="B73" s="1">
        <v>82</v>
      </c>
      <c r="C73" s="1">
        <v>253</v>
      </c>
      <c r="D73" s="1">
        <v>247</v>
      </c>
      <c r="E73" s="1">
        <v>27</v>
      </c>
      <c r="F73" s="1">
        <v>27</v>
      </c>
      <c r="G73" s="24">
        <f t="shared" si="24"/>
        <v>3.0853658536585367</v>
      </c>
      <c r="H73" s="24">
        <f t="shared" si="25"/>
        <v>3.0121951219512195</v>
      </c>
      <c r="I73" s="8">
        <f t="shared" si="26"/>
        <v>97.628458498023718</v>
      </c>
      <c r="J73" s="1">
        <f t="shared" si="27"/>
        <v>329.26829268292681</v>
      </c>
    </row>
    <row r="74" spans="1:10" x14ac:dyDescent="0.2">
      <c r="A74" s="9" t="s">
        <v>47</v>
      </c>
      <c r="B74" s="1">
        <v>47</v>
      </c>
      <c r="C74" s="1">
        <v>221</v>
      </c>
      <c r="D74" s="1">
        <v>213</v>
      </c>
      <c r="E74" s="1">
        <v>8</v>
      </c>
      <c r="F74" s="1">
        <v>8</v>
      </c>
      <c r="G74" s="24">
        <f t="shared" si="24"/>
        <v>4.7021276595744679</v>
      </c>
      <c r="H74" s="24">
        <f t="shared" si="25"/>
        <v>4.5319148936170217</v>
      </c>
      <c r="I74" s="8">
        <f t="shared" si="26"/>
        <v>96.380090497737555</v>
      </c>
      <c r="J74" s="1">
        <f t="shared" si="27"/>
        <v>170.21276595744681</v>
      </c>
    </row>
    <row r="75" spans="1:10" x14ac:dyDescent="0.2">
      <c r="A75" s="9" t="s">
        <v>48</v>
      </c>
      <c r="B75" s="1">
        <v>53</v>
      </c>
      <c r="C75" s="1">
        <v>331</v>
      </c>
      <c r="D75" s="1">
        <v>316</v>
      </c>
      <c r="E75" s="1">
        <v>10</v>
      </c>
      <c r="F75" s="1">
        <v>10</v>
      </c>
      <c r="G75" s="24">
        <f t="shared" si="24"/>
        <v>6.2452830188679247</v>
      </c>
      <c r="H75" s="24">
        <f t="shared" si="25"/>
        <v>5.9622641509433958</v>
      </c>
      <c r="I75" s="8">
        <f t="shared" si="26"/>
        <v>95.468277945619334</v>
      </c>
      <c r="J75" s="1">
        <f t="shared" si="27"/>
        <v>188.67924528301887</v>
      </c>
    </row>
    <row r="76" spans="1:10" x14ac:dyDescent="0.2">
      <c r="A76" s="9" t="s">
        <v>49</v>
      </c>
      <c r="B76" s="1">
        <v>55</v>
      </c>
      <c r="C76" s="1">
        <v>350</v>
      </c>
      <c r="D76" s="1">
        <v>316</v>
      </c>
      <c r="E76" s="1">
        <v>7</v>
      </c>
      <c r="F76" s="1">
        <v>7</v>
      </c>
      <c r="G76" s="24">
        <f t="shared" si="24"/>
        <v>6.3636363636363633</v>
      </c>
      <c r="H76" s="24">
        <f t="shared" si="25"/>
        <v>5.7454545454545451</v>
      </c>
      <c r="I76" s="8">
        <f t="shared" si="26"/>
        <v>90.285714285714292</v>
      </c>
      <c r="J76" s="1">
        <f t="shared" si="27"/>
        <v>127.27272727272727</v>
      </c>
    </row>
    <row r="77" spans="1:10" x14ac:dyDescent="0.2">
      <c r="A77" s="9" t="s">
        <v>50</v>
      </c>
      <c r="B77" s="1">
        <v>37</v>
      </c>
      <c r="C77" s="1">
        <v>246</v>
      </c>
      <c r="D77" s="1">
        <v>236</v>
      </c>
      <c r="E77" s="1">
        <v>1</v>
      </c>
      <c r="F77" s="1">
        <v>1</v>
      </c>
      <c r="G77" s="24">
        <f t="shared" si="24"/>
        <v>6.6486486486486482</v>
      </c>
      <c r="H77" s="24">
        <f t="shared" si="25"/>
        <v>6.3783783783783781</v>
      </c>
      <c r="I77" s="8">
        <f t="shared" si="26"/>
        <v>95.934959349593498</v>
      </c>
      <c r="J77" s="1">
        <f t="shared" si="27"/>
        <v>27.027027027027028</v>
      </c>
    </row>
    <row r="78" spans="1:10" x14ac:dyDescent="0.2">
      <c r="A78" s="9" t="s">
        <v>58</v>
      </c>
      <c r="J78" s="1">
        <f>SUM(J71:J77)*5</f>
        <v>5818.019133676682</v>
      </c>
    </row>
    <row r="79" spans="1:10" x14ac:dyDescent="0.2">
      <c r="A79" s="9" t="s">
        <v>88</v>
      </c>
    </row>
    <row r="80" spans="1:10" x14ac:dyDescent="0.2">
      <c r="A80" s="9" t="s">
        <v>1</v>
      </c>
      <c r="B80" s="1">
        <v>2047</v>
      </c>
      <c r="C80" s="1">
        <v>6733</v>
      </c>
      <c r="D80" s="1">
        <v>6524</v>
      </c>
      <c r="E80" s="1">
        <v>372</v>
      </c>
      <c r="F80" s="1">
        <v>365</v>
      </c>
      <c r="G80" s="24">
        <f>C80/B80</f>
        <v>3.2892037127503664</v>
      </c>
      <c r="H80" s="24">
        <f>D80/B80</f>
        <v>3.1871030776746458</v>
      </c>
      <c r="I80" s="8">
        <f>D80*100/C80</f>
        <v>96.895885934947273</v>
      </c>
      <c r="J80" s="1">
        <f>E80*1000/B80</f>
        <v>181.72936003908157</v>
      </c>
    </row>
    <row r="81" spans="1:10" x14ac:dyDescent="0.2">
      <c r="A81" s="9" t="s">
        <v>44</v>
      </c>
      <c r="B81" s="1">
        <v>555</v>
      </c>
      <c r="C81" s="1">
        <v>42</v>
      </c>
      <c r="D81" s="1">
        <v>41</v>
      </c>
      <c r="E81" s="1">
        <v>17</v>
      </c>
      <c r="F81" s="1">
        <v>16</v>
      </c>
      <c r="G81" s="24">
        <f t="shared" ref="G81:G87" si="28">C81/B81</f>
        <v>7.567567567567568E-2</v>
      </c>
      <c r="H81" s="24">
        <f t="shared" ref="H81:H87" si="29">D81/B81</f>
        <v>7.3873873873873869E-2</v>
      </c>
      <c r="I81" s="8">
        <f t="shared" ref="I81:I87" si="30">D81*100/C81</f>
        <v>97.61904761904762</v>
      </c>
      <c r="J81" s="1">
        <f t="shared" ref="J81:J87" si="31">E81*1000/B81</f>
        <v>30.63063063063063</v>
      </c>
    </row>
    <row r="82" spans="1:10" x14ac:dyDescent="0.2">
      <c r="A82" s="9" t="s">
        <v>45</v>
      </c>
      <c r="B82" s="1">
        <v>319</v>
      </c>
      <c r="C82" s="1">
        <v>334</v>
      </c>
      <c r="D82" s="1">
        <v>324</v>
      </c>
      <c r="E82" s="1">
        <v>77</v>
      </c>
      <c r="F82" s="1">
        <v>75</v>
      </c>
      <c r="G82" s="24">
        <f t="shared" si="28"/>
        <v>1.0470219435736676</v>
      </c>
      <c r="H82" s="24">
        <f t="shared" si="29"/>
        <v>1.0156739811912225</v>
      </c>
      <c r="I82" s="8">
        <f t="shared" si="30"/>
        <v>97.005988023952099</v>
      </c>
      <c r="J82" s="1">
        <f t="shared" si="31"/>
        <v>241.37931034482759</v>
      </c>
    </row>
    <row r="83" spans="1:10" x14ac:dyDescent="0.2">
      <c r="A83" s="9" t="s">
        <v>46</v>
      </c>
      <c r="B83" s="1">
        <v>278</v>
      </c>
      <c r="C83" s="1">
        <v>900</v>
      </c>
      <c r="D83" s="1">
        <v>886</v>
      </c>
      <c r="E83" s="1">
        <v>104</v>
      </c>
      <c r="F83" s="1">
        <v>102</v>
      </c>
      <c r="G83" s="24">
        <f t="shared" si="28"/>
        <v>3.2374100719424459</v>
      </c>
      <c r="H83" s="24">
        <f t="shared" si="29"/>
        <v>3.1870503597122304</v>
      </c>
      <c r="I83" s="8">
        <f t="shared" si="30"/>
        <v>98.444444444444443</v>
      </c>
      <c r="J83" s="1">
        <f t="shared" si="31"/>
        <v>374.10071942446041</v>
      </c>
    </row>
    <row r="84" spans="1:10" x14ac:dyDescent="0.2">
      <c r="A84" s="9" t="s">
        <v>47</v>
      </c>
      <c r="B84" s="1">
        <v>267</v>
      </c>
      <c r="C84" s="1">
        <v>1356</v>
      </c>
      <c r="D84" s="1">
        <v>1318</v>
      </c>
      <c r="E84" s="1">
        <v>85</v>
      </c>
      <c r="F84" s="1">
        <v>85</v>
      </c>
      <c r="G84" s="24">
        <f t="shared" si="28"/>
        <v>5.0786516853932584</v>
      </c>
      <c r="H84" s="24">
        <f t="shared" si="29"/>
        <v>4.9363295880149813</v>
      </c>
      <c r="I84" s="8">
        <f t="shared" si="30"/>
        <v>97.197640117994098</v>
      </c>
      <c r="J84" s="1">
        <f t="shared" si="31"/>
        <v>318.35205992509361</v>
      </c>
    </row>
    <row r="85" spans="1:10" x14ac:dyDescent="0.2">
      <c r="A85" s="9" t="s">
        <v>48</v>
      </c>
      <c r="B85" s="1">
        <v>248</v>
      </c>
      <c r="C85" s="1">
        <v>1602</v>
      </c>
      <c r="D85" s="1">
        <v>1540</v>
      </c>
      <c r="E85" s="1">
        <v>54</v>
      </c>
      <c r="F85" s="1">
        <v>53</v>
      </c>
      <c r="G85" s="24">
        <f t="shared" si="28"/>
        <v>6.459677419354839</v>
      </c>
      <c r="H85" s="24">
        <f t="shared" si="29"/>
        <v>6.209677419354839</v>
      </c>
      <c r="I85" s="8">
        <f t="shared" si="30"/>
        <v>96.129837702871413</v>
      </c>
      <c r="J85" s="1">
        <f t="shared" si="31"/>
        <v>217.74193548387098</v>
      </c>
    </row>
    <row r="86" spans="1:10" x14ac:dyDescent="0.2">
      <c r="A86" s="9" t="s">
        <v>49</v>
      </c>
      <c r="B86" s="1">
        <v>225</v>
      </c>
      <c r="C86" s="1">
        <v>1422</v>
      </c>
      <c r="D86" s="1">
        <v>1387</v>
      </c>
      <c r="E86" s="1">
        <v>24</v>
      </c>
      <c r="F86" s="1">
        <v>23</v>
      </c>
      <c r="G86" s="24">
        <f t="shared" si="28"/>
        <v>6.32</v>
      </c>
      <c r="H86" s="24">
        <f t="shared" si="29"/>
        <v>6.1644444444444444</v>
      </c>
      <c r="I86" s="8">
        <f t="shared" si="30"/>
        <v>97.538677918424753</v>
      </c>
      <c r="J86" s="1">
        <f t="shared" si="31"/>
        <v>106.66666666666667</v>
      </c>
    </row>
    <row r="87" spans="1:10" x14ac:dyDescent="0.2">
      <c r="A87" s="9" t="s">
        <v>50</v>
      </c>
      <c r="B87" s="1">
        <v>155</v>
      </c>
      <c r="C87" s="1">
        <v>1077</v>
      </c>
      <c r="D87" s="1">
        <v>1028</v>
      </c>
      <c r="E87" s="1">
        <v>11</v>
      </c>
      <c r="F87" s="1">
        <v>11</v>
      </c>
      <c r="G87" s="24">
        <f t="shared" si="28"/>
        <v>6.9483870967741934</v>
      </c>
      <c r="H87" s="24">
        <f t="shared" si="29"/>
        <v>6.6322580645161286</v>
      </c>
      <c r="I87" s="8">
        <f t="shared" si="30"/>
        <v>95.450324976787371</v>
      </c>
      <c r="J87" s="1">
        <f t="shared" si="31"/>
        <v>70.967741935483872</v>
      </c>
    </row>
    <row r="88" spans="1:10" x14ac:dyDescent="0.2">
      <c r="J88" s="1">
        <f>SUM(J81:J87)*5</f>
        <v>6799.1953220551695</v>
      </c>
    </row>
    <row r="89" spans="1:10" x14ac:dyDescent="0.2">
      <c r="A89" s="14" t="s">
        <v>393</v>
      </c>
      <c r="B89" s="15"/>
      <c r="C89" s="15"/>
      <c r="D89" s="15"/>
      <c r="E89" s="15"/>
      <c r="F89" s="15"/>
      <c r="G89" s="15"/>
      <c r="H89" s="15"/>
      <c r="I89" s="15"/>
      <c r="J89" s="15"/>
    </row>
    <row r="91" spans="1:10" x14ac:dyDescent="0.2">
      <c r="A91" s="9" t="s">
        <v>482</v>
      </c>
    </row>
    <row r="92" spans="1:10" x14ac:dyDescent="0.2">
      <c r="A92" s="10"/>
      <c r="B92" s="3"/>
      <c r="C92" s="3"/>
      <c r="D92" s="3"/>
      <c r="E92" s="41" t="s">
        <v>85</v>
      </c>
      <c r="F92" s="41"/>
      <c r="G92" s="2"/>
      <c r="H92" s="2"/>
      <c r="I92" s="2"/>
      <c r="J92" s="32"/>
    </row>
    <row r="93" spans="1:10" x14ac:dyDescent="0.2">
      <c r="A93" s="11" t="s">
        <v>35</v>
      </c>
      <c r="B93" s="6" t="s">
        <v>34</v>
      </c>
      <c r="C93" s="6" t="s">
        <v>83</v>
      </c>
      <c r="D93" s="6" t="s">
        <v>84</v>
      </c>
      <c r="E93" s="35" t="s">
        <v>86</v>
      </c>
      <c r="F93" s="35" t="s">
        <v>87</v>
      </c>
      <c r="G93" s="6" t="s">
        <v>478</v>
      </c>
      <c r="H93" s="6" t="s">
        <v>479</v>
      </c>
      <c r="I93" s="6" t="s">
        <v>480</v>
      </c>
      <c r="J93" s="7" t="s">
        <v>481</v>
      </c>
    </row>
    <row r="94" spans="1:10" x14ac:dyDescent="0.2">
      <c r="A94" s="9" t="s">
        <v>59</v>
      </c>
    </row>
    <row r="95" spans="1:10" x14ac:dyDescent="0.2">
      <c r="A95" s="9" t="s">
        <v>88</v>
      </c>
    </row>
    <row r="96" spans="1:10" x14ac:dyDescent="0.2">
      <c r="A96" s="9" t="s">
        <v>1</v>
      </c>
      <c r="B96" s="1">
        <v>752</v>
      </c>
      <c r="C96" s="1">
        <v>2693</v>
      </c>
      <c r="D96" s="1">
        <v>2593</v>
      </c>
      <c r="E96" s="1">
        <v>154</v>
      </c>
      <c r="F96" s="1">
        <v>154</v>
      </c>
      <c r="G96" s="24">
        <f>C96/B96</f>
        <v>3.5811170212765959</v>
      </c>
      <c r="H96" s="24">
        <f>D96/B96</f>
        <v>3.4481382978723403</v>
      </c>
      <c r="I96" s="8">
        <f>D96*100/C96</f>
        <v>96.286669142220575</v>
      </c>
      <c r="J96" s="1">
        <f>E96*1000/B96</f>
        <v>204.78723404255319</v>
      </c>
    </row>
    <row r="97" spans="1:10" x14ac:dyDescent="0.2">
      <c r="A97" s="9" t="s">
        <v>44</v>
      </c>
      <c r="B97" s="1">
        <v>198</v>
      </c>
      <c r="C97" s="1">
        <v>13</v>
      </c>
      <c r="D97" s="1">
        <v>13</v>
      </c>
      <c r="E97" s="1">
        <v>7</v>
      </c>
      <c r="F97" s="1">
        <v>7</v>
      </c>
      <c r="G97" s="24">
        <f t="shared" ref="G97:G103" si="32">C97/B97</f>
        <v>6.5656565656565663E-2</v>
      </c>
      <c r="H97" s="24">
        <f t="shared" ref="H97:H103" si="33">D97/B97</f>
        <v>6.5656565656565663E-2</v>
      </c>
      <c r="I97" s="8">
        <f t="shared" ref="I97:I103" si="34">D97*100/C97</f>
        <v>100</v>
      </c>
      <c r="J97" s="1">
        <f t="shared" ref="J97:J103" si="35">E97*1000/B97</f>
        <v>35.353535353535356</v>
      </c>
    </row>
    <row r="98" spans="1:10" x14ac:dyDescent="0.2">
      <c r="A98" s="9" t="s">
        <v>45</v>
      </c>
      <c r="B98" s="1">
        <v>111</v>
      </c>
      <c r="C98" s="1">
        <v>131</v>
      </c>
      <c r="D98" s="1">
        <v>121</v>
      </c>
      <c r="E98" s="1">
        <v>33</v>
      </c>
      <c r="F98" s="1">
        <v>33</v>
      </c>
      <c r="G98" s="24">
        <f t="shared" si="32"/>
        <v>1.1801801801801801</v>
      </c>
      <c r="H98" s="24">
        <f t="shared" si="33"/>
        <v>1.0900900900900901</v>
      </c>
      <c r="I98" s="8">
        <f t="shared" si="34"/>
        <v>92.36641221374046</v>
      </c>
      <c r="J98" s="1">
        <f t="shared" si="35"/>
        <v>297.29729729729729</v>
      </c>
    </row>
    <row r="99" spans="1:10" x14ac:dyDescent="0.2">
      <c r="A99" s="9" t="s">
        <v>46</v>
      </c>
      <c r="B99" s="1">
        <v>122</v>
      </c>
      <c r="C99" s="1">
        <v>436</v>
      </c>
      <c r="D99" s="1">
        <v>423</v>
      </c>
      <c r="E99" s="1">
        <v>51</v>
      </c>
      <c r="F99" s="1">
        <v>51</v>
      </c>
      <c r="G99" s="24">
        <f t="shared" si="32"/>
        <v>3.5737704918032787</v>
      </c>
      <c r="H99" s="24">
        <f t="shared" si="33"/>
        <v>3.4672131147540983</v>
      </c>
      <c r="I99" s="8">
        <f t="shared" si="34"/>
        <v>97.018348623853214</v>
      </c>
      <c r="J99" s="1">
        <f t="shared" si="35"/>
        <v>418.03278688524591</v>
      </c>
    </row>
    <row r="100" spans="1:10" x14ac:dyDescent="0.2">
      <c r="A100" s="9" t="s">
        <v>47</v>
      </c>
      <c r="B100" s="1">
        <v>98</v>
      </c>
      <c r="C100" s="1">
        <v>520</v>
      </c>
      <c r="D100" s="1">
        <v>503</v>
      </c>
      <c r="E100" s="1">
        <v>31</v>
      </c>
      <c r="F100" s="1">
        <v>31</v>
      </c>
      <c r="G100" s="24">
        <f t="shared" si="32"/>
        <v>5.3061224489795915</v>
      </c>
      <c r="H100" s="24">
        <f t="shared" si="33"/>
        <v>5.1326530612244898</v>
      </c>
      <c r="I100" s="8">
        <f t="shared" si="34"/>
        <v>96.730769230769226</v>
      </c>
      <c r="J100" s="1">
        <f t="shared" si="35"/>
        <v>316.32653061224488</v>
      </c>
    </row>
    <row r="101" spans="1:10" x14ac:dyDescent="0.2">
      <c r="A101" s="9" t="s">
        <v>48</v>
      </c>
      <c r="B101" s="1">
        <v>96</v>
      </c>
      <c r="C101" s="1">
        <v>634</v>
      </c>
      <c r="D101" s="1">
        <v>607</v>
      </c>
      <c r="E101" s="1">
        <v>22</v>
      </c>
      <c r="F101" s="1">
        <v>22</v>
      </c>
      <c r="G101" s="24">
        <f t="shared" si="32"/>
        <v>6.604166666666667</v>
      </c>
      <c r="H101" s="24">
        <f t="shared" si="33"/>
        <v>6.322916666666667</v>
      </c>
      <c r="I101" s="8">
        <f t="shared" si="34"/>
        <v>95.741324921135643</v>
      </c>
      <c r="J101" s="1">
        <f t="shared" si="35"/>
        <v>229.16666666666666</v>
      </c>
    </row>
    <row r="102" spans="1:10" x14ac:dyDescent="0.2">
      <c r="A102" s="9" t="s">
        <v>49</v>
      </c>
      <c r="B102" s="1">
        <v>80</v>
      </c>
      <c r="C102" s="1">
        <v>584</v>
      </c>
      <c r="D102" s="1">
        <v>563</v>
      </c>
      <c r="E102" s="1">
        <v>7</v>
      </c>
      <c r="F102" s="1">
        <v>7</v>
      </c>
      <c r="G102" s="24">
        <f t="shared" si="32"/>
        <v>7.3</v>
      </c>
      <c r="H102" s="24">
        <f t="shared" si="33"/>
        <v>7.0374999999999996</v>
      </c>
      <c r="I102" s="8">
        <f t="shared" si="34"/>
        <v>96.404109589041099</v>
      </c>
      <c r="J102" s="1">
        <f t="shared" si="35"/>
        <v>87.5</v>
      </c>
    </row>
    <row r="103" spans="1:10" x14ac:dyDescent="0.2">
      <c r="A103" s="9" t="s">
        <v>50</v>
      </c>
      <c r="B103" s="1">
        <v>47</v>
      </c>
      <c r="C103" s="1">
        <v>375</v>
      </c>
      <c r="D103" s="1">
        <v>363</v>
      </c>
      <c r="E103" s="1">
        <v>3</v>
      </c>
      <c r="F103" s="1">
        <v>3</v>
      </c>
      <c r="G103" s="24">
        <f t="shared" si="32"/>
        <v>7.9787234042553195</v>
      </c>
      <c r="H103" s="24">
        <f t="shared" si="33"/>
        <v>7.7234042553191493</v>
      </c>
      <c r="I103" s="8">
        <f t="shared" si="34"/>
        <v>96.8</v>
      </c>
      <c r="J103" s="1">
        <f t="shared" si="35"/>
        <v>63.829787234042556</v>
      </c>
    </row>
    <row r="104" spans="1:10" x14ac:dyDescent="0.2">
      <c r="A104" s="9" t="s">
        <v>60</v>
      </c>
      <c r="J104" s="1">
        <f>SUM(J97:J103)*5</f>
        <v>7237.5330202451642</v>
      </c>
    </row>
    <row r="105" spans="1:10" x14ac:dyDescent="0.2">
      <c r="A105" s="9" t="s">
        <v>88</v>
      </c>
    </row>
    <row r="106" spans="1:10" x14ac:dyDescent="0.2">
      <c r="A106" s="9" t="s">
        <v>1</v>
      </c>
      <c r="B106" s="1">
        <v>946</v>
      </c>
      <c r="C106" s="1">
        <v>3728</v>
      </c>
      <c r="D106" s="1">
        <v>3568</v>
      </c>
      <c r="E106" s="1">
        <v>205</v>
      </c>
      <c r="F106" s="1">
        <v>193</v>
      </c>
      <c r="G106" s="24">
        <f>C106/B106</f>
        <v>3.940803382663848</v>
      </c>
      <c r="H106" s="24">
        <f>D106/B106</f>
        <v>3.7716701902748415</v>
      </c>
      <c r="I106" s="8">
        <f>D106*100/C106</f>
        <v>95.708154506437765</v>
      </c>
      <c r="J106" s="1">
        <f>E106*1000/B106</f>
        <v>216.70190274841437</v>
      </c>
    </row>
    <row r="107" spans="1:10" x14ac:dyDescent="0.2">
      <c r="A107" s="9" t="s">
        <v>44</v>
      </c>
      <c r="B107" s="1">
        <v>173</v>
      </c>
      <c r="C107" s="1">
        <v>25</v>
      </c>
      <c r="D107" s="1">
        <v>24</v>
      </c>
      <c r="E107" s="1">
        <v>11</v>
      </c>
      <c r="F107" s="1">
        <v>10</v>
      </c>
      <c r="G107" s="24">
        <f t="shared" ref="G107:G113" si="36">C107/B107</f>
        <v>0.14450867052023122</v>
      </c>
      <c r="H107" s="24">
        <f t="shared" ref="H107:H113" si="37">D107/B107</f>
        <v>0.13872832369942195</v>
      </c>
      <c r="I107" s="8">
        <f t="shared" ref="I107:I113" si="38">D107*100/C107</f>
        <v>96</v>
      </c>
      <c r="J107" s="1">
        <f t="shared" ref="J107:J113" si="39">E107*1000/B107</f>
        <v>63.583815028901732</v>
      </c>
    </row>
    <row r="108" spans="1:10" x14ac:dyDescent="0.2">
      <c r="A108" s="9" t="s">
        <v>45</v>
      </c>
      <c r="B108" s="1">
        <v>160</v>
      </c>
      <c r="C108" s="1">
        <v>218</v>
      </c>
      <c r="D108" s="1">
        <v>212</v>
      </c>
      <c r="E108" s="1">
        <v>52</v>
      </c>
      <c r="F108" s="1">
        <v>50</v>
      </c>
      <c r="G108" s="24">
        <f t="shared" si="36"/>
        <v>1.3625</v>
      </c>
      <c r="H108" s="24">
        <f t="shared" si="37"/>
        <v>1.325</v>
      </c>
      <c r="I108" s="8">
        <f t="shared" si="38"/>
        <v>97.247706422018354</v>
      </c>
      <c r="J108" s="1">
        <f t="shared" si="39"/>
        <v>325</v>
      </c>
    </row>
    <row r="109" spans="1:10" x14ac:dyDescent="0.2">
      <c r="A109" s="9" t="s">
        <v>46</v>
      </c>
      <c r="B109" s="1">
        <v>159</v>
      </c>
      <c r="C109" s="1">
        <v>543</v>
      </c>
      <c r="D109" s="1">
        <v>528</v>
      </c>
      <c r="E109" s="1">
        <v>56</v>
      </c>
      <c r="F109" s="1">
        <v>50</v>
      </c>
      <c r="G109" s="24">
        <f t="shared" si="36"/>
        <v>3.4150943396226414</v>
      </c>
      <c r="H109" s="24">
        <f t="shared" si="37"/>
        <v>3.3207547169811322</v>
      </c>
      <c r="I109" s="8">
        <f t="shared" si="38"/>
        <v>97.237569060773481</v>
      </c>
      <c r="J109" s="1">
        <f t="shared" si="39"/>
        <v>352.20125786163521</v>
      </c>
    </row>
    <row r="110" spans="1:10" x14ac:dyDescent="0.2">
      <c r="A110" s="9" t="s">
        <v>47</v>
      </c>
      <c r="B110" s="1">
        <v>148</v>
      </c>
      <c r="C110" s="1">
        <v>807</v>
      </c>
      <c r="D110" s="1">
        <v>768</v>
      </c>
      <c r="E110" s="1">
        <v>40</v>
      </c>
      <c r="F110" s="1">
        <v>38</v>
      </c>
      <c r="G110" s="24">
        <f t="shared" si="36"/>
        <v>5.4527027027027026</v>
      </c>
      <c r="H110" s="24">
        <f t="shared" si="37"/>
        <v>5.1891891891891895</v>
      </c>
      <c r="I110" s="8">
        <f t="shared" si="38"/>
        <v>95.167286245353154</v>
      </c>
      <c r="J110" s="1">
        <f t="shared" si="39"/>
        <v>270.27027027027026</v>
      </c>
    </row>
    <row r="111" spans="1:10" x14ac:dyDescent="0.2">
      <c r="A111" s="9" t="s">
        <v>48</v>
      </c>
      <c r="B111" s="1">
        <v>119</v>
      </c>
      <c r="C111" s="1">
        <v>767</v>
      </c>
      <c r="D111" s="1">
        <v>739</v>
      </c>
      <c r="E111" s="1">
        <v>27</v>
      </c>
      <c r="F111" s="1">
        <v>27</v>
      </c>
      <c r="G111" s="24">
        <f t="shared" si="36"/>
        <v>6.4453781512605044</v>
      </c>
      <c r="H111" s="24">
        <f t="shared" si="37"/>
        <v>6.2100840336134455</v>
      </c>
      <c r="I111" s="8">
        <f t="shared" si="38"/>
        <v>96.349413298565835</v>
      </c>
      <c r="J111" s="1">
        <f t="shared" si="39"/>
        <v>226.890756302521</v>
      </c>
    </row>
    <row r="112" spans="1:10" x14ac:dyDescent="0.2">
      <c r="A112" s="9" t="s">
        <v>49</v>
      </c>
      <c r="B112" s="1">
        <v>104</v>
      </c>
      <c r="C112" s="1">
        <v>774</v>
      </c>
      <c r="D112" s="1">
        <v>737</v>
      </c>
      <c r="E112" s="1">
        <v>16</v>
      </c>
      <c r="F112" s="1">
        <v>15</v>
      </c>
      <c r="G112" s="24">
        <f t="shared" si="36"/>
        <v>7.4423076923076925</v>
      </c>
      <c r="H112" s="24">
        <f t="shared" si="37"/>
        <v>7.0865384615384617</v>
      </c>
      <c r="I112" s="8">
        <f t="shared" si="38"/>
        <v>95.219638242894064</v>
      </c>
      <c r="J112" s="1">
        <f t="shared" si="39"/>
        <v>153.84615384615384</v>
      </c>
    </row>
    <row r="113" spans="1:10" x14ac:dyDescent="0.2">
      <c r="A113" s="9" t="s">
        <v>50</v>
      </c>
      <c r="B113" s="1">
        <v>83</v>
      </c>
      <c r="C113" s="1">
        <v>594</v>
      </c>
      <c r="D113" s="1">
        <v>560</v>
      </c>
      <c r="E113" s="1">
        <v>3</v>
      </c>
      <c r="F113" s="1">
        <v>3</v>
      </c>
      <c r="G113" s="24">
        <f t="shared" si="36"/>
        <v>7.1566265060240966</v>
      </c>
      <c r="H113" s="24">
        <f t="shared" si="37"/>
        <v>6.7469879518072293</v>
      </c>
      <c r="I113" s="8">
        <f t="shared" si="38"/>
        <v>94.27609427609427</v>
      </c>
      <c r="J113" s="1">
        <f t="shared" si="39"/>
        <v>36.144578313253014</v>
      </c>
    </row>
    <row r="114" spans="1:10" x14ac:dyDescent="0.2">
      <c r="A114" s="9" t="s">
        <v>61</v>
      </c>
      <c r="J114" s="1">
        <f>SUM(J107:J113)*5</f>
        <v>7139.6841581136741</v>
      </c>
    </row>
    <row r="115" spans="1:10" x14ac:dyDescent="0.2">
      <c r="A115" s="9" t="s">
        <v>88</v>
      </c>
    </row>
    <row r="116" spans="1:10" x14ac:dyDescent="0.2">
      <c r="A116" s="9" t="s">
        <v>1</v>
      </c>
      <c r="B116" s="1">
        <v>1294</v>
      </c>
      <c r="C116" s="1">
        <v>4399</v>
      </c>
      <c r="D116" s="1">
        <v>4282</v>
      </c>
      <c r="E116" s="1">
        <v>251</v>
      </c>
      <c r="F116" s="1">
        <v>246</v>
      </c>
      <c r="G116" s="24">
        <f>C116/B116</f>
        <v>3.3995363214837711</v>
      </c>
      <c r="H116" s="24">
        <f>D116/B116</f>
        <v>3.3091190108191655</v>
      </c>
      <c r="I116" s="8">
        <f>D116*100/C116</f>
        <v>97.340304614685152</v>
      </c>
      <c r="J116" s="1">
        <f>E116*1000/B116</f>
        <v>193.97217928902629</v>
      </c>
    </row>
    <row r="117" spans="1:10" x14ac:dyDescent="0.2">
      <c r="A117" s="9" t="s">
        <v>44</v>
      </c>
      <c r="B117" s="1">
        <v>275</v>
      </c>
      <c r="C117" s="1">
        <v>28</v>
      </c>
      <c r="D117" s="1">
        <v>28</v>
      </c>
      <c r="E117" s="1">
        <v>9</v>
      </c>
      <c r="F117" s="1">
        <v>9</v>
      </c>
      <c r="G117" s="24">
        <f t="shared" ref="G117:G123" si="40">C117/B117</f>
        <v>0.10181818181818182</v>
      </c>
      <c r="H117" s="24">
        <f t="shared" ref="H117:H123" si="41">D117/B117</f>
        <v>0.10181818181818182</v>
      </c>
      <c r="I117" s="8">
        <f t="shared" ref="I117:I123" si="42">D117*100/C117</f>
        <v>100</v>
      </c>
      <c r="J117" s="1">
        <f t="shared" ref="J117:J123" si="43">E117*1000/B117</f>
        <v>32.727272727272727</v>
      </c>
    </row>
    <row r="118" spans="1:10" x14ac:dyDescent="0.2">
      <c r="A118" s="9" t="s">
        <v>45</v>
      </c>
      <c r="B118" s="1">
        <v>244</v>
      </c>
      <c r="C118" s="1">
        <v>308</v>
      </c>
      <c r="D118" s="1">
        <v>302</v>
      </c>
      <c r="E118" s="1">
        <v>69</v>
      </c>
      <c r="F118" s="1">
        <v>68</v>
      </c>
      <c r="G118" s="24">
        <f t="shared" si="40"/>
        <v>1.2622950819672132</v>
      </c>
      <c r="H118" s="24">
        <f t="shared" si="41"/>
        <v>1.2377049180327868</v>
      </c>
      <c r="I118" s="8">
        <f t="shared" si="42"/>
        <v>98.051948051948045</v>
      </c>
      <c r="J118" s="1">
        <f t="shared" si="43"/>
        <v>282.78688524590166</v>
      </c>
    </row>
    <row r="119" spans="1:10" x14ac:dyDescent="0.2">
      <c r="A119" s="9" t="s">
        <v>46</v>
      </c>
      <c r="B119" s="1">
        <v>200</v>
      </c>
      <c r="C119" s="1">
        <v>653</v>
      </c>
      <c r="D119" s="1">
        <v>640</v>
      </c>
      <c r="E119" s="1">
        <v>72</v>
      </c>
      <c r="F119" s="1">
        <v>69</v>
      </c>
      <c r="G119" s="24">
        <f t="shared" si="40"/>
        <v>3.2650000000000001</v>
      </c>
      <c r="H119" s="24">
        <f t="shared" si="41"/>
        <v>3.2</v>
      </c>
      <c r="I119" s="8">
        <f t="shared" si="42"/>
        <v>98.009188361408889</v>
      </c>
      <c r="J119" s="1">
        <f t="shared" si="43"/>
        <v>360</v>
      </c>
    </row>
    <row r="120" spans="1:10" x14ac:dyDescent="0.2">
      <c r="A120" s="9" t="s">
        <v>47</v>
      </c>
      <c r="B120" s="1">
        <v>165</v>
      </c>
      <c r="C120" s="1">
        <v>778</v>
      </c>
      <c r="D120" s="1">
        <v>762</v>
      </c>
      <c r="E120" s="1">
        <v>46</v>
      </c>
      <c r="F120" s="1">
        <v>45</v>
      </c>
      <c r="G120" s="24">
        <f t="shared" si="40"/>
        <v>4.7151515151515149</v>
      </c>
      <c r="H120" s="24">
        <f t="shared" si="41"/>
        <v>4.6181818181818182</v>
      </c>
      <c r="I120" s="8">
        <f t="shared" si="42"/>
        <v>97.943444730077118</v>
      </c>
      <c r="J120" s="1">
        <f t="shared" si="43"/>
        <v>278.78787878787881</v>
      </c>
    </row>
    <row r="121" spans="1:10" x14ac:dyDescent="0.2">
      <c r="A121" s="9" t="s">
        <v>48</v>
      </c>
      <c r="B121" s="1">
        <v>167</v>
      </c>
      <c r="C121" s="1">
        <v>1015</v>
      </c>
      <c r="D121" s="1">
        <v>983</v>
      </c>
      <c r="E121" s="1">
        <v>43</v>
      </c>
      <c r="F121" s="1">
        <v>43</v>
      </c>
      <c r="G121" s="24">
        <f t="shared" si="40"/>
        <v>6.0778443113772456</v>
      </c>
      <c r="H121" s="24">
        <f t="shared" si="41"/>
        <v>5.88622754491018</v>
      </c>
      <c r="I121" s="8">
        <f t="shared" si="42"/>
        <v>96.847290640394093</v>
      </c>
      <c r="J121" s="1">
        <f t="shared" si="43"/>
        <v>257.48502994011977</v>
      </c>
    </row>
    <row r="122" spans="1:10" x14ac:dyDescent="0.2">
      <c r="A122" s="9" t="s">
        <v>49</v>
      </c>
      <c r="B122" s="1">
        <v>146</v>
      </c>
      <c r="C122" s="1">
        <v>937</v>
      </c>
      <c r="D122" s="1">
        <v>913</v>
      </c>
      <c r="E122" s="1">
        <v>10</v>
      </c>
      <c r="F122" s="1">
        <v>10</v>
      </c>
      <c r="G122" s="24">
        <f t="shared" si="40"/>
        <v>6.4178082191780819</v>
      </c>
      <c r="H122" s="24">
        <f t="shared" si="41"/>
        <v>6.2534246575342465</v>
      </c>
      <c r="I122" s="8">
        <f t="shared" si="42"/>
        <v>97.438633938100324</v>
      </c>
      <c r="J122" s="1">
        <f t="shared" si="43"/>
        <v>68.493150684931507</v>
      </c>
    </row>
    <row r="123" spans="1:10" x14ac:dyDescent="0.2">
      <c r="A123" s="9" t="s">
        <v>50</v>
      </c>
      <c r="B123" s="1">
        <v>97</v>
      </c>
      <c r="C123" s="1">
        <v>680</v>
      </c>
      <c r="D123" s="1">
        <v>654</v>
      </c>
      <c r="E123" s="1">
        <v>2</v>
      </c>
      <c r="F123" s="1">
        <v>2</v>
      </c>
      <c r="G123" s="24">
        <f t="shared" si="40"/>
        <v>7.0103092783505154</v>
      </c>
      <c r="H123" s="24">
        <f t="shared" si="41"/>
        <v>6.7422680412371134</v>
      </c>
      <c r="I123" s="8">
        <f t="shared" si="42"/>
        <v>96.17647058823529</v>
      </c>
      <c r="J123" s="1">
        <f t="shared" si="43"/>
        <v>20.618556701030929</v>
      </c>
    </row>
    <row r="124" spans="1:10" x14ac:dyDescent="0.2">
      <c r="A124" s="9" t="s">
        <v>62</v>
      </c>
      <c r="J124" s="1">
        <f>SUM(J117:J123)*5</f>
        <v>6504.4938704356773</v>
      </c>
    </row>
    <row r="125" spans="1:10" x14ac:dyDescent="0.2">
      <c r="A125" s="9" t="s">
        <v>88</v>
      </c>
    </row>
    <row r="126" spans="1:10" x14ac:dyDescent="0.2">
      <c r="A126" s="9" t="s">
        <v>1</v>
      </c>
      <c r="B126" s="1">
        <v>868</v>
      </c>
      <c r="C126" s="1">
        <v>3241</v>
      </c>
      <c r="D126" s="1">
        <v>3068</v>
      </c>
      <c r="E126" s="1">
        <v>197</v>
      </c>
      <c r="F126" s="1">
        <v>192</v>
      </c>
      <c r="G126" s="24">
        <f>C126/B126</f>
        <v>3.7338709677419355</v>
      </c>
      <c r="H126" s="24">
        <f>D126/B126</f>
        <v>3.5345622119815667</v>
      </c>
      <c r="I126" s="8">
        <f>D126*100/C126</f>
        <v>94.662141314409126</v>
      </c>
      <c r="J126" s="1">
        <f>E126*1000/B126</f>
        <v>226.95852534562212</v>
      </c>
    </row>
    <row r="127" spans="1:10" x14ac:dyDescent="0.2">
      <c r="A127" s="9" t="s">
        <v>44</v>
      </c>
      <c r="B127" s="1">
        <v>184</v>
      </c>
      <c r="C127" s="1">
        <v>24</v>
      </c>
      <c r="D127" s="1">
        <v>24</v>
      </c>
      <c r="E127" s="1">
        <v>13</v>
      </c>
      <c r="F127" s="1">
        <v>13</v>
      </c>
      <c r="G127" s="24">
        <f t="shared" ref="G127:G133" si="44">C127/B127</f>
        <v>0.13043478260869565</v>
      </c>
      <c r="H127" s="24">
        <f t="shared" ref="H127:H133" si="45">D127/B127</f>
        <v>0.13043478260869565</v>
      </c>
      <c r="I127" s="8">
        <f t="shared" ref="I127:I133" si="46">D127*100/C127</f>
        <v>100</v>
      </c>
      <c r="J127" s="1">
        <f t="shared" ref="J127:J133" si="47">E127*1000/B127</f>
        <v>70.652173913043484</v>
      </c>
    </row>
    <row r="128" spans="1:10" x14ac:dyDescent="0.2">
      <c r="A128" s="9" t="s">
        <v>45</v>
      </c>
      <c r="B128" s="1">
        <v>156</v>
      </c>
      <c r="C128" s="1">
        <v>217</v>
      </c>
      <c r="D128" s="1">
        <v>202</v>
      </c>
      <c r="E128" s="1">
        <v>52</v>
      </c>
      <c r="F128" s="1">
        <v>52</v>
      </c>
      <c r="G128" s="24">
        <f t="shared" si="44"/>
        <v>1.391025641025641</v>
      </c>
      <c r="H128" s="24">
        <f t="shared" si="45"/>
        <v>1.2948717948717949</v>
      </c>
      <c r="I128" s="8">
        <f t="shared" si="46"/>
        <v>93.087557603686633</v>
      </c>
      <c r="J128" s="1">
        <f t="shared" si="47"/>
        <v>333.33333333333331</v>
      </c>
    </row>
    <row r="129" spans="1:10" x14ac:dyDescent="0.2">
      <c r="A129" s="9" t="s">
        <v>46</v>
      </c>
      <c r="B129" s="1">
        <v>137</v>
      </c>
      <c r="C129" s="1">
        <v>465</v>
      </c>
      <c r="D129" s="1">
        <v>436</v>
      </c>
      <c r="E129" s="1">
        <v>53</v>
      </c>
      <c r="F129" s="1">
        <v>49</v>
      </c>
      <c r="G129" s="24">
        <f t="shared" si="44"/>
        <v>3.394160583941606</v>
      </c>
      <c r="H129" s="24">
        <f t="shared" si="45"/>
        <v>3.1824817518248176</v>
      </c>
      <c r="I129" s="8">
        <f t="shared" si="46"/>
        <v>93.763440860215056</v>
      </c>
      <c r="J129" s="1">
        <f t="shared" si="47"/>
        <v>386.86131386861314</v>
      </c>
    </row>
    <row r="130" spans="1:10" x14ac:dyDescent="0.2">
      <c r="A130" s="9" t="s">
        <v>47</v>
      </c>
      <c r="B130" s="1">
        <v>134</v>
      </c>
      <c r="C130" s="1">
        <v>732</v>
      </c>
      <c r="D130" s="1">
        <v>709</v>
      </c>
      <c r="E130" s="1">
        <v>41</v>
      </c>
      <c r="F130" s="1">
        <v>40</v>
      </c>
      <c r="G130" s="24">
        <f t="shared" si="44"/>
        <v>5.4626865671641793</v>
      </c>
      <c r="H130" s="24">
        <f t="shared" si="45"/>
        <v>5.2910447761194028</v>
      </c>
      <c r="I130" s="8">
        <f t="shared" si="46"/>
        <v>96.857923497267763</v>
      </c>
      <c r="J130" s="1">
        <f t="shared" si="47"/>
        <v>305.97014925373134</v>
      </c>
    </row>
    <row r="131" spans="1:10" x14ac:dyDescent="0.2">
      <c r="A131" s="9" t="s">
        <v>48</v>
      </c>
      <c r="B131" s="1">
        <v>100</v>
      </c>
      <c r="C131" s="1">
        <v>688</v>
      </c>
      <c r="D131" s="1">
        <v>649</v>
      </c>
      <c r="E131" s="1">
        <v>26</v>
      </c>
      <c r="F131" s="1">
        <v>26</v>
      </c>
      <c r="G131" s="24">
        <f t="shared" si="44"/>
        <v>6.88</v>
      </c>
      <c r="H131" s="24">
        <f t="shared" si="45"/>
        <v>6.49</v>
      </c>
      <c r="I131" s="8">
        <f t="shared" si="46"/>
        <v>94.331395348837205</v>
      </c>
      <c r="J131" s="1">
        <f t="shared" si="47"/>
        <v>260</v>
      </c>
    </row>
    <row r="132" spans="1:10" x14ac:dyDescent="0.2">
      <c r="A132" s="9" t="s">
        <v>49</v>
      </c>
      <c r="B132" s="1">
        <v>93</v>
      </c>
      <c r="C132" s="1">
        <v>648</v>
      </c>
      <c r="D132" s="1">
        <v>611</v>
      </c>
      <c r="E132" s="1">
        <v>8</v>
      </c>
      <c r="F132" s="1">
        <v>8</v>
      </c>
      <c r="G132" s="24">
        <f t="shared" si="44"/>
        <v>6.967741935483871</v>
      </c>
      <c r="H132" s="24">
        <f t="shared" si="45"/>
        <v>6.56989247311828</v>
      </c>
      <c r="I132" s="8">
        <f t="shared" si="46"/>
        <v>94.290123456790127</v>
      </c>
      <c r="J132" s="1">
        <f t="shared" si="47"/>
        <v>86.021505376344081</v>
      </c>
    </row>
    <row r="133" spans="1:10" x14ac:dyDescent="0.2">
      <c r="A133" s="9" t="s">
        <v>50</v>
      </c>
      <c r="B133" s="1">
        <v>64</v>
      </c>
      <c r="C133" s="1">
        <v>467</v>
      </c>
      <c r="D133" s="1">
        <v>437</v>
      </c>
      <c r="E133" s="1">
        <v>4</v>
      </c>
      <c r="F133" s="1">
        <v>4</v>
      </c>
      <c r="G133" s="24">
        <f t="shared" si="44"/>
        <v>7.296875</v>
      </c>
      <c r="H133" s="24">
        <f t="shared" si="45"/>
        <v>6.828125</v>
      </c>
      <c r="I133" s="8">
        <f t="shared" si="46"/>
        <v>93.576017130620983</v>
      </c>
      <c r="J133" s="1">
        <f t="shared" si="47"/>
        <v>62.5</v>
      </c>
    </row>
    <row r="134" spans="1:10" x14ac:dyDescent="0.2">
      <c r="A134" s="9" t="s">
        <v>63</v>
      </c>
      <c r="J134" s="1">
        <f>SUM(J127:J133)*5</f>
        <v>7526.6923787253272</v>
      </c>
    </row>
    <row r="135" spans="1:10" x14ac:dyDescent="0.2">
      <c r="A135" s="9" t="s">
        <v>88</v>
      </c>
    </row>
    <row r="136" spans="1:10" x14ac:dyDescent="0.2">
      <c r="A136" s="9" t="s">
        <v>1</v>
      </c>
      <c r="B136" s="1">
        <v>1600</v>
      </c>
      <c r="C136" s="1">
        <v>5425</v>
      </c>
      <c r="D136" s="1">
        <v>5245</v>
      </c>
      <c r="E136" s="1">
        <v>324</v>
      </c>
      <c r="F136" s="1">
        <v>321</v>
      </c>
      <c r="G136" s="24">
        <f>C136/B136</f>
        <v>3.390625</v>
      </c>
      <c r="H136" s="24">
        <f>D136/B136</f>
        <v>3.2781250000000002</v>
      </c>
      <c r="I136" s="8">
        <f>D136*100/C136</f>
        <v>96.68202764976958</v>
      </c>
      <c r="J136" s="1">
        <f>E136*1000/B136</f>
        <v>202.5</v>
      </c>
    </row>
    <row r="137" spans="1:10" x14ac:dyDescent="0.2">
      <c r="A137" s="9" t="s">
        <v>44</v>
      </c>
      <c r="B137" s="1">
        <v>375</v>
      </c>
      <c r="C137" s="1">
        <v>52</v>
      </c>
      <c r="D137" s="1">
        <v>52</v>
      </c>
      <c r="E137" s="1">
        <v>26</v>
      </c>
      <c r="F137" s="1">
        <v>25</v>
      </c>
      <c r="G137" s="24">
        <f t="shared" ref="G137:G143" si="48">C137/B137</f>
        <v>0.13866666666666666</v>
      </c>
      <c r="H137" s="24">
        <f t="shared" ref="H137:H143" si="49">D137/B137</f>
        <v>0.13866666666666666</v>
      </c>
      <c r="I137" s="8">
        <f t="shared" ref="I137:I143" si="50">D137*100/C137</f>
        <v>100</v>
      </c>
      <c r="J137" s="1">
        <f t="shared" ref="J137:J143" si="51">E137*1000/B137</f>
        <v>69.333333333333329</v>
      </c>
    </row>
    <row r="138" spans="1:10" x14ac:dyDescent="0.2">
      <c r="A138" s="9" t="s">
        <v>45</v>
      </c>
      <c r="B138" s="1">
        <v>295</v>
      </c>
      <c r="C138" s="1">
        <v>355</v>
      </c>
      <c r="D138" s="1">
        <v>346</v>
      </c>
      <c r="E138" s="1">
        <v>84</v>
      </c>
      <c r="F138" s="1">
        <v>84</v>
      </c>
      <c r="G138" s="24">
        <f t="shared" si="48"/>
        <v>1.2033898305084745</v>
      </c>
      <c r="H138" s="24">
        <f t="shared" si="49"/>
        <v>1.1728813559322033</v>
      </c>
      <c r="I138" s="8">
        <f t="shared" si="50"/>
        <v>97.464788732394368</v>
      </c>
      <c r="J138" s="1">
        <f t="shared" si="51"/>
        <v>284.74576271186442</v>
      </c>
    </row>
    <row r="139" spans="1:10" x14ac:dyDescent="0.2">
      <c r="A139" s="9" t="s">
        <v>46</v>
      </c>
      <c r="B139" s="1">
        <v>205</v>
      </c>
      <c r="C139" s="1">
        <v>684</v>
      </c>
      <c r="D139" s="1">
        <v>654</v>
      </c>
      <c r="E139" s="1">
        <v>73</v>
      </c>
      <c r="F139" s="1">
        <v>73</v>
      </c>
      <c r="G139" s="24">
        <f t="shared" si="48"/>
        <v>3.3365853658536584</v>
      </c>
      <c r="H139" s="24">
        <f t="shared" si="49"/>
        <v>3.1902439024390246</v>
      </c>
      <c r="I139" s="8">
        <f t="shared" si="50"/>
        <v>95.614035087719301</v>
      </c>
      <c r="J139" s="1">
        <f t="shared" si="51"/>
        <v>356.09756097560978</v>
      </c>
    </row>
    <row r="140" spans="1:10" x14ac:dyDescent="0.2">
      <c r="A140" s="9" t="s">
        <v>47</v>
      </c>
      <c r="B140" s="1">
        <v>229</v>
      </c>
      <c r="C140" s="1">
        <v>1205</v>
      </c>
      <c r="D140" s="1">
        <v>1174</v>
      </c>
      <c r="E140" s="1">
        <v>75</v>
      </c>
      <c r="F140" s="1">
        <v>74</v>
      </c>
      <c r="G140" s="24">
        <f t="shared" si="48"/>
        <v>5.2620087336244543</v>
      </c>
      <c r="H140" s="24">
        <f t="shared" si="49"/>
        <v>5.1266375545851526</v>
      </c>
      <c r="I140" s="8">
        <f t="shared" si="50"/>
        <v>97.427385892116178</v>
      </c>
      <c r="J140" s="1">
        <f t="shared" si="51"/>
        <v>327.51091703056767</v>
      </c>
    </row>
    <row r="141" spans="1:10" x14ac:dyDescent="0.2">
      <c r="A141" s="9" t="s">
        <v>48</v>
      </c>
      <c r="B141" s="1">
        <v>189</v>
      </c>
      <c r="C141" s="1">
        <v>1101</v>
      </c>
      <c r="D141" s="1">
        <v>1074</v>
      </c>
      <c r="E141" s="1">
        <v>42</v>
      </c>
      <c r="F141" s="1">
        <v>41</v>
      </c>
      <c r="G141" s="24">
        <f t="shared" si="48"/>
        <v>5.8253968253968251</v>
      </c>
      <c r="H141" s="24">
        <f t="shared" si="49"/>
        <v>5.6825396825396828</v>
      </c>
      <c r="I141" s="8">
        <f t="shared" si="50"/>
        <v>97.547683923705719</v>
      </c>
      <c r="J141" s="1">
        <f t="shared" si="51"/>
        <v>222.22222222222223</v>
      </c>
    </row>
    <row r="142" spans="1:10" x14ac:dyDescent="0.2">
      <c r="A142" s="9" t="s">
        <v>49</v>
      </c>
      <c r="B142" s="1">
        <v>166</v>
      </c>
      <c r="C142" s="1">
        <v>1095</v>
      </c>
      <c r="D142" s="1">
        <v>1051</v>
      </c>
      <c r="E142" s="1">
        <v>17</v>
      </c>
      <c r="F142" s="1">
        <v>17</v>
      </c>
      <c r="G142" s="24">
        <f t="shared" si="48"/>
        <v>6.596385542168675</v>
      </c>
      <c r="H142" s="24">
        <f t="shared" si="49"/>
        <v>6.331325301204819</v>
      </c>
      <c r="I142" s="8">
        <f t="shared" si="50"/>
        <v>95.981735159817347</v>
      </c>
      <c r="J142" s="1">
        <f t="shared" si="51"/>
        <v>102.40963855421687</v>
      </c>
    </row>
    <row r="143" spans="1:10" x14ac:dyDescent="0.2">
      <c r="A143" s="9" t="s">
        <v>50</v>
      </c>
      <c r="B143" s="1">
        <v>141</v>
      </c>
      <c r="C143" s="1">
        <v>933</v>
      </c>
      <c r="D143" s="1">
        <v>894</v>
      </c>
      <c r="E143" s="1">
        <v>7</v>
      </c>
      <c r="F143" s="1">
        <v>7</v>
      </c>
      <c r="G143" s="24">
        <f t="shared" si="48"/>
        <v>6.6170212765957448</v>
      </c>
      <c r="H143" s="24">
        <f t="shared" si="49"/>
        <v>6.3404255319148932</v>
      </c>
      <c r="I143" s="8">
        <f t="shared" si="50"/>
        <v>95.819935691318321</v>
      </c>
      <c r="J143" s="1">
        <f t="shared" si="51"/>
        <v>49.645390070921984</v>
      </c>
    </row>
    <row r="144" spans="1:10" x14ac:dyDescent="0.2">
      <c r="J144" s="1">
        <f>SUM(J137:J143)*5</f>
        <v>7059.8241244936808</v>
      </c>
    </row>
    <row r="145" spans="1:10" x14ac:dyDescent="0.2">
      <c r="A145" s="14" t="s">
        <v>393</v>
      </c>
      <c r="B145" s="15"/>
      <c r="C145" s="15"/>
      <c r="D145" s="15"/>
      <c r="E145" s="15"/>
      <c r="F145" s="15"/>
      <c r="G145" s="15"/>
      <c r="H145" s="15"/>
      <c r="I145" s="15"/>
      <c r="J145" s="15"/>
    </row>
  </sheetData>
  <mergeCells count="3">
    <mergeCell ref="E2:F2"/>
    <mergeCell ref="E46:F46"/>
    <mergeCell ref="E92:F92"/>
  </mergeCells>
  <pageMargins left="0.7" right="0.7" top="0.75" bottom="0.75" header="0.3" footer="0.3"/>
  <pageSetup orientation="portrait" r:id="rId1"/>
  <rowBreaks count="2" manualBreakCount="2">
    <brk id="44" max="16383" man="1"/>
    <brk id="9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5CED-99E8-4576-A0EA-BCE48B8F3BDC}">
  <dimension ref="A1:Y117"/>
  <sheetViews>
    <sheetView view="pageBreakPreview" zoomScale="125" zoomScaleNormal="100" zoomScaleSheetLayoutView="125" workbookViewId="0">
      <selection activeCell="B23" sqref="B23:Y23"/>
    </sheetView>
  </sheetViews>
  <sheetFormatPr defaultColWidth="9" defaultRowHeight="11.25" x14ac:dyDescent="0.2"/>
  <cols>
    <col min="1" max="1" width="8.42578125" style="9" customWidth="1"/>
    <col min="2" max="2" width="5.28515625" style="1" customWidth="1"/>
    <col min="3" max="14" width="3.28515625" style="1" customWidth="1"/>
    <col min="15" max="25" width="3.28515625" style="9" customWidth="1"/>
    <col min="26" max="16384" width="9" style="9"/>
  </cols>
  <sheetData>
    <row r="1" spans="1:25" x14ac:dyDescent="0.2">
      <c r="A1" s="9" t="s">
        <v>451</v>
      </c>
    </row>
    <row r="2" spans="1:25" x14ac:dyDescent="0.2">
      <c r="A2" s="19" t="s">
        <v>35</v>
      </c>
      <c r="B2" s="20" t="s">
        <v>1</v>
      </c>
      <c r="C2" s="20" t="s">
        <v>89</v>
      </c>
      <c r="D2" s="20">
        <v>15</v>
      </c>
      <c r="E2" s="20">
        <v>16</v>
      </c>
      <c r="F2" s="20">
        <v>17</v>
      </c>
      <c r="G2" s="20">
        <v>18</v>
      </c>
      <c r="H2" s="20">
        <v>19</v>
      </c>
      <c r="I2" s="20">
        <v>20</v>
      </c>
      <c r="J2" s="20">
        <v>21</v>
      </c>
      <c r="K2" s="20">
        <v>22</v>
      </c>
      <c r="L2" s="20">
        <v>23</v>
      </c>
      <c r="M2" s="20">
        <v>24</v>
      </c>
      <c r="N2" s="20">
        <v>25</v>
      </c>
      <c r="O2" s="21">
        <v>26</v>
      </c>
      <c r="P2" s="21">
        <v>27</v>
      </c>
      <c r="Q2" s="21">
        <v>28</v>
      </c>
      <c r="R2" s="21">
        <v>29</v>
      </c>
      <c r="S2" s="21">
        <v>30</v>
      </c>
      <c r="T2" s="21">
        <v>31</v>
      </c>
      <c r="U2" s="21">
        <v>32</v>
      </c>
      <c r="V2" s="21">
        <v>33</v>
      </c>
      <c r="W2" s="21">
        <v>34</v>
      </c>
      <c r="X2" s="21">
        <v>35</v>
      </c>
      <c r="Y2" s="22" t="s">
        <v>90</v>
      </c>
    </row>
    <row r="3" spans="1:25" x14ac:dyDescent="0.2">
      <c r="A3" s="9" t="s">
        <v>390</v>
      </c>
      <c r="B3" s="1">
        <v>23657</v>
      </c>
      <c r="C3" s="1">
        <v>270</v>
      </c>
      <c r="D3" s="1">
        <v>423</v>
      </c>
      <c r="E3" s="1">
        <v>877</v>
      </c>
      <c r="F3" s="1">
        <v>1332</v>
      </c>
      <c r="G3" s="1">
        <v>2481</v>
      </c>
      <c r="H3" s="1">
        <v>2775</v>
      </c>
      <c r="I3" s="1">
        <v>3293</v>
      </c>
      <c r="J3" s="1">
        <v>2513</v>
      </c>
      <c r="K3" s="1">
        <v>2061</v>
      </c>
      <c r="L3" s="1">
        <v>1503</v>
      </c>
      <c r="M3" s="1">
        <v>1440</v>
      </c>
      <c r="N3" s="1">
        <v>1097</v>
      </c>
      <c r="O3" s="9">
        <v>829</v>
      </c>
      <c r="P3" s="9">
        <v>621</v>
      </c>
      <c r="Q3" s="9">
        <v>570</v>
      </c>
      <c r="R3" s="9">
        <v>391</v>
      </c>
      <c r="S3" s="9">
        <v>366</v>
      </c>
      <c r="T3" s="9">
        <v>168</v>
      </c>
      <c r="U3" s="9">
        <v>147</v>
      </c>
      <c r="V3" s="9">
        <v>92</v>
      </c>
      <c r="W3" s="9">
        <v>109</v>
      </c>
      <c r="X3" s="9">
        <v>82</v>
      </c>
      <c r="Y3" s="9">
        <v>217</v>
      </c>
    </row>
    <row r="4" spans="1:25" x14ac:dyDescent="0.2">
      <c r="A4" s="9" t="s">
        <v>16</v>
      </c>
      <c r="B4" s="1">
        <v>2</v>
      </c>
      <c r="C4" s="1">
        <v>2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</row>
    <row r="5" spans="1:25" x14ac:dyDescent="0.2">
      <c r="A5" s="9" t="s">
        <v>17</v>
      </c>
      <c r="B5" s="1">
        <v>507</v>
      </c>
      <c r="C5" s="1">
        <v>19</v>
      </c>
      <c r="D5" s="1">
        <v>29</v>
      </c>
      <c r="E5" s="1">
        <v>77</v>
      </c>
      <c r="F5" s="1">
        <v>140</v>
      </c>
      <c r="G5" s="1">
        <v>149</v>
      </c>
      <c r="H5" s="1">
        <v>93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</row>
    <row r="6" spans="1:25" x14ac:dyDescent="0.2">
      <c r="A6" s="9" t="s">
        <v>18</v>
      </c>
      <c r="B6" s="1">
        <v>2681</v>
      </c>
      <c r="C6" s="1">
        <v>36</v>
      </c>
      <c r="D6" s="1">
        <v>47</v>
      </c>
      <c r="E6" s="1">
        <v>103</v>
      </c>
      <c r="F6" s="1">
        <v>206</v>
      </c>
      <c r="G6" s="1">
        <v>438</v>
      </c>
      <c r="H6" s="1">
        <v>552</v>
      </c>
      <c r="I6" s="1">
        <v>538</v>
      </c>
      <c r="J6" s="1">
        <v>419</v>
      </c>
      <c r="K6" s="1">
        <v>197</v>
      </c>
      <c r="L6" s="1">
        <v>106</v>
      </c>
      <c r="M6" s="1">
        <v>39</v>
      </c>
      <c r="N6" s="1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</row>
    <row r="7" spans="1:25" x14ac:dyDescent="0.2">
      <c r="A7" s="9" t="s">
        <v>19</v>
      </c>
      <c r="B7" s="1">
        <v>3345</v>
      </c>
      <c r="C7" s="1">
        <v>53</v>
      </c>
      <c r="D7" s="1">
        <v>79</v>
      </c>
      <c r="E7" s="1">
        <v>157</v>
      </c>
      <c r="F7" s="1">
        <v>230</v>
      </c>
      <c r="G7" s="1">
        <v>398</v>
      </c>
      <c r="H7" s="1">
        <v>450</v>
      </c>
      <c r="I7" s="1">
        <v>459</v>
      </c>
      <c r="J7" s="1">
        <v>436</v>
      </c>
      <c r="K7" s="1">
        <v>339</v>
      </c>
      <c r="L7" s="1">
        <v>234</v>
      </c>
      <c r="M7" s="1">
        <v>202</v>
      </c>
      <c r="N7" s="1">
        <v>145</v>
      </c>
      <c r="O7" s="9">
        <v>76</v>
      </c>
      <c r="P7" s="9">
        <v>45</v>
      </c>
      <c r="Q7" s="9">
        <v>35</v>
      </c>
      <c r="R7" s="9">
        <v>7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</row>
    <row r="8" spans="1:25" x14ac:dyDescent="0.2">
      <c r="A8" s="9" t="s">
        <v>20</v>
      </c>
      <c r="B8" s="1">
        <v>3285</v>
      </c>
      <c r="C8" s="1">
        <v>48</v>
      </c>
      <c r="D8" s="1">
        <v>87</v>
      </c>
      <c r="E8" s="1">
        <v>139</v>
      </c>
      <c r="F8" s="1">
        <v>198</v>
      </c>
      <c r="G8" s="1">
        <v>336</v>
      </c>
      <c r="H8" s="1">
        <v>422</v>
      </c>
      <c r="I8" s="1">
        <v>448</v>
      </c>
      <c r="J8" s="1">
        <v>372</v>
      </c>
      <c r="K8" s="1">
        <v>316</v>
      </c>
      <c r="L8" s="1">
        <v>223</v>
      </c>
      <c r="M8" s="1">
        <v>210</v>
      </c>
      <c r="N8" s="1">
        <v>126</v>
      </c>
      <c r="O8" s="9">
        <v>98</v>
      </c>
      <c r="P8" s="9">
        <v>87</v>
      </c>
      <c r="Q8" s="9">
        <v>68</v>
      </c>
      <c r="R8" s="9">
        <v>48</v>
      </c>
      <c r="S8" s="9">
        <v>27</v>
      </c>
      <c r="T8" s="9">
        <v>13</v>
      </c>
      <c r="U8" s="9">
        <v>14</v>
      </c>
      <c r="V8" s="9">
        <v>4</v>
      </c>
      <c r="W8" s="9">
        <v>1</v>
      </c>
      <c r="X8" s="9">
        <v>0</v>
      </c>
      <c r="Y8" s="9">
        <v>0</v>
      </c>
    </row>
    <row r="9" spans="1:25" x14ac:dyDescent="0.2">
      <c r="A9" s="9" t="s">
        <v>21</v>
      </c>
      <c r="B9" s="1">
        <v>3025</v>
      </c>
      <c r="C9" s="1">
        <v>40</v>
      </c>
      <c r="D9" s="1">
        <v>55</v>
      </c>
      <c r="E9" s="1">
        <v>122</v>
      </c>
      <c r="F9" s="1">
        <v>187</v>
      </c>
      <c r="G9" s="1">
        <v>330</v>
      </c>
      <c r="H9" s="1">
        <v>323</v>
      </c>
      <c r="I9" s="1">
        <v>402</v>
      </c>
      <c r="J9" s="1">
        <v>301</v>
      </c>
      <c r="K9" s="1">
        <v>289</v>
      </c>
      <c r="L9" s="1">
        <v>197</v>
      </c>
      <c r="M9" s="1">
        <v>177</v>
      </c>
      <c r="N9" s="1">
        <v>145</v>
      </c>
      <c r="O9" s="9">
        <v>122</v>
      </c>
      <c r="P9" s="9">
        <v>77</v>
      </c>
      <c r="Q9" s="9">
        <v>81</v>
      </c>
      <c r="R9" s="9">
        <v>50</v>
      </c>
      <c r="S9" s="9">
        <v>38</v>
      </c>
      <c r="T9" s="9">
        <v>21</v>
      </c>
      <c r="U9" s="9">
        <v>16</v>
      </c>
      <c r="V9" s="9">
        <v>20</v>
      </c>
      <c r="W9" s="9">
        <v>12</v>
      </c>
      <c r="X9" s="9">
        <v>17</v>
      </c>
      <c r="Y9" s="9">
        <v>3</v>
      </c>
    </row>
    <row r="10" spans="1:25" x14ac:dyDescent="0.2">
      <c r="A10" s="9" t="s">
        <v>22</v>
      </c>
      <c r="B10" s="1">
        <v>2705</v>
      </c>
      <c r="C10" s="1">
        <v>17</v>
      </c>
      <c r="D10" s="1">
        <v>40</v>
      </c>
      <c r="E10" s="1">
        <v>72</v>
      </c>
      <c r="F10" s="1">
        <v>97</v>
      </c>
      <c r="G10" s="1">
        <v>229</v>
      </c>
      <c r="H10" s="1">
        <v>273</v>
      </c>
      <c r="I10" s="1">
        <v>345</v>
      </c>
      <c r="J10" s="1">
        <v>271</v>
      </c>
      <c r="K10" s="1">
        <v>290</v>
      </c>
      <c r="L10" s="1">
        <v>170</v>
      </c>
      <c r="M10" s="1">
        <v>195</v>
      </c>
      <c r="N10" s="1">
        <v>164</v>
      </c>
      <c r="O10" s="9">
        <v>114</v>
      </c>
      <c r="P10" s="9">
        <v>103</v>
      </c>
      <c r="Q10" s="9">
        <v>91</v>
      </c>
      <c r="R10" s="9">
        <v>62</v>
      </c>
      <c r="S10" s="9">
        <v>46</v>
      </c>
      <c r="T10" s="9">
        <v>26</v>
      </c>
      <c r="U10" s="9">
        <v>29</v>
      </c>
      <c r="V10" s="9">
        <v>17</v>
      </c>
      <c r="W10" s="9">
        <v>15</v>
      </c>
      <c r="X10" s="9">
        <v>9</v>
      </c>
      <c r="Y10" s="9">
        <v>30</v>
      </c>
    </row>
    <row r="11" spans="1:25" x14ac:dyDescent="0.2">
      <c r="A11" s="9" t="s">
        <v>23</v>
      </c>
      <c r="B11" s="1">
        <v>2063</v>
      </c>
      <c r="C11" s="1">
        <v>12</v>
      </c>
      <c r="D11" s="1">
        <v>21</v>
      </c>
      <c r="E11" s="1">
        <v>51</v>
      </c>
      <c r="F11" s="1">
        <v>77</v>
      </c>
      <c r="G11" s="1">
        <v>165</v>
      </c>
      <c r="H11" s="1">
        <v>194</v>
      </c>
      <c r="I11" s="1">
        <v>254</v>
      </c>
      <c r="J11" s="1">
        <v>173</v>
      </c>
      <c r="K11" s="1">
        <v>180</v>
      </c>
      <c r="L11" s="1">
        <v>156</v>
      </c>
      <c r="M11" s="1">
        <v>181</v>
      </c>
      <c r="N11" s="1">
        <v>124</v>
      </c>
      <c r="O11" s="9">
        <v>90</v>
      </c>
      <c r="P11" s="9">
        <v>84</v>
      </c>
      <c r="Q11" s="9">
        <v>80</v>
      </c>
      <c r="R11" s="9">
        <v>56</v>
      </c>
      <c r="S11" s="9">
        <v>40</v>
      </c>
      <c r="T11" s="9">
        <v>32</v>
      </c>
      <c r="U11" s="9">
        <v>13</v>
      </c>
      <c r="V11" s="9">
        <v>11</v>
      </c>
      <c r="W11" s="9">
        <v>25</v>
      </c>
      <c r="X11" s="9">
        <v>13</v>
      </c>
      <c r="Y11" s="9">
        <v>31</v>
      </c>
    </row>
    <row r="12" spans="1:25" x14ac:dyDescent="0.2">
      <c r="A12" s="9" t="s">
        <v>24</v>
      </c>
      <c r="B12" s="1">
        <v>1915</v>
      </c>
      <c r="C12" s="1">
        <v>15</v>
      </c>
      <c r="D12" s="1">
        <v>24</v>
      </c>
      <c r="E12" s="1">
        <v>52</v>
      </c>
      <c r="F12" s="1">
        <v>67</v>
      </c>
      <c r="G12" s="1">
        <v>155</v>
      </c>
      <c r="H12" s="1">
        <v>157</v>
      </c>
      <c r="I12" s="1">
        <v>269</v>
      </c>
      <c r="J12" s="1">
        <v>195</v>
      </c>
      <c r="K12" s="1">
        <v>165</v>
      </c>
      <c r="L12" s="1">
        <v>148</v>
      </c>
      <c r="M12" s="1">
        <v>120</v>
      </c>
      <c r="N12" s="1">
        <v>96</v>
      </c>
      <c r="O12" s="9">
        <v>102</v>
      </c>
      <c r="P12" s="9">
        <v>66</v>
      </c>
      <c r="Q12" s="9">
        <v>60</v>
      </c>
      <c r="R12" s="9">
        <v>54</v>
      </c>
      <c r="S12" s="9">
        <v>42</v>
      </c>
      <c r="T12" s="9">
        <v>25</v>
      </c>
      <c r="U12" s="9">
        <v>18</v>
      </c>
      <c r="V12" s="9">
        <v>11</v>
      </c>
      <c r="W12" s="9">
        <v>13</v>
      </c>
      <c r="X12" s="9">
        <v>10</v>
      </c>
      <c r="Y12" s="9">
        <v>51</v>
      </c>
    </row>
    <row r="13" spans="1:25" x14ac:dyDescent="0.2">
      <c r="A13" s="9" t="s">
        <v>25</v>
      </c>
      <c r="B13" s="1">
        <v>1203</v>
      </c>
      <c r="C13" s="1">
        <v>10</v>
      </c>
      <c r="D13" s="1">
        <v>19</v>
      </c>
      <c r="E13" s="1">
        <v>37</v>
      </c>
      <c r="F13" s="1">
        <v>48</v>
      </c>
      <c r="G13" s="1">
        <v>80</v>
      </c>
      <c r="H13" s="1">
        <v>101</v>
      </c>
      <c r="I13" s="1">
        <v>160</v>
      </c>
      <c r="J13" s="1">
        <v>96</v>
      </c>
      <c r="K13" s="1">
        <v>98</v>
      </c>
      <c r="L13" s="1">
        <v>80</v>
      </c>
      <c r="M13" s="1">
        <v>94</v>
      </c>
      <c r="N13" s="1">
        <v>75</v>
      </c>
      <c r="O13" s="9">
        <v>63</v>
      </c>
      <c r="P13" s="9">
        <v>52</v>
      </c>
      <c r="Q13" s="9">
        <v>38</v>
      </c>
      <c r="R13" s="9">
        <v>28</v>
      </c>
      <c r="S13" s="9">
        <v>36</v>
      </c>
      <c r="T13" s="9">
        <v>17</v>
      </c>
      <c r="U13" s="9">
        <v>18</v>
      </c>
      <c r="V13" s="9">
        <v>7</v>
      </c>
      <c r="W13" s="9">
        <v>10</v>
      </c>
      <c r="X13" s="9">
        <v>2</v>
      </c>
      <c r="Y13" s="9">
        <v>34</v>
      </c>
    </row>
    <row r="14" spans="1:25" x14ac:dyDescent="0.2">
      <c r="A14" s="9" t="s">
        <v>26</v>
      </c>
      <c r="B14" s="1">
        <v>988</v>
      </c>
      <c r="C14" s="1">
        <v>10</v>
      </c>
      <c r="D14" s="1">
        <v>9</v>
      </c>
      <c r="E14" s="1">
        <v>28</v>
      </c>
      <c r="F14" s="1">
        <v>37</v>
      </c>
      <c r="G14" s="1">
        <v>76</v>
      </c>
      <c r="H14" s="1">
        <v>76</v>
      </c>
      <c r="I14" s="1">
        <v>152</v>
      </c>
      <c r="J14" s="1">
        <v>95</v>
      </c>
      <c r="K14" s="1">
        <v>59</v>
      </c>
      <c r="L14" s="1">
        <v>56</v>
      </c>
      <c r="M14" s="1">
        <v>73</v>
      </c>
      <c r="N14" s="1">
        <v>68</v>
      </c>
      <c r="O14" s="9">
        <v>59</v>
      </c>
      <c r="P14" s="9">
        <v>29</v>
      </c>
      <c r="Q14" s="9">
        <v>34</v>
      </c>
      <c r="R14" s="9">
        <v>23</v>
      </c>
      <c r="S14" s="9">
        <v>33</v>
      </c>
      <c r="T14" s="9">
        <v>8</v>
      </c>
      <c r="U14" s="9">
        <v>15</v>
      </c>
      <c r="V14" s="9">
        <v>7</v>
      </c>
      <c r="W14" s="9">
        <v>12</v>
      </c>
      <c r="X14" s="9">
        <v>11</v>
      </c>
      <c r="Y14" s="9">
        <v>18</v>
      </c>
    </row>
    <row r="15" spans="1:25" x14ac:dyDescent="0.2">
      <c r="A15" s="9" t="s">
        <v>27</v>
      </c>
      <c r="B15" s="1">
        <v>685</v>
      </c>
      <c r="C15" s="1">
        <v>3</v>
      </c>
      <c r="D15" s="1">
        <v>10</v>
      </c>
      <c r="E15" s="1">
        <v>20</v>
      </c>
      <c r="F15" s="1">
        <v>13</v>
      </c>
      <c r="G15" s="1">
        <v>53</v>
      </c>
      <c r="H15" s="1">
        <v>57</v>
      </c>
      <c r="I15" s="1">
        <v>103</v>
      </c>
      <c r="J15" s="1">
        <v>56</v>
      </c>
      <c r="K15" s="1">
        <v>37</v>
      </c>
      <c r="L15" s="1">
        <v>60</v>
      </c>
      <c r="M15" s="1">
        <v>53</v>
      </c>
      <c r="N15" s="1">
        <v>45</v>
      </c>
      <c r="O15" s="9">
        <v>23</v>
      </c>
      <c r="P15" s="9">
        <v>35</v>
      </c>
      <c r="Q15" s="9">
        <v>30</v>
      </c>
      <c r="R15" s="9">
        <v>15</v>
      </c>
      <c r="S15" s="9">
        <v>17</v>
      </c>
      <c r="T15" s="9">
        <v>11</v>
      </c>
      <c r="U15" s="9">
        <v>8</v>
      </c>
      <c r="V15" s="9">
        <v>7</v>
      </c>
      <c r="W15" s="9">
        <v>6</v>
      </c>
      <c r="X15" s="9">
        <v>8</v>
      </c>
      <c r="Y15" s="9">
        <v>15</v>
      </c>
    </row>
    <row r="16" spans="1:25" x14ac:dyDescent="0.2">
      <c r="A16" s="9" t="s">
        <v>28</v>
      </c>
      <c r="B16" s="1">
        <v>529</v>
      </c>
      <c r="C16" s="1">
        <v>3</v>
      </c>
      <c r="D16" s="1">
        <v>1</v>
      </c>
      <c r="E16" s="1">
        <v>9</v>
      </c>
      <c r="F16" s="1">
        <v>19</v>
      </c>
      <c r="G16" s="1">
        <v>39</v>
      </c>
      <c r="H16" s="1">
        <v>41</v>
      </c>
      <c r="I16" s="1">
        <v>61</v>
      </c>
      <c r="J16" s="1">
        <v>52</v>
      </c>
      <c r="K16" s="1">
        <v>40</v>
      </c>
      <c r="L16" s="1">
        <v>40</v>
      </c>
      <c r="M16" s="1">
        <v>37</v>
      </c>
      <c r="N16" s="1">
        <v>43</v>
      </c>
      <c r="O16" s="9">
        <v>34</v>
      </c>
      <c r="P16" s="9">
        <v>14</v>
      </c>
      <c r="Q16" s="9">
        <v>18</v>
      </c>
      <c r="R16" s="9">
        <v>21</v>
      </c>
      <c r="S16" s="9">
        <v>30</v>
      </c>
      <c r="T16" s="9">
        <v>3</v>
      </c>
      <c r="U16" s="9">
        <v>5</v>
      </c>
      <c r="V16" s="9">
        <v>3</v>
      </c>
      <c r="W16" s="9">
        <v>2</v>
      </c>
      <c r="X16" s="9">
        <v>4</v>
      </c>
      <c r="Y16" s="9">
        <v>10</v>
      </c>
    </row>
    <row r="17" spans="1:25" x14ac:dyDescent="0.2">
      <c r="A17" s="9" t="s">
        <v>91</v>
      </c>
      <c r="B17" s="1">
        <v>248</v>
      </c>
      <c r="C17" s="1">
        <v>0</v>
      </c>
      <c r="D17" s="1">
        <v>0</v>
      </c>
      <c r="E17" s="1">
        <v>5</v>
      </c>
      <c r="F17" s="1">
        <v>8</v>
      </c>
      <c r="G17" s="1">
        <v>13</v>
      </c>
      <c r="H17" s="1">
        <v>14</v>
      </c>
      <c r="I17" s="1">
        <v>29</v>
      </c>
      <c r="J17" s="1">
        <v>21</v>
      </c>
      <c r="K17" s="1">
        <v>18</v>
      </c>
      <c r="L17" s="1">
        <v>13</v>
      </c>
      <c r="M17" s="1">
        <v>30</v>
      </c>
      <c r="N17" s="1">
        <v>29</v>
      </c>
      <c r="O17" s="9">
        <v>15</v>
      </c>
      <c r="P17" s="9">
        <v>7</v>
      </c>
      <c r="Q17" s="9">
        <v>11</v>
      </c>
      <c r="R17" s="9">
        <v>7</v>
      </c>
      <c r="S17" s="9">
        <v>10</v>
      </c>
      <c r="T17" s="9">
        <v>5</v>
      </c>
      <c r="U17" s="9">
        <v>2</v>
      </c>
      <c r="V17" s="9">
        <v>1</v>
      </c>
      <c r="W17" s="9">
        <v>2</v>
      </c>
      <c r="X17" s="9">
        <v>1</v>
      </c>
      <c r="Y17" s="9">
        <v>7</v>
      </c>
    </row>
    <row r="18" spans="1:25" x14ac:dyDescent="0.2">
      <c r="A18" s="9" t="s">
        <v>92</v>
      </c>
      <c r="B18" s="1">
        <v>228</v>
      </c>
      <c r="C18" s="1">
        <v>1</v>
      </c>
      <c r="D18" s="1">
        <v>1</v>
      </c>
      <c r="E18" s="1">
        <v>1</v>
      </c>
      <c r="F18" s="1">
        <v>3</v>
      </c>
      <c r="G18" s="1">
        <v>10</v>
      </c>
      <c r="H18" s="1">
        <v>9</v>
      </c>
      <c r="I18" s="1">
        <v>38</v>
      </c>
      <c r="J18" s="1">
        <v>12</v>
      </c>
      <c r="K18" s="1">
        <v>17</v>
      </c>
      <c r="L18" s="1">
        <v>12</v>
      </c>
      <c r="M18" s="1">
        <v>16</v>
      </c>
      <c r="N18" s="1">
        <v>16</v>
      </c>
      <c r="O18" s="9">
        <v>19</v>
      </c>
      <c r="P18" s="9">
        <v>12</v>
      </c>
      <c r="Q18" s="9">
        <v>13</v>
      </c>
      <c r="R18" s="9">
        <v>9</v>
      </c>
      <c r="S18" s="9">
        <v>16</v>
      </c>
      <c r="T18" s="9">
        <v>4</v>
      </c>
      <c r="U18" s="9">
        <v>1</v>
      </c>
      <c r="V18" s="9">
        <v>1</v>
      </c>
      <c r="W18" s="9">
        <v>3</v>
      </c>
      <c r="X18" s="9">
        <v>3</v>
      </c>
      <c r="Y18" s="9">
        <v>11</v>
      </c>
    </row>
    <row r="19" spans="1:25" x14ac:dyDescent="0.2">
      <c r="A19" s="9" t="s">
        <v>93</v>
      </c>
      <c r="B19" s="1">
        <v>122</v>
      </c>
      <c r="C19" s="1">
        <v>1</v>
      </c>
      <c r="D19" s="1">
        <v>1</v>
      </c>
      <c r="E19" s="1">
        <v>2</v>
      </c>
      <c r="F19" s="1">
        <v>1</v>
      </c>
      <c r="G19" s="1">
        <v>3</v>
      </c>
      <c r="H19" s="1">
        <v>7</v>
      </c>
      <c r="I19" s="1">
        <v>17</v>
      </c>
      <c r="J19" s="1">
        <v>5</v>
      </c>
      <c r="K19" s="1">
        <v>7</v>
      </c>
      <c r="L19" s="1">
        <v>4</v>
      </c>
      <c r="M19" s="1">
        <v>12</v>
      </c>
      <c r="N19" s="1">
        <v>11</v>
      </c>
      <c r="O19" s="9">
        <v>4</v>
      </c>
      <c r="P19" s="9">
        <v>5</v>
      </c>
      <c r="Q19" s="9">
        <v>7</v>
      </c>
      <c r="R19" s="9">
        <v>4</v>
      </c>
      <c r="S19" s="9">
        <v>14</v>
      </c>
      <c r="T19" s="9">
        <v>3</v>
      </c>
      <c r="U19" s="9">
        <v>0</v>
      </c>
      <c r="V19" s="9">
        <v>2</v>
      </c>
      <c r="W19" s="9">
        <v>5</v>
      </c>
      <c r="X19" s="9">
        <v>3</v>
      </c>
      <c r="Y19" s="9">
        <v>4</v>
      </c>
    </row>
    <row r="20" spans="1:25" x14ac:dyDescent="0.2">
      <c r="A20" s="9" t="s">
        <v>94</v>
      </c>
      <c r="B20" s="1">
        <v>52</v>
      </c>
      <c r="C20" s="1">
        <v>0</v>
      </c>
      <c r="D20" s="1">
        <v>0</v>
      </c>
      <c r="E20" s="1">
        <v>0</v>
      </c>
      <c r="F20" s="1">
        <v>1</v>
      </c>
      <c r="G20" s="1">
        <v>4</v>
      </c>
      <c r="H20" s="1">
        <v>3</v>
      </c>
      <c r="I20" s="1">
        <v>10</v>
      </c>
      <c r="J20" s="1">
        <v>1</v>
      </c>
      <c r="K20" s="1">
        <v>3</v>
      </c>
      <c r="L20" s="1">
        <v>1</v>
      </c>
      <c r="M20" s="1">
        <v>1</v>
      </c>
      <c r="N20" s="1">
        <v>4</v>
      </c>
      <c r="O20" s="9">
        <v>6</v>
      </c>
      <c r="P20" s="9">
        <v>2</v>
      </c>
      <c r="Q20" s="9">
        <v>1</v>
      </c>
      <c r="R20" s="9">
        <v>4</v>
      </c>
      <c r="S20" s="9">
        <v>6</v>
      </c>
      <c r="T20" s="9">
        <v>0</v>
      </c>
      <c r="U20" s="9">
        <v>3</v>
      </c>
      <c r="V20" s="9">
        <v>0</v>
      </c>
      <c r="W20" s="9">
        <v>0</v>
      </c>
      <c r="X20" s="9">
        <v>0</v>
      </c>
      <c r="Y20" s="9">
        <v>2</v>
      </c>
    </row>
    <row r="21" spans="1:25" x14ac:dyDescent="0.2">
      <c r="A21" s="9" t="s">
        <v>95</v>
      </c>
      <c r="B21" s="1">
        <v>31</v>
      </c>
      <c r="C21" s="1">
        <v>0</v>
      </c>
      <c r="D21" s="1">
        <v>0</v>
      </c>
      <c r="E21" s="1">
        <v>1</v>
      </c>
      <c r="F21" s="1">
        <v>0</v>
      </c>
      <c r="G21" s="1">
        <v>2</v>
      </c>
      <c r="H21" s="1">
        <v>2</v>
      </c>
      <c r="I21" s="1">
        <v>4</v>
      </c>
      <c r="J21" s="1">
        <v>3</v>
      </c>
      <c r="K21" s="1">
        <v>4</v>
      </c>
      <c r="L21" s="1">
        <v>1</v>
      </c>
      <c r="M21" s="1">
        <v>0</v>
      </c>
      <c r="N21" s="1">
        <v>4</v>
      </c>
      <c r="O21" s="9">
        <v>0</v>
      </c>
      <c r="P21" s="9">
        <v>0</v>
      </c>
      <c r="Q21" s="9">
        <v>1</v>
      </c>
      <c r="R21" s="9">
        <v>1</v>
      </c>
      <c r="S21" s="9">
        <v>3</v>
      </c>
      <c r="T21" s="9">
        <v>0</v>
      </c>
      <c r="U21" s="9">
        <v>2</v>
      </c>
      <c r="V21" s="9">
        <v>0</v>
      </c>
      <c r="W21" s="9">
        <v>1</v>
      </c>
      <c r="X21" s="9">
        <v>1</v>
      </c>
      <c r="Y21" s="9">
        <v>1</v>
      </c>
    </row>
    <row r="22" spans="1:25" x14ac:dyDescent="0.2">
      <c r="A22" s="9" t="s">
        <v>30</v>
      </c>
      <c r="B22" s="1">
        <v>43</v>
      </c>
      <c r="C22" s="1">
        <v>0</v>
      </c>
      <c r="D22" s="1">
        <v>0</v>
      </c>
      <c r="E22" s="1">
        <v>1</v>
      </c>
      <c r="F22" s="1">
        <v>0</v>
      </c>
      <c r="G22" s="1">
        <v>1</v>
      </c>
      <c r="H22" s="1">
        <v>1</v>
      </c>
      <c r="I22" s="1">
        <v>4</v>
      </c>
      <c r="J22" s="1">
        <v>5</v>
      </c>
      <c r="K22" s="1">
        <v>2</v>
      </c>
      <c r="L22" s="1">
        <v>2</v>
      </c>
      <c r="M22" s="1">
        <v>0</v>
      </c>
      <c r="N22" s="1">
        <v>2</v>
      </c>
      <c r="O22" s="9">
        <v>4</v>
      </c>
      <c r="P22" s="9">
        <v>3</v>
      </c>
      <c r="Q22" s="9">
        <v>2</v>
      </c>
      <c r="R22" s="9">
        <v>2</v>
      </c>
      <c r="S22" s="9">
        <v>8</v>
      </c>
      <c r="T22" s="9">
        <v>0</v>
      </c>
      <c r="U22" s="9">
        <v>3</v>
      </c>
      <c r="V22" s="9">
        <v>1</v>
      </c>
      <c r="W22" s="9">
        <v>2</v>
      </c>
      <c r="X22" s="9">
        <v>0</v>
      </c>
      <c r="Y22" s="9">
        <v>0</v>
      </c>
    </row>
    <row r="23" spans="1:25" x14ac:dyDescent="0.2">
      <c r="A23" s="9" t="s">
        <v>31</v>
      </c>
      <c r="B23" s="23">
        <v>38.299999999999997</v>
      </c>
      <c r="C23" s="23">
        <v>32.6</v>
      </c>
      <c r="D23" s="23">
        <v>33.200000000000003</v>
      </c>
      <c r="E23" s="23">
        <v>33.700000000000003</v>
      </c>
      <c r="F23" s="23">
        <v>32.299999999999997</v>
      </c>
      <c r="G23" s="23">
        <v>33.799999999999997</v>
      </c>
      <c r="H23" s="23">
        <v>33.5</v>
      </c>
      <c r="I23" s="23">
        <v>37.5</v>
      </c>
      <c r="J23" s="23">
        <v>35.5</v>
      </c>
      <c r="K23" s="23">
        <v>38.1</v>
      </c>
      <c r="L23" s="23">
        <v>39.799999999999997</v>
      </c>
      <c r="M23" s="23">
        <v>42.4</v>
      </c>
      <c r="N23" s="23">
        <v>44</v>
      </c>
      <c r="O23" s="23">
        <v>45.3</v>
      </c>
      <c r="P23" s="23">
        <v>44.9</v>
      </c>
      <c r="Q23" s="23">
        <v>45.6</v>
      </c>
      <c r="R23" s="23">
        <v>47.5</v>
      </c>
      <c r="S23" s="23">
        <v>53.8</v>
      </c>
      <c r="T23" s="23">
        <v>48.8</v>
      </c>
      <c r="U23" s="23">
        <v>50.4</v>
      </c>
      <c r="V23" s="23">
        <v>47.3</v>
      </c>
      <c r="W23" s="23">
        <v>50.6</v>
      </c>
      <c r="X23" s="23">
        <v>51</v>
      </c>
      <c r="Y23" s="23">
        <v>54.4</v>
      </c>
    </row>
    <row r="25" spans="1:25" x14ac:dyDescent="0.2">
      <c r="A25" s="9" t="s">
        <v>96</v>
      </c>
    </row>
    <row r="26" spans="1:25" x14ac:dyDescent="0.2">
      <c r="A26" s="9" t="s">
        <v>390</v>
      </c>
      <c r="B26" s="1">
        <v>4668</v>
      </c>
      <c r="C26" s="1">
        <v>37</v>
      </c>
      <c r="D26" s="1">
        <v>56</v>
      </c>
      <c r="E26" s="1">
        <v>139</v>
      </c>
      <c r="F26" s="1">
        <v>232</v>
      </c>
      <c r="G26" s="1">
        <v>419</v>
      </c>
      <c r="H26" s="1">
        <v>487</v>
      </c>
      <c r="I26" s="1">
        <v>601</v>
      </c>
      <c r="J26" s="1">
        <v>539</v>
      </c>
      <c r="K26" s="1">
        <v>466</v>
      </c>
      <c r="L26" s="1">
        <v>332</v>
      </c>
      <c r="M26" s="1">
        <v>350</v>
      </c>
      <c r="N26" s="1">
        <v>258</v>
      </c>
      <c r="O26" s="9">
        <v>190</v>
      </c>
      <c r="P26" s="9">
        <v>139</v>
      </c>
      <c r="Q26" s="9">
        <v>112</v>
      </c>
      <c r="R26" s="9">
        <v>74</v>
      </c>
      <c r="S26" s="9">
        <v>77</v>
      </c>
      <c r="T26" s="9">
        <v>30</v>
      </c>
      <c r="U26" s="9">
        <v>28</v>
      </c>
      <c r="V26" s="9">
        <v>22</v>
      </c>
      <c r="W26" s="9">
        <v>26</v>
      </c>
      <c r="X26" s="9">
        <v>21</v>
      </c>
      <c r="Y26" s="9">
        <v>33</v>
      </c>
    </row>
    <row r="27" spans="1:25" x14ac:dyDescent="0.2">
      <c r="A27" s="9" t="s">
        <v>17</v>
      </c>
      <c r="B27" s="1">
        <v>92</v>
      </c>
      <c r="C27" s="1">
        <v>4</v>
      </c>
      <c r="D27" s="1">
        <v>5</v>
      </c>
      <c r="E27" s="1">
        <v>13</v>
      </c>
      <c r="F27" s="1">
        <v>26</v>
      </c>
      <c r="G27" s="1">
        <v>28</v>
      </c>
      <c r="H27" s="1">
        <v>16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</row>
    <row r="28" spans="1:25" x14ac:dyDescent="0.2">
      <c r="A28" s="9" t="s">
        <v>18</v>
      </c>
      <c r="B28" s="1">
        <v>534</v>
      </c>
      <c r="C28" s="1">
        <v>4</v>
      </c>
      <c r="D28" s="1">
        <v>3</v>
      </c>
      <c r="E28" s="1">
        <v>14</v>
      </c>
      <c r="F28" s="1">
        <v>39</v>
      </c>
      <c r="G28" s="1">
        <v>76</v>
      </c>
      <c r="H28" s="1">
        <v>116</v>
      </c>
      <c r="I28" s="1">
        <v>105</v>
      </c>
      <c r="J28" s="1">
        <v>91</v>
      </c>
      <c r="K28" s="1">
        <v>50</v>
      </c>
      <c r="L28" s="1">
        <v>23</v>
      </c>
      <c r="M28" s="1">
        <v>13</v>
      </c>
      <c r="N28" s="1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</row>
    <row r="29" spans="1:25" x14ac:dyDescent="0.2">
      <c r="A29" s="9" t="s">
        <v>19</v>
      </c>
      <c r="B29" s="1">
        <v>667</v>
      </c>
      <c r="C29" s="1">
        <v>8</v>
      </c>
      <c r="D29" s="1">
        <v>7</v>
      </c>
      <c r="E29" s="1">
        <v>24</v>
      </c>
      <c r="F29" s="1">
        <v>39</v>
      </c>
      <c r="G29" s="1">
        <v>70</v>
      </c>
      <c r="H29" s="1">
        <v>77</v>
      </c>
      <c r="I29" s="1">
        <v>84</v>
      </c>
      <c r="J29" s="1">
        <v>96</v>
      </c>
      <c r="K29" s="1">
        <v>76</v>
      </c>
      <c r="L29" s="1">
        <v>50</v>
      </c>
      <c r="M29" s="1">
        <v>52</v>
      </c>
      <c r="N29" s="1">
        <v>45</v>
      </c>
      <c r="O29" s="9">
        <v>19</v>
      </c>
      <c r="P29" s="9">
        <v>14</v>
      </c>
      <c r="Q29" s="9">
        <v>4</v>
      </c>
      <c r="R29" s="9">
        <v>2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</row>
    <row r="30" spans="1:25" x14ac:dyDescent="0.2">
      <c r="A30" s="9" t="s">
        <v>20</v>
      </c>
      <c r="B30" s="1">
        <v>630</v>
      </c>
      <c r="C30" s="1">
        <v>5</v>
      </c>
      <c r="D30" s="1">
        <v>11</v>
      </c>
      <c r="E30" s="1">
        <v>23</v>
      </c>
      <c r="F30" s="1">
        <v>30</v>
      </c>
      <c r="G30" s="1">
        <v>57</v>
      </c>
      <c r="H30" s="1">
        <v>71</v>
      </c>
      <c r="I30" s="1">
        <v>74</v>
      </c>
      <c r="J30" s="1">
        <v>84</v>
      </c>
      <c r="K30" s="1">
        <v>65</v>
      </c>
      <c r="L30" s="1">
        <v>47</v>
      </c>
      <c r="M30" s="1">
        <v>44</v>
      </c>
      <c r="N30" s="1">
        <v>28</v>
      </c>
      <c r="O30" s="9">
        <v>22</v>
      </c>
      <c r="P30" s="9">
        <v>23</v>
      </c>
      <c r="Q30" s="9">
        <v>14</v>
      </c>
      <c r="R30" s="9">
        <v>14</v>
      </c>
      <c r="S30" s="9">
        <v>9</v>
      </c>
      <c r="T30" s="9">
        <v>3</v>
      </c>
      <c r="U30" s="9">
        <v>3</v>
      </c>
      <c r="V30" s="9">
        <v>2</v>
      </c>
      <c r="W30" s="9">
        <v>1</v>
      </c>
      <c r="X30" s="9">
        <v>0</v>
      </c>
      <c r="Y30" s="9">
        <v>0</v>
      </c>
    </row>
    <row r="31" spans="1:25" x14ac:dyDescent="0.2">
      <c r="A31" s="9" t="s">
        <v>21</v>
      </c>
      <c r="B31" s="1">
        <v>511</v>
      </c>
      <c r="C31" s="1">
        <v>3</v>
      </c>
      <c r="D31" s="1">
        <v>7</v>
      </c>
      <c r="E31" s="1">
        <v>16</v>
      </c>
      <c r="F31" s="1">
        <v>23</v>
      </c>
      <c r="G31" s="1">
        <v>41</v>
      </c>
      <c r="H31" s="1">
        <v>49</v>
      </c>
      <c r="I31" s="1">
        <v>61</v>
      </c>
      <c r="J31" s="1">
        <v>63</v>
      </c>
      <c r="K31" s="1">
        <v>56</v>
      </c>
      <c r="L31" s="1">
        <v>40</v>
      </c>
      <c r="M31" s="1">
        <v>39</v>
      </c>
      <c r="N31" s="1">
        <v>24</v>
      </c>
      <c r="O31" s="9">
        <v>21</v>
      </c>
      <c r="P31" s="9">
        <v>14</v>
      </c>
      <c r="Q31" s="9">
        <v>18</v>
      </c>
      <c r="R31" s="9">
        <v>6</v>
      </c>
      <c r="S31" s="9">
        <v>12</v>
      </c>
      <c r="T31" s="9">
        <v>3</v>
      </c>
      <c r="U31" s="9">
        <v>2</v>
      </c>
      <c r="V31" s="9">
        <v>5</v>
      </c>
      <c r="W31" s="9">
        <v>2</v>
      </c>
      <c r="X31" s="9">
        <v>6</v>
      </c>
      <c r="Y31" s="9">
        <v>0</v>
      </c>
    </row>
    <row r="32" spans="1:25" x14ac:dyDescent="0.2">
      <c r="A32" s="9" t="s">
        <v>22</v>
      </c>
      <c r="B32" s="1">
        <v>538</v>
      </c>
      <c r="C32" s="1">
        <v>3</v>
      </c>
      <c r="D32" s="1">
        <v>5</v>
      </c>
      <c r="E32" s="1">
        <v>18</v>
      </c>
      <c r="F32" s="1">
        <v>15</v>
      </c>
      <c r="G32" s="1">
        <v>49</v>
      </c>
      <c r="H32" s="1">
        <v>51</v>
      </c>
      <c r="I32" s="1">
        <v>69</v>
      </c>
      <c r="J32" s="1">
        <v>42</v>
      </c>
      <c r="K32" s="1">
        <v>63</v>
      </c>
      <c r="L32" s="1">
        <v>31</v>
      </c>
      <c r="M32" s="1">
        <v>47</v>
      </c>
      <c r="N32" s="1">
        <v>45</v>
      </c>
      <c r="O32" s="9">
        <v>25</v>
      </c>
      <c r="P32" s="9">
        <v>20</v>
      </c>
      <c r="Q32" s="9">
        <v>11</v>
      </c>
      <c r="R32" s="9">
        <v>15</v>
      </c>
      <c r="S32" s="9">
        <v>7</v>
      </c>
      <c r="T32" s="9">
        <v>6</v>
      </c>
      <c r="U32" s="9">
        <v>3</v>
      </c>
      <c r="V32" s="9">
        <v>4</v>
      </c>
      <c r="W32" s="9">
        <v>5</v>
      </c>
      <c r="X32" s="9">
        <v>0</v>
      </c>
      <c r="Y32" s="9">
        <v>4</v>
      </c>
    </row>
    <row r="33" spans="1:25" x14ac:dyDescent="0.2">
      <c r="A33" s="9" t="s">
        <v>23</v>
      </c>
      <c r="B33" s="1">
        <v>434</v>
      </c>
      <c r="C33" s="1">
        <v>5</v>
      </c>
      <c r="D33" s="1">
        <v>6</v>
      </c>
      <c r="E33" s="1">
        <v>9</v>
      </c>
      <c r="F33" s="1">
        <v>13</v>
      </c>
      <c r="G33" s="1">
        <v>26</v>
      </c>
      <c r="H33" s="1">
        <v>35</v>
      </c>
      <c r="I33" s="1">
        <v>49</v>
      </c>
      <c r="J33" s="1">
        <v>46</v>
      </c>
      <c r="K33" s="1">
        <v>41</v>
      </c>
      <c r="L33" s="1">
        <v>32</v>
      </c>
      <c r="M33" s="1">
        <v>49</v>
      </c>
      <c r="N33" s="1">
        <v>21</v>
      </c>
      <c r="O33" s="9">
        <v>23</v>
      </c>
      <c r="P33" s="9">
        <v>20</v>
      </c>
      <c r="Q33" s="9">
        <v>16</v>
      </c>
      <c r="R33" s="9">
        <v>12</v>
      </c>
      <c r="S33" s="9">
        <v>7</v>
      </c>
      <c r="T33" s="9">
        <v>7</v>
      </c>
      <c r="U33" s="9">
        <v>2</v>
      </c>
      <c r="V33" s="9">
        <v>1</v>
      </c>
      <c r="W33" s="9">
        <v>5</v>
      </c>
      <c r="X33" s="9">
        <v>3</v>
      </c>
      <c r="Y33" s="9">
        <v>6</v>
      </c>
    </row>
    <row r="34" spans="1:25" x14ac:dyDescent="0.2">
      <c r="A34" s="9" t="s">
        <v>24</v>
      </c>
      <c r="B34" s="1">
        <v>371</v>
      </c>
      <c r="C34" s="1">
        <v>0</v>
      </c>
      <c r="D34" s="1">
        <v>4</v>
      </c>
      <c r="E34" s="1">
        <v>5</v>
      </c>
      <c r="F34" s="1">
        <v>16</v>
      </c>
      <c r="G34" s="1">
        <v>26</v>
      </c>
      <c r="H34" s="1">
        <v>17</v>
      </c>
      <c r="I34" s="1">
        <v>46</v>
      </c>
      <c r="J34" s="1">
        <v>35</v>
      </c>
      <c r="K34" s="1">
        <v>38</v>
      </c>
      <c r="L34" s="1">
        <v>37</v>
      </c>
      <c r="M34" s="1">
        <v>38</v>
      </c>
      <c r="N34" s="1">
        <v>22</v>
      </c>
      <c r="O34" s="9">
        <v>24</v>
      </c>
      <c r="P34" s="9">
        <v>12</v>
      </c>
      <c r="Q34" s="9">
        <v>9</v>
      </c>
      <c r="R34" s="9">
        <v>10</v>
      </c>
      <c r="S34" s="9">
        <v>12</v>
      </c>
      <c r="T34" s="9">
        <v>2</v>
      </c>
      <c r="U34" s="9">
        <v>4</v>
      </c>
      <c r="V34" s="9">
        <v>2</v>
      </c>
      <c r="W34" s="9">
        <v>4</v>
      </c>
      <c r="X34" s="9">
        <v>2</v>
      </c>
      <c r="Y34" s="9">
        <v>6</v>
      </c>
    </row>
    <row r="35" spans="1:25" x14ac:dyDescent="0.2">
      <c r="A35" s="9" t="s">
        <v>25</v>
      </c>
      <c r="B35" s="1">
        <v>260</v>
      </c>
      <c r="C35" s="1">
        <v>1</v>
      </c>
      <c r="D35" s="1">
        <v>3</v>
      </c>
      <c r="E35" s="1">
        <v>6</v>
      </c>
      <c r="F35" s="1">
        <v>15</v>
      </c>
      <c r="G35" s="1">
        <v>14</v>
      </c>
      <c r="H35" s="1">
        <v>15</v>
      </c>
      <c r="I35" s="1">
        <v>32</v>
      </c>
      <c r="J35" s="1">
        <v>20</v>
      </c>
      <c r="K35" s="1">
        <v>27</v>
      </c>
      <c r="L35" s="1">
        <v>23</v>
      </c>
      <c r="M35" s="1">
        <v>23</v>
      </c>
      <c r="N35" s="1">
        <v>17</v>
      </c>
      <c r="O35" s="9">
        <v>12</v>
      </c>
      <c r="P35" s="9">
        <v>16</v>
      </c>
      <c r="Q35" s="9">
        <v>10</v>
      </c>
      <c r="R35" s="9">
        <v>4</v>
      </c>
      <c r="S35" s="9">
        <v>6</v>
      </c>
      <c r="T35" s="9">
        <v>2</v>
      </c>
      <c r="U35" s="9">
        <v>4</v>
      </c>
      <c r="V35" s="9">
        <v>3</v>
      </c>
      <c r="W35" s="9">
        <v>1</v>
      </c>
      <c r="X35" s="9">
        <v>1</v>
      </c>
      <c r="Y35" s="9">
        <v>5</v>
      </c>
    </row>
    <row r="36" spans="1:25" x14ac:dyDescent="0.2">
      <c r="A36" s="9" t="s">
        <v>26</v>
      </c>
      <c r="B36" s="1">
        <v>221</v>
      </c>
      <c r="C36" s="1">
        <v>3</v>
      </c>
      <c r="D36" s="1">
        <v>3</v>
      </c>
      <c r="E36" s="1">
        <v>4</v>
      </c>
      <c r="F36" s="1">
        <v>8</v>
      </c>
      <c r="G36" s="1">
        <v>13</v>
      </c>
      <c r="H36" s="1">
        <v>17</v>
      </c>
      <c r="I36" s="1">
        <v>30</v>
      </c>
      <c r="J36" s="1">
        <v>19</v>
      </c>
      <c r="K36" s="1">
        <v>14</v>
      </c>
      <c r="L36" s="1">
        <v>11</v>
      </c>
      <c r="M36" s="1">
        <v>17</v>
      </c>
      <c r="N36" s="1">
        <v>20</v>
      </c>
      <c r="O36" s="9">
        <v>13</v>
      </c>
      <c r="P36" s="9">
        <v>6</v>
      </c>
      <c r="Q36" s="9">
        <v>11</v>
      </c>
      <c r="R36" s="9">
        <v>6</v>
      </c>
      <c r="S36" s="9">
        <v>8</v>
      </c>
      <c r="T36" s="9">
        <v>2</v>
      </c>
      <c r="U36" s="9">
        <v>5</v>
      </c>
      <c r="V36" s="9">
        <v>2</v>
      </c>
      <c r="W36" s="9">
        <v>3</v>
      </c>
      <c r="X36" s="9">
        <v>4</v>
      </c>
      <c r="Y36" s="9">
        <v>2</v>
      </c>
    </row>
    <row r="37" spans="1:25" x14ac:dyDescent="0.2">
      <c r="A37" s="9" t="s">
        <v>27</v>
      </c>
      <c r="B37" s="1">
        <v>139</v>
      </c>
      <c r="C37" s="1">
        <v>1</v>
      </c>
      <c r="D37" s="1">
        <v>2</v>
      </c>
      <c r="E37" s="1">
        <v>4</v>
      </c>
      <c r="F37" s="1">
        <v>2</v>
      </c>
      <c r="G37" s="1">
        <v>10</v>
      </c>
      <c r="H37" s="1">
        <v>7</v>
      </c>
      <c r="I37" s="1">
        <v>18</v>
      </c>
      <c r="J37" s="1">
        <v>12</v>
      </c>
      <c r="K37" s="1">
        <v>8</v>
      </c>
      <c r="L37" s="1">
        <v>18</v>
      </c>
      <c r="M37" s="1">
        <v>10</v>
      </c>
      <c r="N37" s="1">
        <v>14</v>
      </c>
      <c r="O37" s="9">
        <v>5</v>
      </c>
      <c r="P37" s="9">
        <v>7</v>
      </c>
      <c r="Q37" s="9">
        <v>7</v>
      </c>
      <c r="R37" s="9">
        <v>1</v>
      </c>
      <c r="S37" s="9">
        <v>2</v>
      </c>
      <c r="T37" s="9">
        <v>1</v>
      </c>
      <c r="U37" s="9">
        <v>2</v>
      </c>
      <c r="V37" s="9">
        <v>1</v>
      </c>
      <c r="W37" s="9">
        <v>4</v>
      </c>
      <c r="X37" s="9">
        <v>3</v>
      </c>
      <c r="Y37" s="9">
        <v>0</v>
      </c>
    </row>
    <row r="38" spans="1:25" x14ac:dyDescent="0.2">
      <c r="A38" s="9" t="s">
        <v>28</v>
      </c>
      <c r="B38" s="1">
        <v>121</v>
      </c>
      <c r="C38" s="1">
        <v>0</v>
      </c>
      <c r="D38" s="1">
        <v>0</v>
      </c>
      <c r="E38" s="1">
        <v>1</v>
      </c>
      <c r="F38" s="1">
        <v>2</v>
      </c>
      <c r="G38" s="1">
        <v>3</v>
      </c>
      <c r="H38" s="1">
        <v>11</v>
      </c>
      <c r="I38" s="1">
        <v>10</v>
      </c>
      <c r="J38" s="1">
        <v>21</v>
      </c>
      <c r="K38" s="1">
        <v>14</v>
      </c>
      <c r="L38" s="1">
        <v>10</v>
      </c>
      <c r="M38" s="1">
        <v>8</v>
      </c>
      <c r="N38" s="1">
        <v>9</v>
      </c>
      <c r="O38" s="9">
        <v>9</v>
      </c>
      <c r="P38" s="9">
        <v>2</v>
      </c>
      <c r="Q38" s="9">
        <v>6</v>
      </c>
      <c r="R38" s="9">
        <v>1</v>
      </c>
      <c r="S38" s="9">
        <v>6</v>
      </c>
      <c r="T38" s="9">
        <v>0</v>
      </c>
      <c r="U38" s="9">
        <v>1</v>
      </c>
      <c r="V38" s="9">
        <v>1</v>
      </c>
      <c r="W38" s="9">
        <v>1</v>
      </c>
      <c r="X38" s="9">
        <v>1</v>
      </c>
      <c r="Y38" s="9">
        <v>4</v>
      </c>
    </row>
    <row r="39" spans="1:25" x14ac:dyDescent="0.2">
      <c r="A39" s="9" t="s">
        <v>91</v>
      </c>
      <c r="B39" s="1">
        <v>58</v>
      </c>
      <c r="C39" s="1">
        <v>0</v>
      </c>
      <c r="D39" s="1">
        <v>0</v>
      </c>
      <c r="E39" s="1">
        <v>2</v>
      </c>
      <c r="F39" s="1">
        <v>2</v>
      </c>
      <c r="G39" s="1">
        <v>2</v>
      </c>
      <c r="H39" s="1">
        <v>3</v>
      </c>
      <c r="I39" s="1">
        <v>8</v>
      </c>
      <c r="J39" s="1">
        <v>5</v>
      </c>
      <c r="K39" s="1">
        <v>9</v>
      </c>
      <c r="L39" s="1">
        <v>4</v>
      </c>
      <c r="M39" s="1">
        <v>6</v>
      </c>
      <c r="N39" s="1">
        <v>7</v>
      </c>
      <c r="O39" s="9">
        <v>3</v>
      </c>
      <c r="P39" s="9">
        <v>0</v>
      </c>
      <c r="Q39" s="9">
        <v>2</v>
      </c>
      <c r="R39" s="9">
        <v>0</v>
      </c>
      <c r="S39" s="9">
        <v>2</v>
      </c>
      <c r="T39" s="9">
        <v>1</v>
      </c>
      <c r="U39" s="9">
        <v>0</v>
      </c>
      <c r="V39" s="9">
        <v>1</v>
      </c>
      <c r="W39" s="9">
        <v>0</v>
      </c>
      <c r="X39" s="9">
        <v>0</v>
      </c>
      <c r="Y39" s="9">
        <v>1</v>
      </c>
    </row>
    <row r="40" spans="1:25" x14ac:dyDescent="0.2">
      <c r="A40" s="9" t="s">
        <v>92</v>
      </c>
      <c r="B40" s="1">
        <v>57</v>
      </c>
      <c r="C40" s="1">
        <v>0</v>
      </c>
      <c r="D40" s="1">
        <v>0</v>
      </c>
      <c r="E40" s="1">
        <v>0</v>
      </c>
      <c r="F40" s="1">
        <v>1</v>
      </c>
      <c r="G40" s="1">
        <v>3</v>
      </c>
      <c r="H40" s="1">
        <v>1</v>
      </c>
      <c r="I40" s="1">
        <v>9</v>
      </c>
      <c r="J40" s="1">
        <v>3</v>
      </c>
      <c r="K40" s="1">
        <v>4</v>
      </c>
      <c r="L40" s="1">
        <v>5</v>
      </c>
      <c r="M40" s="1">
        <v>4</v>
      </c>
      <c r="N40" s="1">
        <v>2</v>
      </c>
      <c r="O40" s="9">
        <v>9</v>
      </c>
      <c r="P40" s="9">
        <v>5</v>
      </c>
      <c r="Q40" s="9">
        <v>1</v>
      </c>
      <c r="R40" s="9">
        <v>0</v>
      </c>
      <c r="S40" s="9">
        <v>3</v>
      </c>
      <c r="T40" s="9">
        <v>3</v>
      </c>
      <c r="U40" s="9">
        <v>0</v>
      </c>
      <c r="V40" s="9">
        <v>0</v>
      </c>
      <c r="W40" s="9">
        <v>0</v>
      </c>
      <c r="X40" s="9">
        <v>1</v>
      </c>
      <c r="Y40" s="9">
        <v>3</v>
      </c>
    </row>
    <row r="41" spans="1:25" x14ac:dyDescent="0.2">
      <c r="A41" s="9" t="s">
        <v>93</v>
      </c>
      <c r="B41" s="1">
        <v>15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1</v>
      </c>
      <c r="J41" s="1">
        <v>1</v>
      </c>
      <c r="K41" s="1">
        <v>0</v>
      </c>
      <c r="L41" s="1">
        <v>1</v>
      </c>
      <c r="M41" s="1">
        <v>0</v>
      </c>
      <c r="N41" s="1">
        <v>1</v>
      </c>
      <c r="O41" s="9">
        <v>2</v>
      </c>
      <c r="P41" s="9">
        <v>0</v>
      </c>
      <c r="Q41" s="9">
        <v>3</v>
      </c>
      <c r="R41" s="9">
        <v>2</v>
      </c>
      <c r="S41" s="9">
        <v>1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2</v>
      </c>
    </row>
    <row r="42" spans="1:25" x14ac:dyDescent="0.2">
      <c r="A42" s="9" t="s">
        <v>94</v>
      </c>
      <c r="B42" s="1">
        <v>11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1">
        <v>1</v>
      </c>
      <c r="I42" s="1">
        <v>4</v>
      </c>
      <c r="J42" s="1">
        <v>0</v>
      </c>
      <c r="K42" s="1">
        <v>1</v>
      </c>
      <c r="L42" s="1">
        <v>0</v>
      </c>
      <c r="M42" s="1">
        <v>0</v>
      </c>
      <c r="N42" s="1">
        <v>1</v>
      </c>
      <c r="O42" s="9">
        <v>2</v>
      </c>
      <c r="P42" s="9">
        <v>0</v>
      </c>
      <c r="Q42" s="9">
        <v>0</v>
      </c>
      <c r="R42" s="9">
        <v>0</v>
      </c>
      <c r="S42" s="9">
        <v>1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</row>
    <row r="43" spans="1:25" x14ac:dyDescent="0.2">
      <c r="A43" s="9" t="s">
        <v>95</v>
      </c>
      <c r="B43" s="1">
        <v>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2</v>
      </c>
      <c r="O43" s="9">
        <v>0</v>
      </c>
      <c r="P43" s="9">
        <v>0</v>
      </c>
      <c r="Q43" s="9">
        <v>0</v>
      </c>
      <c r="R43" s="9">
        <v>1</v>
      </c>
      <c r="S43" s="9">
        <v>0</v>
      </c>
      <c r="T43" s="9">
        <v>0</v>
      </c>
      <c r="U43" s="9">
        <v>1</v>
      </c>
      <c r="V43" s="9">
        <v>0</v>
      </c>
      <c r="W43" s="9">
        <v>0</v>
      </c>
      <c r="X43" s="9">
        <v>0</v>
      </c>
      <c r="Y43" s="9">
        <v>0</v>
      </c>
    </row>
    <row r="44" spans="1:25" x14ac:dyDescent="0.2">
      <c r="A44" s="9" t="s">
        <v>30</v>
      </c>
      <c r="B44" s="1">
        <v>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9">
        <v>1</v>
      </c>
      <c r="P44" s="9">
        <v>0</v>
      </c>
      <c r="Q44" s="9">
        <v>0</v>
      </c>
      <c r="R44" s="9">
        <v>0</v>
      </c>
      <c r="S44" s="9">
        <v>1</v>
      </c>
      <c r="T44" s="9">
        <v>0</v>
      </c>
      <c r="U44" s="9">
        <v>1</v>
      </c>
      <c r="V44" s="9">
        <v>0</v>
      </c>
      <c r="W44" s="9">
        <v>0</v>
      </c>
      <c r="X44" s="9">
        <v>0</v>
      </c>
      <c r="Y44" s="9">
        <v>0</v>
      </c>
    </row>
    <row r="45" spans="1:25" x14ac:dyDescent="0.2">
      <c r="A45" s="9" t="s">
        <v>31</v>
      </c>
      <c r="B45" s="23">
        <v>39</v>
      </c>
      <c r="C45" s="23">
        <v>32.5</v>
      </c>
      <c r="D45" s="23">
        <v>36.4</v>
      </c>
      <c r="E45" s="23">
        <v>34</v>
      </c>
      <c r="F45" s="23">
        <v>32</v>
      </c>
      <c r="G45" s="23">
        <v>33.1</v>
      </c>
      <c r="H45" s="23">
        <v>32.4</v>
      </c>
      <c r="I45" s="23">
        <v>38.1</v>
      </c>
      <c r="J45" s="23">
        <v>34.9</v>
      </c>
      <c r="K45" s="23">
        <v>38.799999999999997</v>
      </c>
      <c r="L45" s="23">
        <v>41</v>
      </c>
      <c r="M45" s="23">
        <v>42.9</v>
      </c>
      <c r="N45" s="23">
        <v>43.6</v>
      </c>
      <c r="O45" s="23">
        <v>46.7</v>
      </c>
      <c r="P45" s="23">
        <v>44.6</v>
      </c>
      <c r="Q45" s="23">
        <v>47.8</v>
      </c>
      <c r="R45" s="23">
        <v>45</v>
      </c>
      <c r="S45" s="23">
        <v>51.5</v>
      </c>
      <c r="T45" s="23">
        <v>47.1</v>
      </c>
      <c r="U45" s="23">
        <v>55</v>
      </c>
      <c r="V45" s="23">
        <v>45</v>
      </c>
      <c r="W45" s="23">
        <v>50</v>
      </c>
      <c r="X45" s="23">
        <v>53.8</v>
      </c>
      <c r="Y45" s="23">
        <v>55.5</v>
      </c>
    </row>
    <row r="47" spans="1:25" x14ac:dyDescent="0.2">
      <c r="A47" s="9" t="s">
        <v>97</v>
      </c>
    </row>
    <row r="48" spans="1:25" x14ac:dyDescent="0.2">
      <c r="A48" s="9" t="s">
        <v>390</v>
      </c>
      <c r="B48" s="1">
        <v>5627</v>
      </c>
      <c r="C48" s="1">
        <v>87</v>
      </c>
      <c r="D48" s="1">
        <v>127</v>
      </c>
      <c r="E48" s="1">
        <v>223</v>
      </c>
      <c r="F48" s="1">
        <v>347</v>
      </c>
      <c r="G48" s="1">
        <v>641</v>
      </c>
      <c r="H48" s="1">
        <v>677</v>
      </c>
      <c r="I48" s="1">
        <v>794</v>
      </c>
      <c r="J48" s="1">
        <v>619</v>
      </c>
      <c r="K48" s="1">
        <v>463</v>
      </c>
      <c r="L48" s="1">
        <v>336</v>
      </c>
      <c r="M48" s="1">
        <v>308</v>
      </c>
      <c r="N48" s="1">
        <v>228</v>
      </c>
      <c r="O48" s="9">
        <v>180</v>
      </c>
      <c r="P48" s="9">
        <v>109</v>
      </c>
      <c r="Q48" s="9">
        <v>135</v>
      </c>
      <c r="R48" s="9">
        <v>88</v>
      </c>
      <c r="S48" s="9">
        <v>87</v>
      </c>
      <c r="T48" s="9">
        <v>41</v>
      </c>
      <c r="U48" s="9">
        <v>27</v>
      </c>
      <c r="V48" s="9">
        <v>23</v>
      </c>
      <c r="W48" s="9">
        <v>19</v>
      </c>
      <c r="X48" s="9">
        <v>12</v>
      </c>
      <c r="Y48" s="9">
        <v>56</v>
      </c>
    </row>
    <row r="49" spans="1:25" x14ac:dyDescent="0.2">
      <c r="A49" s="9" t="s">
        <v>17</v>
      </c>
      <c r="B49" s="1">
        <v>131</v>
      </c>
      <c r="C49" s="1">
        <v>4</v>
      </c>
      <c r="D49" s="1">
        <v>7</v>
      </c>
      <c r="E49" s="1">
        <v>21</v>
      </c>
      <c r="F49" s="1">
        <v>37</v>
      </c>
      <c r="G49" s="1">
        <v>37</v>
      </c>
      <c r="H49" s="1">
        <v>25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</row>
    <row r="50" spans="1:25" x14ac:dyDescent="0.2">
      <c r="A50" s="9" t="s">
        <v>18</v>
      </c>
      <c r="B50" s="1">
        <v>684</v>
      </c>
      <c r="C50" s="1">
        <v>11</v>
      </c>
      <c r="D50" s="1">
        <v>11</v>
      </c>
      <c r="E50" s="1">
        <v>32</v>
      </c>
      <c r="F50" s="1">
        <v>40</v>
      </c>
      <c r="G50" s="1">
        <v>125</v>
      </c>
      <c r="H50" s="1">
        <v>146</v>
      </c>
      <c r="I50" s="1">
        <v>132</v>
      </c>
      <c r="J50" s="1">
        <v>113</v>
      </c>
      <c r="K50" s="1">
        <v>42</v>
      </c>
      <c r="L50" s="1">
        <v>26</v>
      </c>
      <c r="M50" s="1">
        <v>6</v>
      </c>
      <c r="N50" s="1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</row>
    <row r="51" spans="1:25" x14ac:dyDescent="0.2">
      <c r="A51" s="9" t="s">
        <v>19</v>
      </c>
      <c r="B51" s="1">
        <v>856</v>
      </c>
      <c r="C51" s="1">
        <v>12</v>
      </c>
      <c r="D51" s="1">
        <v>27</v>
      </c>
      <c r="E51" s="1">
        <v>36</v>
      </c>
      <c r="F51" s="1">
        <v>73</v>
      </c>
      <c r="G51" s="1">
        <v>98</v>
      </c>
      <c r="H51" s="1">
        <v>128</v>
      </c>
      <c r="I51" s="1">
        <v>125</v>
      </c>
      <c r="J51" s="1">
        <v>110</v>
      </c>
      <c r="K51" s="1">
        <v>82</v>
      </c>
      <c r="L51" s="1">
        <v>55</v>
      </c>
      <c r="M51" s="1">
        <v>40</v>
      </c>
      <c r="N51" s="1">
        <v>29</v>
      </c>
      <c r="O51" s="9">
        <v>20</v>
      </c>
      <c r="P51" s="9">
        <v>10</v>
      </c>
      <c r="Q51" s="9">
        <v>10</v>
      </c>
      <c r="R51" s="9">
        <v>1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</row>
    <row r="52" spans="1:25" x14ac:dyDescent="0.2">
      <c r="A52" s="9" t="s">
        <v>20</v>
      </c>
      <c r="B52" s="1">
        <v>747</v>
      </c>
      <c r="C52" s="1">
        <v>20</v>
      </c>
      <c r="D52" s="1">
        <v>25</v>
      </c>
      <c r="E52" s="1">
        <v>36</v>
      </c>
      <c r="F52" s="1">
        <v>53</v>
      </c>
      <c r="G52" s="1">
        <v>93</v>
      </c>
      <c r="H52" s="1">
        <v>78</v>
      </c>
      <c r="I52" s="1">
        <v>107</v>
      </c>
      <c r="J52" s="1">
        <v>89</v>
      </c>
      <c r="K52" s="1">
        <v>61</v>
      </c>
      <c r="L52" s="1">
        <v>51</v>
      </c>
      <c r="M52" s="1">
        <v>46</v>
      </c>
      <c r="N52" s="1">
        <v>21</v>
      </c>
      <c r="O52" s="9">
        <v>18</v>
      </c>
      <c r="P52" s="9">
        <v>12</v>
      </c>
      <c r="Q52" s="9">
        <v>17</v>
      </c>
      <c r="R52" s="9">
        <v>7</v>
      </c>
      <c r="S52" s="9">
        <v>3</v>
      </c>
      <c r="T52" s="9">
        <v>4</v>
      </c>
      <c r="U52" s="9">
        <v>4</v>
      </c>
      <c r="V52" s="9">
        <v>2</v>
      </c>
      <c r="W52" s="9">
        <v>0</v>
      </c>
      <c r="X52" s="9">
        <v>0</v>
      </c>
      <c r="Y52" s="9">
        <v>0</v>
      </c>
    </row>
    <row r="53" spans="1:25" x14ac:dyDescent="0.2">
      <c r="A53" s="9" t="s">
        <v>21</v>
      </c>
      <c r="B53" s="1">
        <v>745</v>
      </c>
      <c r="C53" s="1">
        <v>16</v>
      </c>
      <c r="D53" s="1">
        <v>16</v>
      </c>
      <c r="E53" s="1">
        <v>27</v>
      </c>
      <c r="F53" s="1">
        <v>55</v>
      </c>
      <c r="G53" s="1">
        <v>82</v>
      </c>
      <c r="H53" s="1">
        <v>74</v>
      </c>
      <c r="I53" s="1">
        <v>109</v>
      </c>
      <c r="J53" s="1">
        <v>78</v>
      </c>
      <c r="K53" s="1">
        <v>72</v>
      </c>
      <c r="L53" s="1">
        <v>42</v>
      </c>
      <c r="M53" s="1">
        <v>35</v>
      </c>
      <c r="N53" s="1">
        <v>42</v>
      </c>
      <c r="O53" s="9">
        <v>28</v>
      </c>
      <c r="P53" s="9">
        <v>13</v>
      </c>
      <c r="Q53" s="9">
        <v>15</v>
      </c>
      <c r="R53" s="9">
        <v>16</v>
      </c>
      <c r="S53" s="9">
        <v>9</v>
      </c>
      <c r="T53" s="9">
        <v>3</v>
      </c>
      <c r="U53" s="9">
        <v>3</v>
      </c>
      <c r="V53" s="9">
        <v>7</v>
      </c>
      <c r="W53" s="9">
        <v>1</v>
      </c>
      <c r="X53" s="9">
        <v>1</v>
      </c>
      <c r="Y53" s="9">
        <v>1</v>
      </c>
    </row>
    <row r="54" spans="1:25" x14ac:dyDescent="0.2">
      <c r="A54" s="9" t="s">
        <v>22</v>
      </c>
      <c r="B54" s="1">
        <v>605</v>
      </c>
      <c r="C54" s="1">
        <v>4</v>
      </c>
      <c r="D54" s="1">
        <v>15</v>
      </c>
      <c r="E54" s="1">
        <v>17</v>
      </c>
      <c r="F54" s="1">
        <v>30</v>
      </c>
      <c r="G54" s="1">
        <v>51</v>
      </c>
      <c r="H54" s="1">
        <v>66</v>
      </c>
      <c r="I54" s="1">
        <v>67</v>
      </c>
      <c r="J54" s="1">
        <v>67</v>
      </c>
      <c r="K54" s="1">
        <v>64</v>
      </c>
      <c r="L54" s="1">
        <v>43</v>
      </c>
      <c r="M54" s="1">
        <v>36</v>
      </c>
      <c r="N54" s="1">
        <v>34</v>
      </c>
      <c r="O54" s="9">
        <v>24</v>
      </c>
      <c r="P54" s="9">
        <v>18</v>
      </c>
      <c r="Q54" s="9">
        <v>21</v>
      </c>
      <c r="R54" s="9">
        <v>17</v>
      </c>
      <c r="S54" s="9">
        <v>7</v>
      </c>
      <c r="T54" s="9">
        <v>5</v>
      </c>
      <c r="U54" s="9">
        <v>6</v>
      </c>
      <c r="V54" s="9">
        <v>3</v>
      </c>
      <c r="W54" s="9">
        <v>2</v>
      </c>
      <c r="X54" s="9">
        <v>0</v>
      </c>
      <c r="Y54" s="9">
        <v>8</v>
      </c>
    </row>
    <row r="55" spans="1:25" x14ac:dyDescent="0.2">
      <c r="A55" s="9" t="s">
        <v>23</v>
      </c>
      <c r="B55" s="1">
        <v>508</v>
      </c>
      <c r="C55" s="1">
        <v>4</v>
      </c>
      <c r="D55" s="1">
        <v>7</v>
      </c>
      <c r="E55" s="1">
        <v>16</v>
      </c>
      <c r="F55" s="1">
        <v>24</v>
      </c>
      <c r="G55" s="1">
        <v>49</v>
      </c>
      <c r="H55" s="1">
        <v>48</v>
      </c>
      <c r="I55" s="1">
        <v>62</v>
      </c>
      <c r="J55" s="1">
        <v>42</v>
      </c>
      <c r="K55" s="1">
        <v>44</v>
      </c>
      <c r="L55" s="1">
        <v>36</v>
      </c>
      <c r="M55" s="1">
        <v>41</v>
      </c>
      <c r="N55" s="1">
        <v>28</v>
      </c>
      <c r="O55" s="9">
        <v>18</v>
      </c>
      <c r="P55" s="9">
        <v>12</v>
      </c>
      <c r="Q55" s="9">
        <v>20</v>
      </c>
      <c r="R55" s="9">
        <v>13</v>
      </c>
      <c r="S55" s="9">
        <v>9</v>
      </c>
      <c r="T55" s="9">
        <v>7</v>
      </c>
      <c r="U55" s="9">
        <v>3</v>
      </c>
      <c r="V55" s="9">
        <v>5</v>
      </c>
      <c r="W55" s="9">
        <v>5</v>
      </c>
      <c r="X55" s="9">
        <v>2</v>
      </c>
      <c r="Y55" s="9">
        <v>13</v>
      </c>
    </row>
    <row r="56" spans="1:25" x14ac:dyDescent="0.2">
      <c r="A56" s="9" t="s">
        <v>24</v>
      </c>
      <c r="B56" s="1">
        <v>427</v>
      </c>
      <c r="C56" s="1">
        <v>6</v>
      </c>
      <c r="D56" s="1">
        <v>10</v>
      </c>
      <c r="E56" s="1">
        <v>13</v>
      </c>
      <c r="F56" s="1">
        <v>10</v>
      </c>
      <c r="G56" s="1">
        <v>37</v>
      </c>
      <c r="H56" s="1">
        <v>43</v>
      </c>
      <c r="I56" s="1">
        <v>59</v>
      </c>
      <c r="J56" s="1">
        <v>42</v>
      </c>
      <c r="K56" s="1">
        <v>35</v>
      </c>
      <c r="L56" s="1">
        <v>32</v>
      </c>
      <c r="M56" s="1">
        <v>27</v>
      </c>
      <c r="N56" s="1">
        <v>22</v>
      </c>
      <c r="O56" s="9">
        <v>19</v>
      </c>
      <c r="P56" s="9">
        <v>15</v>
      </c>
      <c r="Q56" s="9">
        <v>13</v>
      </c>
      <c r="R56" s="9">
        <v>7</v>
      </c>
      <c r="S56" s="9">
        <v>9</v>
      </c>
      <c r="T56" s="9">
        <v>8</v>
      </c>
      <c r="U56" s="9">
        <v>3</v>
      </c>
      <c r="V56" s="9">
        <v>2</v>
      </c>
      <c r="W56" s="9">
        <v>2</v>
      </c>
      <c r="X56" s="9">
        <v>2</v>
      </c>
      <c r="Y56" s="9">
        <v>11</v>
      </c>
    </row>
    <row r="57" spans="1:25" x14ac:dyDescent="0.2">
      <c r="A57" s="9" t="s">
        <v>25</v>
      </c>
      <c r="B57" s="1">
        <v>280</v>
      </c>
      <c r="C57" s="1">
        <v>4</v>
      </c>
      <c r="D57" s="1">
        <v>6</v>
      </c>
      <c r="E57" s="1">
        <v>10</v>
      </c>
      <c r="F57" s="1">
        <v>8</v>
      </c>
      <c r="G57" s="1">
        <v>18</v>
      </c>
      <c r="H57" s="1">
        <v>19</v>
      </c>
      <c r="I57" s="1">
        <v>47</v>
      </c>
      <c r="J57" s="1">
        <v>23</v>
      </c>
      <c r="K57" s="1">
        <v>23</v>
      </c>
      <c r="L57" s="1">
        <v>17</v>
      </c>
      <c r="M57" s="1">
        <v>21</v>
      </c>
      <c r="N57" s="1">
        <v>11</v>
      </c>
      <c r="O57" s="9">
        <v>16</v>
      </c>
      <c r="P57" s="9">
        <v>7</v>
      </c>
      <c r="Q57" s="9">
        <v>13</v>
      </c>
      <c r="R57" s="9">
        <v>6</v>
      </c>
      <c r="S57" s="9">
        <v>13</v>
      </c>
      <c r="T57" s="9">
        <v>7</v>
      </c>
      <c r="U57" s="9">
        <v>2</v>
      </c>
      <c r="V57" s="9">
        <v>1</v>
      </c>
      <c r="W57" s="9">
        <v>3</v>
      </c>
      <c r="X57" s="9">
        <v>0</v>
      </c>
      <c r="Y57" s="9">
        <v>5</v>
      </c>
    </row>
    <row r="58" spans="1:25" x14ac:dyDescent="0.2">
      <c r="A58" s="9" t="s">
        <v>26</v>
      </c>
      <c r="B58" s="1">
        <v>218</v>
      </c>
      <c r="C58" s="1">
        <v>1</v>
      </c>
      <c r="D58" s="1">
        <v>2</v>
      </c>
      <c r="E58" s="1">
        <v>5</v>
      </c>
      <c r="F58" s="1">
        <v>9</v>
      </c>
      <c r="G58" s="1">
        <v>23</v>
      </c>
      <c r="H58" s="1">
        <v>18</v>
      </c>
      <c r="I58" s="1">
        <v>30</v>
      </c>
      <c r="J58" s="1">
        <v>23</v>
      </c>
      <c r="K58" s="1">
        <v>14</v>
      </c>
      <c r="L58" s="1">
        <v>12</v>
      </c>
      <c r="M58" s="1">
        <v>20</v>
      </c>
      <c r="N58" s="1">
        <v>12</v>
      </c>
      <c r="O58" s="9">
        <v>8</v>
      </c>
      <c r="P58" s="9">
        <v>8</v>
      </c>
      <c r="Q58" s="9">
        <v>7</v>
      </c>
      <c r="R58" s="9">
        <v>5</v>
      </c>
      <c r="S58" s="9">
        <v>6</v>
      </c>
      <c r="T58" s="9">
        <v>2</v>
      </c>
      <c r="U58" s="9">
        <v>3</v>
      </c>
      <c r="V58" s="9">
        <v>1</v>
      </c>
      <c r="W58" s="9">
        <v>4</v>
      </c>
      <c r="X58" s="9">
        <v>2</v>
      </c>
      <c r="Y58" s="9">
        <v>3</v>
      </c>
    </row>
    <row r="59" spans="1:25" x14ac:dyDescent="0.2">
      <c r="A59" s="9" t="s">
        <v>27</v>
      </c>
      <c r="B59" s="1">
        <v>153</v>
      </c>
      <c r="C59" s="1">
        <v>1</v>
      </c>
      <c r="D59" s="1">
        <v>1</v>
      </c>
      <c r="E59" s="1">
        <v>4</v>
      </c>
      <c r="F59" s="1">
        <v>2</v>
      </c>
      <c r="G59" s="1">
        <v>12</v>
      </c>
      <c r="H59" s="1">
        <v>13</v>
      </c>
      <c r="I59" s="1">
        <v>28</v>
      </c>
      <c r="J59" s="1">
        <v>13</v>
      </c>
      <c r="K59" s="1">
        <v>7</v>
      </c>
      <c r="L59" s="1">
        <v>6</v>
      </c>
      <c r="M59" s="1">
        <v>17</v>
      </c>
      <c r="N59" s="1">
        <v>8</v>
      </c>
      <c r="O59" s="9">
        <v>6</v>
      </c>
      <c r="P59" s="9">
        <v>6</v>
      </c>
      <c r="Q59" s="9">
        <v>6</v>
      </c>
      <c r="R59" s="9">
        <v>4</v>
      </c>
      <c r="S59" s="9">
        <v>6</v>
      </c>
      <c r="T59" s="9">
        <v>2</v>
      </c>
      <c r="U59" s="9">
        <v>0</v>
      </c>
      <c r="V59" s="9">
        <v>0</v>
      </c>
      <c r="W59" s="9">
        <v>0</v>
      </c>
      <c r="X59" s="9">
        <v>3</v>
      </c>
      <c r="Y59" s="9">
        <v>8</v>
      </c>
    </row>
    <row r="60" spans="1:25" x14ac:dyDescent="0.2">
      <c r="A60" s="9" t="s">
        <v>28</v>
      </c>
      <c r="B60" s="1">
        <v>108</v>
      </c>
      <c r="C60" s="1">
        <v>2</v>
      </c>
      <c r="D60" s="1">
        <v>0</v>
      </c>
      <c r="E60" s="1">
        <v>0</v>
      </c>
      <c r="F60" s="1">
        <v>5</v>
      </c>
      <c r="G60" s="1">
        <v>8</v>
      </c>
      <c r="H60" s="1">
        <v>9</v>
      </c>
      <c r="I60" s="1">
        <v>7</v>
      </c>
      <c r="J60" s="1">
        <v>9</v>
      </c>
      <c r="K60" s="1">
        <v>8</v>
      </c>
      <c r="L60" s="1">
        <v>6</v>
      </c>
      <c r="M60" s="1">
        <v>5</v>
      </c>
      <c r="N60" s="1">
        <v>12</v>
      </c>
      <c r="O60" s="9">
        <v>12</v>
      </c>
      <c r="P60" s="9">
        <v>4</v>
      </c>
      <c r="Q60" s="9">
        <v>7</v>
      </c>
      <c r="R60" s="9">
        <v>5</v>
      </c>
      <c r="S60" s="9">
        <v>5</v>
      </c>
      <c r="T60" s="9">
        <v>0</v>
      </c>
      <c r="U60" s="9">
        <v>1</v>
      </c>
      <c r="V60" s="9">
        <v>1</v>
      </c>
      <c r="W60" s="9">
        <v>0</v>
      </c>
      <c r="X60" s="9">
        <v>0</v>
      </c>
      <c r="Y60" s="9">
        <v>2</v>
      </c>
    </row>
    <row r="61" spans="1:25" x14ac:dyDescent="0.2">
      <c r="A61" s="9" t="s">
        <v>91</v>
      </c>
      <c r="B61" s="1">
        <v>61</v>
      </c>
      <c r="C61" s="1">
        <v>0</v>
      </c>
      <c r="D61" s="1">
        <v>0</v>
      </c>
      <c r="E61" s="1">
        <v>2</v>
      </c>
      <c r="F61" s="1">
        <v>1</v>
      </c>
      <c r="G61" s="1">
        <v>4</v>
      </c>
      <c r="H61" s="1">
        <v>3</v>
      </c>
      <c r="I61" s="1">
        <v>10</v>
      </c>
      <c r="J61" s="1">
        <v>5</v>
      </c>
      <c r="K61" s="1">
        <v>5</v>
      </c>
      <c r="L61" s="1">
        <v>3</v>
      </c>
      <c r="M61" s="1">
        <v>7</v>
      </c>
      <c r="N61" s="1">
        <v>2</v>
      </c>
      <c r="O61" s="9">
        <v>5</v>
      </c>
      <c r="P61" s="9">
        <v>1</v>
      </c>
      <c r="Q61" s="9">
        <v>2</v>
      </c>
      <c r="R61" s="9">
        <v>2</v>
      </c>
      <c r="S61" s="9">
        <v>3</v>
      </c>
      <c r="T61" s="9">
        <v>1</v>
      </c>
      <c r="U61" s="9">
        <v>2</v>
      </c>
      <c r="V61" s="9">
        <v>0</v>
      </c>
      <c r="W61" s="9">
        <v>0</v>
      </c>
      <c r="X61" s="9">
        <v>0</v>
      </c>
      <c r="Y61" s="9">
        <v>3</v>
      </c>
    </row>
    <row r="62" spans="1:25" x14ac:dyDescent="0.2">
      <c r="A62" s="9" t="s">
        <v>92</v>
      </c>
      <c r="B62" s="1">
        <v>42</v>
      </c>
      <c r="C62" s="1">
        <v>1</v>
      </c>
      <c r="D62" s="1">
        <v>0</v>
      </c>
      <c r="E62" s="1">
        <v>1</v>
      </c>
      <c r="F62" s="1">
        <v>0</v>
      </c>
      <c r="G62" s="1">
        <v>2</v>
      </c>
      <c r="H62" s="1">
        <v>3</v>
      </c>
      <c r="I62" s="1">
        <v>6</v>
      </c>
      <c r="J62" s="1">
        <v>2</v>
      </c>
      <c r="K62" s="1">
        <v>2</v>
      </c>
      <c r="L62" s="1">
        <v>3</v>
      </c>
      <c r="M62" s="1">
        <v>5</v>
      </c>
      <c r="N62" s="1">
        <v>3</v>
      </c>
      <c r="O62" s="9">
        <v>2</v>
      </c>
      <c r="P62" s="9">
        <v>3</v>
      </c>
      <c r="Q62" s="9">
        <v>0</v>
      </c>
      <c r="R62" s="9">
        <v>2</v>
      </c>
      <c r="S62" s="9">
        <v>5</v>
      </c>
      <c r="T62" s="9">
        <v>0</v>
      </c>
      <c r="U62" s="9">
        <v>0</v>
      </c>
      <c r="V62" s="9">
        <v>1</v>
      </c>
      <c r="W62" s="9">
        <v>1</v>
      </c>
      <c r="X62" s="9">
        <v>0</v>
      </c>
      <c r="Y62" s="9">
        <v>0</v>
      </c>
    </row>
    <row r="63" spans="1:25" x14ac:dyDescent="0.2">
      <c r="A63" s="9" t="s">
        <v>93</v>
      </c>
      <c r="B63" s="1">
        <v>30</v>
      </c>
      <c r="C63" s="1">
        <v>1</v>
      </c>
      <c r="D63" s="1">
        <v>0</v>
      </c>
      <c r="E63" s="1">
        <v>1</v>
      </c>
      <c r="F63" s="1">
        <v>0</v>
      </c>
      <c r="G63" s="1">
        <v>1</v>
      </c>
      <c r="H63" s="1">
        <v>2</v>
      </c>
      <c r="I63" s="1">
        <v>2</v>
      </c>
      <c r="J63" s="1">
        <v>0</v>
      </c>
      <c r="K63" s="1">
        <v>1</v>
      </c>
      <c r="L63" s="1">
        <v>3</v>
      </c>
      <c r="M63" s="1">
        <v>2</v>
      </c>
      <c r="N63" s="1">
        <v>1</v>
      </c>
      <c r="O63" s="9">
        <v>2</v>
      </c>
      <c r="P63" s="9">
        <v>0</v>
      </c>
      <c r="Q63" s="9">
        <v>2</v>
      </c>
      <c r="R63" s="9">
        <v>1</v>
      </c>
      <c r="S63" s="9">
        <v>6</v>
      </c>
      <c r="T63" s="9">
        <v>2</v>
      </c>
      <c r="U63" s="9">
        <v>0</v>
      </c>
      <c r="V63" s="9">
        <v>0</v>
      </c>
      <c r="W63" s="9">
        <v>0</v>
      </c>
      <c r="X63" s="9">
        <v>2</v>
      </c>
      <c r="Y63" s="9">
        <v>1</v>
      </c>
    </row>
    <row r="64" spans="1:25" x14ac:dyDescent="0.2">
      <c r="A64" s="9" t="s">
        <v>94</v>
      </c>
      <c r="B64" s="1">
        <v>10</v>
      </c>
      <c r="C64" s="1">
        <v>0</v>
      </c>
      <c r="D64" s="1">
        <v>0</v>
      </c>
      <c r="E64" s="1">
        <v>0</v>
      </c>
      <c r="F64" s="1">
        <v>0</v>
      </c>
      <c r="G64" s="1">
        <v>1</v>
      </c>
      <c r="H64" s="1">
        <v>0</v>
      </c>
      <c r="I64" s="1">
        <v>2</v>
      </c>
      <c r="J64" s="1">
        <v>0</v>
      </c>
      <c r="K64" s="1">
        <v>1</v>
      </c>
      <c r="L64" s="1">
        <v>0</v>
      </c>
      <c r="M64" s="1">
        <v>0</v>
      </c>
      <c r="N64" s="1">
        <v>1</v>
      </c>
      <c r="O64" s="9">
        <v>1</v>
      </c>
      <c r="P64" s="9">
        <v>0</v>
      </c>
      <c r="Q64" s="9">
        <v>1</v>
      </c>
      <c r="R64" s="9">
        <v>2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</row>
    <row r="65" spans="1:25" x14ac:dyDescent="0.2">
      <c r="A65" s="9" t="s">
        <v>95</v>
      </c>
      <c r="B65" s="1">
        <v>11</v>
      </c>
      <c r="C65" s="1">
        <v>0</v>
      </c>
      <c r="D65" s="1">
        <v>0</v>
      </c>
      <c r="E65" s="1">
        <v>1</v>
      </c>
      <c r="F65" s="1">
        <v>0</v>
      </c>
      <c r="G65" s="1">
        <v>0</v>
      </c>
      <c r="H65" s="1">
        <v>2</v>
      </c>
      <c r="I65" s="1">
        <v>0</v>
      </c>
      <c r="J65" s="1">
        <v>1</v>
      </c>
      <c r="K65" s="1">
        <v>2</v>
      </c>
      <c r="L65" s="1">
        <v>1</v>
      </c>
      <c r="M65" s="1">
        <v>0</v>
      </c>
      <c r="N65" s="1">
        <v>1</v>
      </c>
      <c r="O65" s="9">
        <v>0</v>
      </c>
      <c r="P65" s="9">
        <v>0</v>
      </c>
      <c r="Q65" s="9">
        <v>0</v>
      </c>
      <c r="R65" s="9">
        <v>0</v>
      </c>
      <c r="S65" s="9">
        <v>2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1</v>
      </c>
    </row>
    <row r="66" spans="1:25" x14ac:dyDescent="0.2">
      <c r="A66" s="9" t="s">
        <v>30</v>
      </c>
      <c r="B66" s="1">
        <v>11</v>
      </c>
      <c r="C66" s="1">
        <v>0</v>
      </c>
      <c r="D66" s="1">
        <v>0</v>
      </c>
      <c r="E66" s="1">
        <v>1</v>
      </c>
      <c r="F66" s="1">
        <v>0</v>
      </c>
      <c r="G66" s="1">
        <v>0</v>
      </c>
      <c r="H66" s="1">
        <v>0</v>
      </c>
      <c r="I66" s="1">
        <v>1</v>
      </c>
      <c r="J66" s="1">
        <v>2</v>
      </c>
      <c r="K66" s="1">
        <v>0</v>
      </c>
      <c r="L66" s="1">
        <v>0</v>
      </c>
      <c r="M66" s="1">
        <v>0</v>
      </c>
      <c r="N66" s="1">
        <v>1</v>
      </c>
      <c r="O66" s="9">
        <v>1</v>
      </c>
      <c r="P66" s="9">
        <v>0</v>
      </c>
      <c r="Q66" s="9">
        <v>1</v>
      </c>
      <c r="R66" s="9">
        <v>0</v>
      </c>
      <c r="S66" s="9">
        <v>3</v>
      </c>
      <c r="T66" s="9">
        <v>0</v>
      </c>
      <c r="U66" s="9">
        <v>0</v>
      </c>
      <c r="V66" s="9">
        <v>0</v>
      </c>
      <c r="W66" s="9">
        <v>1</v>
      </c>
      <c r="X66" s="9">
        <v>0</v>
      </c>
      <c r="Y66" s="9">
        <v>0</v>
      </c>
    </row>
    <row r="67" spans="1:25" x14ac:dyDescent="0.2">
      <c r="A67" s="9" t="s">
        <v>31</v>
      </c>
      <c r="B67" s="23">
        <v>37.700000000000003</v>
      </c>
      <c r="C67" s="23">
        <v>34.1</v>
      </c>
      <c r="D67" s="23">
        <v>33.700000000000003</v>
      </c>
      <c r="E67" s="23">
        <v>33.1</v>
      </c>
      <c r="F67" s="23">
        <v>32.200000000000003</v>
      </c>
      <c r="G67" s="23">
        <v>33.299999999999997</v>
      </c>
      <c r="H67" s="23">
        <v>32.5</v>
      </c>
      <c r="I67" s="23">
        <v>36.5</v>
      </c>
      <c r="J67" s="23">
        <v>34.9</v>
      </c>
      <c r="K67" s="23">
        <v>38.200000000000003</v>
      </c>
      <c r="L67" s="23">
        <v>39.299999999999997</v>
      </c>
      <c r="M67" s="23">
        <v>43.8</v>
      </c>
      <c r="N67" s="23">
        <v>43.2</v>
      </c>
      <c r="O67" s="23">
        <v>45</v>
      </c>
      <c r="P67" s="23">
        <v>45.6</v>
      </c>
      <c r="Q67" s="23">
        <v>46.1</v>
      </c>
      <c r="R67" s="23">
        <v>46.2</v>
      </c>
      <c r="S67" s="23">
        <v>57.5</v>
      </c>
      <c r="T67" s="23">
        <v>50.9</v>
      </c>
      <c r="U67" s="23">
        <v>45.8</v>
      </c>
      <c r="V67" s="23">
        <v>44.2</v>
      </c>
      <c r="W67" s="23">
        <v>53.8</v>
      </c>
      <c r="X67" s="23">
        <v>62.5</v>
      </c>
      <c r="Y67" s="23">
        <v>52.7</v>
      </c>
    </row>
    <row r="68" spans="1:25" x14ac:dyDescent="0.2">
      <c r="A68" s="14" t="s">
        <v>393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x14ac:dyDescent="0.2">
      <c r="A70" s="9" t="s">
        <v>451</v>
      </c>
    </row>
    <row r="71" spans="1:25" x14ac:dyDescent="0.2">
      <c r="A71" s="19" t="s">
        <v>35</v>
      </c>
      <c r="B71" s="20" t="s">
        <v>1</v>
      </c>
      <c r="C71" s="20" t="s">
        <v>89</v>
      </c>
      <c r="D71" s="20">
        <v>15</v>
      </c>
      <c r="E71" s="20">
        <v>16</v>
      </c>
      <c r="F71" s="20">
        <v>17</v>
      </c>
      <c r="G71" s="20">
        <v>18</v>
      </c>
      <c r="H71" s="20">
        <v>19</v>
      </c>
      <c r="I71" s="20">
        <v>20</v>
      </c>
      <c r="J71" s="20">
        <v>21</v>
      </c>
      <c r="K71" s="20">
        <v>22</v>
      </c>
      <c r="L71" s="20">
        <v>23</v>
      </c>
      <c r="M71" s="20">
        <v>24</v>
      </c>
      <c r="N71" s="20">
        <v>25</v>
      </c>
      <c r="O71" s="21">
        <v>26</v>
      </c>
      <c r="P71" s="21">
        <v>27</v>
      </c>
      <c r="Q71" s="21">
        <v>28</v>
      </c>
      <c r="R71" s="21">
        <v>29</v>
      </c>
      <c r="S71" s="21">
        <v>30</v>
      </c>
      <c r="T71" s="21">
        <v>31</v>
      </c>
      <c r="U71" s="21">
        <v>32</v>
      </c>
      <c r="V71" s="21">
        <v>33</v>
      </c>
      <c r="W71" s="21">
        <v>34</v>
      </c>
      <c r="X71" s="21">
        <v>35</v>
      </c>
      <c r="Y71" s="22" t="s">
        <v>90</v>
      </c>
    </row>
    <row r="72" spans="1:25" x14ac:dyDescent="0.2">
      <c r="A72" s="9" t="s">
        <v>98</v>
      </c>
    </row>
    <row r="73" spans="1:25" x14ac:dyDescent="0.2">
      <c r="A73" s="9" t="s">
        <v>1</v>
      </c>
      <c r="B73" s="1">
        <v>6562</v>
      </c>
      <c r="C73" s="1">
        <v>57</v>
      </c>
      <c r="D73" s="1">
        <v>105</v>
      </c>
      <c r="E73" s="1">
        <v>249</v>
      </c>
      <c r="F73" s="1">
        <v>378</v>
      </c>
      <c r="G73" s="1">
        <v>727</v>
      </c>
      <c r="H73" s="1">
        <v>824</v>
      </c>
      <c r="I73" s="1">
        <v>945</v>
      </c>
      <c r="J73" s="1">
        <v>680</v>
      </c>
      <c r="K73" s="1">
        <v>566</v>
      </c>
      <c r="L73" s="1">
        <v>395</v>
      </c>
      <c r="M73" s="1">
        <v>374</v>
      </c>
      <c r="N73" s="1">
        <v>305</v>
      </c>
      <c r="O73" s="9">
        <v>218</v>
      </c>
      <c r="P73" s="9">
        <v>171</v>
      </c>
      <c r="Q73" s="9">
        <v>146</v>
      </c>
      <c r="R73" s="9">
        <v>115</v>
      </c>
      <c r="S73" s="9">
        <v>96</v>
      </c>
      <c r="T73" s="9">
        <v>42</v>
      </c>
      <c r="U73" s="9">
        <v>40</v>
      </c>
      <c r="V73" s="9">
        <v>21</v>
      </c>
      <c r="W73" s="9">
        <v>31</v>
      </c>
      <c r="X73" s="9">
        <v>22</v>
      </c>
      <c r="Y73" s="9">
        <v>55</v>
      </c>
    </row>
    <row r="74" spans="1:25" x14ac:dyDescent="0.2">
      <c r="A74" s="9" t="s">
        <v>16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</row>
    <row r="75" spans="1:25" x14ac:dyDescent="0.2">
      <c r="A75" s="9" t="s">
        <v>17</v>
      </c>
      <c r="B75" s="1">
        <v>145</v>
      </c>
      <c r="C75" s="1">
        <v>7</v>
      </c>
      <c r="D75" s="1">
        <v>10</v>
      </c>
      <c r="E75" s="1">
        <v>22</v>
      </c>
      <c r="F75" s="1">
        <v>43</v>
      </c>
      <c r="G75" s="1">
        <v>44</v>
      </c>
      <c r="H75" s="1">
        <v>19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</row>
    <row r="76" spans="1:25" x14ac:dyDescent="0.2">
      <c r="A76" s="9" t="s">
        <v>18</v>
      </c>
      <c r="B76" s="1">
        <v>716</v>
      </c>
      <c r="C76" s="1">
        <v>10</v>
      </c>
      <c r="D76" s="1">
        <v>21</v>
      </c>
      <c r="E76" s="1">
        <v>29</v>
      </c>
      <c r="F76" s="1">
        <v>66</v>
      </c>
      <c r="G76" s="1">
        <v>118</v>
      </c>
      <c r="H76" s="1">
        <v>149</v>
      </c>
      <c r="I76" s="1">
        <v>143</v>
      </c>
      <c r="J76" s="1">
        <v>100</v>
      </c>
      <c r="K76" s="1">
        <v>50</v>
      </c>
      <c r="L76" s="1">
        <v>18</v>
      </c>
      <c r="M76" s="1">
        <v>12</v>
      </c>
      <c r="N76" s="1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</row>
    <row r="77" spans="1:25" x14ac:dyDescent="0.2">
      <c r="A77" s="9" t="s">
        <v>19</v>
      </c>
      <c r="B77" s="1">
        <v>860</v>
      </c>
      <c r="C77" s="1">
        <v>14</v>
      </c>
      <c r="D77" s="1">
        <v>16</v>
      </c>
      <c r="E77" s="1">
        <v>42</v>
      </c>
      <c r="F77" s="1">
        <v>58</v>
      </c>
      <c r="G77" s="1">
        <v>108</v>
      </c>
      <c r="H77" s="1">
        <v>122</v>
      </c>
      <c r="I77" s="1">
        <v>124</v>
      </c>
      <c r="J77" s="1">
        <v>110</v>
      </c>
      <c r="K77" s="1">
        <v>95</v>
      </c>
      <c r="L77" s="1">
        <v>59</v>
      </c>
      <c r="M77" s="1">
        <v>48</v>
      </c>
      <c r="N77" s="1">
        <v>31</v>
      </c>
      <c r="O77" s="9">
        <v>14</v>
      </c>
      <c r="P77" s="9">
        <v>6</v>
      </c>
      <c r="Q77" s="9">
        <v>10</v>
      </c>
      <c r="R77" s="9">
        <v>3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</row>
    <row r="78" spans="1:25" x14ac:dyDescent="0.2">
      <c r="A78" s="9" t="s">
        <v>20</v>
      </c>
      <c r="B78" s="1">
        <v>920</v>
      </c>
      <c r="C78" s="1">
        <v>10</v>
      </c>
      <c r="D78" s="1">
        <v>23</v>
      </c>
      <c r="E78" s="1">
        <v>37</v>
      </c>
      <c r="F78" s="1">
        <v>54</v>
      </c>
      <c r="G78" s="1">
        <v>104</v>
      </c>
      <c r="H78" s="1">
        <v>134</v>
      </c>
      <c r="I78" s="1">
        <v>123</v>
      </c>
      <c r="J78" s="1">
        <v>95</v>
      </c>
      <c r="K78" s="1">
        <v>102</v>
      </c>
      <c r="L78" s="1">
        <v>57</v>
      </c>
      <c r="M78" s="1">
        <v>53</v>
      </c>
      <c r="N78" s="1">
        <v>36</v>
      </c>
      <c r="O78" s="9">
        <v>30</v>
      </c>
      <c r="P78" s="9">
        <v>22</v>
      </c>
      <c r="Q78" s="9">
        <v>12</v>
      </c>
      <c r="R78" s="9">
        <v>14</v>
      </c>
      <c r="S78" s="9">
        <v>9</v>
      </c>
      <c r="T78" s="9">
        <v>3</v>
      </c>
      <c r="U78" s="9">
        <v>2</v>
      </c>
      <c r="V78" s="9">
        <v>0</v>
      </c>
      <c r="W78" s="9">
        <v>0</v>
      </c>
      <c r="X78" s="9">
        <v>0</v>
      </c>
      <c r="Y78" s="9">
        <v>0</v>
      </c>
    </row>
    <row r="79" spans="1:25" x14ac:dyDescent="0.2">
      <c r="A79" s="9" t="s">
        <v>21</v>
      </c>
      <c r="B79" s="1">
        <v>906</v>
      </c>
      <c r="C79" s="1">
        <v>5</v>
      </c>
      <c r="D79" s="1">
        <v>14</v>
      </c>
      <c r="E79" s="1">
        <v>40</v>
      </c>
      <c r="F79" s="1">
        <v>56</v>
      </c>
      <c r="G79" s="1">
        <v>115</v>
      </c>
      <c r="H79" s="1">
        <v>121</v>
      </c>
      <c r="I79" s="1">
        <v>125</v>
      </c>
      <c r="J79" s="1">
        <v>82</v>
      </c>
      <c r="K79" s="1">
        <v>80</v>
      </c>
      <c r="L79" s="1">
        <v>57</v>
      </c>
      <c r="M79" s="1">
        <v>43</v>
      </c>
      <c r="N79" s="1">
        <v>44</v>
      </c>
      <c r="O79" s="9">
        <v>37</v>
      </c>
      <c r="P79" s="9">
        <v>24</v>
      </c>
      <c r="Q79" s="9">
        <v>19</v>
      </c>
      <c r="R79" s="9">
        <v>13</v>
      </c>
      <c r="S79" s="9">
        <v>9</v>
      </c>
      <c r="T79" s="9">
        <v>5</v>
      </c>
      <c r="U79" s="9">
        <v>6</v>
      </c>
      <c r="V79" s="9">
        <v>2</v>
      </c>
      <c r="W79" s="9">
        <v>5</v>
      </c>
      <c r="X79" s="9">
        <v>4</v>
      </c>
      <c r="Y79" s="9">
        <v>0</v>
      </c>
    </row>
    <row r="80" spans="1:25" x14ac:dyDescent="0.2">
      <c r="A80" s="9" t="s">
        <v>22</v>
      </c>
      <c r="B80" s="1">
        <v>794</v>
      </c>
      <c r="C80" s="1">
        <v>4</v>
      </c>
      <c r="D80" s="1">
        <v>9</v>
      </c>
      <c r="E80" s="1">
        <v>19</v>
      </c>
      <c r="F80" s="1">
        <v>28</v>
      </c>
      <c r="G80" s="1">
        <v>67</v>
      </c>
      <c r="H80" s="1">
        <v>69</v>
      </c>
      <c r="I80" s="1">
        <v>102</v>
      </c>
      <c r="J80" s="1">
        <v>91</v>
      </c>
      <c r="K80" s="1">
        <v>89</v>
      </c>
      <c r="L80" s="1">
        <v>50</v>
      </c>
      <c r="M80" s="1">
        <v>64</v>
      </c>
      <c r="N80" s="1">
        <v>43</v>
      </c>
      <c r="O80" s="9">
        <v>29</v>
      </c>
      <c r="P80" s="9">
        <v>34</v>
      </c>
      <c r="Q80" s="9">
        <v>24</v>
      </c>
      <c r="R80" s="9">
        <v>15</v>
      </c>
      <c r="S80" s="9">
        <v>17</v>
      </c>
      <c r="T80" s="9">
        <v>7</v>
      </c>
      <c r="U80" s="9">
        <v>10</v>
      </c>
      <c r="V80" s="9">
        <v>6</v>
      </c>
      <c r="W80" s="9">
        <v>5</v>
      </c>
      <c r="X80" s="9">
        <v>4</v>
      </c>
      <c r="Y80" s="9">
        <v>8</v>
      </c>
    </row>
    <row r="81" spans="1:25" x14ac:dyDescent="0.2">
      <c r="A81" s="9" t="s">
        <v>23</v>
      </c>
      <c r="B81" s="1">
        <v>565</v>
      </c>
      <c r="C81" s="1">
        <v>1</v>
      </c>
      <c r="D81" s="1">
        <v>2</v>
      </c>
      <c r="E81" s="1">
        <v>9</v>
      </c>
      <c r="F81" s="1">
        <v>21</v>
      </c>
      <c r="G81" s="1">
        <v>39</v>
      </c>
      <c r="H81" s="1">
        <v>65</v>
      </c>
      <c r="I81" s="1">
        <v>80</v>
      </c>
      <c r="J81" s="1">
        <v>44</v>
      </c>
      <c r="K81" s="1">
        <v>49</v>
      </c>
      <c r="L81" s="1">
        <v>43</v>
      </c>
      <c r="M81" s="1">
        <v>48</v>
      </c>
      <c r="N81" s="1">
        <v>40</v>
      </c>
      <c r="O81" s="9">
        <v>23</v>
      </c>
      <c r="P81" s="9">
        <v>27</v>
      </c>
      <c r="Q81" s="9">
        <v>26</v>
      </c>
      <c r="R81" s="9">
        <v>13</v>
      </c>
      <c r="S81" s="9">
        <v>7</v>
      </c>
      <c r="T81" s="9">
        <v>9</v>
      </c>
      <c r="U81" s="9">
        <v>4</v>
      </c>
      <c r="V81" s="9">
        <v>3</v>
      </c>
      <c r="W81" s="9">
        <v>6</v>
      </c>
      <c r="X81" s="9">
        <v>2</v>
      </c>
      <c r="Y81" s="9">
        <v>4</v>
      </c>
    </row>
    <row r="82" spans="1:25" x14ac:dyDescent="0.2">
      <c r="A82" s="9" t="s">
        <v>24</v>
      </c>
      <c r="B82" s="1">
        <v>506</v>
      </c>
      <c r="C82" s="1">
        <v>3</v>
      </c>
      <c r="D82" s="1">
        <v>4</v>
      </c>
      <c r="E82" s="1">
        <v>20</v>
      </c>
      <c r="F82" s="1">
        <v>18</v>
      </c>
      <c r="G82" s="1">
        <v>49</v>
      </c>
      <c r="H82" s="1">
        <v>44</v>
      </c>
      <c r="I82" s="1">
        <v>83</v>
      </c>
      <c r="J82" s="1">
        <v>52</v>
      </c>
      <c r="K82" s="1">
        <v>36</v>
      </c>
      <c r="L82" s="1">
        <v>36</v>
      </c>
      <c r="M82" s="1">
        <v>25</v>
      </c>
      <c r="N82" s="1">
        <v>20</v>
      </c>
      <c r="O82" s="9">
        <v>23</v>
      </c>
      <c r="P82" s="9">
        <v>16</v>
      </c>
      <c r="Q82" s="9">
        <v>15</v>
      </c>
      <c r="R82" s="9">
        <v>21</v>
      </c>
      <c r="S82" s="9">
        <v>11</v>
      </c>
      <c r="T82" s="9">
        <v>7</v>
      </c>
      <c r="U82" s="9">
        <v>3</v>
      </c>
      <c r="V82" s="9">
        <v>1</v>
      </c>
      <c r="W82" s="9">
        <v>3</v>
      </c>
      <c r="X82" s="9">
        <v>4</v>
      </c>
      <c r="Y82" s="9">
        <v>12</v>
      </c>
    </row>
    <row r="83" spans="1:25" x14ac:dyDescent="0.2">
      <c r="A83" s="9" t="s">
        <v>25</v>
      </c>
      <c r="B83" s="1">
        <v>353</v>
      </c>
      <c r="C83" s="1">
        <v>1</v>
      </c>
      <c r="D83" s="1">
        <v>4</v>
      </c>
      <c r="E83" s="1">
        <v>10</v>
      </c>
      <c r="F83" s="1">
        <v>13</v>
      </c>
      <c r="G83" s="1">
        <v>28</v>
      </c>
      <c r="H83" s="1">
        <v>37</v>
      </c>
      <c r="I83" s="1">
        <v>41</v>
      </c>
      <c r="J83" s="1">
        <v>33</v>
      </c>
      <c r="K83" s="1">
        <v>27</v>
      </c>
      <c r="L83" s="1">
        <v>19</v>
      </c>
      <c r="M83" s="1">
        <v>27</v>
      </c>
      <c r="N83" s="1">
        <v>28</v>
      </c>
      <c r="O83" s="9">
        <v>20</v>
      </c>
      <c r="P83" s="9">
        <v>12</v>
      </c>
      <c r="Q83" s="9">
        <v>9</v>
      </c>
      <c r="R83" s="9">
        <v>10</v>
      </c>
      <c r="S83" s="9">
        <v>6</v>
      </c>
      <c r="T83" s="9">
        <v>3</v>
      </c>
      <c r="U83" s="9">
        <v>7</v>
      </c>
      <c r="V83" s="9">
        <v>2</v>
      </c>
      <c r="W83" s="9">
        <v>4</v>
      </c>
      <c r="X83" s="9">
        <v>0</v>
      </c>
      <c r="Y83" s="9">
        <v>12</v>
      </c>
    </row>
    <row r="84" spans="1:25" x14ac:dyDescent="0.2">
      <c r="A84" s="9" t="s">
        <v>26</v>
      </c>
      <c r="B84" s="1">
        <v>274</v>
      </c>
      <c r="C84" s="1">
        <v>2</v>
      </c>
      <c r="D84" s="1">
        <v>0</v>
      </c>
      <c r="E84" s="1">
        <v>8</v>
      </c>
      <c r="F84" s="1">
        <v>11</v>
      </c>
      <c r="G84" s="1">
        <v>19</v>
      </c>
      <c r="H84" s="1">
        <v>25</v>
      </c>
      <c r="I84" s="1">
        <v>47</v>
      </c>
      <c r="J84" s="1">
        <v>27</v>
      </c>
      <c r="K84" s="1">
        <v>15</v>
      </c>
      <c r="L84" s="1">
        <v>15</v>
      </c>
      <c r="M84" s="1">
        <v>15</v>
      </c>
      <c r="N84" s="1">
        <v>21</v>
      </c>
      <c r="O84" s="9">
        <v>19</v>
      </c>
      <c r="P84" s="9">
        <v>9</v>
      </c>
      <c r="Q84" s="9">
        <v>7</v>
      </c>
      <c r="R84" s="9">
        <v>6</v>
      </c>
      <c r="S84" s="9">
        <v>10</v>
      </c>
      <c r="T84" s="9">
        <v>3</v>
      </c>
      <c r="U84" s="9">
        <v>3</v>
      </c>
      <c r="V84" s="9">
        <v>3</v>
      </c>
      <c r="W84" s="9">
        <v>3</v>
      </c>
      <c r="X84" s="9">
        <v>1</v>
      </c>
      <c r="Y84" s="9">
        <v>5</v>
      </c>
    </row>
    <row r="85" spans="1:25" x14ac:dyDescent="0.2">
      <c r="A85" s="9" t="s">
        <v>27</v>
      </c>
      <c r="B85" s="1">
        <v>185</v>
      </c>
      <c r="C85" s="1">
        <v>0</v>
      </c>
      <c r="D85" s="1">
        <v>1</v>
      </c>
      <c r="E85" s="1">
        <v>6</v>
      </c>
      <c r="F85" s="1">
        <v>4</v>
      </c>
      <c r="G85" s="1">
        <v>17</v>
      </c>
      <c r="H85" s="1">
        <v>17</v>
      </c>
      <c r="I85" s="1">
        <v>27</v>
      </c>
      <c r="J85" s="1">
        <v>18</v>
      </c>
      <c r="K85" s="1">
        <v>4</v>
      </c>
      <c r="L85" s="1">
        <v>20</v>
      </c>
      <c r="M85" s="1">
        <v>10</v>
      </c>
      <c r="N85" s="1">
        <v>12</v>
      </c>
      <c r="O85" s="9">
        <v>5</v>
      </c>
      <c r="P85" s="9">
        <v>10</v>
      </c>
      <c r="Q85" s="9">
        <v>10</v>
      </c>
      <c r="R85" s="9">
        <v>5</v>
      </c>
      <c r="S85" s="9">
        <v>5</v>
      </c>
      <c r="T85" s="9">
        <v>3</v>
      </c>
      <c r="U85" s="9">
        <v>3</v>
      </c>
      <c r="V85" s="9">
        <v>2</v>
      </c>
      <c r="W85" s="9">
        <v>1</v>
      </c>
      <c r="X85" s="9">
        <v>1</v>
      </c>
      <c r="Y85" s="9">
        <v>4</v>
      </c>
    </row>
    <row r="86" spans="1:25" x14ac:dyDescent="0.2">
      <c r="A86" s="9" t="s">
        <v>28</v>
      </c>
      <c r="B86" s="1">
        <v>150</v>
      </c>
      <c r="C86" s="1">
        <v>0</v>
      </c>
      <c r="D86" s="1">
        <v>0</v>
      </c>
      <c r="E86" s="1">
        <v>5</v>
      </c>
      <c r="F86" s="1">
        <v>3</v>
      </c>
      <c r="G86" s="1">
        <v>11</v>
      </c>
      <c r="H86" s="1">
        <v>12</v>
      </c>
      <c r="I86" s="1">
        <v>22</v>
      </c>
      <c r="J86" s="1">
        <v>15</v>
      </c>
      <c r="K86" s="1">
        <v>9</v>
      </c>
      <c r="L86" s="1">
        <v>16</v>
      </c>
      <c r="M86" s="1">
        <v>11</v>
      </c>
      <c r="N86" s="1">
        <v>6</v>
      </c>
      <c r="O86" s="9">
        <v>6</v>
      </c>
      <c r="P86" s="9">
        <v>6</v>
      </c>
      <c r="Q86" s="9">
        <v>3</v>
      </c>
      <c r="R86" s="9">
        <v>9</v>
      </c>
      <c r="S86" s="9">
        <v>10</v>
      </c>
      <c r="T86" s="9">
        <v>0</v>
      </c>
      <c r="U86" s="9">
        <v>0</v>
      </c>
      <c r="V86" s="9">
        <v>1</v>
      </c>
      <c r="W86" s="9">
        <v>0</v>
      </c>
      <c r="X86" s="9">
        <v>1</v>
      </c>
      <c r="Y86" s="9">
        <v>4</v>
      </c>
    </row>
    <row r="87" spans="1:25" x14ac:dyDescent="0.2">
      <c r="A87" s="9" t="s">
        <v>91</v>
      </c>
      <c r="B87" s="1">
        <v>70</v>
      </c>
      <c r="C87" s="1">
        <v>0</v>
      </c>
      <c r="D87" s="1">
        <v>0</v>
      </c>
      <c r="E87" s="1">
        <v>1</v>
      </c>
      <c r="F87" s="1">
        <v>2</v>
      </c>
      <c r="G87" s="1">
        <v>5</v>
      </c>
      <c r="H87" s="1">
        <v>4</v>
      </c>
      <c r="I87" s="1">
        <v>7</v>
      </c>
      <c r="J87" s="1">
        <v>6</v>
      </c>
      <c r="K87" s="1">
        <v>2</v>
      </c>
      <c r="L87" s="1">
        <v>3</v>
      </c>
      <c r="M87" s="1">
        <v>10</v>
      </c>
      <c r="N87" s="1">
        <v>13</v>
      </c>
      <c r="O87" s="9">
        <v>5</v>
      </c>
      <c r="P87" s="9">
        <v>2</v>
      </c>
      <c r="Q87" s="9">
        <v>2</v>
      </c>
      <c r="R87" s="9">
        <v>2</v>
      </c>
      <c r="S87" s="9">
        <v>2</v>
      </c>
      <c r="T87" s="9">
        <v>1</v>
      </c>
      <c r="U87" s="9">
        <v>0</v>
      </c>
      <c r="V87" s="9">
        <v>0</v>
      </c>
      <c r="W87" s="9">
        <v>1</v>
      </c>
      <c r="X87" s="9">
        <v>1</v>
      </c>
      <c r="Y87" s="9">
        <v>1</v>
      </c>
    </row>
    <row r="88" spans="1:25" x14ac:dyDescent="0.2">
      <c r="A88" s="9" t="s">
        <v>92</v>
      </c>
      <c r="B88" s="1">
        <v>61</v>
      </c>
      <c r="C88" s="1">
        <v>0</v>
      </c>
      <c r="D88" s="1">
        <v>0</v>
      </c>
      <c r="E88" s="1">
        <v>0</v>
      </c>
      <c r="F88" s="1">
        <v>1</v>
      </c>
      <c r="G88" s="1">
        <v>1</v>
      </c>
      <c r="H88" s="1">
        <v>2</v>
      </c>
      <c r="I88" s="1">
        <v>11</v>
      </c>
      <c r="J88" s="1">
        <v>4</v>
      </c>
      <c r="K88" s="1">
        <v>5</v>
      </c>
      <c r="L88" s="1">
        <v>2</v>
      </c>
      <c r="M88" s="1">
        <v>3</v>
      </c>
      <c r="N88" s="1">
        <v>6</v>
      </c>
      <c r="O88" s="9">
        <v>5</v>
      </c>
      <c r="P88" s="9">
        <v>1</v>
      </c>
      <c r="Q88" s="9">
        <v>8</v>
      </c>
      <c r="R88" s="9">
        <v>2</v>
      </c>
      <c r="S88" s="9">
        <v>3</v>
      </c>
      <c r="T88" s="9">
        <v>1</v>
      </c>
      <c r="U88" s="9">
        <v>0</v>
      </c>
      <c r="V88" s="9">
        <v>0</v>
      </c>
      <c r="W88" s="9">
        <v>1</v>
      </c>
      <c r="X88" s="9">
        <v>2</v>
      </c>
      <c r="Y88" s="9">
        <v>3</v>
      </c>
    </row>
    <row r="89" spans="1:25" x14ac:dyDescent="0.2">
      <c r="A89" s="9" t="s">
        <v>93</v>
      </c>
      <c r="B89" s="1">
        <v>28</v>
      </c>
      <c r="C89" s="1">
        <v>0</v>
      </c>
      <c r="D89" s="1">
        <v>1</v>
      </c>
      <c r="E89" s="1">
        <v>1</v>
      </c>
      <c r="F89" s="1">
        <v>0</v>
      </c>
      <c r="G89" s="1">
        <v>0</v>
      </c>
      <c r="H89" s="1">
        <v>2</v>
      </c>
      <c r="I89" s="1">
        <v>7</v>
      </c>
      <c r="J89" s="1">
        <v>1</v>
      </c>
      <c r="K89" s="1">
        <v>2</v>
      </c>
      <c r="L89" s="1">
        <v>0</v>
      </c>
      <c r="M89" s="1">
        <v>4</v>
      </c>
      <c r="N89" s="1">
        <v>2</v>
      </c>
      <c r="O89" s="9">
        <v>0</v>
      </c>
      <c r="P89" s="9">
        <v>1</v>
      </c>
      <c r="Q89" s="9">
        <v>1</v>
      </c>
      <c r="R89" s="9">
        <v>0</v>
      </c>
      <c r="S89" s="9">
        <v>3</v>
      </c>
      <c r="T89" s="9">
        <v>0</v>
      </c>
      <c r="U89" s="9">
        <v>0</v>
      </c>
      <c r="V89" s="9">
        <v>0</v>
      </c>
      <c r="W89" s="9">
        <v>1</v>
      </c>
      <c r="X89" s="9">
        <v>1</v>
      </c>
      <c r="Y89" s="9">
        <v>1</v>
      </c>
    </row>
    <row r="90" spans="1:25" x14ac:dyDescent="0.2">
      <c r="A90" s="9" t="s">
        <v>94</v>
      </c>
      <c r="B90" s="1">
        <v>14</v>
      </c>
      <c r="C90" s="1">
        <v>0</v>
      </c>
      <c r="D90" s="1">
        <v>0</v>
      </c>
      <c r="E90" s="1">
        <v>0</v>
      </c>
      <c r="F90" s="1">
        <v>0</v>
      </c>
      <c r="G90" s="1">
        <v>1</v>
      </c>
      <c r="H90" s="1">
        <v>1</v>
      </c>
      <c r="I90" s="1">
        <v>1</v>
      </c>
      <c r="J90" s="1">
        <v>0</v>
      </c>
      <c r="K90" s="1">
        <v>0</v>
      </c>
      <c r="L90" s="1">
        <v>0</v>
      </c>
      <c r="M90" s="1">
        <v>1</v>
      </c>
      <c r="N90" s="1">
        <v>1</v>
      </c>
      <c r="O90" s="9">
        <v>1</v>
      </c>
      <c r="P90" s="9">
        <v>1</v>
      </c>
      <c r="Q90" s="9">
        <v>0</v>
      </c>
      <c r="R90" s="9">
        <v>2</v>
      </c>
      <c r="S90" s="9">
        <v>3</v>
      </c>
      <c r="T90" s="9">
        <v>0</v>
      </c>
      <c r="U90" s="9">
        <v>1</v>
      </c>
      <c r="V90" s="9">
        <v>0</v>
      </c>
      <c r="W90" s="9">
        <v>0</v>
      </c>
      <c r="X90" s="9">
        <v>0</v>
      </c>
      <c r="Y90" s="9">
        <v>1</v>
      </c>
    </row>
    <row r="91" spans="1:25" x14ac:dyDescent="0.2">
      <c r="A91" s="9" t="s">
        <v>95</v>
      </c>
      <c r="B91" s="1">
        <v>5</v>
      </c>
      <c r="C91" s="1">
        <v>0</v>
      </c>
      <c r="D91" s="1">
        <v>0</v>
      </c>
      <c r="E91" s="1">
        <v>0</v>
      </c>
      <c r="F91" s="1">
        <v>0</v>
      </c>
      <c r="G91" s="1">
        <v>1</v>
      </c>
      <c r="H91" s="1">
        <v>0</v>
      </c>
      <c r="I91" s="1">
        <v>1</v>
      </c>
      <c r="J91" s="1">
        <v>0</v>
      </c>
      <c r="K91" s="1">
        <v>1</v>
      </c>
      <c r="L91" s="1">
        <v>0</v>
      </c>
      <c r="M91" s="1">
        <v>0</v>
      </c>
      <c r="N91" s="1">
        <v>1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1</v>
      </c>
      <c r="Y91" s="9">
        <v>0</v>
      </c>
    </row>
    <row r="92" spans="1:25" x14ac:dyDescent="0.2">
      <c r="A92" s="9" t="s">
        <v>30</v>
      </c>
      <c r="B92" s="1">
        <v>10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1</v>
      </c>
      <c r="I92" s="1">
        <v>1</v>
      </c>
      <c r="J92" s="1">
        <v>2</v>
      </c>
      <c r="K92" s="1">
        <v>0</v>
      </c>
      <c r="L92" s="1">
        <v>0</v>
      </c>
      <c r="M92" s="1">
        <v>0</v>
      </c>
      <c r="N92" s="1">
        <v>1</v>
      </c>
      <c r="O92" s="9">
        <v>1</v>
      </c>
      <c r="P92" s="9">
        <v>0</v>
      </c>
      <c r="Q92" s="9">
        <v>0</v>
      </c>
      <c r="R92" s="9">
        <v>0</v>
      </c>
      <c r="S92" s="9">
        <v>1</v>
      </c>
      <c r="T92" s="9">
        <v>0</v>
      </c>
      <c r="U92" s="9">
        <v>1</v>
      </c>
      <c r="V92" s="9">
        <v>1</v>
      </c>
      <c r="W92" s="9">
        <v>1</v>
      </c>
      <c r="X92" s="9">
        <v>0</v>
      </c>
      <c r="Y92" s="9">
        <v>0</v>
      </c>
    </row>
    <row r="93" spans="1:25" x14ac:dyDescent="0.2">
      <c r="A93" s="9" t="s">
        <v>31</v>
      </c>
      <c r="B93" s="1">
        <v>38.5</v>
      </c>
      <c r="C93" s="1">
        <v>29.1</v>
      </c>
      <c r="D93" s="1">
        <v>31.2</v>
      </c>
      <c r="E93" s="1">
        <v>34.299999999999997</v>
      </c>
      <c r="F93" s="1">
        <v>32</v>
      </c>
      <c r="G93" s="1">
        <v>34.5</v>
      </c>
      <c r="H93" s="1">
        <v>34.6</v>
      </c>
      <c r="I93" s="1">
        <v>38.299999999999997</v>
      </c>
      <c r="J93" s="1">
        <v>37.1</v>
      </c>
      <c r="K93" s="1">
        <v>37.299999999999997</v>
      </c>
      <c r="L93" s="1">
        <v>40.6</v>
      </c>
      <c r="M93" s="1">
        <v>42.4</v>
      </c>
      <c r="N93" s="1">
        <v>44.8</v>
      </c>
      <c r="O93" s="9">
        <v>44.8</v>
      </c>
      <c r="P93" s="9">
        <v>44.9</v>
      </c>
      <c r="Q93" s="9">
        <v>46.5</v>
      </c>
      <c r="R93" s="9">
        <v>49.8</v>
      </c>
      <c r="S93" s="9">
        <v>52.7</v>
      </c>
      <c r="T93" s="9">
        <v>48.3</v>
      </c>
      <c r="U93" s="9">
        <v>47.5</v>
      </c>
      <c r="V93" s="9">
        <v>49.2</v>
      </c>
      <c r="W93" s="9">
        <v>49.6</v>
      </c>
      <c r="X93" s="9">
        <v>51.3</v>
      </c>
      <c r="Y93" s="9">
        <v>56.5</v>
      </c>
    </row>
    <row r="95" spans="1:25" x14ac:dyDescent="0.2">
      <c r="A95" s="9" t="s">
        <v>99</v>
      </c>
    </row>
    <row r="96" spans="1:25" x14ac:dyDescent="0.2">
      <c r="A96" s="9" t="s">
        <v>390</v>
      </c>
      <c r="B96" s="1">
        <v>6800</v>
      </c>
      <c r="C96" s="1">
        <v>89</v>
      </c>
      <c r="D96" s="1">
        <v>135</v>
      </c>
      <c r="E96" s="1">
        <v>266</v>
      </c>
      <c r="F96" s="1">
        <v>375</v>
      </c>
      <c r="G96" s="1">
        <v>694</v>
      </c>
      <c r="H96" s="1">
        <v>787</v>
      </c>
      <c r="I96" s="1">
        <v>953</v>
      </c>
      <c r="J96" s="1">
        <v>675</v>
      </c>
      <c r="K96" s="1">
        <v>566</v>
      </c>
      <c r="L96" s="1">
        <v>440</v>
      </c>
      <c r="M96" s="1">
        <v>408</v>
      </c>
      <c r="N96" s="1">
        <v>306</v>
      </c>
      <c r="O96" s="9">
        <v>241</v>
      </c>
      <c r="P96" s="9">
        <v>202</v>
      </c>
      <c r="Q96" s="9">
        <v>177</v>
      </c>
      <c r="R96" s="9">
        <v>114</v>
      </c>
      <c r="S96" s="9">
        <v>106</v>
      </c>
      <c r="T96" s="9">
        <v>55</v>
      </c>
      <c r="U96" s="9">
        <v>52</v>
      </c>
      <c r="V96" s="9">
        <v>26</v>
      </c>
      <c r="W96" s="9">
        <v>33</v>
      </c>
      <c r="X96" s="9">
        <v>27</v>
      </c>
      <c r="Y96" s="9">
        <v>73</v>
      </c>
    </row>
    <row r="97" spans="1:25" x14ac:dyDescent="0.2">
      <c r="A97" s="9" t="s">
        <v>16</v>
      </c>
      <c r="B97" s="1">
        <v>2</v>
      </c>
      <c r="C97" s="1">
        <v>2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</row>
    <row r="98" spans="1:25" x14ac:dyDescent="0.2">
      <c r="A98" s="9" t="s">
        <v>17</v>
      </c>
      <c r="B98" s="1">
        <v>139</v>
      </c>
      <c r="C98" s="1">
        <v>4</v>
      </c>
      <c r="D98" s="1">
        <v>7</v>
      </c>
      <c r="E98" s="1">
        <v>21</v>
      </c>
      <c r="F98" s="1">
        <v>34</v>
      </c>
      <c r="G98" s="1">
        <v>40</v>
      </c>
      <c r="H98" s="1">
        <v>33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</row>
    <row r="99" spans="1:25" x14ac:dyDescent="0.2">
      <c r="A99" s="9" t="s">
        <v>18</v>
      </c>
      <c r="B99" s="1">
        <v>747</v>
      </c>
      <c r="C99" s="1">
        <v>11</v>
      </c>
      <c r="D99" s="1">
        <v>12</v>
      </c>
      <c r="E99" s="1">
        <v>28</v>
      </c>
      <c r="F99" s="1">
        <v>61</v>
      </c>
      <c r="G99" s="1">
        <v>119</v>
      </c>
      <c r="H99" s="1">
        <v>141</v>
      </c>
      <c r="I99" s="1">
        <v>158</v>
      </c>
      <c r="J99" s="1">
        <v>115</v>
      </c>
      <c r="K99" s="1">
        <v>55</v>
      </c>
      <c r="L99" s="1">
        <v>39</v>
      </c>
      <c r="M99" s="1">
        <v>8</v>
      </c>
      <c r="N99" s="1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</row>
    <row r="100" spans="1:25" x14ac:dyDescent="0.2">
      <c r="A100" s="9" t="s">
        <v>19</v>
      </c>
      <c r="B100" s="1">
        <v>962</v>
      </c>
      <c r="C100" s="1">
        <v>19</v>
      </c>
      <c r="D100" s="1">
        <v>29</v>
      </c>
      <c r="E100" s="1">
        <v>55</v>
      </c>
      <c r="F100" s="1">
        <v>60</v>
      </c>
      <c r="G100" s="1">
        <v>122</v>
      </c>
      <c r="H100" s="1">
        <v>123</v>
      </c>
      <c r="I100" s="1">
        <v>126</v>
      </c>
      <c r="J100" s="1">
        <v>120</v>
      </c>
      <c r="K100" s="1">
        <v>86</v>
      </c>
      <c r="L100" s="1">
        <v>70</v>
      </c>
      <c r="M100" s="1">
        <v>62</v>
      </c>
      <c r="N100" s="1">
        <v>40</v>
      </c>
      <c r="O100" s="9">
        <v>23</v>
      </c>
      <c r="P100" s="9">
        <v>15</v>
      </c>
      <c r="Q100" s="9">
        <v>11</v>
      </c>
      <c r="R100" s="9">
        <v>1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</row>
    <row r="101" spans="1:25" x14ac:dyDescent="0.2">
      <c r="A101" s="9" t="s">
        <v>20</v>
      </c>
      <c r="B101" s="1">
        <v>988</v>
      </c>
      <c r="C101" s="1">
        <v>13</v>
      </c>
      <c r="D101" s="1">
        <v>28</v>
      </c>
      <c r="E101" s="1">
        <v>43</v>
      </c>
      <c r="F101" s="1">
        <v>61</v>
      </c>
      <c r="G101" s="1">
        <v>82</v>
      </c>
      <c r="H101" s="1">
        <v>139</v>
      </c>
      <c r="I101" s="1">
        <v>144</v>
      </c>
      <c r="J101" s="1">
        <v>104</v>
      </c>
      <c r="K101" s="1">
        <v>88</v>
      </c>
      <c r="L101" s="1">
        <v>68</v>
      </c>
      <c r="M101" s="1">
        <v>67</v>
      </c>
      <c r="N101" s="1">
        <v>41</v>
      </c>
      <c r="O101" s="9">
        <v>28</v>
      </c>
      <c r="P101" s="9">
        <v>30</v>
      </c>
      <c r="Q101" s="9">
        <v>25</v>
      </c>
      <c r="R101" s="9">
        <v>13</v>
      </c>
      <c r="S101" s="9">
        <v>6</v>
      </c>
      <c r="T101" s="9">
        <v>3</v>
      </c>
      <c r="U101" s="9">
        <v>5</v>
      </c>
      <c r="V101" s="9">
        <v>0</v>
      </c>
      <c r="W101" s="9">
        <v>0</v>
      </c>
      <c r="X101" s="9">
        <v>0</v>
      </c>
      <c r="Y101" s="9">
        <v>0</v>
      </c>
    </row>
    <row r="102" spans="1:25" x14ac:dyDescent="0.2">
      <c r="A102" s="9" t="s">
        <v>21</v>
      </c>
      <c r="B102" s="1">
        <v>863</v>
      </c>
      <c r="C102" s="1">
        <v>16</v>
      </c>
      <c r="D102" s="1">
        <v>18</v>
      </c>
      <c r="E102" s="1">
        <v>39</v>
      </c>
      <c r="F102" s="1">
        <v>53</v>
      </c>
      <c r="G102" s="1">
        <v>92</v>
      </c>
      <c r="H102" s="1">
        <v>79</v>
      </c>
      <c r="I102" s="1">
        <v>107</v>
      </c>
      <c r="J102" s="1">
        <v>78</v>
      </c>
      <c r="K102" s="1">
        <v>81</v>
      </c>
      <c r="L102" s="1">
        <v>58</v>
      </c>
      <c r="M102" s="1">
        <v>60</v>
      </c>
      <c r="N102" s="1">
        <v>35</v>
      </c>
      <c r="O102" s="9">
        <v>36</v>
      </c>
      <c r="P102" s="9">
        <v>26</v>
      </c>
      <c r="Q102" s="9">
        <v>29</v>
      </c>
      <c r="R102" s="9">
        <v>15</v>
      </c>
      <c r="S102" s="9">
        <v>8</v>
      </c>
      <c r="T102" s="9">
        <v>10</v>
      </c>
      <c r="U102" s="9">
        <v>5</v>
      </c>
      <c r="V102" s="9">
        <v>6</v>
      </c>
      <c r="W102" s="9">
        <v>4</v>
      </c>
      <c r="X102" s="9">
        <v>6</v>
      </c>
      <c r="Y102" s="9">
        <v>2</v>
      </c>
    </row>
    <row r="103" spans="1:25" x14ac:dyDescent="0.2">
      <c r="A103" s="9" t="s">
        <v>22</v>
      </c>
      <c r="B103" s="1">
        <v>768</v>
      </c>
      <c r="C103" s="1">
        <v>6</v>
      </c>
      <c r="D103" s="1">
        <v>11</v>
      </c>
      <c r="E103" s="1">
        <v>18</v>
      </c>
      <c r="F103" s="1">
        <v>24</v>
      </c>
      <c r="G103" s="1">
        <v>62</v>
      </c>
      <c r="H103" s="1">
        <v>87</v>
      </c>
      <c r="I103" s="1">
        <v>107</v>
      </c>
      <c r="J103" s="1">
        <v>71</v>
      </c>
      <c r="K103" s="1">
        <v>74</v>
      </c>
      <c r="L103" s="1">
        <v>46</v>
      </c>
      <c r="M103" s="1">
        <v>48</v>
      </c>
      <c r="N103" s="1">
        <v>42</v>
      </c>
      <c r="O103" s="9">
        <v>36</v>
      </c>
      <c r="P103" s="9">
        <v>31</v>
      </c>
      <c r="Q103" s="9">
        <v>35</v>
      </c>
      <c r="R103" s="9">
        <v>15</v>
      </c>
      <c r="S103" s="9">
        <v>15</v>
      </c>
      <c r="T103" s="9">
        <v>8</v>
      </c>
      <c r="U103" s="9">
        <v>10</v>
      </c>
      <c r="V103" s="9">
        <v>4</v>
      </c>
      <c r="W103" s="9">
        <v>3</v>
      </c>
      <c r="X103" s="9">
        <v>5</v>
      </c>
      <c r="Y103" s="9">
        <v>10</v>
      </c>
    </row>
    <row r="104" spans="1:25" x14ac:dyDescent="0.2">
      <c r="A104" s="9" t="s">
        <v>23</v>
      </c>
      <c r="B104" s="1">
        <v>556</v>
      </c>
      <c r="C104" s="1">
        <v>2</v>
      </c>
      <c r="D104" s="1">
        <v>6</v>
      </c>
      <c r="E104" s="1">
        <v>17</v>
      </c>
      <c r="F104" s="1">
        <v>19</v>
      </c>
      <c r="G104" s="1">
        <v>51</v>
      </c>
      <c r="H104" s="1">
        <v>46</v>
      </c>
      <c r="I104" s="1">
        <v>63</v>
      </c>
      <c r="J104" s="1">
        <v>41</v>
      </c>
      <c r="K104" s="1">
        <v>46</v>
      </c>
      <c r="L104" s="1">
        <v>45</v>
      </c>
      <c r="M104" s="1">
        <v>43</v>
      </c>
      <c r="N104" s="1">
        <v>35</v>
      </c>
      <c r="O104" s="9">
        <v>26</v>
      </c>
      <c r="P104" s="9">
        <v>25</v>
      </c>
      <c r="Q104" s="9">
        <v>18</v>
      </c>
      <c r="R104" s="9">
        <v>18</v>
      </c>
      <c r="S104" s="9">
        <v>17</v>
      </c>
      <c r="T104" s="9">
        <v>9</v>
      </c>
      <c r="U104" s="9">
        <v>4</v>
      </c>
      <c r="V104" s="9">
        <v>2</v>
      </c>
      <c r="W104" s="9">
        <v>9</v>
      </c>
      <c r="X104" s="9">
        <v>6</v>
      </c>
      <c r="Y104" s="9">
        <v>8</v>
      </c>
    </row>
    <row r="105" spans="1:25" x14ac:dyDescent="0.2">
      <c r="A105" s="9" t="s">
        <v>24</v>
      </c>
      <c r="B105" s="1">
        <v>611</v>
      </c>
      <c r="C105" s="1">
        <v>6</v>
      </c>
      <c r="D105" s="1">
        <v>6</v>
      </c>
      <c r="E105" s="1">
        <v>14</v>
      </c>
      <c r="F105" s="1">
        <v>23</v>
      </c>
      <c r="G105" s="1">
        <v>43</v>
      </c>
      <c r="H105" s="1">
        <v>53</v>
      </c>
      <c r="I105" s="1">
        <v>81</v>
      </c>
      <c r="J105" s="1">
        <v>66</v>
      </c>
      <c r="K105" s="1">
        <v>56</v>
      </c>
      <c r="L105" s="1">
        <v>43</v>
      </c>
      <c r="M105" s="1">
        <v>30</v>
      </c>
      <c r="N105" s="1">
        <v>32</v>
      </c>
      <c r="O105" s="9">
        <v>36</v>
      </c>
      <c r="P105" s="9">
        <v>23</v>
      </c>
      <c r="Q105" s="9">
        <v>23</v>
      </c>
      <c r="R105" s="9">
        <v>16</v>
      </c>
      <c r="S105" s="9">
        <v>10</v>
      </c>
      <c r="T105" s="9">
        <v>8</v>
      </c>
      <c r="U105" s="9">
        <v>8</v>
      </c>
      <c r="V105" s="9">
        <v>6</v>
      </c>
      <c r="W105" s="9">
        <v>4</v>
      </c>
      <c r="X105" s="9">
        <v>2</v>
      </c>
      <c r="Y105" s="9">
        <v>22</v>
      </c>
    </row>
    <row r="106" spans="1:25" x14ac:dyDescent="0.2">
      <c r="A106" s="9" t="s">
        <v>25</v>
      </c>
      <c r="B106" s="1">
        <v>310</v>
      </c>
      <c r="C106" s="1">
        <v>4</v>
      </c>
      <c r="D106" s="1">
        <v>6</v>
      </c>
      <c r="E106" s="1">
        <v>11</v>
      </c>
      <c r="F106" s="1">
        <v>12</v>
      </c>
      <c r="G106" s="1">
        <v>20</v>
      </c>
      <c r="H106" s="1">
        <v>30</v>
      </c>
      <c r="I106" s="1">
        <v>40</v>
      </c>
      <c r="J106" s="1">
        <v>20</v>
      </c>
      <c r="K106" s="1">
        <v>21</v>
      </c>
      <c r="L106" s="1">
        <v>21</v>
      </c>
      <c r="M106" s="1">
        <v>23</v>
      </c>
      <c r="N106" s="1">
        <v>19</v>
      </c>
      <c r="O106" s="9">
        <v>15</v>
      </c>
      <c r="P106" s="9">
        <v>17</v>
      </c>
      <c r="Q106" s="9">
        <v>6</v>
      </c>
      <c r="R106" s="9">
        <v>8</v>
      </c>
      <c r="S106" s="9">
        <v>11</v>
      </c>
      <c r="T106" s="9">
        <v>5</v>
      </c>
      <c r="U106" s="9">
        <v>5</v>
      </c>
      <c r="V106" s="9">
        <v>1</v>
      </c>
      <c r="W106" s="9">
        <v>2</v>
      </c>
      <c r="X106" s="9">
        <v>1</v>
      </c>
      <c r="Y106" s="9">
        <v>12</v>
      </c>
    </row>
    <row r="107" spans="1:25" x14ac:dyDescent="0.2">
      <c r="A107" s="9" t="s">
        <v>26</v>
      </c>
      <c r="B107" s="1">
        <v>275</v>
      </c>
      <c r="C107" s="1">
        <v>4</v>
      </c>
      <c r="D107" s="1">
        <v>4</v>
      </c>
      <c r="E107" s="1">
        <v>11</v>
      </c>
      <c r="F107" s="1">
        <v>9</v>
      </c>
      <c r="G107" s="1">
        <v>21</v>
      </c>
      <c r="H107" s="1">
        <v>16</v>
      </c>
      <c r="I107" s="1">
        <v>45</v>
      </c>
      <c r="J107" s="1">
        <v>26</v>
      </c>
      <c r="K107" s="1">
        <v>16</v>
      </c>
      <c r="L107" s="1">
        <v>18</v>
      </c>
      <c r="M107" s="1">
        <v>21</v>
      </c>
      <c r="N107" s="1">
        <v>15</v>
      </c>
      <c r="O107" s="9">
        <v>19</v>
      </c>
      <c r="P107" s="9">
        <v>6</v>
      </c>
      <c r="Q107" s="9">
        <v>9</v>
      </c>
      <c r="R107" s="9">
        <v>6</v>
      </c>
      <c r="S107" s="9">
        <v>9</v>
      </c>
      <c r="T107" s="9">
        <v>1</v>
      </c>
      <c r="U107" s="9">
        <v>4</v>
      </c>
      <c r="V107" s="9">
        <v>1</v>
      </c>
      <c r="W107" s="9">
        <v>2</v>
      </c>
      <c r="X107" s="9">
        <v>4</v>
      </c>
      <c r="Y107" s="9">
        <v>8</v>
      </c>
    </row>
    <row r="108" spans="1:25" x14ac:dyDescent="0.2">
      <c r="A108" s="9" t="s">
        <v>27</v>
      </c>
      <c r="B108" s="1">
        <v>208</v>
      </c>
      <c r="C108" s="1">
        <v>1</v>
      </c>
      <c r="D108" s="1">
        <v>6</v>
      </c>
      <c r="E108" s="1">
        <v>6</v>
      </c>
      <c r="F108" s="1">
        <v>5</v>
      </c>
      <c r="G108" s="1">
        <v>14</v>
      </c>
      <c r="H108" s="1">
        <v>20</v>
      </c>
      <c r="I108" s="1">
        <v>30</v>
      </c>
      <c r="J108" s="1">
        <v>13</v>
      </c>
      <c r="K108" s="1">
        <v>18</v>
      </c>
      <c r="L108" s="1">
        <v>16</v>
      </c>
      <c r="M108" s="1">
        <v>16</v>
      </c>
      <c r="N108" s="1">
        <v>11</v>
      </c>
      <c r="O108" s="9">
        <v>7</v>
      </c>
      <c r="P108" s="9">
        <v>12</v>
      </c>
      <c r="Q108" s="9">
        <v>7</v>
      </c>
      <c r="R108" s="9">
        <v>5</v>
      </c>
      <c r="S108" s="9">
        <v>4</v>
      </c>
      <c r="T108" s="9">
        <v>5</v>
      </c>
      <c r="U108" s="9">
        <v>3</v>
      </c>
      <c r="V108" s="9">
        <v>4</v>
      </c>
      <c r="W108" s="9">
        <v>1</v>
      </c>
      <c r="X108" s="9">
        <v>1</v>
      </c>
      <c r="Y108" s="9">
        <v>3</v>
      </c>
    </row>
    <row r="109" spans="1:25" x14ac:dyDescent="0.2">
      <c r="A109" s="9" t="s">
        <v>28</v>
      </c>
      <c r="B109" s="1">
        <v>150</v>
      </c>
      <c r="C109" s="1">
        <v>1</v>
      </c>
      <c r="D109" s="1">
        <v>1</v>
      </c>
      <c r="E109" s="1">
        <v>3</v>
      </c>
      <c r="F109" s="1">
        <v>9</v>
      </c>
      <c r="G109" s="1">
        <v>17</v>
      </c>
      <c r="H109" s="1">
        <v>9</v>
      </c>
      <c r="I109" s="1">
        <v>22</v>
      </c>
      <c r="J109" s="1">
        <v>7</v>
      </c>
      <c r="K109" s="1">
        <v>9</v>
      </c>
      <c r="L109" s="1">
        <v>8</v>
      </c>
      <c r="M109" s="1">
        <v>13</v>
      </c>
      <c r="N109" s="1">
        <v>16</v>
      </c>
      <c r="O109" s="9">
        <v>7</v>
      </c>
      <c r="P109" s="9">
        <v>2</v>
      </c>
      <c r="Q109" s="9">
        <v>2</v>
      </c>
      <c r="R109" s="9">
        <v>6</v>
      </c>
      <c r="S109" s="9">
        <v>9</v>
      </c>
      <c r="T109" s="9">
        <v>3</v>
      </c>
      <c r="U109" s="9">
        <v>3</v>
      </c>
      <c r="V109" s="9">
        <v>0</v>
      </c>
      <c r="W109" s="9">
        <v>1</v>
      </c>
      <c r="X109" s="9">
        <v>2</v>
      </c>
      <c r="Y109" s="9">
        <v>0</v>
      </c>
    </row>
    <row r="110" spans="1:25" x14ac:dyDescent="0.2">
      <c r="A110" s="9" t="s">
        <v>91</v>
      </c>
      <c r="B110" s="1">
        <v>59</v>
      </c>
      <c r="C110" s="1">
        <v>0</v>
      </c>
      <c r="D110" s="1">
        <v>0</v>
      </c>
      <c r="E110" s="1">
        <v>0</v>
      </c>
      <c r="F110" s="1">
        <v>3</v>
      </c>
      <c r="G110" s="1">
        <v>2</v>
      </c>
      <c r="H110" s="1">
        <v>4</v>
      </c>
      <c r="I110" s="1">
        <v>4</v>
      </c>
      <c r="J110" s="1">
        <v>5</v>
      </c>
      <c r="K110" s="1">
        <v>2</v>
      </c>
      <c r="L110" s="1">
        <v>3</v>
      </c>
      <c r="M110" s="1">
        <v>7</v>
      </c>
      <c r="N110" s="1">
        <v>7</v>
      </c>
      <c r="O110" s="9">
        <v>2</v>
      </c>
      <c r="P110" s="9">
        <v>4</v>
      </c>
      <c r="Q110" s="9">
        <v>5</v>
      </c>
      <c r="R110" s="9">
        <v>3</v>
      </c>
      <c r="S110" s="9">
        <v>3</v>
      </c>
      <c r="T110" s="9">
        <v>2</v>
      </c>
      <c r="U110" s="9">
        <v>0</v>
      </c>
      <c r="V110" s="9">
        <v>0</v>
      </c>
      <c r="W110" s="9">
        <v>1</v>
      </c>
      <c r="X110" s="9">
        <v>0</v>
      </c>
      <c r="Y110" s="9">
        <v>2</v>
      </c>
    </row>
    <row r="111" spans="1:25" x14ac:dyDescent="0.2">
      <c r="A111" s="9" t="s">
        <v>92</v>
      </c>
      <c r="B111" s="1">
        <v>68</v>
      </c>
      <c r="C111" s="1">
        <v>0</v>
      </c>
      <c r="D111" s="1">
        <v>1</v>
      </c>
      <c r="E111" s="1">
        <v>0</v>
      </c>
      <c r="F111" s="1">
        <v>1</v>
      </c>
      <c r="G111" s="1">
        <v>4</v>
      </c>
      <c r="H111" s="1">
        <v>3</v>
      </c>
      <c r="I111" s="1">
        <v>12</v>
      </c>
      <c r="J111" s="1">
        <v>3</v>
      </c>
      <c r="K111" s="1">
        <v>6</v>
      </c>
      <c r="L111" s="1">
        <v>2</v>
      </c>
      <c r="M111" s="1">
        <v>4</v>
      </c>
      <c r="N111" s="1">
        <v>5</v>
      </c>
      <c r="O111" s="9">
        <v>3</v>
      </c>
      <c r="P111" s="9">
        <v>3</v>
      </c>
      <c r="Q111" s="9">
        <v>4</v>
      </c>
      <c r="R111" s="9">
        <v>5</v>
      </c>
      <c r="S111" s="9">
        <v>5</v>
      </c>
      <c r="T111" s="9">
        <v>0</v>
      </c>
      <c r="U111" s="9">
        <v>1</v>
      </c>
      <c r="V111" s="9">
        <v>0</v>
      </c>
      <c r="W111" s="9">
        <v>1</v>
      </c>
      <c r="X111" s="9">
        <v>0</v>
      </c>
      <c r="Y111" s="9">
        <v>5</v>
      </c>
    </row>
    <row r="112" spans="1:25" x14ac:dyDescent="0.2">
      <c r="A112" s="9" t="s">
        <v>93</v>
      </c>
      <c r="B112" s="1">
        <v>49</v>
      </c>
      <c r="C112" s="1">
        <v>0</v>
      </c>
      <c r="D112" s="1">
        <v>0</v>
      </c>
      <c r="E112" s="1">
        <v>0</v>
      </c>
      <c r="F112" s="1">
        <v>1</v>
      </c>
      <c r="G112" s="1">
        <v>1</v>
      </c>
      <c r="H112" s="1">
        <v>3</v>
      </c>
      <c r="I112" s="1">
        <v>7</v>
      </c>
      <c r="J112" s="1">
        <v>3</v>
      </c>
      <c r="K112" s="1">
        <v>4</v>
      </c>
      <c r="L112" s="1">
        <v>0</v>
      </c>
      <c r="M112" s="1">
        <v>6</v>
      </c>
      <c r="N112" s="1">
        <v>7</v>
      </c>
      <c r="O112" s="9">
        <v>0</v>
      </c>
      <c r="P112" s="9">
        <v>4</v>
      </c>
      <c r="Q112" s="9">
        <v>1</v>
      </c>
      <c r="R112" s="9">
        <v>1</v>
      </c>
      <c r="S112" s="9">
        <v>4</v>
      </c>
      <c r="T112" s="9">
        <v>1</v>
      </c>
      <c r="U112" s="9">
        <v>0</v>
      </c>
      <c r="V112" s="9">
        <v>2</v>
      </c>
      <c r="W112" s="9">
        <v>4</v>
      </c>
      <c r="X112" s="9">
        <v>0</v>
      </c>
      <c r="Y112" s="9">
        <v>0</v>
      </c>
    </row>
    <row r="113" spans="1:25" x14ac:dyDescent="0.2">
      <c r="A113" s="9" t="s">
        <v>94</v>
      </c>
      <c r="B113" s="1">
        <v>17</v>
      </c>
      <c r="C113" s="1">
        <v>0</v>
      </c>
      <c r="D113" s="1">
        <v>0</v>
      </c>
      <c r="E113" s="1">
        <v>0</v>
      </c>
      <c r="F113" s="1">
        <v>0</v>
      </c>
      <c r="G113" s="1">
        <v>2</v>
      </c>
      <c r="H113" s="1">
        <v>1</v>
      </c>
      <c r="I113" s="1">
        <v>3</v>
      </c>
      <c r="J113" s="1">
        <v>1</v>
      </c>
      <c r="K113" s="1">
        <v>1</v>
      </c>
      <c r="L113" s="1">
        <v>1</v>
      </c>
      <c r="M113" s="1">
        <v>0</v>
      </c>
      <c r="N113" s="1">
        <v>1</v>
      </c>
      <c r="O113" s="9">
        <v>2</v>
      </c>
      <c r="P113" s="9">
        <v>1</v>
      </c>
      <c r="Q113" s="9">
        <v>0</v>
      </c>
      <c r="R113" s="9">
        <v>0</v>
      </c>
      <c r="S113" s="9">
        <v>1</v>
      </c>
      <c r="T113" s="9">
        <v>0</v>
      </c>
      <c r="U113" s="9">
        <v>2</v>
      </c>
      <c r="V113" s="9">
        <v>0</v>
      </c>
      <c r="W113" s="9">
        <v>0</v>
      </c>
      <c r="X113" s="9">
        <v>0</v>
      </c>
      <c r="Y113" s="9">
        <v>1</v>
      </c>
    </row>
    <row r="114" spans="1:25" x14ac:dyDescent="0.2">
      <c r="A114" s="9" t="s">
        <v>95</v>
      </c>
      <c r="B114" s="1">
        <v>10</v>
      </c>
      <c r="C114" s="1">
        <v>0</v>
      </c>
      <c r="D114" s="1">
        <v>0</v>
      </c>
      <c r="E114" s="1">
        <v>0</v>
      </c>
      <c r="F114" s="1">
        <v>0</v>
      </c>
      <c r="G114" s="1">
        <v>1</v>
      </c>
      <c r="H114" s="1">
        <v>0</v>
      </c>
      <c r="I114" s="1">
        <v>2</v>
      </c>
      <c r="J114" s="1">
        <v>2</v>
      </c>
      <c r="K114" s="1">
        <v>1</v>
      </c>
      <c r="L114" s="1">
        <v>0</v>
      </c>
      <c r="M114" s="1">
        <v>0</v>
      </c>
      <c r="N114" s="1">
        <v>0</v>
      </c>
      <c r="O114" s="9">
        <v>0</v>
      </c>
      <c r="P114" s="9">
        <v>0</v>
      </c>
      <c r="Q114" s="9">
        <v>1</v>
      </c>
      <c r="R114" s="9">
        <v>0</v>
      </c>
      <c r="S114" s="9">
        <v>1</v>
      </c>
      <c r="T114" s="9">
        <v>0</v>
      </c>
      <c r="U114" s="9">
        <v>1</v>
      </c>
      <c r="V114" s="9">
        <v>0</v>
      </c>
      <c r="W114" s="9">
        <v>1</v>
      </c>
      <c r="X114" s="9">
        <v>0</v>
      </c>
      <c r="Y114" s="9">
        <v>0</v>
      </c>
    </row>
    <row r="115" spans="1:25" x14ac:dyDescent="0.2">
      <c r="A115" s="9" t="s">
        <v>30</v>
      </c>
      <c r="B115" s="1">
        <v>18</v>
      </c>
      <c r="C115" s="1">
        <v>0</v>
      </c>
      <c r="D115" s="1">
        <v>0</v>
      </c>
      <c r="E115" s="1">
        <v>0</v>
      </c>
      <c r="F115" s="1">
        <v>0</v>
      </c>
      <c r="G115" s="1">
        <v>1</v>
      </c>
      <c r="H115" s="1">
        <v>0</v>
      </c>
      <c r="I115" s="1">
        <v>2</v>
      </c>
      <c r="J115" s="1">
        <v>0</v>
      </c>
      <c r="K115" s="1">
        <v>2</v>
      </c>
      <c r="L115" s="1">
        <v>2</v>
      </c>
      <c r="M115" s="1">
        <v>0</v>
      </c>
      <c r="N115" s="1">
        <v>0</v>
      </c>
      <c r="O115" s="9">
        <v>1</v>
      </c>
      <c r="P115" s="9">
        <v>3</v>
      </c>
      <c r="Q115" s="9">
        <v>1</v>
      </c>
      <c r="R115" s="9">
        <v>2</v>
      </c>
      <c r="S115" s="9">
        <v>3</v>
      </c>
      <c r="T115" s="9">
        <v>0</v>
      </c>
      <c r="U115" s="9">
        <v>1</v>
      </c>
      <c r="V115" s="9">
        <v>0</v>
      </c>
      <c r="W115" s="9">
        <v>0</v>
      </c>
      <c r="X115" s="9">
        <v>0</v>
      </c>
      <c r="Y115" s="9">
        <v>0</v>
      </c>
    </row>
    <row r="116" spans="1:25" x14ac:dyDescent="0.2">
      <c r="A116" s="9" t="s">
        <v>31</v>
      </c>
      <c r="B116" s="23">
        <v>38.299999999999997</v>
      </c>
      <c r="C116" s="23">
        <v>33.299999999999997</v>
      </c>
      <c r="D116" s="23">
        <v>33.5</v>
      </c>
      <c r="E116" s="23">
        <v>33.4</v>
      </c>
      <c r="F116" s="23">
        <v>32.700000000000003</v>
      </c>
      <c r="G116" s="23">
        <v>34</v>
      </c>
      <c r="H116" s="23">
        <v>33.5</v>
      </c>
      <c r="I116" s="23">
        <v>37.299999999999997</v>
      </c>
      <c r="J116" s="23">
        <v>34.9</v>
      </c>
      <c r="K116" s="23">
        <v>38.299999999999997</v>
      </c>
      <c r="L116" s="23">
        <v>38.700000000000003</v>
      </c>
      <c r="M116" s="23">
        <v>40.700000000000003</v>
      </c>
      <c r="N116" s="23">
        <v>44.4</v>
      </c>
      <c r="O116" s="23">
        <v>44.7</v>
      </c>
      <c r="P116" s="23">
        <v>44.8</v>
      </c>
      <c r="Q116" s="23">
        <v>43.4</v>
      </c>
      <c r="R116" s="23">
        <v>48.6</v>
      </c>
      <c r="S116" s="23">
        <v>53.5</v>
      </c>
      <c r="T116" s="23">
        <v>48.6</v>
      </c>
      <c r="U116" s="23">
        <v>51.3</v>
      </c>
      <c r="V116" s="23">
        <v>50.8</v>
      </c>
      <c r="W116" s="23">
        <v>50.6</v>
      </c>
      <c r="X116" s="23">
        <v>47.1</v>
      </c>
      <c r="Y116" s="23">
        <v>53.8</v>
      </c>
    </row>
    <row r="117" spans="1:25" x14ac:dyDescent="0.2">
      <c r="A117" s="14" t="s">
        <v>393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</sheetData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Samoa 1971 Age Sex</vt:lpstr>
      <vt:lpstr>Age5</vt:lpstr>
      <vt:lpstr>Single Age</vt:lpstr>
      <vt:lpstr>Marital status</vt:lpstr>
      <vt:lpstr>SMAM</vt:lpstr>
      <vt:lpstr>Relationship</vt:lpstr>
      <vt:lpstr>Family nucleus</vt:lpstr>
      <vt:lpstr>Fertility</vt:lpstr>
      <vt:lpstr>Age First Birth</vt:lpstr>
      <vt:lpstr>Religion</vt:lpstr>
      <vt:lpstr>Birthplace</vt:lpstr>
      <vt:lpstr>Usual Residence</vt:lpstr>
      <vt:lpstr>Previous District</vt:lpstr>
      <vt:lpstr>Citizenship</vt:lpstr>
      <vt:lpstr>Language</vt:lpstr>
      <vt:lpstr>Schooling</vt:lpstr>
      <vt:lpstr>Economic Activity</vt:lpstr>
      <vt:lpstr>Occupation</vt:lpstr>
      <vt:lpstr>Industry</vt:lpstr>
      <vt:lpstr>Hours worked</vt:lpstr>
      <vt:lpstr>Econ Actv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2018-11-22T20:10:42Z</dcterms:created>
  <dcterms:modified xsi:type="dcterms:W3CDTF">2019-03-01T03:54:12Z</dcterms:modified>
</cp:coreProperties>
</file>