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um\Downloads\"/>
    </mc:Choice>
  </mc:AlternateContent>
  <xr:revisionPtr revIDLastSave="0" documentId="13_ncr:1_{3815A187-4037-4104-8CB9-8D85E25D94C3}" xr6:coauthVersionLast="40" xr6:coauthVersionMax="40" xr10:uidLastSave="{00000000-0000-0000-0000-000000000000}"/>
  <bookViews>
    <workbookView xWindow="-120" yWindow="-120" windowWidth="20730" windowHeight="11160" xr2:uid="{7AD46BB6-2D4F-4AB9-B74A-CD88217482F0}"/>
  </bookViews>
  <sheets>
    <sheet name="Samoa 1986 Age Sex" sheetId="1" r:id="rId1"/>
    <sheet name="5 yr age" sheetId="2" r:id="rId2"/>
    <sheet name="Single age" sheetId="3" r:id="rId3"/>
    <sheet name="Relationship" sheetId="4" r:id="rId4"/>
    <sheet name="Marital Status" sheetId="5" r:id="rId5"/>
    <sheet name="SMAM" sheetId="6" r:id="rId6"/>
    <sheet name="Citizenship" sheetId="7" r:id="rId7"/>
    <sheet name="Birthplace" sheetId="8" r:id="rId8"/>
    <sheet name="Usual Res" sheetId="9" r:id="rId9"/>
    <sheet name="Education" sheetId="10" r:id="rId10"/>
    <sheet name="Econ Actv" sheetId="11" r:id="rId11"/>
    <sheet name="Days worked" sheetId="12" r:id="rId12"/>
    <sheet name="Fertilit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" i="11" l="1"/>
  <c r="G11" i="11"/>
  <c r="H11" i="11"/>
  <c r="N23" i="11"/>
  <c r="N24" i="11" s="1"/>
  <c r="M23" i="11"/>
  <c r="M24" i="11" s="1"/>
  <c r="L23" i="11"/>
  <c r="L24" i="11" s="1"/>
  <c r="K23" i="11"/>
  <c r="K24" i="11" s="1"/>
  <c r="J23" i="11"/>
  <c r="J24" i="11" s="1"/>
  <c r="I23" i="11"/>
  <c r="I24" i="11" s="1"/>
  <c r="H23" i="11"/>
  <c r="H27" i="11" s="1"/>
  <c r="G23" i="11"/>
  <c r="G24" i="11" s="1"/>
  <c r="F23" i="11"/>
  <c r="F24" i="11" s="1"/>
  <c r="E23" i="11"/>
  <c r="E24" i="11" s="1"/>
  <c r="D23" i="11"/>
  <c r="D24" i="11" s="1"/>
  <c r="C23" i="11"/>
  <c r="C24" i="11" s="1"/>
  <c r="B23" i="11"/>
  <c r="B24" i="11" s="1"/>
  <c r="N15" i="11"/>
  <c r="N16" i="11" s="1"/>
  <c r="M15" i="11"/>
  <c r="M16" i="11" s="1"/>
  <c r="L15" i="11"/>
  <c r="L16" i="11" s="1"/>
  <c r="K15" i="11"/>
  <c r="K16" i="11" s="1"/>
  <c r="J15" i="11"/>
  <c r="J16" i="11" s="1"/>
  <c r="I15" i="11"/>
  <c r="I16" i="11" s="1"/>
  <c r="H15" i="11"/>
  <c r="H16" i="11" s="1"/>
  <c r="G15" i="11"/>
  <c r="G19" i="11" s="1"/>
  <c r="F15" i="11"/>
  <c r="F16" i="11" s="1"/>
  <c r="E15" i="11"/>
  <c r="E16" i="11" s="1"/>
  <c r="D15" i="11"/>
  <c r="D16" i="11" s="1"/>
  <c r="C15" i="11"/>
  <c r="C16" i="11" s="1"/>
  <c r="B15" i="11"/>
  <c r="B16" i="11" s="1"/>
  <c r="C7" i="11"/>
  <c r="C11" i="11" s="1"/>
  <c r="D7" i="11"/>
  <c r="D11" i="11" s="1"/>
  <c r="E7" i="11"/>
  <c r="E8" i="11" s="1"/>
  <c r="F7" i="11"/>
  <c r="F11" i="11" s="1"/>
  <c r="G7" i="11"/>
  <c r="G8" i="11" s="1"/>
  <c r="H7" i="11"/>
  <c r="H8" i="11" s="1"/>
  <c r="I7" i="11"/>
  <c r="I8" i="11" s="1"/>
  <c r="J7" i="11"/>
  <c r="J8" i="11" s="1"/>
  <c r="K7" i="11"/>
  <c r="K11" i="11" s="1"/>
  <c r="L7" i="11"/>
  <c r="L8" i="11" s="1"/>
  <c r="M7" i="11"/>
  <c r="M11" i="11" s="1"/>
  <c r="N7" i="11"/>
  <c r="N8" i="11" s="1"/>
  <c r="F8" i="11"/>
  <c r="M8" i="11"/>
  <c r="B7" i="11"/>
  <c r="B8" i="11" s="1"/>
  <c r="C6" i="4"/>
  <c r="D6" i="4"/>
  <c r="E6" i="4"/>
  <c r="F6" i="4"/>
  <c r="G6" i="4"/>
  <c r="H6" i="4"/>
  <c r="I6" i="4"/>
  <c r="J6" i="4"/>
  <c r="K6" i="4"/>
  <c r="L6" i="4"/>
  <c r="M6" i="4"/>
  <c r="N6" i="4"/>
  <c r="B6" i="4"/>
  <c r="G16" i="11" l="1"/>
  <c r="I19" i="11"/>
  <c r="L11" i="11"/>
  <c r="E11" i="11"/>
  <c r="M19" i="11"/>
  <c r="D8" i="11"/>
  <c r="G27" i="11"/>
  <c r="H19" i="11"/>
  <c r="C8" i="11"/>
  <c r="H24" i="11"/>
  <c r="D19" i="11"/>
  <c r="K8" i="11"/>
  <c r="B11" i="11"/>
  <c r="E19" i="11"/>
  <c r="I27" i="11"/>
  <c r="N11" i="11"/>
  <c r="F19" i="11"/>
  <c r="N19" i="11"/>
  <c r="B27" i="11"/>
  <c r="J27" i="11"/>
  <c r="C27" i="11"/>
  <c r="K27" i="11"/>
  <c r="D27" i="11"/>
  <c r="L27" i="11"/>
  <c r="J11" i="11"/>
  <c r="B19" i="11"/>
  <c r="J19" i="11"/>
  <c r="E27" i="11"/>
  <c r="M27" i="11"/>
  <c r="I11" i="11"/>
  <c r="C19" i="11"/>
  <c r="K19" i="11"/>
  <c r="F27" i="11"/>
  <c r="N27" i="11"/>
  <c r="R143" i="6"/>
  <c r="Q143" i="6"/>
  <c r="P143" i="6"/>
  <c r="R142" i="6"/>
  <c r="U138" i="6" s="1"/>
  <c r="U140" i="6" s="1"/>
  <c r="Q142" i="6"/>
  <c r="T138" i="6" s="1"/>
  <c r="T143" i="6" s="1"/>
  <c r="P142" i="6"/>
  <c r="S138" i="6" s="1"/>
  <c r="S143" i="6" s="1"/>
  <c r="R141" i="6"/>
  <c r="Q141" i="6"/>
  <c r="P141" i="6"/>
  <c r="R140" i="6"/>
  <c r="Q140" i="6"/>
  <c r="P140" i="6"/>
  <c r="R139" i="6"/>
  <c r="Q139" i="6"/>
  <c r="P139" i="6"/>
  <c r="R138" i="6"/>
  <c r="Q138" i="6"/>
  <c r="P138" i="6"/>
  <c r="R137" i="6"/>
  <c r="Q137" i="6"/>
  <c r="P137" i="6"/>
  <c r="R136" i="6"/>
  <c r="Q136" i="6"/>
  <c r="P136" i="6"/>
  <c r="R132" i="6"/>
  <c r="Q132" i="6"/>
  <c r="P132" i="6"/>
  <c r="R131" i="6"/>
  <c r="Q131" i="6"/>
  <c r="T127" i="6" s="1"/>
  <c r="T132" i="6" s="1"/>
  <c r="P131" i="6"/>
  <c r="R130" i="6"/>
  <c r="Q130" i="6"/>
  <c r="P130" i="6"/>
  <c r="R129" i="6"/>
  <c r="Q129" i="6"/>
  <c r="P129" i="6"/>
  <c r="R128" i="6"/>
  <c r="Q128" i="6"/>
  <c r="P128" i="6"/>
  <c r="R127" i="6"/>
  <c r="Q127" i="6"/>
  <c r="P127" i="6"/>
  <c r="R126" i="6"/>
  <c r="Q126" i="6"/>
  <c r="P126" i="6"/>
  <c r="R125" i="6"/>
  <c r="Q125" i="6"/>
  <c r="P125" i="6"/>
  <c r="R121" i="6"/>
  <c r="Q121" i="6"/>
  <c r="P121" i="6"/>
  <c r="R120" i="6"/>
  <c r="Q120" i="6"/>
  <c r="P120" i="6"/>
  <c r="R119" i="6"/>
  <c r="Q119" i="6"/>
  <c r="P119" i="6"/>
  <c r="R118" i="6"/>
  <c r="Q118" i="6"/>
  <c r="P118" i="6"/>
  <c r="R117" i="6"/>
  <c r="Q117" i="6"/>
  <c r="P117" i="6"/>
  <c r="R116" i="6"/>
  <c r="Q116" i="6"/>
  <c r="P116" i="6"/>
  <c r="R115" i="6"/>
  <c r="Q115" i="6"/>
  <c r="P115" i="6"/>
  <c r="R114" i="6"/>
  <c r="Q114" i="6"/>
  <c r="P114" i="6"/>
  <c r="R110" i="6"/>
  <c r="Q110" i="6"/>
  <c r="P110" i="6"/>
  <c r="R109" i="6"/>
  <c r="Q109" i="6"/>
  <c r="P109" i="6"/>
  <c r="S105" i="6" s="1"/>
  <c r="R108" i="6"/>
  <c r="Q108" i="6"/>
  <c r="P108" i="6"/>
  <c r="R107" i="6"/>
  <c r="Q107" i="6"/>
  <c r="P107" i="6"/>
  <c r="R106" i="6"/>
  <c r="Q106" i="6"/>
  <c r="P106" i="6"/>
  <c r="R105" i="6"/>
  <c r="Q105" i="6"/>
  <c r="P105" i="6"/>
  <c r="R104" i="6"/>
  <c r="Q104" i="6"/>
  <c r="P104" i="6"/>
  <c r="R103" i="6"/>
  <c r="Q103" i="6"/>
  <c r="P103" i="6"/>
  <c r="R99" i="6"/>
  <c r="Q99" i="6"/>
  <c r="P99" i="6"/>
  <c r="R98" i="6"/>
  <c r="Q98" i="6"/>
  <c r="T94" i="6" s="1"/>
  <c r="T99" i="6" s="1"/>
  <c r="P98" i="6"/>
  <c r="S94" i="6" s="1"/>
  <c r="R97" i="6"/>
  <c r="Q97" i="6"/>
  <c r="P97" i="6"/>
  <c r="R96" i="6"/>
  <c r="Q96" i="6"/>
  <c r="P96" i="6"/>
  <c r="R95" i="6"/>
  <c r="Q95" i="6"/>
  <c r="P95" i="6"/>
  <c r="R94" i="6"/>
  <c r="Q94" i="6"/>
  <c r="P94" i="6"/>
  <c r="R93" i="6"/>
  <c r="Q93" i="6"/>
  <c r="P93" i="6"/>
  <c r="R92" i="6"/>
  <c r="Q92" i="6"/>
  <c r="P92" i="6"/>
  <c r="R88" i="6"/>
  <c r="Q88" i="6"/>
  <c r="P88" i="6"/>
  <c r="R87" i="6"/>
  <c r="U83" i="6" s="1"/>
  <c r="U88" i="6" s="1"/>
  <c r="Q87" i="6"/>
  <c r="T83" i="6" s="1"/>
  <c r="T88" i="6" s="1"/>
  <c r="P87" i="6"/>
  <c r="R86" i="6"/>
  <c r="Q86" i="6"/>
  <c r="P86" i="6"/>
  <c r="R85" i="6"/>
  <c r="Q85" i="6"/>
  <c r="P85" i="6"/>
  <c r="R84" i="6"/>
  <c r="Q84" i="6"/>
  <c r="P84" i="6"/>
  <c r="R83" i="6"/>
  <c r="Q83" i="6"/>
  <c r="P83" i="6"/>
  <c r="R82" i="6"/>
  <c r="Q82" i="6"/>
  <c r="P82" i="6"/>
  <c r="R81" i="6"/>
  <c r="Q81" i="6"/>
  <c r="P81" i="6"/>
  <c r="R77" i="6"/>
  <c r="Q77" i="6"/>
  <c r="P77" i="6"/>
  <c r="R76" i="6"/>
  <c r="Q76" i="6"/>
  <c r="T72" i="6" s="1"/>
  <c r="T74" i="6" s="1"/>
  <c r="P76" i="6"/>
  <c r="R75" i="6"/>
  <c r="Q75" i="6"/>
  <c r="P75" i="6"/>
  <c r="R74" i="6"/>
  <c r="Q74" i="6"/>
  <c r="P74" i="6"/>
  <c r="R73" i="6"/>
  <c r="Q73" i="6"/>
  <c r="P73" i="6"/>
  <c r="R72" i="6"/>
  <c r="Q72" i="6"/>
  <c r="P72" i="6"/>
  <c r="R71" i="6"/>
  <c r="Q71" i="6"/>
  <c r="P71" i="6"/>
  <c r="R70" i="6"/>
  <c r="Q70" i="6"/>
  <c r="P70" i="6"/>
  <c r="R66" i="6"/>
  <c r="Q66" i="6"/>
  <c r="P66" i="6"/>
  <c r="R65" i="6"/>
  <c r="U61" i="6" s="1"/>
  <c r="U63" i="6" s="1"/>
  <c r="Q65" i="6"/>
  <c r="T61" i="6" s="1"/>
  <c r="P65" i="6"/>
  <c r="R64" i="6"/>
  <c r="Q64" i="6"/>
  <c r="P64" i="6"/>
  <c r="R63" i="6"/>
  <c r="Q63" i="6"/>
  <c r="P63" i="6"/>
  <c r="R62" i="6"/>
  <c r="Q62" i="6"/>
  <c r="P62" i="6"/>
  <c r="R61" i="6"/>
  <c r="Q61" i="6"/>
  <c r="P61" i="6"/>
  <c r="R60" i="6"/>
  <c r="Q60" i="6"/>
  <c r="P60" i="6"/>
  <c r="R59" i="6"/>
  <c r="Q59" i="6"/>
  <c r="P59" i="6"/>
  <c r="R55" i="6"/>
  <c r="Q55" i="6"/>
  <c r="P55" i="6"/>
  <c r="R54" i="6"/>
  <c r="U50" i="6" s="1"/>
  <c r="U52" i="6" s="1"/>
  <c r="Q54" i="6"/>
  <c r="T50" i="6" s="1"/>
  <c r="P54" i="6"/>
  <c r="R53" i="6"/>
  <c r="Q53" i="6"/>
  <c r="P53" i="6"/>
  <c r="R52" i="6"/>
  <c r="Q52" i="6"/>
  <c r="P52" i="6"/>
  <c r="R51" i="6"/>
  <c r="Q51" i="6"/>
  <c r="P51" i="6"/>
  <c r="R50" i="6"/>
  <c r="Q50" i="6"/>
  <c r="P50" i="6"/>
  <c r="R49" i="6"/>
  <c r="Q49" i="6"/>
  <c r="P49" i="6"/>
  <c r="R48" i="6"/>
  <c r="Q48" i="6"/>
  <c r="P48" i="6"/>
  <c r="R44" i="6"/>
  <c r="Q44" i="6"/>
  <c r="P44" i="6"/>
  <c r="R43" i="6"/>
  <c r="Q43" i="6"/>
  <c r="P43" i="6"/>
  <c r="R42" i="6"/>
  <c r="Q42" i="6"/>
  <c r="P42" i="6"/>
  <c r="R41" i="6"/>
  <c r="Q41" i="6"/>
  <c r="P41" i="6"/>
  <c r="R40" i="6"/>
  <c r="Q40" i="6"/>
  <c r="P40" i="6"/>
  <c r="R39" i="6"/>
  <c r="Q39" i="6"/>
  <c r="P39" i="6"/>
  <c r="R38" i="6"/>
  <c r="Q38" i="6"/>
  <c r="P38" i="6"/>
  <c r="R37" i="6"/>
  <c r="Q37" i="6"/>
  <c r="P37" i="6"/>
  <c r="R33" i="6"/>
  <c r="Q33" i="6"/>
  <c r="P33" i="6"/>
  <c r="R32" i="6"/>
  <c r="Q32" i="6"/>
  <c r="P32" i="6"/>
  <c r="R31" i="6"/>
  <c r="Q31" i="6"/>
  <c r="P31" i="6"/>
  <c r="R30" i="6"/>
  <c r="Q30" i="6"/>
  <c r="P30" i="6"/>
  <c r="R29" i="6"/>
  <c r="Q29" i="6"/>
  <c r="P29" i="6"/>
  <c r="R28" i="6"/>
  <c r="Q28" i="6"/>
  <c r="P28" i="6"/>
  <c r="R27" i="6"/>
  <c r="Q27" i="6"/>
  <c r="P27" i="6"/>
  <c r="R26" i="6"/>
  <c r="Q26" i="6"/>
  <c r="P26" i="6"/>
  <c r="R22" i="6"/>
  <c r="Q22" i="6"/>
  <c r="P22" i="6"/>
  <c r="R21" i="6"/>
  <c r="Q21" i="6"/>
  <c r="P21" i="6"/>
  <c r="R20" i="6"/>
  <c r="Q20" i="6"/>
  <c r="P20" i="6"/>
  <c r="R19" i="6"/>
  <c r="Q19" i="6"/>
  <c r="P19" i="6"/>
  <c r="R18" i="6"/>
  <c r="Q18" i="6"/>
  <c r="P18" i="6"/>
  <c r="R17" i="6"/>
  <c r="Q17" i="6"/>
  <c r="P17" i="6"/>
  <c r="R16" i="6"/>
  <c r="Q16" i="6"/>
  <c r="P16" i="6"/>
  <c r="R15" i="6"/>
  <c r="Q15" i="6"/>
  <c r="P15" i="6"/>
  <c r="R11" i="6"/>
  <c r="Q11" i="6"/>
  <c r="P11" i="6"/>
  <c r="R10" i="6"/>
  <c r="Q10" i="6"/>
  <c r="P10" i="6"/>
  <c r="R9" i="6"/>
  <c r="Q9" i="6"/>
  <c r="P9" i="6"/>
  <c r="R8" i="6"/>
  <c r="Q8" i="6"/>
  <c r="P8" i="6"/>
  <c r="R7" i="6"/>
  <c r="Q7" i="6"/>
  <c r="P7" i="6"/>
  <c r="R6" i="6"/>
  <c r="Q6" i="6"/>
  <c r="P6" i="6"/>
  <c r="R5" i="6"/>
  <c r="Q5" i="6"/>
  <c r="P5" i="6"/>
  <c r="R4" i="6"/>
  <c r="Q4" i="6"/>
  <c r="P4" i="6"/>
  <c r="S17" i="6" l="1"/>
  <c r="P78" i="6"/>
  <c r="S70" i="6" s="1"/>
  <c r="T6" i="6"/>
  <c r="T11" i="6" s="1"/>
  <c r="T17" i="6"/>
  <c r="T19" i="6" s="1"/>
  <c r="T116" i="6"/>
  <c r="T121" i="6" s="1"/>
  <c r="U94" i="6"/>
  <c r="U96" i="6" s="1"/>
  <c r="U116" i="6"/>
  <c r="U121" i="6" s="1"/>
  <c r="S50" i="6"/>
  <c r="S55" i="6" s="1"/>
  <c r="S72" i="6"/>
  <c r="S77" i="6" s="1"/>
  <c r="S83" i="6"/>
  <c r="R100" i="6"/>
  <c r="U92" i="6" s="1"/>
  <c r="P23" i="6"/>
  <c r="S15" i="6" s="1"/>
  <c r="R122" i="6"/>
  <c r="U114" i="6" s="1"/>
  <c r="R12" i="6"/>
  <c r="U4" i="6" s="1"/>
  <c r="T105" i="6"/>
  <c r="T110" i="6" s="1"/>
  <c r="Q12" i="6"/>
  <c r="T4" i="6" s="1"/>
  <c r="S28" i="6"/>
  <c r="S30" i="6" s="1"/>
  <c r="U105" i="6"/>
  <c r="U107" i="6" s="1"/>
  <c r="Q111" i="6"/>
  <c r="T103" i="6" s="1"/>
  <c r="T28" i="6"/>
  <c r="T30" i="6" s="1"/>
  <c r="T39" i="6"/>
  <c r="T41" i="6" s="1"/>
  <c r="P56" i="6"/>
  <c r="S48" i="6" s="1"/>
  <c r="U6" i="6"/>
  <c r="U11" i="6" s="1"/>
  <c r="U28" i="6"/>
  <c r="U33" i="6" s="1"/>
  <c r="U39" i="6"/>
  <c r="S61" i="6"/>
  <c r="S66" i="6" s="1"/>
  <c r="R78" i="6"/>
  <c r="U70" i="6" s="1"/>
  <c r="P144" i="6"/>
  <c r="S136" i="6" s="1"/>
  <c r="R144" i="6"/>
  <c r="U136" i="6" s="1"/>
  <c r="U142" i="6" s="1"/>
  <c r="Q144" i="6"/>
  <c r="T136" i="6" s="1"/>
  <c r="S140" i="6"/>
  <c r="T140" i="6"/>
  <c r="P133" i="6"/>
  <c r="S125" i="6" s="1"/>
  <c r="R133" i="6"/>
  <c r="U125" i="6" s="1"/>
  <c r="Q133" i="6"/>
  <c r="T125" i="6" s="1"/>
  <c r="S127" i="6"/>
  <c r="S132" i="6" s="1"/>
  <c r="U127" i="6"/>
  <c r="U129" i="6" s="1"/>
  <c r="T118" i="6"/>
  <c r="Q122" i="6"/>
  <c r="T114" i="6" s="1"/>
  <c r="P122" i="6"/>
  <c r="S114" i="6" s="1"/>
  <c r="S116" i="6"/>
  <c r="S118" i="6" s="1"/>
  <c r="S110" i="6"/>
  <c r="S107" i="6"/>
  <c r="R111" i="6"/>
  <c r="U103" i="6" s="1"/>
  <c r="P111" i="6"/>
  <c r="S103" i="6" s="1"/>
  <c r="S109" i="6" s="1"/>
  <c r="S99" i="6"/>
  <c r="S96" i="6"/>
  <c r="T96" i="6"/>
  <c r="Q100" i="6"/>
  <c r="T92" i="6" s="1"/>
  <c r="P100" i="6"/>
  <c r="S92" i="6" s="1"/>
  <c r="S88" i="6"/>
  <c r="S85" i="6"/>
  <c r="Q89" i="6"/>
  <c r="T81" i="6" s="1"/>
  <c r="R89" i="6"/>
  <c r="U81" i="6" s="1"/>
  <c r="T85" i="6"/>
  <c r="P89" i="6"/>
  <c r="S81" i="6" s="1"/>
  <c r="S87" i="6" s="1"/>
  <c r="S89" i="6" s="1"/>
  <c r="U72" i="6"/>
  <c r="Q78" i="6"/>
  <c r="T70" i="6" s="1"/>
  <c r="T66" i="6"/>
  <c r="T63" i="6"/>
  <c r="Q67" i="6"/>
  <c r="T59" i="6" s="1"/>
  <c r="T65" i="6" s="1"/>
  <c r="T67" i="6" s="1"/>
  <c r="P67" i="6"/>
  <c r="S59" i="6" s="1"/>
  <c r="R67" i="6"/>
  <c r="U59" i="6" s="1"/>
  <c r="U65" i="6" s="1"/>
  <c r="Q56" i="6"/>
  <c r="T48" i="6" s="1"/>
  <c r="R56" i="6"/>
  <c r="U48" i="6" s="1"/>
  <c r="U54" i="6" s="1"/>
  <c r="P45" i="6"/>
  <c r="S37" i="6" s="1"/>
  <c r="R45" i="6"/>
  <c r="U37" i="6" s="1"/>
  <c r="S39" i="6"/>
  <c r="S44" i="6" s="1"/>
  <c r="Q45" i="6"/>
  <c r="T37" i="6" s="1"/>
  <c r="T43" i="6" s="1"/>
  <c r="S33" i="6"/>
  <c r="R34" i="6"/>
  <c r="U26" i="6" s="1"/>
  <c r="Q34" i="6"/>
  <c r="T26" i="6" s="1"/>
  <c r="P34" i="6"/>
  <c r="S26" i="6" s="1"/>
  <c r="S22" i="6"/>
  <c r="S19" i="6"/>
  <c r="S21" i="6" s="1"/>
  <c r="Q23" i="6"/>
  <c r="T15" i="6" s="1"/>
  <c r="T21" i="6" s="1"/>
  <c r="R23" i="6"/>
  <c r="U15" i="6" s="1"/>
  <c r="U17" i="6"/>
  <c r="U22" i="6" s="1"/>
  <c r="U143" i="6"/>
  <c r="U144" i="6" s="1"/>
  <c r="S129" i="6"/>
  <c r="T129" i="6"/>
  <c r="S121" i="6"/>
  <c r="U99" i="6"/>
  <c r="U85" i="6"/>
  <c r="U77" i="6"/>
  <c r="U74" i="6"/>
  <c r="T76" i="6"/>
  <c r="U76" i="6"/>
  <c r="T77" i="6"/>
  <c r="U66" i="6"/>
  <c r="T52" i="6"/>
  <c r="T54" i="6" s="1"/>
  <c r="T55" i="6"/>
  <c r="U55" i="6"/>
  <c r="U56" i="6" s="1"/>
  <c r="S41" i="6"/>
  <c r="S43" i="6" s="1"/>
  <c r="U41" i="6"/>
  <c r="U44" i="6"/>
  <c r="T44" i="6"/>
  <c r="T32" i="6"/>
  <c r="T33" i="6"/>
  <c r="T22" i="6"/>
  <c r="S6" i="6"/>
  <c r="S11" i="6" s="1"/>
  <c r="P12" i="6"/>
  <c r="S4" i="6" s="1"/>
  <c r="T8" i="6"/>
  <c r="T10" i="6" s="1"/>
  <c r="T12" i="6" s="1"/>
  <c r="T107" i="6" l="1"/>
  <c r="T109" i="6" s="1"/>
  <c r="T111" i="6" s="1"/>
  <c r="U118" i="6"/>
  <c r="U120" i="6" s="1"/>
  <c r="U122" i="6" s="1"/>
  <c r="U78" i="6"/>
  <c r="U98" i="6"/>
  <c r="U8" i="6"/>
  <c r="U10" i="6" s="1"/>
  <c r="U43" i="6"/>
  <c r="U45" i="6" s="1"/>
  <c r="T131" i="6"/>
  <c r="T133" i="6" s="1"/>
  <c r="T56" i="6"/>
  <c r="S23" i="6"/>
  <c r="S52" i="6"/>
  <c r="S54" i="6" s="1"/>
  <c r="S56" i="6" s="1"/>
  <c r="S74" i="6"/>
  <c r="S76" i="6" s="1"/>
  <c r="S78" i="6" s="1"/>
  <c r="S98" i="6"/>
  <c r="S100" i="6" s="1"/>
  <c r="U109" i="6"/>
  <c r="U100" i="6"/>
  <c r="T98" i="6"/>
  <c r="T100" i="6" s="1"/>
  <c r="S120" i="6"/>
  <c r="S122" i="6" s="1"/>
  <c r="U110" i="6"/>
  <c r="S32" i="6"/>
  <c r="S34" i="6" s="1"/>
  <c r="S63" i="6"/>
  <c r="T142" i="6"/>
  <c r="T144" i="6" s="1"/>
  <c r="U12" i="6"/>
  <c r="S8" i="6"/>
  <c r="S10" i="6" s="1"/>
  <c r="S12" i="6" s="1"/>
  <c r="U30" i="6"/>
  <c r="U32" i="6" s="1"/>
  <c r="U34" i="6" s="1"/>
  <c r="T87" i="6"/>
  <c r="T89" i="6" s="1"/>
  <c r="S111" i="6"/>
  <c r="U131" i="6"/>
  <c r="T23" i="6"/>
  <c r="S142" i="6"/>
  <c r="S144" i="6" s="1"/>
  <c r="S65" i="6"/>
  <c r="S67" i="6" s="1"/>
  <c r="S45" i="6"/>
  <c r="S131" i="6"/>
  <c r="S133" i="6" s="1"/>
  <c r="U87" i="6"/>
  <c r="U89" i="6" s="1"/>
  <c r="U67" i="6"/>
  <c r="U132" i="6"/>
  <c r="U133" i="6" s="1"/>
  <c r="T120" i="6"/>
  <c r="T122" i="6" s="1"/>
  <c r="U19" i="6"/>
  <c r="U21" i="6" s="1"/>
  <c r="U23" i="6" s="1"/>
  <c r="T78" i="6"/>
  <c r="T45" i="6"/>
  <c r="T34" i="6"/>
  <c r="U111" i="6" l="1"/>
  <c r="I130" i="13" l="1"/>
  <c r="H130" i="13"/>
  <c r="G130" i="13"/>
  <c r="F130" i="13"/>
  <c r="I129" i="13"/>
  <c r="H129" i="13"/>
  <c r="G129" i="13"/>
  <c r="F129" i="13"/>
  <c r="I128" i="13"/>
  <c r="H128" i="13"/>
  <c r="G128" i="13"/>
  <c r="F128" i="13"/>
  <c r="I127" i="13"/>
  <c r="H127" i="13"/>
  <c r="G127" i="13"/>
  <c r="F127" i="13"/>
  <c r="I126" i="13"/>
  <c r="H126" i="13"/>
  <c r="G126" i="13"/>
  <c r="F126" i="13"/>
  <c r="I125" i="13"/>
  <c r="H125" i="13"/>
  <c r="G125" i="13"/>
  <c r="F125" i="13"/>
  <c r="I124" i="13"/>
  <c r="H124" i="13"/>
  <c r="G124" i="13"/>
  <c r="F124" i="13"/>
  <c r="I123" i="13"/>
  <c r="H123" i="13"/>
  <c r="G123" i="13"/>
  <c r="F123" i="13"/>
  <c r="I120" i="13"/>
  <c r="H120" i="13"/>
  <c r="G120" i="13"/>
  <c r="F120" i="13"/>
  <c r="I119" i="13"/>
  <c r="H119" i="13"/>
  <c r="G119" i="13"/>
  <c r="F119" i="13"/>
  <c r="I118" i="13"/>
  <c r="H118" i="13"/>
  <c r="G118" i="13"/>
  <c r="F118" i="13"/>
  <c r="I117" i="13"/>
  <c r="H117" i="13"/>
  <c r="G117" i="13"/>
  <c r="F117" i="13"/>
  <c r="I116" i="13"/>
  <c r="H116" i="13"/>
  <c r="G116" i="13"/>
  <c r="F116" i="13"/>
  <c r="I115" i="13"/>
  <c r="H115" i="13"/>
  <c r="G115" i="13"/>
  <c r="F115" i="13"/>
  <c r="I114" i="13"/>
  <c r="I121" i="13" s="1"/>
  <c r="H114" i="13"/>
  <c r="G114" i="13"/>
  <c r="F114" i="13"/>
  <c r="I113" i="13"/>
  <c r="H113" i="13"/>
  <c r="G113" i="13"/>
  <c r="F113" i="13"/>
  <c r="I110" i="13"/>
  <c r="H110" i="13"/>
  <c r="G110" i="13"/>
  <c r="F110" i="13"/>
  <c r="I109" i="13"/>
  <c r="H109" i="13"/>
  <c r="G109" i="13"/>
  <c r="F109" i="13"/>
  <c r="I108" i="13"/>
  <c r="H108" i="13"/>
  <c r="G108" i="13"/>
  <c r="F108" i="13"/>
  <c r="I107" i="13"/>
  <c r="H107" i="13"/>
  <c r="G107" i="13"/>
  <c r="F107" i="13"/>
  <c r="I106" i="13"/>
  <c r="H106" i="13"/>
  <c r="G106" i="13"/>
  <c r="F106" i="13"/>
  <c r="I105" i="13"/>
  <c r="H105" i="13"/>
  <c r="G105" i="13"/>
  <c r="F105" i="13"/>
  <c r="I104" i="13"/>
  <c r="H104" i="13"/>
  <c r="G104" i="13"/>
  <c r="F104" i="13"/>
  <c r="I103" i="13"/>
  <c r="H103" i="13"/>
  <c r="G103" i="13"/>
  <c r="F103" i="13"/>
  <c r="I100" i="13"/>
  <c r="H100" i="13"/>
  <c r="G100" i="13"/>
  <c r="F100" i="13"/>
  <c r="I99" i="13"/>
  <c r="H99" i="13"/>
  <c r="G99" i="13"/>
  <c r="F99" i="13"/>
  <c r="I98" i="13"/>
  <c r="H98" i="13"/>
  <c r="G98" i="13"/>
  <c r="F98" i="13"/>
  <c r="I97" i="13"/>
  <c r="H97" i="13"/>
  <c r="G97" i="13"/>
  <c r="F97" i="13"/>
  <c r="I96" i="13"/>
  <c r="H96" i="13"/>
  <c r="G96" i="13"/>
  <c r="F96" i="13"/>
  <c r="I95" i="13"/>
  <c r="H95" i="13"/>
  <c r="G95" i="13"/>
  <c r="F95" i="13"/>
  <c r="I94" i="13"/>
  <c r="I101" i="13" s="1"/>
  <c r="H94" i="13"/>
  <c r="G94" i="13"/>
  <c r="F94" i="13"/>
  <c r="I93" i="13"/>
  <c r="H93" i="13"/>
  <c r="G93" i="13"/>
  <c r="F93" i="13"/>
  <c r="I90" i="13"/>
  <c r="H90" i="13"/>
  <c r="G90" i="13"/>
  <c r="F90" i="13"/>
  <c r="I89" i="13"/>
  <c r="H89" i="13"/>
  <c r="G89" i="13"/>
  <c r="F89" i="13"/>
  <c r="I88" i="13"/>
  <c r="H88" i="13"/>
  <c r="G88" i="13"/>
  <c r="F88" i="13"/>
  <c r="I87" i="13"/>
  <c r="H87" i="13"/>
  <c r="G87" i="13"/>
  <c r="F87" i="13"/>
  <c r="I86" i="13"/>
  <c r="H86" i="13"/>
  <c r="G86" i="13"/>
  <c r="F86" i="13"/>
  <c r="I85" i="13"/>
  <c r="H85" i="13"/>
  <c r="G85" i="13"/>
  <c r="F85" i="13"/>
  <c r="I84" i="13"/>
  <c r="H84" i="13"/>
  <c r="G84" i="13"/>
  <c r="F84" i="13"/>
  <c r="I83" i="13"/>
  <c r="H83" i="13"/>
  <c r="G83" i="13"/>
  <c r="F83" i="13"/>
  <c r="I80" i="13"/>
  <c r="H80" i="13"/>
  <c r="G80" i="13"/>
  <c r="F80" i="13"/>
  <c r="I79" i="13"/>
  <c r="H79" i="13"/>
  <c r="G79" i="13"/>
  <c r="F79" i="13"/>
  <c r="I78" i="13"/>
  <c r="H78" i="13"/>
  <c r="G78" i="13"/>
  <c r="F78" i="13"/>
  <c r="I77" i="13"/>
  <c r="H77" i="13"/>
  <c r="G77" i="13"/>
  <c r="F77" i="13"/>
  <c r="I76" i="13"/>
  <c r="H76" i="13"/>
  <c r="G76" i="13"/>
  <c r="F76" i="13"/>
  <c r="I75" i="13"/>
  <c r="H75" i="13"/>
  <c r="G75" i="13"/>
  <c r="F75" i="13"/>
  <c r="I74" i="13"/>
  <c r="H74" i="13"/>
  <c r="G74" i="13"/>
  <c r="F74" i="13"/>
  <c r="I73" i="13"/>
  <c r="H73" i="13"/>
  <c r="G73" i="13"/>
  <c r="F73" i="13"/>
  <c r="I70" i="13"/>
  <c r="H70" i="13"/>
  <c r="G70" i="13"/>
  <c r="F70" i="13"/>
  <c r="I69" i="13"/>
  <c r="H69" i="13"/>
  <c r="G69" i="13"/>
  <c r="F69" i="13"/>
  <c r="I68" i="13"/>
  <c r="H68" i="13"/>
  <c r="G68" i="13"/>
  <c r="F68" i="13"/>
  <c r="I67" i="13"/>
  <c r="H67" i="13"/>
  <c r="G67" i="13"/>
  <c r="F67" i="13"/>
  <c r="I66" i="13"/>
  <c r="H66" i="13"/>
  <c r="G66" i="13"/>
  <c r="F66" i="13"/>
  <c r="I65" i="13"/>
  <c r="H65" i="13"/>
  <c r="G65" i="13"/>
  <c r="F65" i="13"/>
  <c r="I64" i="13"/>
  <c r="I71" i="13" s="1"/>
  <c r="H64" i="13"/>
  <c r="G64" i="13"/>
  <c r="F64" i="13"/>
  <c r="I63" i="13"/>
  <c r="H63" i="13"/>
  <c r="G63" i="13"/>
  <c r="F63" i="13"/>
  <c r="I60" i="13"/>
  <c r="H60" i="13"/>
  <c r="G60" i="13"/>
  <c r="F60" i="13"/>
  <c r="I59" i="13"/>
  <c r="H59" i="13"/>
  <c r="G59" i="13"/>
  <c r="F59" i="13"/>
  <c r="I58" i="13"/>
  <c r="H58" i="13"/>
  <c r="G58" i="13"/>
  <c r="F58" i="13"/>
  <c r="I57" i="13"/>
  <c r="H57" i="13"/>
  <c r="G57" i="13"/>
  <c r="F57" i="13"/>
  <c r="I56" i="13"/>
  <c r="H56" i="13"/>
  <c r="G56" i="13"/>
  <c r="F56" i="13"/>
  <c r="I55" i="13"/>
  <c r="H55" i="13"/>
  <c r="G55" i="13"/>
  <c r="F55" i="13"/>
  <c r="I54" i="13"/>
  <c r="H54" i="13"/>
  <c r="G54" i="13"/>
  <c r="F54" i="13"/>
  <c r="I53" i="13"/>
  <c r="H53" i="13"/>
  <c r="G53" i="13"/>
  <c r="F53" i="13"/>
  <c r="I50" i="13"/>
  <c r="H50" i="13"/>
  <c r="G50" i="13"/>
  <c r="F50" i="13"/>
  <c r="I49" i="13"/>
  <c r="H49" i="13"/>
  <c r="G49" i="13"/>
  <c r="F49" i="13"/>
  <c r="I48" i="13"/>
  <c r="H48" i="13"/>
  <c r="G48" i="13"/>
  <c r="F48" i="13"/>
  <c r="I47" i="13"/>
  <c r="H47" i="13"/>
  <c r="G47" i="13"/>
  <c r="F47" i="13"/>
  <c r="I46" i="13"/>
  <c r="H46" i="13"/>
  <c r="G46" i="13"/>
  <c r="F46" i="13"/>
  <c r="I45" i="13"/>
  <c r="H45" i="13"/>
  <c r="G45" i="13"/>
  <c r="F45" i="13"/>
  <c r="I44" i="13"/>
  <c r="I51" i="13" s="1"/>
  <c r="H44" i="13"/>
  <c r="G44" i="13"/>
  <c r="F44" i="13"/>
  <c r="I43" i="13"/>
  <c r="H43" i="13"/>
  <c r="G43" i="13"/>
  <c r="F43" i="13"/>
  <c r="I40" i="13"/>
  <c r="H40" i="13"/>
  <c r="G40" i="13"/>
  <c r="F40" i="13"/>
  <c r="I39" i="13"/>
  <c r="H39" i="13"/>
  <c r="G39" i="13"/>
  <c r="F39" i="13"/>
  <c r="I38" i="13"/>
  <c r="H38" i="13"/>
  <c r="G38" i="13"/>
  <c r="F38" i="13"/>
  <c r="I37" i="13"/>
  <c r="H37" i="13"/>
  <c r="G37" i="13"/>
  <c r="F37" i="13"/>
  <c r="I36" i="13"/>
  <c r="H36" i="13"/>
  <c r="G36" i="13"/>
  <c r="F36" i="13"/>
  <c r="I35" i="13"/>
  <c r="H35" i="13"/>
  <c r="G35" i="13"/>
  <c r="F35" i="13"/>
  <c r="I34" i="13"/>
  <c r="I41" i="13" s="1"/>
  <c r="H34" i="13"/>
  <c r="G34" i="13"/>
  <c r="F34" i="13"/>
  <c r="I33" i="13"/>
  <c r="H33" i="13"/>
  <c r="G33" i="13"/>
  <c r="F33" i="13"/>
  <c r="I30" i="13"/>
  <c r="H30" i="13"/>
  <c r="G30" i="13"/>
  <c r="F30" i="13"/>
  <c r="I29" i="13"/>
  <c r="H29" i="13"/>
  <c r="G29" i="13"/>
  <c r="F29" i="13"/>
  <c r="I28" i="13"/>
  <c r="H28" i="13"/>
  <c r="G28" i="13"/>
  <c r="F28" i="13"/>
  <c r="I27" i="13"/>
  <c r="H27" i="13"/>
  <c r="G27" i="13"/>
  <c r="F27" i="13"/>
  <c r="I26" i="13"/>
  <c r="H26" i="13"/>
  <c r="G26" i="13"/>
  <c r="F26" i="13"/>
  <c r="I25" i="13"/>
  <c r="H25" i="13"/>
  <c r="G25" i="13"/>
  <c r="F25" i="13"/>
  <c r="I24" i="13"/>
  <c r="I31" i="13" s="1"/>
  <c r="H24" i="13"/>
  <c r="G24" i="13"/>
  <c r="F24" i="13"/>
  <c r="I23" i="13"/>
  <c r="H23" i="13"/>
  <c r="G23" i="13"/>
  <c r="F23" i="13"/>
  <c r="I20" i="13"/>
  <c r="H20" i="13"/>
  <c r="G20" i="13"/>
  <c r="F20" i="13"/>
  <c r="I19" i="13"/>
  <c r="H19" i="13"/>
  <c r="G19" i="13"/>
  <c r="F19" i="13"/>
  <c r="I18" i="13"/>
  <c r="H18" i="13"/>
  <c r="G18" i="13"/>
  <c r="F18" i="13"/>
  <c r="I17" i="13"/>
  <c r="H17" i="13"/>
  <c r="G17" i="13"/>
  <c r="F17" i="13"/>
  <c r="I16" i="13"/>
  <c r="H16" i="13"/>
  <c r="G16" i="13"/>
  <c r="F16" i="13"/>
  <c r="I15" i="13"/>
  <c r="H15" i="13"/>
  <c r="G15" i="13"/>
  <c r="F15" i="13"/>
  <c r="I14" i="13"/>
  <c r="H14" i="13"/>
  <c r="G14" i="13"/>
  <c r="F14" i="13"/>
  <c r="I13" i="13"/>
  <c r="H13" i="13"/>
  <c r="G13" i="13"/>
  <c r="F13" i="13"/>
  <c r="I11" i="13"/>
  <c r="F4" i="13"/>
  <c r="G4" i="13"/>
  <c r="H4" i="13"/>
  <c r="I4" i="13"/>
  <c r="F5" i="13"/>
  <c r="G5" i="13"/>
  <c r="H5" i="13"/>
  <c r="I5" i="13"/>
  <c r="F6" i="13"/>
  <c r="G6" i="13"/>
  <c r="H6" i="13"/>
  <c r="I6" i="13"/>
  <c r="F7" i="13"/>
  <c r="G7" i="13"/>
  <c r="H7" i="13"/>
  <c r="I7" i="13"/>
  <c r="F8" i="13"/>
  <c r="G8" i="13"/>
  <c r="H8" i="13"/>
  <c r="I8" i="13"/>
  <c r="F9" i="13"/>
  <c r="G9" i="13"/>
  <c r="H9" i="13"/>
  <c r="I9" i="13"/>
  <c r="F10" i="13"/>
  <c r="G10" i="13"/>
  <c r="H10" i="13"/>
  <c r="I10" i="13"/>
  <c r="I3" i="13"/>
  <c r="H3" i="13"/>
  <c r="G3" i="13"/>
  <c r="F3" i="13"/>
  <c r="I61" i="13" l="1"/>
  <c r="I91" i="13"/>
  <c r="I81" i="13"/>
  <c r="I111" i="13"/>
  <c r="I131" i="13"/>
  <c r="I21" i="13"/>
</calcChain>
</file>

<file path=xl/sharedStrings.xml><?xml version="1.0" encoding="utf-8"?>
<sst xmlns="http://schemas.openxmlformats.org/spreadsheetml/2006/main" count="1826" uniqueCount="206">
  <si>
    <t>Total</t>
  </si>
  <si>
    <t>Tuamasga</t>
  </si>
  <si>
    <t>A'ana</t>
  </si>
  <si>
    <t>Aiga I Le Tai</t>
  </si>
  <si>
    <t>Atua</t>
  </si>
  <si>
    <t>Vaa O Fonoti</t>
  </si>
  <si>
    <t>Gagaemauga No I</t>
  </si>
  <si>
    <t>Faasaleleaga</t>
  </si>
  <si>
    <t>Gagaemauga</t>
  </si>
  <si>
    <t>Gagaifomauga</t>
  </si>
  <si>
    <t>Vaisigauo</t>
  </si>
  <si>
    <t>Satupaitea</t>
  </si>
  <si>
    <t>Palauli</t>
  </si>
  <si>
    <t xml:space="preserve">   age5s</t>
  </si>
  <si>
    <t>Less than 5</t>
  </si>
  <si>
    <t>5 to 9 yrs</t>
  </si>
  <si>
    <t>10 to 14 yrs</t>
  </si>
  <si>
    <t>15 to 19 yrs</t>
  </si>
  <si>
    <t>20 to 24 yrs</t>
  </si>
  <si>
    <t>25 to 29 yrs</t>
  </si>
  <si>
    <t>30 to 34 yrs</t>
  </si>
  <si>
    <t>35 to 39 yrs</t>
  </si>
  <si>
    <t>40 to 44 yrs</t>
  </si>
  <si>
    <t>45 to 49 yrs</t>
  </si>
  <si>
    <t>50 to 54 yrs</t>
  </si>
  <si>
    <t>55 to 59 yrs</t>
  </si>
  <si>
    <t>60 to 64 yrs</t>
  </si>
  <si>
    <t>65 to 69 yrs</t>
  </si>
  <si>
    <t>70 to 74 yrs</t>
  </si>
  <si>
    <t>75 yrs and over</t>
  </si>
  <si>
    <t>Median</t>
  </si>
  <si>
    <t>Male</t>
  </si>
  <si>
    <t>Female</t>
  </si>
  <si>
    <t>Age</t>
  </si>
  <si>
    <t>Less than 1</t>
  </si>
  <si>
    <t>98 and over</t>
  </si>
  <si>
    <t>Unknown</t>
  </si>
  <si>
    <t>Table 4. Sex and Relationship by DIST2</t>
  </si>
  <si>
    <t>Head</t>
  </si>
  <si>
    <t>Spouse</t>
  </si>
  <si>
    <t>Child</t>
  </si>
  <si>
    <t>Parent</t>
  </si>
  <si>
    <t>Sibling</t>
  </si>
  <si>
    <t>Other relative</t>
  </si>
  <si>
    <t>Never married</t>
  </si>
  <si>
    <t>Married</t>
  </si>
  <si>
    <t>Separated or divorced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</si>
  <si>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</si>
  <si>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</si>
  <si>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</si>
  <si>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</si>
  <si>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</si>
  <si>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</si>
  <si>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</si>
  <si>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</si>
  <si>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</si>
  <si>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</si>
  <si>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Tuamasga</t>
  </si>
  <si>
    <t xml:space="preserve">   A'ana</t>
  </si>
  <si>
    <t xml:space="preserve">   Aiga I Le Tai</t>
  </si>
  <si>
    <t xml:space="preserve">   Atua</t>
  </si>
  <si>
    <t xml:space="preserve">   Vaa O Fonoti</t>
  </si>
  <si>
    <t xml:space="preserve">   Gagaemauga No I</t>
  </si>
  <si>
    <t xml:space="preserve">   Faasaleleaga</t>
  </si>
  <si>
    <t xml:space="preserve">   Gagaemauga</t>
  </si>
  <si>
    <t xml:space="preserve">   Gagaifomauga</t>
  </si>
  <si>
    <t xml:space="preserve">   Vaisigauo</t>
  </si>
  <si>
    <t xml:space="preserve">   Satupaitea</t>
  </si>
  <si>
    <t xml:space="preserve">   Palauli</t>
  </si>
  <si>
    <t xml:space="preserve">   Samoan citizenship</t>
  </si>
  <si>
    <t xml:space="preserve">   Other citizenships</t>
  </si>
  <si>
    <t>Vaimauga East</t>
  </si>
  <si>
    <t>Vaimauga West</t>
  </si>
  <si>
    <t>Faleata East</t>
  </si>
  <si>
    <t>Faleata West</t>
  </si>
  <si>
    <t>Sagaga Le Falefa</t>
  </si>
  <si>
    <t>Sagaga Le Usoga</t>
  </si>
  <si>
    <t>Safata</t>
  </si>
  <si>
    <t>Siumu</t>
  </si>
  <si>
    <t>Aana Alofi 1</t>
  </si>
  <si>
    <t>Aana Alofi Ii</t>
  </si>
  <si>
    <t>Aana Alofi Iii</t>
  </si>
  <si>
    <t>Falelatai Samata</t>
  </si>
  <si>
    <t>Lefaga Faleseela</t>
  </si>
  <si>
    <t>Falealili</t>
  </si>
  <si>
    <t>Lotofaga</t>
  </si>
  <si>
    <t>Lepa</t>
  </si>
  <si>
    <t>Aleipata Ii Luga</t>
  </si>
  <si>
    <t>Aleipata Ii Lalo</t>
  </si>
  <si>
    <t>Anoamaa East</t>
  </si>
  <si>
    <t>Anoamaa West</t>
  </si>
  <si>
    <t>Gagemauga No Ii</t>
  </si>
  <si>
    <t>Faasaleleaga I</t>
  </si>
  <si>
    <t>Faasaleleaga Ii</t>
  </si>
  <si>
    <t>Faasaleleaga Iii</t>
  </si>
  <si>
    <t>Faasaleleaga Iv</t>
  </si>
  <si>
    <t>Gagaemauga I</t>
  </si>
  <si>
    <t>Gagaemauga Ii</t>
  </si>
  <si>
    <t>Gagaemauga Iii</t>
  </si>
  <si>
    <t>Gagaifomauga I</t>
  </si>
  <si>
    <t>Gagaifomauga Ii</t>
  </si>
  <si>
    <t>Gagaifomauga Iii</t>
  </si>
  <si>
    <t>Vaisigano East</t>
  </si>
  <si>
    <t>Vaisigano West</t>
  </si>
  <si>
    <t>Falealupo</t>
  </si>
  <si>
    <t>Alataua West</t>
  </si>
  <si>
    <t>Salega</t>
  </si>
  <si>
    <t>Palauli West</t>
  </si>
  <si>
    <t>Palauli Le Falef</t>
  </si>
  <si>
    <t>Palauli East</t>
  </si>
  <si>
    <t>Government</t>
  </si>
  <si>
    <t>Mission</t>
  </si>
  <si>
    <t>Other school</t>
  </si>
  <si>
    <t>None</t>
  </si>
  <si>
    <t>Primary</t>
  </si>
  <si>
    <t>Secondary</t>
  </si>
  <si>
    <t>Tertiary</t>
  </si>
  <si>
    <t>Employed</t>
  </si>
  <si>
    <t>Not in labor force</t>
  </si>
  <si>
    <t>Paid</t>
  </si>
  <si>
    <t>Subsistence</t>
  </si>
  <si>
    <t>Job but no work</t>
  </si>
  <si>
    <t>Previous job</t>
  </si>
  <si>
    <t>Fir stime looking</t>
  </si>
  <si>
    <t>Available to work</t>
  </si>
  <si>
    <t>Attending school</t>
  </si>
  <si>
    <t>Homemaking</t>
  </si>
  <si>
    <t>Income recipient</t>
  </si>
  <si>
    <t>Unable to work</t>
  </si>
  <si>
    <t>CEB</t>
  </si>
  <si>
    <t>CS</t>
  </si>
  <si>
    <t xml:space="preserve">   Fertilityages</t>
  </si>
  <si>
    <t>Tua-</t>
  </si>
  <si>
    <t xml:space="preserve">Aiga I </t>
  </si>
  <si>
    <t xml:space="preserve">Vaa O </t>
  </si>
  <si>
    <t>Gagaem-</t>
  </si>
  <si>
    <t>Faasa-</t>
  </si>
  <si>
    <t>Gagae-</t>
  </si>
  <si>
    <t>Gagai-</t>
  </si>
  <si>
    <t>Vaisi-</t>
  </si>
  <si>
    <t>Satu-</t>
  </si>
  <si>
    <t>masga</t>
  </si>
  <si>
    <t xml:space="preserve"> Le Tai</t>
  </si>
  <si>
    <t>Fonoti</t>
  </si>
  <si>
    <t>auga No I</t>
  </si>
  <si>
    <t>leleaga</t>
  </si>
  <si>
    <t>mauga</t>
  </si>
  <si>
    <t>fomauga</t>
  </si>
  <si>
    <t>gauo</t>
  </si>
  <si>
    <t>paitea</t>
  </si>
  <si>
    <t xml:space="preserve">     Total</t>
  </si>
  <si>
    <t>Table 2.Age by District, Samoa: 1986</t>
  </si>
  <si>
    <t>Table 3. Age and Sex by District, Samoa: 1986</t>
  </si>
  <si>
    <t>Citizenship</t>
  </si>
  <si>
    <t>Table 7. Citizenship by Age and District, Samoa: 1986</t>
  </si>
  <si>
    <t>Females</t>
  </si>
  <si>
    <t>BLY</t>
  </si>
  <si>
    <t>CEB/W</t>
  </si>
  <si>
    <t>CS/W</t>
  </si>
  <si>
    <t>CS/CEB</t>
  </si>
  <si>
    <t>ASFR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</si>
  <si>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</si>
  <si>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</si>
  <si>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</si>
  <si>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</si>
  <si>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</si>
  <si>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</si>
  <si>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</si>
  <si>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</si>
  <si>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s</t>
  </si>
  <si>
    <t>Marital Status</t>
  </si>
  <si>
    <t xml:space="preserve">     Males</t>
  </si>
  <si>
    <t xml:space="preserve">     Females</t>
  </si>
  <si>
    <t>Table 5. Marital Status by District, Samoa: 1986</t>
  </si>
  <si>
    <t>Relationship</t>
  </si>
  <si>
    <t xml:space="preserve">  Persons per HH</t>
  </si>
  <si>
    <t>Source: 1986 Samoa Census</t>
  </si>
  <si>
    <t>Table 1. Age by District, Samoa: 1986</t>
  </si>
  <si>
    <t>Days worked</t>
  </si>
  <si>
    <t>Table 12. Days Worked by District, Samoa: 1986</t>
  </si>
  <si>
    <t>Table 13.Fertility by District, Samoa: 1986</t>
  </si>
  <si>
    <t>Table 11. Economic Activity by District, Samoa: 1986</t>
  </si>
  <si>
    <t>EMPLOYED</t>
  </si>
  <si>
    <t>Activity</t>
  </si>
  <si>
    <t>In Labor force</t>
  </si>
  <si>
    <t xml:space="preserve">   Employed</t>
  </si>
  <si>
    <t xml:space="preserve">   Unemployed</t>
  </si>
  <si>
    <t>In labor force</t>
  </si>
  <si>
    <t xml:space="preserve">      Percent</t>
  </si>
  <si>
    <t xml:space="preserve">    Females</t>
  </si>
  <si>
    <t>ECONOMIC ACTIVITY</t>
  </si>
  <si>
    <t>SCHOOL ATTENDANCE</t>
  </si>
  <si>
    <t>EDUCATIONAL ATTAINMENT</t>
  </si>
  <si>
    <t xml:space="preserve">      Total</t>
  </si>
  <si>
    <t>Table 6.  Ever-Married 15 to 54 years old by District, Samoa: 1986</t>
  </si>
  <si>
    <t>Table  6. Singulate Mean Age at Marriage by District, Samoa: 1986</t>
  </si>
  <si>
    <t>Birthplace</t>
  </si>
  <si>
    <t>Table 8.Birthplace by District, Samoa: 1986</t>
  </si>
  <si>
    <t xml:space="preserve">       Females</t>
  </si>
  <si>
    <t>Usual</t>
  </si>
  <si>
    <t>Residence</t>
  </si>
  <si>
    <t>Table 9. Usual residence by District, Samoa: 1986</t>
  </si>
  <si>
    <t>Table 10. School Attendance and Educational Attainment by District, Samoa: 1986</t>
  </si>
  <si>
    <t>Schooling</t>
  </si>
  <si>
    <t>Samoan Citizenship</t>
  </si>
  <si>
    <t>Other citizenship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</si>
</sst>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4" fontId="2" fillId="0" borderId="0" xfId="0" applyNumberFormat="1" applyFont="1"/>
    <xf numFmtId="0" fontId="3" fillId="2" borderId="0" xfId="0" applyFont="1" applyFill="1"/>
    <xf numFmtId="0" fontId="3" fillId="0" borderId="0" xfId="0" applyFont="1"/>
    <xf numFmtId="165" fontId="3" fillId="0" borderId="0" xfId="1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3" fontId="2" fillId="0" borderId="10" xfId="0" applyNumberFormat="1" applyFont="1" applyBorder="1" applyAlignment="1">
      <alignment horizontal="left"/>
    </xf>
    <xf numFmtId="3" fontId="2" fillId="0" borderId="10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073E-B317-4E58-BA47-9F1340F20C6D}">
  <dimension ref="A1:N60"/>
  <sheetViews>
    <sheetView tabSelected="1" view="pageBreakPreview" zoomScaleNormal="100" zoomScaleSheetLayoutView="100" workbookViewId="0">
      <selection activeCell="D15" sqref="D15"/>
    </sheetView>
  </sheetViews>
  <sheetFormatPr defaultColWidth="8.85546875" defaultRowHeight="11.25" x14ac:dyDescent="0.2"/>
  <cols>
    <col min="1" max="1" width="8.85546875" style="7"/>
    <col min="2" max="14" width="5.85546875" style="7" customWidth="1"/>
    <col min="15" max="16384" width="8.85546875" style="7"/>
  </cols>
  <sheetData>
    <row r="1" spans="1:14" x14ac:dyDescent="0.2">
      <c r="A1" s="7" t="s">
        <v>177</v>
      </c>
    </row>
    <row r="2" spans="1:14" x14ac:dyDescent="0.2">
      <c r="A2" s="1"/>
      <c r="B2" s="2"/>
      <c r="C2" s="2" t="s">
        <v>132</v>
      </c>
      <c r="D2" s="2"/>
      <c r="E2" s="2" t="s">
        <v>133</v>
      </c>
      <c r="F2" s="2"/>
      <c r="G2" s="2" t="s">
        <v>134</v>
      </c>
      <c r="H2" s="2" t="s">
        <v>135</v>
      </c>
      <c r="I2" s="2" t="s">
        <v>136</v>
      </c>
      <c r="J2" s="2" t="s">
        <v>137</v>
      </c>
      <c r="K2" s="2" t="s">
        <v>138</v>
      </c>
      <c r="L2" s="2" t="s">
        <v>139</v>
      </c>
      <c r="M2" s="2" t="s">
        <v>140</v>
      </c>
      <c r="N2" s="3"/>
    </row>
    <row r="3" spans="1:14" x14ac:dyDescent="0.2">
      <c r="A3" s="4" t="s">
        <v>33</v>
      </c>
      <c r="B3" s="5" t="s">
        <v>0</v>
      </c>
      <c r="C3" s="5" t="s">
        <v>141</v>
      </c>
      <c r="D3" s="5" t="s">
        <v>2</v>
      </c>
      <c r="E3" s="5" t="s">
        <v>142</v>
      </c>
      <c r="F3" s="5" t="s">
        <v>4</v>
      </c>
      <c r="G3" s="5" t="s">
        <v>143</v>
      </c>
      <c r="H3" s="5" t="s">
        <v>144</v>
      </c>
      <c r="I3" s="5" t="s">
        <v>145</v>
      </c>
      <c r="J3" s="5" t="s">
        <v>146</v>
      </c>
      <c r="K3" s="5" t="s">
        <v>147</v>
      </c>
      <c r="L3" s="5" t="s">
        <v>148</v>
      </c>
      <c r="M3" s="5" t="s">
        <v>149</v>
      </c>
      <c r="N3" s="6" t="s">
        <v>12</v>
      </c>
    </row>
    <row r="4" spans="1:14" x14ac:dyDescent="0.2">
      <c r="A4" s="7" t="s">
        <v>150</v>
      </c>
      <c r="B4" s="7">
        <v>157408</v>
      </c>
      <c r="C4" s="7">
        <v>64261</v>
      </c>
      <c r="D4" s="7">
        <v>19576</v>
      </c>
      <c r="E4" s="7">
        <v>3893</v>
      </c>
      <c r="F4" s="7">
        <v>20390</v>
      </c>
      <c r="G4" s="7">
        <v>1695</v>
      </c>
      <c r="H4" s="7">
        <v>2663</v>
      </c>
      <c r="I4" s="7">
        <v>11761</v>
      </c>
      <c r="J4" s="7">
        <v>4161</v>
      </c>
      <c r="K4" s="7">
        <v>5450</v>
      </c>
      <c r="L4" s="7">
        <v>8076</v>
      </c>
      <c r="M4" s="7">
        <v>5784</v>
      </c>
      <c r="N4" s="7">
        <v>9698</v>
      </c>
    </row>
    <row r="5" spans="1:14" x14ac:dyDescent="0.2">
      <c r="A5" s="7" t="s">
        <v>14</v>
      </c>
      <c r="B5" s="7">
        <v>22109</v>
      </c>
      <c r="C5" s="7">
        <v>8784</v>
      </c>
      <c r="D5" s="7">
        <v>2555</v>
      </c>
      <c r="E5" s="7">
        <v>566</v>
      </c>
      <c r="F5" s="7">
        <v>3041</v>
      </c>
      <c r="G5" s="7">
        <v>239</v>
      </c>
      <c r="H5" s="7">
        <v>352</v>
      </c>
      <c r="I5" s="7">
        <v>1745</v>
      </c>
      <c r="J5" s="7">
        <v>596</v>
      </c>
      <c r="K5" s="7">
        <v>785</v>
      </c>
      <c r="L5" s="7">
        <v>1192</v>
      </c>
      <c r="M5" s="7">
        <v>836</v>
      </c>
      <c r="N5" s="7">
        <v>1418</v>
      </c>
    </row>
    <row r="6" spans="1:14" x14ac:dyDescent="0.2">
      <c r="A6" s="7" t="s">
        <v>15</v>
      </c>
      <c r="B6" s="7">
        <v>21023</v>
      </c>
      <c r="C6" s="7">
        <v>8026</v>
      </c>
      <c r="D6" s="7">
        <v>2673</v>
      </c>
      <c r="E6" s="7">
        <v>526</v>
      </c>
      <c r="F6" s="7">
        <v>2895</v>
      </c>
      <c r="G6" s="7">
        <v>243</v>
      </c>
      <c r="H6" s="7">
        <v>382</v>
      </c>
      <c r="I6" s="7">
        <v>1609</v>
      </c>
      <c r="J6" s="7">
        <v>558</v>
      </c>
      <c r="K6" s="7">
        <v>798</v>
      </c>
      <c r="L6" s="7">
        <v>1215</v>
      </c>
      <c r="M6" s="7">
        <v>802</v>
      </c>
      <c r="N6" s="7">
        <v>1296</v>
      </c>
    </row>
    <row r="7" spans="1:14" x14ac:dyDescent="0.2">
      <c r="A7" s="7" t="s">
        <v>16</v>
      </c>
      <c r="B7" s="7">
        <v>21713</v>
      </c>
      <c r="C7" s="7">
        <v>8553</v>
      </c>
      <c r="D7" s="7">
        <v>2819</v>
      </c>
      <c r="E7" s="7">
        <v>555</v>
      </c>
      <c r="F7" s="7">
        <v>2885</v>
      </c>
      <c r="G7" s="7">
        <v>225</v>
      </c>
      <c r="H7" s="7">
        <v>392</v>
      </c>
      <c r="I7" s="7">
        <v>1587</v>
      </c>
      <c r="J7" s="7">
        <v>590</v>
      </c>
      <c r="K7" s="7">
        <v>780</v>
      </c>
      <c r="L7" s="7">
        <v>1142</v>
      </c>
      <c r="M7" s="7">
        <v>807</v>
      </c>
      <c r="N7" s="7">
        <v>1378</v>
      </c>
    </row>
    <row r="8" spans="1:14" x14ac:dyDescent="0.2">
      <c r="A8" s="7" t="s">
        <v>17</v>
      </c>
      <c r="B8" s="7">
        <v>21135</v>
      </c>
      <c r="C8" s="7">
        <v>9129</v>
      </c>
      <c r="D8" s="7">
        <v>2754</v>
      </c>
      <c r="E8" s="7">
        <v>477</v>
      </c>
      <c r="F8" s="7">
        <v>2579</v>
      </c>
      <c r="G8" s="7">
        <v>222</v>
      </c>
      <c r="H8" s="7">
        <v>343</v>
      </c>
      <c r="I8" s="7">
        <v>1534</v>
      </c>
      <c r="J8" s="7">
        <v>630</v>
      </c>
      <c r="K8" s="7">
        <v>628</v>
      </c>
      <c r="L8" s="7">
        <v>931</v>
      </c>
      <c r="M8" s="7">
        <v>702</v>
      </c>
      <c r="N8" s="7">
        <v>1206</v>
      </c>
    </row>
    <row r="9" spans="1:14" x14ac:dyDescent="0.2">
      <c r="A9" s="7" t="s">
        <v>18</v>
      </c>
      <c r="B9" s="7">
        <v>15797</v>
      </c>
      <c r="C9" s="7">
        <v>7009</v>
      </c>
      <c r="D9" s="7">
        <v>1912</v>
      </c>
      <c r="E9" s="7">
        <v>342</v>
      </c>
      <c r="F9" s="7">
        <v>1967</v>
      </c>
      <c r="G9" s="7">
        <v>155</v>
      </c>
      <c r="H9" s="7">
        <v>247</v>
      </c>
      <c r="I9" s="7">
        <v>1090</v>
      </c>
      <c r="J9" s="7">
        <v>387</v>
      </c>
      <c r="K9" s="7">
        <v>503</v>
      </c>
      <c r="L9" s="7">
        <v>764</v>
      </c>
      <c r="M9" s="7">
        <v>565</v>
      </c>
      <c r="N9" s="7">
        <v>856</v>
      </c>
    </row>
    <row r="10" spans="1:14" x14ac:dyDescent="0.2">
      <c r="A10" s="7" t="s">
        <v>19</v>
      </c>
      <c r="B10" s="7">
        <v>11563</v>
      </c>
      <c r="C10" s="7">
        <v>4906</v>
      </c>
      <c r="D10" s="7">
        <v>1426</v>
      </c>
      <c r="E10" s="7">
        <v>273</v>
      </c>
      <c r="F10" s="7">
        <v>1398</v>
      </c>
      <c r="G10" s="7">
        <v>109</v>
      </c>
      <c r="H10" s="7">
        <v>216</v>
      </c>
      <c r="I10" s="7">
        <v>840</v>
      </c>
      <c r="J10" s="7">
        <v>273</v>
      </c>
      <c r="K10" s="7">
        <v>374</v>
      </c>
      <c r="L10" s="7">
        <v>600</v>
      </c>
      <c r="M10" s="7">
        <v>419</v>
      </c>
      <c r="N10" s="7">
        <v>729</v>
      </c>
    </row>
    <row r="11" spans="1:14" x14ac:dyDescent="0.2">
      <c r="A11" s="7" t="s">
        <v>20</v>
      </c>
      <c r="B11" s="7">
        <v>8617</v>
      </c>
      <c r="C11" s="7">
        <v>3526</v>
      </c>
      <c r="D11" s="7">
        <v>1074</v>
      </c>
      <c r="E11" s="7">
        <v>193</v>
      </c>
      <c r="F11" s="7">
        <v>1105</v>
      </c>
      <c r="G11" s="7">
        <v>103</v>
      </c>
      <c r="H11" s="7">
        <v>150</v>
      </c>
      <c r="I11" s="7">
        <v>686</v>
      </c>
      <c r="J11" s="7">
        <v>231</v>
      </c>
      <c r="K11" s="7">
        <v>273</v>
      </c>
      <c r="L11" s="7">
        <v>415</v>
      </c>
      <c r="M11" s="7">
        <v>303</v>
      </c>
      <c r="N11" s="7">
        <v>558</v>
      </c>
    </row>
    <row r="12" spans="1:14" x14ac:dyDescent="0.2">
      <c r="A12" s="7" t="s">
        <v>21</v>
      </c>
      <c r="B12" s="7">
        <v>6365</v>
      </c>
      <c r="C12" s="7">
        <v>2682</v>
      </c>
      <c r="D12" s="7">
        <v>768</v>
      </c>
      <c r="E12" s="7">
        <v>166</v>
      </c>
      <c r="F12" s="7">
        <v>778</v>
      </c>
      <c r="G12" s="7">
        <v>58</v>
      </c>
      <c r="H12" s="7">
        <v>94</v>
      </c>
      <c r="I12" s="7">
        <v>438</v>
      </c>
      <c r="J12" s="7">
        <v>152</v>
      </c>
      <c r="K12" s="7">
        <v>207</v>
      </c>
      <c r="L12" s="7">
        <v>341</v>
      </c>
      <c r="M12" s="7">
        <v>246</v>
      </c>
      <c r="N12" s="7">
        <v>435</v>
      </c>
    </row>
    <row r="13" spans="1:14" x14ac:dyDescent="0.2">
      <c r="A13" s="7" t="s">
        <v>22</v>
      </c>
      <c r="B13" s="7">
        <v>5929</v>
      </c>
      <c r="C13" s="7">
        <v>2397</v>
      </c>
      <c r="D13" s="7">
        <v>743</v>
      </c>
      <c r="E13" s="7">
        <v>154</v>
      </c>
      <c r="F13" s="7">
        <v>721</v>
      </c>
      <c r="G13" s="7">
        <v>64</v>
      </c>
      <c r="H13" s="7">
        <v>106</v>
      </c>
      <c r="I13" s="7">
        <v>427</v>
      </c>
      <c r="J13" s="7">
        <v>162</v>
      </c>
      <c r="K13" s="7">
        <v>220</v>
      </c>
      <c r="L13" s="7">
        <v>334</v>
      </c>
      <c r="M13" s="7">
        <v>222</v>
      </c>
      <c r="N13" s="7">
        <v>379</v>
      </c>
    </row>
    <row r="14" spans="1:14" x14ac:dyDescent="0.2">
      <c r="A14" s="7" t="s">
        <v>23</v>
      </c>
      <c r="B14" s="7">
        <v>5396</v>
      </c>
      <c r="C14" s="7">
        <v>2200</v>
      </c>
      <c r="D14" s="7">
        <v>675</v>
      </c>
      <c r="E14" s="7">
        <v>131</v>
      </c>
      <c r="F14" s="7">
        <v>642</v>
      </c>
      <c r="G14" s="7">
        <v>62</v>
      </c>
      <c r="H14" s="7">
        <v>79</v>
      </c>
      <c r="I14" s="7">
        <v>405</v>
      </c>
      <c r="J14" s="7">
        <v>127</v>
      </c>
      <c r="K14" s="7">
        <v>184</v>
      </c>
      <c r="L14" s="7">
        <v>290</v>
      </c>
      <c r="M14" s="7">
        <v>236</v>
      </c>
      <c r="N14" s="7">
        <v>365</v>
      </c>
    </row>
    <row r="15" spans="1:14" x14ac:dyDescent="0.2">
      <c r="A15" s="7" t="s">
        <v>24</v>
      </c>
      <c r="B15" s="7">
        <v>4891</v>
      </c>
      <c r="C15" s="7">
        <v>1928</v>
      </c>
      <c r="D15" s="7">
        <v>641</v>
      </c>
      <c r="E15" s="7">
        <v>132</v>
      </c>
      <c r="F15" s="7">
        <v>622</v>
      </c>
      <c r="G15" s="7">
        <v>68</v>
      </c>
      <c r="H15" s="7">
        <v>82</v>
      </c>
      <c r="I15" s="7">
        <v>388</v>
      </c>
      <c r="J15" s="7">
        <v>140</v>
      </c>
      <c r="K15" s="7">
        <v>181</v>
      </c>
      <c r="L15" s="7">
        <v>244</v>
      </c>
      <c r="M15" s="7">
        <v>163</v>
      </c>
      <c r="N15" s="7">
        <v>302</v>
      </c>
    </row>
    <row r="16" spans="1:14" x14ac:dyDescent="0.2">
      <c r="A16" s="7" t="s">
        <v>25</v>
      </c>
      <c r="B16" s="7">
        <v>4083</v>
      </c>
      <c r="C16" s="7">
        <v>1586</v>
      </c>
      <c r="D16" s="7">
        <v>495</v>
      </c>
      <c r="E16" s="7">
        <v>119</v>
      </c>
      <c r="F16" s="7">
        <v>576</v>
      </c>
      <c r="G16" s="7">
        <v>42</v>
      </c>
      <c r="H16" s="7">
        <v>85</v>
      </c>
      <c r="I16" s="7">
        <v>321</v>
      </c>
      <c r="J16" s="7">
        <v>88</v>
      </c>
      <c r="K16" s="7">
        <v>164</v>
      </c>
      <c r="L16" s="7">
        <v>202</v>
      </c>
      <c r="M16" s="7">
        <v>170</v>
      </c>
      <c r="N16" s="7">
        <v>235</v>
      </c>
    </row>
    <row r="17" spans="1:14" x14ac:dyDescent="0.2">
      <c r="A17" s="7" t="s">
        <v>26</v>
      </c>
      <c r="B17" s="7">
        <v>3391</v>
      </c>
      <c r="C17" s="7">
        <v>1339</v>
      </c>
      <c r="D17" s="7">
        <v>411</v>
      </c>
      <c r="E17" s="7">
        <v>89</v>
      </c>
      <c r="F17" s="7">
        <v>474</v>
      </c>
      <c r="G17" s="7">
        <v>37</v>
      </c>
      <c r="H17" s="7">
        <v>55</v>
      </c>
      <c r="I17" s="7">
        <v>282</v>
      </c>
      <c r="J17" s="7">
        <v>80</v>
      </c>
      <c r="K17" s="7">
        <v>135</v>
      </c>
      <c r="L17" s="7">
        <v>151</v>
      </c>
      <c r="M17" s="7">
        <v>122</v>
      </c>
      <c r="N17" s="7">
        <v>216</v>
      </c>
    </row>
    <row r="18" spans="1:14" x14ac:dyDescent="0.2">
      <c r="A18" s="7" t="s">
        <v>27</v>
      </c>
      <c r="B18" s="7">
        <v>2160</v>
      </c>
      <c r="C18" s="7">
        <v>839</v>
      </c>
      <c r="D18" s="7">
        <v>257</v>
      </c>
      <c r="E18" s="7">
        <v>57</v>
      </c>
      <c r="F18" s="7">
        <v>306</v>
      </c>
      <c r="G18" s="7">
        <v>30</v>
      </c>
      <c r="H18" s="7">
        <v>24</v>
      </c>
      <c r="I18" s="7">
        <v>151</v>
      </c>
      <c r="J18" s="7">
        <v>64</v>
      </c>
      <c r="K18" s="7">
        <v>95</v>
      </c>
      <c r="L18" s="7">
        <v>100</v>
      </c>
      <c r="M18" s="7">
        <v>80</v>
      </c>
      <c r="N18" s="7">
        <v>157</v>
      </c>
    </row>
    <row r="19" spans="1:14" x14ac:dyDescent="0.2">
      <c r="A19" s="7" t="s">
        <v>28</v>
      </c>
      <c r="B19" s="7">
        <v>1415</v>
      </c>
      <c r="C19" s="7">
        <v>600</v>
      </c>
      <c r="D19" s="7">
        <v>162</v>
      </c>
      <c r="E19" s="7">
        <v>48</v>
      </c>
      <c r="F19" s="7">
        <v>185</v>
      </c>
      <c r="G19" s="7">
        <v>18</v>
      </c>
      <c r="H19" s="7">
        <v>24</v>
      </c>
      <c r="I19" s="7">
        <v>103</v>
      </c>
      <c r="J19" s="7">
        <v>34</v>
      </c>
      <c r="K19" s="7">
        <v>41</v>
      </c>
      <c r="L19" s="7">
        <v>77</v>
      </c>
      <c r="M19" s="7">
        <v>45</v>
      </c>
      <c r="N19" s="7">
        <v>78</v>
      </c>
    </row>
    <row r="20" spans="1:14" x14ac:dyDescent="0.2">
      <c r="A20" s="7" t="s">
        <v>29</v>
      </c>
      <c r="B20" s="7">
        <v>1821</v>
      </c>
      <c r="C20" s="7">
        <v>757</v>
      </c>
      <c r="D20" s="7">
        <v>211</v>
      </c>
      <c r="E20" s="7">
        <v>65</v>
      </c>
      <c r="F20" s="7">
        <v>216</v>
      </c>
      <c r="G20" s="7">
        <v>20</v>
      </c>
      <c r="H20" s="7">
        <v>32</v>
      </c>
      <c r="I20" s="7">
        <v>155</v>
      </c>
      <c r="J20" s="7">
        <v>49</v>
      </c>
      <c r="K20" s="7">
        <v>82</v>
      </c>
      <c r="L20" s="7">
        <v>78</v>
      </c>
      <c r="M20" s="7">
        <v>66</v>
      </c>
      <c r="N20" s="7">
        <v>90</v>
      </c>
    </row>
    <row r="21" spans="1:14" x14ac:dyDescent="0.2">
      <c r="A21" s="7" t="s">
        <v>30</v>
      </c>
      <c r="B21" s="10">
        <v>18.3</v>
      </c>
      <c r="C21" s="10">
        <v>18.7</v>
      </c>
      <c r="D21" s="10">
        <v>18.2</v>
      </c>
      <c r="E21" s="10">
        <v>18.100000000000001</v>
      </c>
      <c r="F21" s="10">
        <v>17.7</v>
      </c>
      <c r="G21" s="10">
        <v>18.2</v>
      </c>
      <c r="H21" s="10">
        <v>18</v>
      </c>
      <c r="I21" s="10">
        <v>18.100000000000001</v>
      </c>
      <c r="J21" s="10">
        <v>17.7</v>
      </c>
      <c r="K21" s="10">
        <v>17.899999999999999</v>
      </c>
      <c r="L21" s="10">
        <v>17.600000000000001</v>
      </c>
      <c r="M21" s="10">
        <v>18.2</v>
      </c>
      <c r="N21" s="10">
        <v>18.100000000000001</v>
      </c>
    </row>
    <row r="23" spans="1:14" x14ac:dyDescent="0.2">
      <c r="A23" s="7" t="s">
        <v>171</v>
      </c>
      <c r="B23" s="7">
        <v>83370</v>
      </c>
      <c r="C23" s="7">
        <v>33829</v>
      </c>
      <c r="D23" s="7">
        <v>10393</v>
      </c>
      <c r="E23" s="7">
        <v>2060</v>
      </c>
      <c r="F23" s="7">
        <v>10789</v>
      </c>
      <c r="G23" s="7">
        <v>885</v>
      </c>
      <c r="H23" s="7">
        <v>1401</v>
      </c>
      <c r="I23" s="7">
        <v>6207</v>
      </c>
      <c r="J23" s="7">
        <v>2214</v>
      </c>
      <c r="K23" s="7">
        <v>2905</v>
      </c>
      <c r="L23" s="7">
        <v>4346</v>
      </c>
      <c r="M23" s="7">
        <v>3088</v>
      </c>
      <c r="N23" s="7">
        <v>5253</v>
      </c>
    </row>
    <row r="24" spans="1:14" x14ac:dyDescent="0.2">
      <c r="A24" s="7" t="s">
        <v>14</v>
      </c>
      <c r="B24" s="7">
        <v>11898</v>
      </c>
      <c r="C24" s="7">
        <v>4748</v>
      </c>
      <c r="D24" s="7">
        <v>1372</v>
      </c>
      <c r="E24" s="7">
        <v>310</v>
      </c>
      <c r="F24" s="7">
        <v>1608</v>
      </c>
      <c r="G24" s="7">
        <v>122</v>
      </c>
      <c r="H24" s="7">
        <v>179</v>
      </c>
      <c r="I24" s="7">
        <v>965</v>
      </c>
      <c r="J24" s="7">
        <v>322</v>
      </c>
      <c r="K24" s="7">
        <v>418</v>
      </c>
      <c r="L24" s="7">
        <v>642</v>
      </c>
      <c r="M24" s="7">
        <v>459</v>
      </c>
      <c r="N24" s="7">
        <v>753</v>
      </c>
    </row>
    <row r="25" spans="1:14" x14ac:dyDescent="0.2">
      <c r="A25" s="7" t="s">
        <v>15</v>
      </c>
      <c r="B25" s="7">
        <v>11273</v>
      </c>
      <c r="C25" s="7">
        <v>4311</v>
      </c>
      <c r="D25" s="7">
        <v>1456</v>
      </c>
      <c r="E25" s="7">
        <v>281</v>
      </c>
      <c r="F25" s="7">
        <v>1531</v>
      </c>
      <c r="G25" s="7">
        <v>131</v>
      </c>
      <c r="H25" s="7">
        <v>217</v>
      </c>
      <c r="I25" s="7">
        <v>820</v>
      </c>
      <c r="J25" s="7">
        <v>310</v>
      </c>
      <c r="K25" s="7">
        <v>409</v>
      </c>
      <c r="L25" s="7">
        <v>631</v>
      </c>
      <c r="M25" s="7">
        <v>443</v>
      </c>
      <c r="N25" s="7">
        <v>733</v>
      </c>
    </row>
    <row r="26" spans="1:14" x14ac:dyDescent="0.2">
      <c r="A26" s="7" t="s">
        <v>16</v>
      </c>
      <c r="B26" s="7">
        <v>11733</v>
      </c>
      <c r="C26" s="7">
        <v>4535</v>
      </c>
      <c r="D26" s="7">
        <v>1517</v>
      </c>
      <c r="E26" s="7">
        <v>313</v>
      </c>
      <c r="F26" s="7">
        <v>1553</v>
      </c>
      <c r="G26" s="7">
        <v>122</v>
      </c>
      <c r="H26" s="7">
        <v>218</v>
      </c>
      <c r="I26" s="7">
        <v>872</v>
      </c>
      <c r="J26" s="7">
        <v>340</v>
      </c>
      <c r="K26" s="7">
        <v>431</v>
      </c>
      <c r="L26" s="7">
        <v>650</v>
      </c>
      <c r="M26" s="7">
        <v>428</v>
      </c>
      <c r="N26" s="7">
        <v>754</v>
      </c>
    </row>
    <row r="27" spans="1:14" x14ac:dyDescent="0.2">
      <c r="A27" s="7" t="s">
        <v>17</v>
      </c>
      <c r="B27" s="7">
        <v>11479</v>
      </c>
      <c r="C27" s="7">
        <v>4881</v>
      </c>
      <c r="D27" s="7">
        <v>1515</v>
      </c>
      <c r="E27" s="7">
        <v>254</v>
      </c>
      <c r="F27" s="7">
        <v>1452</v>
      </c>
      <c r="G27" s="7">
        <v>122</v>
      </c>
      <c r="H27" s="7">
        <v>190</v>
      </c>
      <c r="I27" s="7">
        <v>819</v>
      </c>
      <c r="J27" s="7">
        <v>300</v>
      </c>
      <c r="K27" s="7">
        <v>346</v>
      </c>
      <c r="L27" s="7">
        <v>506</v>
      </c>
      <c r="M27" s="7">
        <v>374</v>
      </c>
      <c r="N27" s="7">
        <v>720</v>
      </c>
    </row>
    <row r="28" spans="1:14" x14ac:dyDescent="0.2">
      <c r="A28" s="7" t="s">
        <v>18</v>
      </c>
      <c r="B28" s="7">
        <v>8502</v>
      </c>
      <c r="C28" s="7">
        <v>3733</v>
      </c>
      <c r="D28" s="7">
        <v>1031</v>
      </c>
      <c r="E28" s="7">
        <v>163</v>
      </c>
      <c r="F28" s="7">
        <v>1069</v>
      </c>
      <c r="G28" s="7">
        <v>74</v>
      </c>
      <c r="H28" s="7">
        <v>125</v>
      </c>
      <c r="I28" s="7">
        <v>572</v>
      </c>
      <c r="J28" s="7">
        <v>228</v>
      </c>
      <c r="K28" s="7">
        <v>289</v>
      </c>
      <c r="L28" s="7">
        <v>423</v>
      </c>
      <c r="M28" s="7">
        <v>322</v>
      </c>
      <c r="N28" s="7">
        <v>473</v>
      </c>
    </row>
    <row r="29" spans="1:14" x14ac:dyDescent="0.2">
      <c r="A29" s="7" t="s">
        <v>19</v>
      </c>
      <c r="B29" s="7">
        <v>6040</v>
      </c>
      <c r="C29" s="7">
        <v>2574</v>
      </c>
      <c r="D29" s="7">
        <v>743</v>
      </c>
      <c r="E29" s="7">
        <v>131</v>
      </c>
      <c r="F29" s="7">
        <v>728</v>
      </c>
      <c r="G29" s="7">
        <v>53</v>
      </c>
      <c r="H29" s="7">
        <v>104</v>
      </c>
      <c r="I29" s="7">
        <v>445</v>
      </c>
      <c r="J29" s="7">
        <v>144</v>
      </c>
      <c r="K29" s="7">
        <v>204</v>
      </c>
      <c r="L29" s="7">
        <v>317</v>
      </c>
      <c r="M29" s="7">
        <v>213</v>
      </c>
      <c r="N29" s="7">
        <v>384</v>
      </c>
    </row>
    <row r="30" spans="1:14" x14ac:dyDescent="0.2">
      <c r="A30" s="7" t="s">
        <v>20</v>
      </c>
      <c r="B30" s="7">
        <v>4385</v>
      </c>
      <c r="C30" s="7">
        <v>1799</v>
      </c>
      <c r="D30" s="7">
        <v>562</v>
      </c>
      <c r="E30" s="7">
        <v>115</v>
      </c>
      <c r="F30" s="7">
        <v>540</v>
      </c>
      <c r="G30" s="7">
        <v>41</v>
      </c>
      <c r="H30" s="7">
        <v>82</v>
      </c>
      <c r="I30" s="7">
        <v>356</v>
      </c>
      <c r="J30" s="7">
        <v>108</v>
      </c>
      <c r="K30" s="7">
        <v>138</v>
      </c>
      <c r="L30" s="7">
        <v>214</v>
      </c>
      <c r="M30" s="7">
        <v>159</v>
      </c>
      <c r="N30" s="7">
        <v>271</v>
      </c>
    </row>
    <row r="31" spans="1:14" x14ac:dyDescent="0.2">
      <c r="A31" s="7" t="s">
        <v>21</v>
      </c>
      <c r="B31" s="7">
        <v>3172</v>
      </c>
      <c r="C31" s="7">
        <v>1343</v>
      </c>
      <c r="D31" s="7">
        <v>377</v>
      </c>
      <c r="E31" s="7">
        <v>79</v>
      </c>
      <c r="F31" s="7">
        <v>408</v>
      </c>
      <c r="G31" s="7">
        <v>30</v>
      </c>
      <c r="H31" s="7">
        <v>46</v>
      </c>
      <c r="I31" s="7">
        <v>206</v>
      </c>
      <c r="J31" s="7">
        <v>78</v>
      </c>
      <c r="K31" s="7">
        <v>103</v>
      </c>
      <c r="L31" s="7">
        <v>169</v>
      </c>
      <c r="M31" s="7">
        <v>115</v>
      </c>
      <c r="N31" s="7">
        <v>218</v>
      </c>
    </row>
    <row r="32" spans="1:14" x14ac:dyDescent="0.2">
      <c r="A32" s="7" t="s">
        <v>22</v>
      </c>
      <c r="B32" s="7">
        <v>2953</v>
      </c>
      <c r="C32" s="7">
        <v>1186</v>
      </c>
      <c r="D32" s="7">
        <v>367</v>
      </c>
      <c r="E32" s="7">
        <v>82</v>
      </c>
      <c r="F32" s="7">
        <v>347</v>
      </c>
      <c r="G32" s="7">
        <v>31</v>
      </c>
      <c r="H32" s="7">
        <v>50</v>
      </c>
      <c r="I32" s="7">
        <v>211</v>
      </c>
      <c r="J32" s="7">
        <v>80</v>
      </c>
      <c r="K32" s="7">
        <v>112</v>
      </c>
      <c r="L32" s="7">
        <v>183</v>
      </c>
      <c r="M32" s="7">
        <v>105</v>
      </c>
      <c r="N32" s="7">
        <v>199</v>
      </c>
    </row>
    <row r="33" spans="1:14" x14ac:dyDescent="0.2">
      <c r="A33" s="7" t="s">
        <v>23</v>
      </c>
      <c r="B33" s="7">
        <v>2722</v>
      </c>
      <c r="C33" s="7">
        <v>1117</v>
      </c>
      <c r="D33" s="7">
        <v>318</v>
      </c>
      <c r="E33" s="7">
        <v>64</v>
      </c>
      <c r="F33" s="7">
        <v>306</v>
      </c>
      <c r="G33" s="7">
        <v>42</v>
      </c>
      <c r="H33" s="7">
        <v>40</v>
      </c>
      <c r="I33" s="7">
        <v>212</v>
      </c>
      <c r="J33" s="7">
        <v>66</v>
      </c>
      <c r="K33" s="7">
        <v>90</v>
      </c>
      <c r="L33" s="7">
        <v>152</v>
      </c>
      <c r="M33" s="7">
        <v>124</v>
      </c>
      <c r="N33" s="7">
        <v>191</v>
      </c>
    </row>
    <row r="34" spans="1:14" x14ac:dyDescent="0.2">
      <c r="A34" s="7" t="s">
        <v>24</v>
      </c>
      <c r="B34" s="7">
        <v>2510</v>
      </c>
      <c r="C34" s="7">
        <v>988</v>
      </c>
      <c r="D34" s="7">
        <v>316</v>
      </c>
      <c r="E34" s="7">
        <v>67</v>
      </c>
      <c r="F34" s="7">
        <v>334</v>
      </c>
      <c r="G34" s="7">
        <v>38</v>
      </c>
      <c r="H34" s="7">
        <v>39</v>
      </c>
      <c r="I34" s="7">
        <v>193</v>
      </c>
      <c r="J34" s="7">
        <v>67</v>
      </c>
      <c r="K34" s="7">
        <v>91</v>
      </c>
      <c r="L34" s="7">
        <v>135</v>
      </c>
      <c r="M34" s="7">
        <v>90</v>
      </c>
      <c r="N34" s="7">
        <v>152</v>
      </c>
    </row>
    <row r="35" spans="1:14" x14ac:dyDescent="0.2">
      <c r="A35" s="7" t="s">
        <v>25</v>
      </c>
      <c r="B35" s="7">
        <v>2151</v>
      </c>
      <c r="C35" s="7">
        <v>814</v>
      </c>
      <c r="D35" s="7">
        <v>271</v>
      </c>
      <c r="E35" s="7">
        <v>65</v>
      </c>
      <c r="F35" s="7">
        <v>300</v>
      </c>
      <c r="G35" s="7">
        <v>21</v>
      </c>
      <c r="H35" s="7">
        <v>42</v>
      </c>
      <c r="I35" s="7">
        <v>183</v>
      </c>
      <c r="J35" s="7">
        <v>43</v>
      </c>
      <c r="K35" s="7">
        <v>83</v>
      </c>
      <c r="L35" s="7">
        <v>110</v>
      </c>
      <c r="M35" s="7">
        <v>90</v>
      </c>
      <c r="N35" s="7">
        <v>129</v>
      </c>
    </row>
    <row r="36" spans="1:14" x14ac:dyDescent="0.2">
      <c r="A36" s="7" t="s">
        <v>26</v>
      </c>
      <c r="B36" s="7">
        <v>1805</v>
      </c>
      <c r="C36" s="7">
        <v>718</v>
      </c>
      <c r="D36" s="7">
        <v>220</v>
      </c>
      <c r="E36" s="7">
        <v>42</v>
      </c>
      <c r="F36" s="7">
        <v>242</v>
      </c>
      <c r="G36" s="7">
        <v>20</v>
      </c>
      <c r="H36" s="7">
        <v>31</v>
      </c>
      <c r="I36" s="7">
        <v>152</v>
      </c>
      <c r="J36" s="7">
        <v>49</v>
      </c>
      <c r="K36" s="7">
        <v>80</v>
      </c>
      <c r="L36" s="7">
        <v>79</v>
      </c>
      <c r="M36" s="7">
        <v>64</v>
      </c>
      <c r="N36" s="7">
        <v>108</v>
      </c>
    </row>
    <row r="37" spans="1:14" x14ac:dyDescent="0.2">
      <c r="A37" s="7" t="s">
        <v>27</v>
      </c>
      <c r="B37" s="7">
        <v>1169</v>
      </c>
      <c r="C37" s="7">
        <v>433</v>
      </c>
      <c r="D37" s="7">
        <v>134</v>
      </c>
      <c r="E37" s="7">
        <v>34</v>
      </c>
      <c r="F37" s="7">
        <v>187</v>
      </c>
      <c r="G37" s="7">
        <v>19</v>
      </c>
      <c r="H37" s="7">
        <v>11</v>
      </c>
      <c r="I37" s="7">
        <v>71</v>
      </c>
      <c r="J37" s="7">
        <v>35</v>
      </c>
      <c r="K37" s="7">
        <v>54</v>
      </c>
      <c r="L37" s="7">
        <v>59</v>
      </c>
      <c r="M37" s="7">
        <v>49</v>
      </c>
      <c r="N37" s="7">
        <v>83</v>
      </c>
    </row>
    <row r="38" spans="1:14" x14ac:dyDescent="0.2">
      <c r="A38" s="7" t="s">
        <v>28</v>
      </c>
      <c r="B38" s="7">
        <v>724</v>
      </c>
      <c r="C38" s="7">
        <v>311</v>
      </c>
      <c r="D38" s="7">
        <v>87</v>
      </c>
      <c r="E38" s="7">
        <v>25</v>
      </c>
      <c r="F38" s="7">
        <v>88</v>
      </c>
      <c r="G38" s="7">
        <v>7</v>
      </c>
      <c r="H38" s="7">
        <v>12</v>
      </c>
      <c r="I38" s="7">
        <v>52</v>
      </c>
      <c r="J38" s="7">
        <v>19</v>
      </c>
      <c r="K38" s="7">
        <v>16</v>
      </c>
      <c r="L38" s="7">
        <v>41</v>
      </c>
      <c r="M38" s="7">
        <v>24</v>
      </c>
      <c r="N38" s="7">
        <v>42</v>
      </c>
    </row>
    <row r="39" spans="1:14" x14ac:dyDescent="0.2">
      <c r="A39" s="7" t="s">
        <v>29</v>
      </c>
      <c r="B39" s="7">
        <v>854</v>
      </c>
      <c r="C39" s="7">
        <v>338</v>
      </c>
      <c r="D39" s="7">
        <v>107</v>
      </c>
      <c r="E39" s="7">
        <v>35</v>
      </c>
      <c r="F39" s="7">
        <v>96</v>
      </c>
      <c r="G39" s="7">
        <v>12</v>
      </c>
      <c r="H39" s="7">
        <v>15</v>
      </c>
      <c r="I39" s="7">
        <v>78</v>
      </c>
      <c r="J39" s="7">
        <v>25</v>
      </c>
      <c r="K39" s="7">
        <v>41</v>
      </c>
      <c r="L39" s="7">
        <v>35</v>
      </c>
      <c r="M39" s="7">
        <v>29</v>
      </c>
      <c r="N39" s="7">
        <v>43</v>
      </c>
    </row>
    <row r="40" spans="1:14" x14ac:dyDescent="0.2">
      <c r="A40" s="7" t="s">
        <v>30</v>
      </c>
      <c r="B40" s="10">
        <v>18</v>
      </c>
      <c r="C40" s="10">
        <v>18.399999999999999</v>
      </c>
      <c r="D40" s="10">
        <v>17.8</v>
      </c>
      <c r="E40" s="10">
        <v>17.5</v>
      </c>
      <c r="F40" s="10">
        <v>17.399999999999999</v>
      </c>
      <c r="G40" s="10">
        <v>17.8</v>
      </c>
      <c r="H40" s="10">
        <v>17.3</v>
      </c>
      <c r="I40" s="10">
        <v>17.7</v>
      </c>
      <c r="J40" s="10">
        <v>17.3</v>
      </c>
      <c r="K40" s="10">
        <v>17.8</v>
      </c>
      <c r="L40" s="10">
        <v>17.5</v>
      </c>
      <c r="M40" s="10">
        <v>17.899999999999999</v>
      </c>
      <c r="N40" s="10">
        <v>17.7</v>
      </c>
    </row>
    <row r="42" spans="1:14" x14ac:dyDescent="0.2">
      <c r="A42" s="7" t="s">
        <v>172</v>
      </c>
      <c r="B42" s="7">
        <v>74038</v>
      </c>
      <c r="C42" s="7">
        <v>30432</v>
      </c>
      <c r="D42" s="7">
        <v>9183</v>
      </c>
      <c r="E42" s="7">
        <v>1833</v>
      </c>
      <c r="F42" s="7">
        <v>9601</v>
      </c>
      <c r="G42" s="7">
        <v>810</v>
      </c>
      <c r="H42" s="7">
        <v>1262</v>
      </c>
      <c r="I42" s="7">
        <v>5554</v>
      </c>
      <c r="J42" s="7">
        <v>1947</v>
      </c>
      <c r="K42" s="7">
        <v>2545</v>
      </c>
      <c r="L42" s="7">
        <v>3730</v>
      </c>
      <c r="M42" s="7">
        <v>2696</v>
      </c>
      <c r="N42" s="7">
        <v>4445</v>
      </c>
    </row>
    <row r="43" spans="1:14" x14ac:dyDescent="0.2">
      <c r="A43" s="7" t="s">
        <v>14</v>
      </c>
      <c r="B43" s="7">
        <v>10211</v>
      </c>
      <c r="C43" s="7">
        <v>4036</v>
      </c>
      <c r="D43" s="7">
        <v>1183</v>
      </c>
      <c r="E43" s="7">
        <v>256</v>
      </c>
      <c r="F43" s="7">
        <v>1433</v>
      </c>
      <c r="G43" s="7">
        <v>117</v>
      </c>
      <c r="H43" s="7">
        <v>173</v>
      </c>
      <c r="I43" s="7">
        <v>780</v>
      </c>
      <c r="J43" s="7">
        <v>274</v>
      </c>
      <c r="K43" s="7">
        <v>367</v>
      </c>
      <c r="L43" s="7">
        <v>550</v>
      </c>
      <c r="M43" s="7">
        <v>377</v>
      </c>
      <c r="N43" s="7">
        <v>665</v>
      </c>
    </row>
    <row r="44" spans="1:14" x14ac:dyDescent="0.2">
      <c r="A44" s="7" t="s">
        <v>15</v>
      </c>
      <c r="B44" s="7">
        <v>9750</v>
      </c>
      <c r="C44" s="7">
        <v>3715</v>
      </c>
      <c r="D44" s="7">
        <v>1217</v>
      </c>
      <c r="E44" s="7">
        <v>245</v>
      </c>
      <c r="F44" s="7">
        <v>1364</v>
      </c>
      <c r="G44" s="7">
        <v>112</v>
      </c>
      <c r="H44" s="7">
        <v>165</v>
      </c>
      <c r="I44" s="7">
        <v>789</v>
      </c>
      <c r="J44" s="7">
        <v>248</v>
      </c>
      <c r="K44" s="7">
        <v>389</v>
      </c>
      <c r="L44" s="7">
        <v>584</v>
      </c>
      <c r="M44" s="7">
        <v>359</v>
      </c>
      <c r="N44" s="7">
        <v>563</v>
      </c>
    </row>
    <row r="45" spans="1:14" x14ac:dyDescent="0.2">
      <c r="A45" s="7" t="s">
        <v>16</v>
      </c>
      <c r="B45" s="7">
        <v>9980</v>
      </c>
      <c r="C45" s="7">
        <v>4018</v>
      </c>
      <c r="D45" s="7">
        <v>1302</v>
      </c>
      <c r="E45" s="7">
        <v>242</v>
      </c>
      <c r="F45" s="7">
        <v>1332</v>
      </c>
      <c r="G45" s="7">
        <v>103</v>
      </c>
      <c r="H45" s="7">
        <v>174</v>
      </c>
      <c r="I45" s="7">
        <v>715</v>
      </c>
      <c r="J45" s="7">
        <v>250</v>
      </c>
      <c r="K45" s="7">
        <v>349</v>
      </c>
      <c r="L45" s="7">
        <v>492</v>
      </c>
      <c r="M45" s="7">
        <v>379</v>
      </c>
      <c r="N45" s="7">
        <v>624</v>
      </c>
    </row>
    <row r="46" spans="1:14" x14ac:dyDescent="0.2">
      <c r="A46" s="7" t="s">
        <v>17</v>
      </c>
      <c r="B46" s="7">
        <v>9656</v>
      </c>
      <c r="C46" s="7">
        <v>4248</v>
      </c>
      <c r="D46" s="7">
        <v>1239</v>
      </c>
      <c r="E46" s="7">
        <v>223</v>
      </c>
      <c r="F46" s="7">
        <v>1127</v>
      </c>
      <c r="G46" s="7">
        <v>100</v>
      </c>
      <c r="H46" s="7">
        <v>153</v>
      </c>
      <c r="I46" s="7">
        <v>715</v>
      </c>
      <c r="J46" s="7">
        <v>330</v>
      </c>
      <c r="K46" s="7">
        <v>282</v>
      </c>
      <c r="L46" s="7">
        <v>425</v>
      </c>
      <c r="M46" s="7">
        <v>328</v>
      </c>
      <c r="N46" s="7">
        <v>486</v>
      </c>
    </row>
    <row r="47" spans="1:14" x14ac:dyDescent="0.2">
      <c r="A47" s="7" t="s">
        <v>18</v>
      </c>
      <c r="B47" s="7">
        <v>7295</v>
      </c>
      <c r="C47" s="7">
        <v>3276</v>
      </c>
      <c r="D47" s="7">
        <v>881</v>
      </c>
      <c r="E47" s="7">
        <v>179</v>
      </c>
      <c r="F47" s="7">
        <v>898</v>
      </c>
      <c r="G47" s="7">
        <v>81</v>
      </c>
      <c r="H47" s="7">
        <v>122</v>
      </c>
      <c r="I47" s="7">
        <v>518</v>
      </c>
      <c r="J47" s="7">
        <v>159</v>
      </c>
      <c r="K47" s="7">
        <v>214</v>
      </c>
      <c r="L47" s="7">
        <v>341</v>
      </c>
      <c r="M47" s="7">
        <v>243</v>
      </c>
      <c r="N47" s="7">
        <v>383</v>
      </c>
    </row>
    <row r="48" spans="1:14" x14ac:dyDescent="0.2">
      <c r="A48" s="7" t="s">
        <v>19</v>
      </c>
      <c r="B48" s="7">
        <v>5523</v>
      </c>
      <c r="C48" s="7">
        <v>2332</v>
      </c>
      <c r="D48" s="7">
        <v>683</v>
      </c>
      <c r="E48" s="7">
        <v>142</v>
      </c>
      <c r="F48" s="7">
        <v>670</v>
      </c>
      <c r="G48" s="7">
        <v>56</v>
      </c>
      <c r="H48" s="7">
        <v>112</v>
      </c>
      <c r="I48" s="7">
        <v>395</v>
      </c>
      <c r="J48" s="7">
        <v>129</v>
      </c>
      <c r="K48" s="7">
        <v>170</v>
      </c>
      <c r="L48" s="7">
        <v>283</v>
      </c>
      <c r="M48" s="7">
        <v>206</v>
      </c>
      <c r="N48" s="7">
        <v>345</v>
      </c>
    </row>
    <row r="49" spans="1:14" x14ac:dyDescent="0.2">
      <c r="A49" s="7" t="s">
        <v>20</v>
      </c>
      <c r="B49" s="7">
        <v>4232</v>
      </c>
      <c r="C49" s="7">
        <v>1727</v>
      </c>
      <c r="D49" s="7">
        <v>512</v>
      </c>
      <c r="E49" s="7">
        <v>78</v>
      </c>
      <c r="F49" s="7">
        <v>565</v>
      </c>
      <c r="G49" s="7">
        <v>62</v>
      </c>
      <c r="H49" s="7">
        <v>68</v>
      </c>
      <c r="I49" s="7">
        <v>330</v>
      </c>
      <c r="J49" s="7">
        <v>123</v>
      </c>
      <c r="K49" s="7">
        <v>135</v>
      </c>
      <c r="L49" s="7">
        <v>201</v>
      </c>
      <c r="M49" s="7">
        <v>144</v>
      </c>
      <c r="N49" s="7">
        <v>287</v>
      </c>
    </row>
    <row r="50" spans="1:14" x14ac:dyDescent="0.2">
      <c r="A50" s="7" t="s">
        <v>21</v>
      </c>
      <c r="B50" s="7">
        <v>3193</v>
      </c>
      <c r="C50" s="7">
        <v>1339</v>
      </c>
      <c r="D50" s="7">
        <v>391</v>
      </c>
      <c r="E50" s="7">
        <v>87</v>
      </c>
      <c r="F50" s="7">
        <v>370</v>
      </c>
      <c r="G50" s="7">
        <v>28</v>
      </c>
      <c r="H50" s="7">
        <v>48</v>
      </c>
      <c r="I50" s="7">
        <v>232</v>
      </c>
      <c r="J50" s="7">
        <v>74</v>
      </c>
      <c r="K50" s="7">
        <v>104</v>
      </c>
      <c r="L50" s="7">
        <v>172</v>
      </c>
      <c r="M50" s="7">
        <v>131</v>
      </c>
      <c r="N50" s="7">
        <v>217</v>
      </c>
    </row>
    <row r="51" spans="1:14" x14ac:dyDescent="0.2">
      <c r="A51" s="7" t="s">
        <v>22</v>
      </c>
      <c r="B51" s="7">
        <v>2976</v>
      </c>
      <c r="C51" s="7">
        <v>1211</v>
      </c>
      <c r="D51" s="7">
        <v>376</v>
      </c>
      <c r="E51" s="7">
        <v>72</v>
      </c>
      <c r="F51" s="7">
        <v>374</v>
      </c>
      <c r="G51" s="7">
        <v>33</v>
      </c>
      <c r="H51" s="7">
        <v>56</v>
      </c>
      <c r="I51" s="7">
        <v>216</v>
      </c>
      <c r="J51" s="7">
        <v>82</v>
      </c>
      <c r="K51" s="7">
        <v>108</v>
      </c>
      <c r="L51" s="7">
        <v>151</v>
      </c>
      <c r="M51" s="7">
        <v>117</v>
      </c>
      <c r="N51" s="7">
        <v>180</v>
      </c>
    </row>
    <row r="52" spans="1:14" x14ac:dyDescent="0.2">
      <c r="A52" s="7" t="s">
        <v>23</v>
      </c>
      <c r="B52" s="7">
        <v>2674</v>
      </c>
      <c r="C52" s="7">
        <v>1083</v>
      </c>
      <c r="D52" s="7">
        <v>357</v>
      </c>
      <c r="E52" s="7">
        <v>67</v>
      </c>
      <c r="F52" s="7">
        <v>336</v>
      </c>
      <c r="G52" s="7">
        <v>20</v>
      </c>
      <c r="H52" s="7">
        <v>39</v>
      </c>
      <c r="I52" s="7">
        <v>193</v>
      </c>
      <c r="J52" s="7">
        <v>61</v>
      </c>
      <c r="K52" s="7">
        <v>94</v>
      </c>
      <c r="L52" s="7">
        <v>138</v>
      </c>
      <c r="M52" s="7">
        <v>112</v>
      </c>
      <c r="N52" s="7">
        <v>174</v>
      </c>
    </row>
    <row r="53" spans="1:14" x14ac:dyDescent="0.2">
      <c r="A53" s="7" t="s">
        <v>24</v>
      </c>
      <c r="B53" s="7">
        <v>2381</v>
      </c>
      <c r="C53" s="7">
        <v>940</v>
      </c>
      <c r="D53" s="7">
        <v>325</v>
      </c>
      <c r="E53" s="7">
        <v>65</v>
      </c>
      <c r="F53" s="7">
        <v>288</v>
      </c>
      <c r="G53" s="7">
        <v>30</v>
      </c>
      <c r="H53" s="7">
        <v>43</v>
      </c>
      <c r="I53" s="7">
        <v>195</v>
      </c>
      <c r="J53" s="7">
        <v>73</v>
      </c>
      <c r="K53" s="7">
        <v>90</v>
      </c>
      <c r="L53" s="7">
        <v>109</v>
      </c>
      <c r="M53" s="7">
        <v>73</v>
      </c>
      <c r="N53" s="7">
        <v>150</v>
      </c>
    </row>
    <row r="54" spans="1:14" x14ac:dyDescent="0.2">
      <c r="A54" s="7" t="s">
        <v>25</v>
      </c>
      <c r="B54" s="7">
        <v>1932</v>
      </c>
      <c r="C54" s="7">
        <v>772</v>
      </c>
      <c r="D54" s="7">
        <v>224</v>
      </c>
      <c r="E54" s="7">
        <v>54</v>
      </c>
      <c r="F54" s="7">
        <v>276</v>
      </c>
      <c r="G54" s="7">
        <v>21</v>
      </c>
      <c r="H54" s="7">
        <v>43</v>
      </c>
      <c r="I54" s="7">
        <v>138</v>
      </c>
      <c r="J54" s="7">
        <v>45</v>
      </c>
      <c r="K54" s="7">
        <v>81</v>
      </c>
      <c r="L54" s="7">
        <v>92</v>
      </c>
      <c r="M54" s="7">
        <v>80</v>
      </c>
      <c r="N54" s="7">
        <v>106</v>
      </c>
    </row>
    <row r="55" spans="1:14" x14ac:dyDescent="0.2">
      <c r="A55" s="7" t="s">
        <v>26</v>
      </c>
      <c r="B55" s="7">
        <v>1586</v>
      </c>
      <c r="C55" s="7">
        <v>621</v>
      </c>
      <c r="D55" s="7">
        <v>191</v>
      </c>
      <c r="E55" s="7">
        <v>47</v>
      </c>
      <c r="F55" s="7">
        <v>232</v>
      </c>
      <c r="G55" s="7">
        <v>17</v>
      </c>
      <c r="H55" s="7">
        <v>24</v>
      </c>
      <c r="I55" s="7">
        <v>130</v>
      </c>
      <c r="J55" s="7">
        <v>31</v>
      </c>
      <c r="K55" s="7">
        <v>55</v>
      </c>
      <c r="L55" s="7">
        <v>72</v>
      </c>
      <c r="M55" s="7">
        <v>58</v>
      </c>
      <c r="N55" s="7">
        <v>108</v>
      </c>
    </row>
    <row r="56" spans="1:14" x14ac:dyDescent="0.2">
      <c r="A56" s="7" t="s">
        <v>27</v>
      </c>
      <c r="B56" s="7">
        <v>991</v>
      </c>
      <c r="C56" s="7">
        <v>406</v>
      </c>
      <c r="D56" s="7">
        <v>123</v>
      </c>
      <c r="E56" s="7">
        <v>23</v>
      </c>
      <c r="F56" s="7">
        <v>119</v>
      </c>
      <c r="G56" s="7">
        <v>11</v>
      </c>
      <c r="H56" s="7">
        <v>13</v>
      </c>
      <c r="I56" s="7">
        <v>80</v>
      </c>
      <c r="J56" s="7">
        <v>29</v>
      </c>
      <c r="K56" s="7">
        <v>41</v>
      </c>
      <c r="L56" s="7">
        <v>41</v>
      </c>
      <c r="M56" s="7">
        <v>31</v>
      </c>
      <c r="N56" s="7">
        <v>74</v>
      </c>
    </row>
    <row r="57" spans="1:14" x14ac:dyDescent="0.2">
      <c r="A57" s="7" t="s">
        <v>28</v>
      </c>
      <c r="B57" s="7">
        <v>691</v>
      </c>
      <c r="C57" s="7">
        <v>289</v>
      </c>
      <c r="D57" s="7">
        <v>75</v>
      </c>
      <c r="E57" s="7">
        <v>23</v>
      </c>
      <c r="F57" s="7">
        <v>97</v>
      </c>
      <c r="G57" s="7">
        <v>11</v>
      </c>
      <c r="H57" s="7">
        <v>12</v>
      </c>
      <c r="I57" s="7">
        <v>51</v>
      </c>
      <c r="J57" s="7">
        <v>15</v>
      </c>
      <c r="K57" s="7">
        <v>25</v>
      </c>
      <c r="L57" s="7">
        <v>36</v>
      </c>
      <c r="M57" s="7">
        <v>21</v>
      </c>
      <c r="N57" s="7">
        <v>36</v>
      </c>
    </row>
    <row r="58" spans="1:14" x14ac:dyDescent="0.2">
      <c r="A58" s="7" t="s">
        <v>29</v>
      </c>
      <c r="B58" s="7">
        <v>967</v>
      </c>
      <c r="C58" s="7">
        <v>419</v>
      </c>
      <c r="D58" s="7">
        <v>104</v>
      </c>
      <c r="E58" s="7">
        <v>30</v>
      </c>
      <c r="F58" s="7">
        <v>120</v>
      </c>
      <c r="G58" s="7">
        <v>8</v>
      </c>
      <c r="H58" s="7">
        <v>17</v>
      </c>
      <c r="I58" s="7">
        <v>77</v>
      </c>
      <c r="J58" s="7">
        <v>24</v>
      </c>
      <c r="K58" s="7">
        <v>41</v>
      </c>
      <c r="L58" s="7">
        <v>43</v>
      </c>
      <c r="M58" s="7">
        <v>37</v>
      </c>
      <c r="N58" s="7">
        <v>47</v>
      </c>
    </row>
    <row r="59" spans="1:14" x14ac:dyDescent="0.2">
      <c r="A59" s="7" t="s">
        <v>30</v>
      </c>
      <c r="B59" s="10">
        <v>18.7</v>
      </c>
      <c r="C59" s="10">
        <v>19.100000000000001</v>
      </c>
      <c r="D59" s="10">
        <v>18.600000000000001</v>
      </c>
      <c r="E59" s="10">
        <v>18.899999999999999</v>
      </c>
      <c r="F59" s="10">
        <v>18</v>
      </c>
      <c r="G59" s="10">
        <v>18.600000000000001</v>
      </c>
      <c r="H59" s="10">
        <v>18.899999999999999</v>
      </c>
      <c r="I59" s="10">
        <v>18.399999999999999</v>
      </c>
      <c r="J59" s="10">
        <v>18.100000000000001</v>
      </c>
      <c r="K59" s="10">
        <v>18</v>
      </c>
      <c r="L59" s="10">
        <v>17.8</v>
      </c>
      <c r="M59" s="10">
        <v>18.600000000000001</v>
      </c>
      <c r="N59" s="10">
        <v>18.8</v>
      </c>
    </row>
    <row r="60" spans="1:14" x14ac:dyDescent="0.2">
      <c r="A60" s="26" t="s">
        <v>176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</sheetData>
  <mergeCells count="1">
    <mergeCell ref="A60:N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57F04-B8A5-4686-AB42-9EBEC8CC20E5}">
  <dimension ref="A1:N40"/>
  <sheetViews>
    <sheetView view="pageBreakPreview" zoomScale="125" zoomScaleNormal="100" zoomScaleSheetLayoutView="125" workbookViewId="0">
      <selection activeCell="A4" sqref="A4"/>
    </sheetView>
  </sheetViews>
  <sheetFormatPr defaultColWidth="8.85546875" defaultRowHeight="11.25" x14ac:dyDescent="0.2"/>
  <cols>
    <col min="1" max="1" width="8.85546875" style="7"/>
    <col min="2" max="14" width="5.85546875" style="7" customWidth="1"/>
    <col min="15" max="16384" width="8.85546875" style="7"/>
  </cols>
  <sheetData>
    <row r="1" spans="1:14" x14ac:dyDescent="0.2">
      <c r="A1" s="7" t="s">
        <v>202</v>
      </c>
    </row>
    <row r="2" spans="1:14" x14ac:dyDescent="0.2">
      <c r="A2" s="1"/>
      <c r="B2" s="2"/>
      <c r="C2" s="2" t="s">
        <v>132</v>
      </c>
      <c r="D2" s="2"/>
      <c r="E2" s="2" t="s">
        <v>133</v>
      </c>
      <c r="F2" s="2"/>
      <c r="G2" s="2" t="s">
        <v>134</v>
      </c>
      <c r="H2" s="2" t="s">
        <v>135</v>
      </c>
      <c r="I2" s="2" t="s">
        <v>136</v>
      </c>
      <c r="J2" s="2" t="s">
        <v>137</v>
      </c>
      <c r="K2" s="2" t="s">
        <v>138</v>
      </c>
      <c r="L2" s="2" t="s">
        <v>139</v>
      </c>
      <c r="M2" s="2" t="s">
        <v>140</v>
      </c>
      <c r="N2" s="3"/>
    </row>
    <row r="3" spans="1:14" x14ac:dyDescent="0.2">
      <c r="A3" s="4" t="s">
        <v>203</v>
      </c>
      <c r="B3" s="5" t="s">
        <v>0</v>
      </c>
      <c r="C3" s="5" t="s">
        <v>141</v>
      </c>
      <c r="D3" s="5" t="s">
        <v>2</v>
      </c>
      <c r="E3" s="5" t="s">
        <v>142</v>
      </c>
      <c r="F3" s="5" t="s">
        <v>4</v>
      </c>
      <c r="G3" s="5" t="s">
        <v>143</v>
      </c>
      <c r="H3" s="5" t="s">
        <v>144</v>
      </c>
      <c r="I3" s="5" t="s">
        <v>145</v>
      </c>
      <c r="J3" s="5" t="s">
        <v>146</v>
      </c>
      <c r="K3" s="5" t="s">
        <v>147</v>
      </c>
      <c r="L3" s="5" t="s">
        <v>148</v>
      </c>
      <c r="M3" s="5" t="s">
        <v>149</v>
      </c>
      <c r="N3" s="6" t="s">
        <v>12</v>
      </c>
    </row>
    <row r="4" spans="1:14" x14ac:dyDescent="0.2">
      <c r="A4" s="7" t="s">
        <v>191</v>
      </c>
    </row>
    <row r="6" spans="1:14" x14ac:dyDescent="0.2">
      <c r="A6" s="7" t="s">
        <v>150</v>
      </c>
      <c r="B6" s="7">
        <v>56555</v>
      </c>
      <c r="C6" s="7">
        <v>23102</v>
      </c>
      <c r="D6" s="7">
        <v>7205</v>
      </c>
      <c r="E6" s="7">
        <v>1382</v>
      </c>
      <c r="F6" s="7">
        <v>7328</v>
      </c>
      <c r="G6" s="7">
        <v>602</v>
      </c>
      <c r="H6" s="7">
        <v>987</v>
      </c>
      <c r="I6" s="7">
        <v>4121</v>
      </c>
      <c r="J6" s="7">
        <v>1554</v>
      </c>
      <c r="K6" s="7">
        <v>1925</v>
      </c>
      <c r="L6" s="7">
        <v>2810</v>
      </c>
      <c r="M6" s="7">
        <v>2066</v>
      </c>
      <c r="N6" s="7">
        <v>3473</v>
      </c>
    </row>
    <row r="7" spans="1:14" x14ac:dyDescent="0.2">
      <c r="A7" s="7" t="s">
        <v>110</v>
      </c>
      <c r="B7" s="7">
        <v>53282</v>
      </c>
      <c r="C7" s="7">
        <v>20765</v>
      </c>
      <c r="D7" s="7">
        <v>6770</v>
      </c>
      <c r="E7" s="7">
        <v>1345</v>
      </c>
      <c r="F7" s="7">
        <v>7156</v>
      </c>
      <c r="G7" s="7">
        <v>594</v>
      </c>
      <c r="H7" s="7">
        <v>963</v>
      </c>
      <c r="I7" s="7">
        <v>3993</v>
      </c>
      <c r="J7" s="7">
        <v>1513</v>
      </c>
      <c r="K7" s="7">
        <v>1876</v>
      </c>
      <c r="L7" s="7">
        <v>2779</v>
      </c>
      <c r="M7" s="7">
        <v>2056</v>
      </c>
      <c r="N7" s="7">
        <v>3472</v>
      </c>
    </row>
    <row r="8" spans="1:14" x14ac:dyDescent="0.2">
      <c r="A8" s="7" t="s">
        <v>111</v>
      </c>
      <c r="B8" s="7">
        <v>3207</v>
      </c>
      <c r="C8" s="7">
        <v>2296</v>
      </c>
      <c r="D8" s="7">
        <v>431</v>
      </c>
      <c r="E8" s="7">
        <v>37</v>
      </c>
      <c r="F8" s="7">
        <v>161</v>
      </c>
      <c r="G8" s="7">
        <v>7</v>
      </c>
      <c r="H8" s="7">
        <v>24</v>
      </c>
      <c r="I8" s="7">
        <v>125</v>
      </c>
      <c r="J8" s="7">
        <v>41</v>
      </c>
      <c r="K8" s="7">
        <v>48</v>
      </c>
      <c r="L8" s="7">
        <v>26</v>
      </c>
      <c r="M8" s="7">
        <v>10</v>
      </c>
      <c r="N8" s="7">
        <v>1</v>
      </c>
    </row>
    <row r="9" spans="1:14" x14ac:dyDescent="0.2">
      <c r="A9" s="7" t="s">
        <v>112</v>
      </c>
      <c r="B9" s="7">
        <v>66</v>
      </c>
      <c r="C9" s="7">
        <v>41</v>
      </c>
      <c r="D9" s="7">
        <v>4</v>
      </c>
      <c r="E9" s="7">
        <v>0</v>
      </c>
      <c r="F9" s="7">
        <v>11</v>
      </c>
      <c r="G9" s="7">
        <v>1</v>
      </c>
      <c r="H9" s="7">
        <v>0</v>
      </c>
      <c r="I9" s="7">
        <v>3</v>
      </c>
      <c r="J9" s="7">
        <v>0</v>
      </c>
      <c r="K9" s="7">
        <v>1</v>
      </c>
      <c r="L9" s="7">
        <v>5</v>
      </c>
      <c r="M9" s="7">
        <v>0</v>
      </c>
      <c r="N9" s="7">
        <v>0</v>
      </c>
    </row>
    <row r="11" spans="1:14" x14ac:dyDescent="0.2">
      <c r="A11" s="7" t="s">
        <v>171</v>
      </c>
      <c r="B11" s="7">
        <v>30156</v>
      </c>
      <c r="C11" s="7">
        <v>12107</v>
      </c>
      <c r="D11" s="7">
        <v>3858</v>
      </c>
      <c r="E11" s="7">
        <v>740</v>
      </c>
      <c r="F11" s="7">
        <v>3938</v>
      </c>
      <c r="G11" s="7">
        <v>316</v>
      </c>
      <c r="H11" s="7">
        <v>554</v>
      </c>
      <c r="I11" s="7">
        <v>2145</v>
      </c>
      <c r="J11" s="7">
        <v>828</v>
      </c>
      <c r="K11" s="7">
        <v>1021</v>
      </c>
      <c r="L11" s="7">
        <v>1544</v>
      </c>
      <c r="M11" s="7">
        <v>1116</v>
      </c>
      <c r="N11" s="7">
        <v>1989</v>
      </c>
    </row>
    <row r="12" spans="1:14" x14ac:dyDescent="0.2">
      <c r="A12" s="7" t="s">
        <v>110</v>
      </c>
      <c r="B12" s="7">
        <v>28518</v>
      </c>
      <c r="C12" s="7">
        <v>10937</v>
      </c>
      <c r="D12" s="7">
        <v>3633</v>
      </c>
      <c r="E12" s="7">
        <v>725</v>
      </c>
      <c r="F12" s="7">
        <v>3845</v>
      </c>
      <c r="G12" s="7">
        <v>309</v>
      </c>
      <c r="H12" s="7">
        <v>544</v>
      </c>
      <c r="I12" s="7">
        <v>2087</v>
      </c>
      <c r="J12" s="7">
        <v>816</v>
      </c>
      <c r="K12" s="7">
        <v>998</v>
      </c>
      <c r="L12" s="7">
        <v>1526</v>
      </c>
      <c r="M12" s="7">
        <v>1110</v>
      </c>
      <c r="N12" s="7">
        <v>1988</v>
      </c>
    </row>
    <row r="13" spans="1:14" x14ac:dyDescent="0.2">
      <c r="A13" s="7" t="s">
        <v>111</v>
      </c>
      <c r="B13" s="7">
        <v>1601</v>
      </c>
      <c r="C13" s="7">
        <v>1149</v>
      </c>
      <c r="D13" s="7">
        <v>223</v>
      </c>
      <c r="E13" s="7">
        <v>15</v>
      </c>
      <c r="F13" s="7">
        <v>85</v>
      </c>
      <c r="G13" s="7">
        <v>6</v>
      </c>
      <c r="H13" s="7">
        <v>10</v>
      </c>
      <c r="I13" s="7">
        <v>55</v>
      </c>
      <c r="J13" s="7">
        <v>12</v>
      </c>
      <c r="K13" s="7">
        <v>23</v>
      </c>
      <c r="L13" s="7">
        <v>16</v>
      </c>
      <c r="M13" s="7">
        <v>6</v>
      </c>
      <c r="N13" s="7">
        <v>1</v>
      </c>
    </row>
    <row r="14" spans="1:14" x14ac:dyDescent="0.2">
      <c r="A14" s="7" t="s">
        <v>112</v>
      </c>
      <c r="B14" s="7">
        <v>37</v>
      </c>
      <c r="C14" s="7">
        <v>21</v>
      </c>
      <c r="D14" s="7">
        <v>2</v>
      </c>
      <c r="E14" s="7">
        <v>0</v>
      </c>
      <c r="F14" s="7">
        <v>8</v>
      </c>
      <c r="G14" s="7">
        <v>1</v>
      </c>
      <c r="H14" s="7">
        <v>0</v>
      </c>
      <c r="I14" s="7">
        <v>3</v>
      </c>
      <c r="J14" s="7">
        <v>0</v>
      </c>
      <c r="K14" s="7">
        <v>0</v>
      </c>
      <c r="L14" s="7">
        <v>2</v>
      </c>
      <c r="M14" s="7">
        <v>0</v>
      </c>
      <c r="N14" s="7">
        <v>0</v>
      </c>
    </row>
    <row r="16" spans="1:14" x14ac:dyDescent="0.2">
      <c r="A16" s="7" t="s">
        <v>172</v>
      </c>
      <c r="B16" s="7">
        <v>26399</v>
      </c>
      <c r="C16" s="7">
        <v>10995</v>
      </c>
      <c r="D16" s="7">
        <v>3347</v>
      </c>
      <c r="E16" s="7">
        <v>642</v>
      </c>
      <c r="F16" s="7">
        <v>3390</v>
      </c>
      <c r="G16" s="7">
        <v>286</v>
      </c>
      <c r="H16" s="7">
        <v>433</v>
      </c>
      <c r="I16" s="7">
        <v>1976</v>
      </c>
      <c r="J16" s="7">
        <v>726</v>
      </c>
      <c r="K16" s="7">
        <v>904</v>
      </c>
      <c r="L16" s="7">
        <v>1266</v>
      </c>
      <c r="M16" s="7">
        <v>950</v>
      </c>
      <c r="N16" s="7">
        <v>1484</v>
      </c>
    </row>
    <row r="17" spans="1:14" x14ac:dyDescent="0.2">
      <c r="A17" s="7" t="s">
        <v>110</v>
      </c>
      <c r="B17" s="7">
        <v>24764</v>
      </c>
      <c r="C17" s="7">
        <v>9828</v>
      </c>
      <c r="D17" s="7">
        <v>3137</v>
      </c>
      <c r="E17" s="7">
        <v>620</v>
      </c>
      <c r="F17" s="7">
        <v>3311</v>
      </c>
      <c r="G17" s="7">
        <v>285</v>
      </c>
      <c r="H17" s="7">
        <v>419</v>
      </c>
      <c r="I17" s="7">
        <v>1906</v>
      </c>
      <c r="J17" s="7">
        <v>697</v>
      </c>
      <c r="K17" s="7">
        <v>878</v>
      </c>
      <c r="L17" s="7">
        <v>1253</v>
      </c>
      <c r="M17" s="7">
        <v>946</v>
      </c>
      <c r="N17" s="7">
        <v>1484</v>
      </c>
    </row>
    <row r="18" spans="1:14" x14ac:dyDescent="0.2">
      <c r="A18" s="7" t="s">
        <v>111</v>
      </c>
      <c r="B18" s="7">
        <v>1606</v>
      </c>
      <c r="C18" s="7">
        <v>1147</v>
      </c>
      <c r="D18" s="7">
        <v>208</v>
      </c>
      <c r="E18" s="7">
        <v>22</v>
      </c>
      <c r="F18" s="7">
        <v>76</v>
      </c>
      <c r="G18" s="7">
        <v>1</v>
      </c>
      <c r="H18" s="7">
        <v>14</v>
      </c>
      <c r="I18" s="7">
        <v>70</v>
      </c>
      <c r="J18" s="7">
        <v>29</v>
      </c>
      <c r="K18" s="7">
        <v>25</v>
      </c>
      <c r="L18" s="7">
        <v>10</v>
      </c>
      <c r="M18" s="7">
        <v>4</v>
      </c>
      <c r="N18" s="7">
        <v>0</v>
      </c>
    </row>
    <row r="19" spans="1:14" x14ac:dyDescent="0.2">
      <c r="A19" s="7" t="s">
        <v>112</v>
      </c>
      <c r="B19" s="7">
        <v>29</v>
      </c>
      <c r="C19" s="7">
        <v>20</v>
      </c>
      <c r="D19" s="7">
        <v>2</v>
      </c>
      <c r="E19" s="7">
        <v>0</v>
      </c>
      <c r="F19" s="7">
        <v>3</v>
      </c>
      <c r="G19" s="7">
        <v>0</v>
      </c>
      <c r="H19" s="7">
        <v>0</v>
      </c>
      <c r="I19" s="7">
        <v>0</v>
      </c>
      <c r="J19" s="7">
        <v>0</v>
      </c>
      <c r="K19" s="7">
        <v>1</v>
      </c>
      <c r="L19" s="7">
        <v>3</v>
      </c>
      <c r="M19" s="7">
        <v>0</v>
      </c>
      <c r="N19" s="7">
        <v>0</v>
      </c>
    </row>
    <row r="21" spans="1:14" x14ac:dyDescent="0.2">
      <c r="A21" s="7" t="s">
        <v>192</v>
      </c>
    </row>
    <row r="23" spans="1:14" x14ac:dyDescent="0.2">
      <c r="A23" s="7" t="s">
        <v>150</v>
      </c>
      <c r="B23" s="7">
        <v>135050</v>
      </c>
      <c r="C23" s="7">
        <v>55302</v>
      </c>
      <c r="D23" s="7">
        <v>17014</v>
      </c>
      <c r="E23" s="7">
        <v>3318</v>
      </c>
      <c r="F23" s="7">
        <v>17344</v>
      </c>
      <c r="G23" s="7">
        <v>1455</v>
      </c>
      <c r="H23" s="7">
        <v>2305</v>
      </c>
      <c r="I23" s="7">
        <v>9983</v>
      </c>
      <c r="J23" s="7">
        <v>3560</v>
      </c>
      <c r="K23" s="7">
        <v>4659</v>
      </c>
      <c r="L23" s="7">
        <v>6884</v>
      </c>
      <c r="M23" s="7">
        <v>4948</v>
      </c>
      <c r="N23" s="7">
        <v>8278</v>
      </c>
    </row>
    <row r="24" spans="1:14" x14ac:dyDescent="0.2">
      <c r="A24" s="7" t="s">
        <v>113</v>
      </c>
      <c r="B24" s="7">
        <v>4478</v>
      </c>
      <c r="C24" s="7">
        <v>1712</v>
      </c>
      <c r="D24" s="7">
        <v>564</v>
      </c>
      <c r="E24" s="7">
        <v>124</v>
      </c>
      <c r="F24" s="7">
        <v>618</v>
      </c>
      <c r="G24" s="7">
        <v>45</v>
      </c>
      <c r="H24" s="7">
        <v>77</v>
      </c>
      <c r="I24" s="7">
        <v>325</v>
      </c>
      <c r="J24" s="7">
        <v>142</v>
      </c>
      <c r="K24" s="7">
        <v>154</v>
      </c>
      <c r="L24" s="7">
        <v>254</v>
      </c>
      <c r="M24" s="7">
        <v>152</v>
      </c>
      <c r="N24" s="7">
        <v>311</v>
      </c>
    </row>
    <row r="25" spans="1:14" x14ac:dyDescent="0.2">
      <c r="A25" s="7" t="s">
        <v>114</v>
      </c>
      <c r="B25" s="7">
        <v>49654</v>
      </c>
      <c r="C25" s="7">
        <v>18012</v>
      </c>
      <c r="D25" s="7">
        <v>6696</v>
      </c>
      <c r="E25" s="7">
        <v>1318</v>
      </c>
      <c r="F25" s="7">
        <v>7050</v>
      </c>
      <c r="G25" s="7">
        <v>554</v>
      </c>
      <c r="H25" s="7">
        <v>951</v>
      </c>
      <c r="I25" s="7">
        <v>4042</v>
      </c>
      <c r="J25" s="7">
        <v>1439</v>
      </c>
      <c r="K25" s="7">
        <v>1861</v>
      </c>
      <c r="L25" s="7">
        <v>2732</v>
      </c>
      <c r="M25" s="7">
        <v>1866</v>
      </c>
      <c r="N25" s="7">
        <v>3133</v>
      </c>
    </row>
    <row r="26" spans="1:14" x14ac:dyDescent="0.2">
      <c r="A26" s="7" t="s">
        <v>115</v>
      </c>
      <c r="B26" s="7">
        <v>80588</v>
      </c>
      <c r="C26" s="7">
        <v>35303</v>
      </c>
      <c r="D26" s="7">
        <v>9738</v>
      </c>
      <c r="E26" s="7">
        <v>1874</v>
      </c>
      <c r="F26" s="7">
        <v>9658</v>
      </c>
      <c r="G26" s="7">
        <v>853</v>
      </c>
      <c r="H26" s="7">
        <v>1276</v>
      </c>
      <c r="I26" s="7">
        <v>5614</v>
      </c>
      <c r="J26" s="7">
        <v>1977</v>
      </c>
      <c r="K26" s="7">
        <v>2642</v>
      </c>
      <c r="L26" s="7">
        <v>3898</v>
      </c>
      <c r="M26" s="7">
        <v>2929</v>
      </c>
      <c r="N26" s="7">
        <v>4826</v>
      </c>
    </row>
    <row r="27" spans="1:14" x14ac:dyDescent="0.2">
      <c r="A27" s="7" t="s">
        <v>116</v>
      </c>
      <c r="B27" s="7">
        <v>330</v>
      </c>
      <c r="C27" s="7">
        <v>275</v>
      </c>
      <c r="D27" s="7">
        <v>16</v>
      </c>
      <c r="E27" s="7">
        <v>2</v>
      </c>
      <c r="F27" s="7">
        <v>18</v>
      </c>
      <c r="G27" s="7">
        <v>3</v>
      </c>
      <c r="H27" s="7">
        <v>1</v>
      </c>
      <c r="I27" s="7">
        <v>2</v>
      </c>
      <c r="J27" s="7">
        <v>2</v>
      </c>
      <c r="K27" s="7">
        <v>2</v>
      </c>
      <c r="L27" s="7">
        <v>0</v>
      </c>
      <c r="M27" s="7">
        <v>1</v>
      </c>
      <c r="N27" s="7">
        <v>8</v>
      </c>
    </row>
    <row r="29" spans="1:14" x14ac:dyDescent="0.2">
      <c r="A29" s="7" t="s">
        <v>171</v>
      </c>
      <c r="B29" s="7">
        <v>71348</v>
      </c>
      <c r="C29" s="7">
        <v>28990</v>
      </c>
      <c r="D29" s="7">
        <v>9019</v>
      </c>
      <c r="E29" s="7">
        <v>1746</v>
      </c>
      <c r="F29" s="7">
        <v>9180</v>
      </c>
      <c r="G29" s="7">
        <v>763</v>
      </c>
      <c r="H29" s="7">
        <v>1218</v>
      </c>
      <c r="I29" s="7">
        <v>5225</v>
      </c>
      <c r="J29" s="7">
        <v>1890</v>
      </c>
      <c r="K29" s="7">
        <v>2485</v>
      </c>
      <c r="L29" s="7">
        <v>3704</v>
      </c>
      <c r="M29" s="7">
        <v>2629</v>
      </c>
      <c r="N29" s="7">
        <v>4499</v>
      </c>
    </row>
    <row r="30" spans="1:14" x14ac:dyDescent="0.2">
      <c r="A30" s="7" t="s">
        <v>113</v>
      </c>
      <c r="B30" s="7">
        <v>2456</v>
      </c>
      <c r="C30" s="7">
        <v>971</v>
      </c>
      <c r="D30" s="7">
        <v>326</v>
      </c>
      <c r="E30" s="7">
        <v>74</v>
      </c>
      <c r="F30" s="7">
        <v>306</v>
      </c>
      <c r="G30" s="7">
        <v>28</v>
      </c>
      <c r="H30" s="7">
        <v>44</v>
      </c>
      <c r="I30" s="7">
        <v>180</v>
      </c>
      <c r="J30" s="7">
        <v>69</v>
      </c>
      <c r="K30" s="7">
        <v>79</v>
      </c>
      <c r="L30" s="7">
        <v>126</v>
      </c>
      <c r="M30" s="7">
        <v>80</v>
      </c>
      <c r="N30" s="7">
        <v>173</v>
      </c>
    </row>
    <row r="31" spans="1:14" x14ac:dyDescent="0.2">
      <c r="A31" s="7" t="s">
        <v>114</v>
      </c>
      <c r="B31" s="7">
        <v>26680</v>
      </c>
      <c r="C31" s="7">
        <v>9554</v>
      </c>
      <c r="D31" s="7">
        <v>3625</v>
      </c>
      <c r="E31" s="7">
        <v>706</v>
      </c>
      <c r="F31" s="7">
        <v>3784</v>
      </c>
      <c r="G31" s="7">
        <v>291</v>
      </c>
      <c r="H31" s="7">
        <v>505</v>
      </c>
      <c r="I31" s="7">
        <v>2183</v>
      </c>
      <c r="J31" s="7">
        <v>813</v>
      </c>
      <c r="K31" s="7">
        <v>1001</v>
      </c>
      <c r="L31" s="7">
        <v>1512</v>
      </c>
      <c r="M31" s="7">
        <v>1012</v>
      </c>
      <c r="N31" s="7">
        <v>1694</v>
      </c>
    </row>
    <row r="32" spans="1:14" x14ac:dyDescent="0.2">
      <c r="A32" s="7" t="s">
        <v>115</v>
      </c>
      <c r="B32" s="7">
        <v>42007</v>
      </c>
      <c r="C32" s="7">
        <v>18291</v>
      </c>
      <c r="D32" s="7">
        <v>5062</v>
      </c>
      <c r="E32" s="7">
        <v>965</v>
      </c>
      <c r="F32" s="7">
        <v>5079</v>
      </c>
      <c r="G32" s="7">
        <v>442</v>
      </c>
      <c r="H32" s="7">
        <v>669</v>
      </c>
      <c r="I32" s="7">
        <v>2860</v>
      </c>
      <c r="J32" s="7">
        <v>1006</v>
      </c>
      <c r="K32" s="7">
        <v>1403</v>
      </c>
      <c r="L32" s="7">
        <v>2066</v>
      </c>
      <c r="M32" s="7">
        <v>1536</v>
      </c>
      <c r="N32" s="7">
        <v>2628</v>
      </c>
    </row>
    <row r="33" spans="1:14" x14ac:dyDescent="0.2">
      <c r="A33" s="7" t="s">
        <v>116</v>
      </c>
      <c r="B33" s="7">
        <v>205</v>
      </c>
      <c r="C33" s="7">
        <v>174</v>
      </c>
      <c r="D33" s="7">
        <v>6</v>
      </c>
      <c r="E33" s="7">
        <v>1</v>
      </c>
      <c r="F33" s="7">
        <v>11</v>
      </c>
      <c r="G33" s="7">
        <v>2</v>
      </c>
      <c r="H33" s="7">
        <v>0</v>
      </c>
      <c r="I33" s="7">
        <v>2</v>
      </c>
      <c r="J33" s="7">
        <v>2</v>
      </c>
      <c r="K33" s="7">
        <v>2</v>
      </c>
      <c r="L33" s="7">
        <v>0</v>
      </c>
      <c r="M33" s="7">
        <v>1</v>
      </c>
      <c r="N33" s="7">
        <v>4</v>
      </c>
    </row>
    <row r="35" spans="1:14" x14ac:dyDescent="0.2">
      <c r="A35" s="7" t="s">
        <v>172</v>
      </c>
      <c r="B35" s="7">
        <v>63702</v>
      </c>
      <c r="C35" s="7">
        <v>26312</v>
      </c>
      <c r="D35" s="7">
        <v>7995</v>
      </c>
      <c r="E35" s="7">
        <v>1572</v>
      </c>
      <c r="F35" s="7">
        <v>8164</v>
      </c>
      <c r="G35" s="7">
        <v>692</v>
      </c>
      <c r="H35" s="7">
        <v>1087</v>
      </c>
      <c r="I35" s="7">
        <v>4758</v>
      </c>
      <c r="J35" s="7">
        <v>1670</v>
      </c>
      <c r="K35" s="7">
        <v>2174</v>
      </c>
      <c r="L35" s="7">
        <v>3180</v>
      </c>
      <c r="M35" s="7">
        <v>2319</v>
      </c>
      <c r="N35" s="7">
        <v>3779</v>
      </c>
    </row>
    <row r="36" spans="1:14" x14ac:dyDescent="0.2">
      <c r="A36" s="7" t="s">
        <v>113</v>
      </c>
      <c r="B36" s="7">
        <v>2022</v>
      </c>
      <c r="C36" s="7">
        <v>741</v>
      </c>
      <c r="D36" s="7">
        <v>238</v>
      </c>
      <c r="E36" s="7">
        <v>50</v>
      </c>
      <c r="F36" s="7">
        <v>312</v>
      </c>
      <c r="G36" s="7">
        <v>17</v>
      </c>
      <c r="H36" s="7">
        <v>33</v>
      </c>
      <c r="I36" s="7">
        <v>145</v>
      </c>
      <c r="J36" s="7">
        <v>73</v>
      </c>
      <c r="K36" s="7">
        <v>75</v>
      </c>
      <c r="L36" s="7">
        <v>128</v>
      </c>
      <c r="M36" s="7">
        <v>72</v>
      </c>
      <c r="N36" s="7">
        <v>138</v>
      </c>
    </row>
    <row r="37" spans="1:14" x14ac:dyDescent="0.2">
      <c r="A37" s="7" t="s">
        <v>114</v>
      </c>
      <c r="B37" s="7">
        <v>22974</v>
      </c>
      <c r="C37" s="7">
        <v>8458</v>
      </c>
      <c r="D37" s="7">
        <v>3071</v>
      </c>
      <c r="E37" s="7">
        <v>612</v>
      </c>
      <c r="F37" s="7">
        <v>3266</v>
      </c>
      <c r="G37" s="7">
        <v>263</v>
      </c>
      <c r="H37" s="7">
        <v>446</v>
      </c>
      <c r="I37" s="7">
        <v>1859</v>
      </c>
      <c r="J37" s="7">
        <v>626</v>
      </c>
      <c r="K37" s="7">
        <v>860</v>
      </c>
      <c r="L37" s="7">
        <v>1220</v>
      </c>
      <c r="M37" s="7">
        <v>854</v>
      </c>
      <c r="N37" s="7">
        <v>1439</v>
      </c>
    </row>
    <row r="38" spans="1:14" x14ac:dyDescent="0.2">
      <c r="A38" s="7" t="s">
        <v>115</v>
      </c>
      <c r="B38" s="7">
        <v>38581</v>
      </c>
      <c r="C38" s="7">
        <v>17012</v>
      </c>
      <c r="D38" s="7">
        <v>4676</v>
      </c>
      <c r="E38" s="7">
        <v>909</v>
      </c>
      <c r="F38" s="7">
        <v>4579</v>
      </c>
      <c r="G38" s="7">
        <v>411</v>
      </c>
      <c r="H38" s="7">
        <v>607</v>
      </c>
      <c r="I38" s="7">
        <v>2754</v>
      </c>
      <c r="J38" s="7">
        <v>971</v>
      </c>
      <c r="K38" s="7">
        <v>1239</v>
      </c>
      <c r="L38" s="7">
        <v>1832</v>
      </c>
      <c r="M38" s="7">
        <v>1393</v>
      </c>
      <c r="N38" s="7">
        <v>2198</v>
      </c>
    </row>
    <row r="39" spans="1:14" x14ac:dyDescent="0.2">
      <c r="A39" s="7" t="s">
        <v>116</v>
      </c>
      <c r="B39" s="7">
        <v>125</v>
      </c>
      <c r="C39" s="7">
        <v>101</v>
      </c>
      <c r="D39" s="7">
        <v>10</v>
      </c>
      <c r="E39" s="7">
        <v>1</v>
      </c>
      <c r="F39" s="7">
        <v>7</v>
      </c>
      <c r="G39" s="7">
        <v>1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4</v>
      </c>
    </row>
    <row r="40" spans="1:14" x14ac:dyDescent="0.2">
      <c r="A40" s="26" t="s">
        <v>176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</sheetData>
  <mergeCells count="1">
    <mergeCell ref="A40:N4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800D-95E0-474F-8568-15AD97DC59E3}">
  <dimension ref="A1:N67"/>
  <sheetViews>
    <sheetView view="pageBreakPreview" zoomScale="125" zoomScaleNormal="100" zoomScaleSheetLayoutView="125" workbookViewId="0">
      <selection activeCell="C14" sqref="C14"/>
    </sheetView>
  </sheetViews>
  <sheetFormatPr defaultColWidth="8.85546875" defaultRowHeight="11.25" x14ac:dyDescent="0.2"/>
  <cols>
    <col min="1" max="1" width="12" style="7" customWidth="1"/>
    <col min="2" max="14" width="5.85546875" style="7" customWidth="1"/>
    <col min="15" max="16384" width="8.85546875" style="7"/>
  </cols>
  <sheetData>
    <row r="1" spans="1:14" x14ac:dyDescent="0.2">
      <c r="A1" s="7" t="s">
        <v>181</v>
      </c>
    </row>
    <row r="2" spans="1:14" x14ac:dyDescent="0.2">
      <c r="A2" s="1" t="s">
        <v>117</v>
      </c>
      <c r="B2" s="2"/>
      <c r="C2" s="2" t="s">
        <v>132</v>
      </c>
      <c r="D2" s="2"/>
      <c r="E2" s="2" t="s">
        <v>133</v>
      </c>
      <c r="F2" s="2"/>
      <c r="G2" s="2" t="s">
        <v>134</v>
      </c>
      <c r="H2" s="2" t="s">
        <v>135</v>
      </c>
      <c r="I2" s="2" t="s">
        <v>136</v>
      </c>
      <c r="J2" s="2" t="s">
        <v>137</v>
      </c>
      <c r="K2" s="2" t="s">
        <v>138</v>
      </c>
      <c r="L2" s="2" t="s">
        <v>139</v>
      </c>
      <c r="M2" s="2" t="s">
        <v>140</v>
      </c>
      <c r="N2" s="3"/>
    </row>
    <row r="3" spans="1:14" x14ac:dyDescent="0.2">
      <c r="A3" s="4" t="s">
        <v>183</v>
      </c>
      <c r="B3" s="5" t="s">
        <v>0</v>
      </c>
      <c r="C3" s="5" t="s">
        <v>141</v>
      </c>
      <c r="D3" s="5" t="s">
        <v>2</v>
      </c>
      <c r="E3" s="5" t="s">
        <v>142</v>
      </c>
      <c r="F3" s="5" t="s">
        <v>4</v>
      </c>
      <c r="G3" s="5" t="s">
        <v>143</v>
      </c>
      <c r="H3" s="5" t="s">
        <v>144</v>
      </c>
      <c r="I3" s="5" t="s">
        <v>145</v>
      </c>
      <c r="J3" s="5" t="s">
        <v>146</v>
      </c>
      <c r="K3" s="5" t="s">
        <v>147</v>
      </c>
      <c r="L3" s="5" t="s">
        <v>148</v>
      </c>
      <c r="M3" s="5" t="s">
        <v>149</v>
      </c>
      <c r="N3" s="6" t="s">
        <v>12</v>
      </c>
    </row>
    <row r="4" spans="1:14" x14ac:dyDescent="0.2">
      <c r="A4" s="7" t="s">
        <v>182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">
      <c r="A6" s="7" t="s">
        <v>150</v>
      </c>
      <c r="B6" s="7">
        <v>112464</v>
      </c>
      <c r="C6" s="7">
        <v>46820</v>
      </c>
      <c r="D6" s="7">
        <v>14210</v>
      </c>
      <c r="E6" s="7">
        <v>2749</v>
      </c>
      <c r="F6" s="7">
        <v>14181</v>
      </c>
      <c r="G6" s="7">
        <v>1197</v>
      </c>
      <c r="H6" s="7">
        <v>1835</v>
      </c>
      <c r="I6" s="7">
        <v>8227</v>
      </c>
      <c r="J6" s="7">
        <v>2966</v>
      </c>
      <c r="K6" s="7">
        <v>3778</v>
      </c>
      <c r="L6" s="7">
        <v>5562</v>
      </c>
      <c r="M6" s="7">
        <v>4062</v>
      </c>
      <c r="N6" s="7">
        <v>6877</v>
      </c>
    </row>
    <row r="7" spans="1:14" x14ac:dyDescent="0.2">
      <c r="A7" s="7" t="s">
        <v>184</v>
      </c>
      <c r="B7" s="7">
        <f>B9+B10</f>
        <v>45635</v>
      </c>
      <c r="C7" s="7">
        <f t="shared" ref="C7:N7" si="0">C9+C10</f>
        <v>20077</v>
      </c>
      <c r="D7" s="7">
        <f t="shared" si="0"/>
        <v>5725</v>
      </c>
      <c r="E7" s="7">
        <f t="shared" si="0"/>
        <v>1071</v>
      </c>
      <c r="F7" s="7">
        <f t="shared" si="0"/>
        <v>5412</v>
      </c>
      <c r="G7" s="7">
        <f t="shared" si="0"/>
        <v>481</v>
      </c>
      <c r="H7" s="7">
        <f t="shared" si="0"/>
        <v>688</v>
      </c>
      <c r="I7" s="7">
        <f t="shared" si="0"/>
        <v>3304</v>
      </c>
      <c r="J7" s="7">
        <f t="shared" si="0"/>
        <v>1040</v>
      </c>
      <c r="K7" s="7">
        <f t="shared" si="0"/>
        <v>1486</v>
      </c>
      <c r="L7" s="7">
        <f t="shared" si="0"/>
        <v>2261</v>
      </c>
      <c r="M7" s="7">
        <f t="shared" si="0"/>
        <v>1614</v>
      </c>
      <c r="N7" s="7">
        <f t="shared" si="0"/>
        <v>2476</v>
      </c>
    </row>
    <row r="8" spans="1:14" x14ac:dyDescent="0.2">
      <c r="A8" s="7" t="s">
        <v>188</v>
      </c>
      <c r="B8" s="10">
        <f>B7*100/B6</f>
        <v>40.57742922179542</v>
      </c>
      <c r="C8" s="10">
        <f t="shared" ref="C8:N8" si="1">C7*100/C6</f>
        <v>42.881247330200772</v>
      </c>
      <c r="D8" s="10">
        <f t="shared" si="1"/>
        <v>40.288529204785362</v>
      </c>
      <c r="E8" s="10">
        <f t="shared" si="1"/>
        <v>38.959621680611129</v>
      </c>
      <c r="F8" s="10">
        <f t="shared" si="1"/>
        <v>38.163740215781679</v>
      </c>
      <c r="G8" s="10">
        <f t="shared" si="1"/>
        <v>40.18379281537176</v>
      </c>
      <c r="H8" s="10">
        <f t="shared" si="1"/>
        <v>37.493188010899182</v>
      </c>
      <c r="I8" s="10">
        <f t="shared" si="1"/>
        <v>40.160447307645555</v>
      </c>
      <c r="J8" s="10">
        <f t="shared" si="1"/>
        <v>35.064059339177341</v>
      </c>
      <c r="K8" s="10">
        <f t="shared" si="1"/>
        <v>39.332980412916889</v>
      </c>
      <c r="L8" s="10">
        <f t="shared" si="1"/>
        <v>40.650845019777059</v>
      </c>
      <c r="M8" s="10">
        <f t="shared" si="1"/>
        <v>39.734121122599703</v>
      </c>
      <c r="N8" s="10">
        <f t="shared" si="1"/>
        <v>36.004071542823908</v>
      </c>
    </row>
    <row r="9" spans="1:14" x14ac:dyDescent="0.2">
      <c r="A9" s="7" t="s">
        <v>185</v>
      </c>
      <c r="B9" s="7">
        <v>45153</v>
      </c>
      <c r="C9" s="7">
        <v>19750</v>
      </c>
      <c r="D9" s="7">
        <v>5684</v>
      </c>
      <c r="E9" s="7">
        <v>1060</v>
      </c>
      <c r="F9" s="7">
        <v>5381</v>
      </c>
      <c r="G9" s="7">
        <v>479</v>
      </c>
      <c r="H9" s="7">
        <v>685</v>
      </c>
      <c r="I9" s="7">
        <v>3292</v>
      </c>
      <c r="J9" s="7">
        <v>1035</v>
      </c>
      <c r="K9" s="7">
        <v>1477</v>
      </c>
      <c r="L9" s="7">
        <v>2246</v>
      </c>
      <c r="M9" s="7">
        <v>1602</v>
      </c>
      <c r="N9" s="7">
        <v>2462</v>
      </c>
    </row>
    <row r="10" spans="1:14" x14ac:dyDescent="0.2">
      <c r="A10" s="7" t="s">
        <v>186</v>
      </c>
      <c r="B10" s="7">
        <v>482</v>
      </c>
      <c r="C10" s="7">
        <v>327</v>
      </c>
      <c r="D10" s="7">
        <v>41</v>
      </c>
      <c r="E10" s="7">
        <v>11</v>
      </c>
      <c r="F10" s="7">
        <v>31</v>
      </c>
      <c r="G10" s="7">
        <v>2</v>
      </c>
      <c r="H10" s="7">
        <v>3</v>
      </c>
      <c r="I10" s="7">
        <v>12</v>
      </c>
      <c r="J10" s="7">
        <v>5</v>
      </c>
      <c r="K10" s="7">
        <v>9</v>
      </c>
      <c r="L10" s="7">
        <v>15</v>
      </c>
      <c r="M10" s="7">
        <v>12</v>
      </c>
      <c r="N10" s="7">
        <v>14</v>
      </c>
    </row>
    <row r="11" spans="1:14" x14ac:dyDescent="0.2">
      <c r="A11" s="7" t="s">
        <v>188</v>
      </c>
      <c r="B11" s="10">
        <f>B10*100/B7</f>
        <v>1.0562068587706803</v>
      </c>
      <c r="C11" s="10">
        <f t="shared" ref="C11:N11" si="2">C10*100/C7</f>
        <v>1.6287293918414105</v>
      </c>
      <c r="D11" s="10">
        <f t="shared" si="2"/>
        <v>0.71615720524017468</v>
      </c>
      <c r="E11" s="10">
        <f t="shared" si="2"/>
        <v>1.0270774976657329</v>
      </c>
      <c r="F11" s="10">
        <f t="shared" si="2"/>
        <v>0.57280118255728008</v>
      </c>
      <c r="G11" s="10">
        <f t="shared" si="2"/>
        <v>0.41580041580041582</v>
      </c>
      <c r="H11" s="10">
        <f t="shared" si="2"/>
        <v>0.43604651162790697</v>
      </c>
      <c r="I11" s="10">
        <f t="shared" si="2"/>
        <v>0.36319612590799033</v>
      </c>
      <c r="J11" s="10">
        <f t="shared" si="2"/>
        <v>0.48076923076923078</v>
      </c>
      <c r="K11" s="10">
        <f t="shared" si="2"/>
        <v>0.60565275908479144</v>
      </c>
      <c r="L11" s="10">
        <f t="shared" si="2"/>
        <v>0.6634232640424591</v>
      </c>
      <c r="M11" s="10">
        <f t="shared" si="2"/>
        <v>0.74349442379182151</v>
      </c>
      <c r="N11" s="10">
        <f t="shared" si="2"/>
        <v>0.56542810985460423</v>
      </c>
    </row>
    <row r="12" spans="1:14" x14ac:dyDescent="0.2">
      <c r="A12" s="7" t="s">
        <v>118</v>
      </c>
      <c r="B12" s="7">
        <v>66829</v>
      </c>
      <c r="C12" s="7">
        <v>26743</v>
      </c>
      <c r="D12" s="7">
        <v>8485</v>
      </c>
      <c r="E12" s="7">
        <v>1678</v>
      </c>
      <c r="F12" s="7">
        <v>8769</v>
      </c>
      <c r="G12" s="7">
        <v>716</v>
      </c>
      <c r="H12" s="7">
        <v>1147</v>
      </c>
      <c r="I12" s="7">
        <v>4923</v>
      </c>
      <c r="J12" s="7">
        <v>1926</v>
      </c>
      <c r="K12" s="7">
        <v>2292</v>
      </c>
      <c r="L12" s="7">
        <v>3301</v>
      </c>
      <c r="M12" s="7">
        <v>2448</v>
      </c>
      <c r="N12" s="7">
        <v>4401</v>
      </c>
    </row>
    <row r="14" spans="1:14" x14ac:dyDescent="0.2">
      <c r="A14" s="7" t="s">
        <v>171</v>
      </c>
      <c r="B14" s="7">
        <v>59352</v>
      </c>
      <c r="C14" s="7">
        <v>24465</v>
      </c>
      <c r="D14" s="7">
        <v>7498</v>
      </c>
      <c r="E14" s="7">
        <v>1444</v>
      </c>
      <c r="F14" s="7">
        <v>7535</v>
      </c>
      <c r="G14" s="7">
        <v>626</v>
      </c>
      <c r="H14" s="7">
        <v>957</v>
      </c>
      <c r="I14" s="7">
        <v>4335</v>
      </c>
      <c r="J14" s="7">
        <v>1560</v>
      </c>
      <c r="K14" s="7">
        <v>2034</v>
      </c>
      <c r="L14" s="7">
        <v>3022</v>
      </c>
      <c r="M14" s="7">
        <v>2153</v>
      </c>
      <c r="N14" s="7">
        <v>3723</v>
      </c>
    </row>
    <row r="15" spans="1:14" x14ac:dyDescent="0.2">
      <c r="A15" s="7" t="s">
        <v>187</v>
      </c>
      <c r="B15" s="7">
        <f>B17+B18</f>
        <v>37054</v>
      </c>
      <c r="C15" s="7">
        <f t="shared" ref="C15:N15" si="3">C17+C18</f>
        <v>15276</v>
      </c>
      <c r="D15" s="7">
        <f t="shared" si="3"/>
        <v>4645</v>
      </c>
      <c r="E15" s="7">
        <f t="shared" si="3"/>
        <v>908</v>
      </c>
      <c r="F15" s="7">
        <f t="shared" si="3"/>
        <v>4659</v>
      </c>
      <c r="G15" s="7">
        <f t="shared" si="3"/>
        <v>412</v>
      </c>
      <c r="H15" s="7">
        <f t="shared" si="3"/>
        <v>556</v>
      </c>
      <c r="I15" s="7">
        <f t="shared" si="3"/>
        <v>2784</v>
      </c>
      <c r="J15" s="7">
        <f t="shared" si="3"/>
        <v>925</v>
      </c>
      <c r="K15" s="7">
        <f t="shared" si="3"/>
        <v>1308</v>
      </c>
      <c r="L15" s="7">
        <f t="shared" si="3"/>
        <v>1953</v>
      </c>
      <c r="M15" s="7">
        <f t="shared" si="3"/>
        <v>1373</v>
      </c>
      <c r="N15" s="7">
        <f t="shared" si="3"/>
        <v>2255</v>
      </c>
    </row>
    <row r="16" spans="1:14" x14ac:dyDescent="0.2">
      <c r="A16" s="7" t="s">
        <v>188</v>
      </c>
      <c r="B16" s="10">
        <f>B15*100/B14</f>
        <v>62.430920609246527</v>
      </c>
      <c r="C16" s="10">
        <f t="shared" ref="C16" si="4">C15*100/C14</f>
        <v>62.440220723482526</v>
      </c>
      <c r="D16" s="10">
        <f t="shared" ref="D16" si="5">D15*100/D14</f>
        <v>61.949853294211792</v>
      </c>
      <c r="E16" s="10">
        <f t="shared" ref="E16" si="6">E15*100/E14</f>
        <v>62.880886426592795</v>
      </c>
      <c r="F16" s="10">
        <f t="shared" ref="F16" si="7">F15*100/F14</f>
        <v>61.831453218314529</v>
      </c>
      <c r="G16" s="10">
        <f t="shared" ref="G16" si="8">G15*100/G14</f>
        <v>65.814696485623003</v>
      </c>
      <c r="H16" s="10">
        <f t="shared" ref="H16" si="9">H15*100/H14</f>
        <v>58.098223615464995</v>
      </c>
      <c r="I16" s="10">
        <f t="shared" ref="I16" si="10">I15*100/I14</f>
        <v>64.221453287197235</v>
      </c>
      <c r="J16" s="10">
        <f t="shared" ref="J16" si="11">J15*100/J14</f>
        <v>59.294871794871796</v>
      </c>
      <c r="K16" s="10">
        <f t="shared" ref="K16" si="12">K15*100/K14</f>
        <v>64.306784660766965</v>
      </c>
      <c r="L16" s="10">
        <f t="shared" ref="L16" si="13">L15*100/L14</f>
        <v>64.62607544672403</v>
      </c>
      <c r="M16" s="10">
        <f t="shared" ref="M16" si="14">M15*100/M14</f>
        <v>63.771481653506733</v>
      </c>
      <c r="N16" s="10">
        <f t="shared" ref="N16" si="15">N15*100/N14</f>
        <v>60.569433252753157</v>
      </c>
    </row>
    <row r="17" spans="1:14" x14ac:dyDescent="0.2">
      <c r="A17" s="7" t="s">
        <v>185</v>
      </c>
      <c r="B17" s="7">
        <v>36717</v>
      </c>
      <c r="C17" s="7">
        <v>15053</v>
      </c>
      <c r="D17" s="7">
        <v>4616</v>
      </c>
      <c r="E17" s="7">
        <v>899</v>
      </c>
      <c r="F17" s="7">
        <v>4633</v>
      </c>
      <c r="G17" s="7">
        <v>410</v>
      </c>
      <c r="H17" s="7">
        <v>555</v>
      </c>
      <c r="I17" s="7">
        <v>2773</v>
      </c>
      <c r="J17" s="7">
        <v>921</v>
      </c>
      <c r="K17" s="7">
        <v>1306</v>
      </c>
      <c r="L17" s="7">
        <v>1944</v>
      </c>
      <c r="M17" s="7">
        <v>1363</v>
      </c>
      <c r="N17" s="7">
        <v>2244</v>
      </c>
    </row>
    <row r="18" spans="1:14" x14ac:dyDescent="0.2">
      <c r="A18" s="7" t="s">
        <v>186</v>
      </c>
      <c r="B18" s="7">
        <v>337</v>
      </c>
      <c r="C18" s="7">
        <v>223</v>
      </c>
      <c r="D18" s="7">
        <v>29</v>
      </c>
      <c r="E18" s="7">
        <v>9</v>
      </c>
      <c r="F18" s="7">
        <v>26</v>
      </c>
      <c r="G18" s="7">
        <v>2</v>
      </c>
      <c r="H18" s="7">
        <v>1</v>
      </c>
      <c r="I18" s="7">
        <v>11</v>
      </c>
      <c r="J18" s="7">
        <v>4</v>
      </c>
      <c r="K18" s="7">
        <v>2</v>
      </c>
      <c r="L18" s="7">
        <v>9</v>
      </c>
      <c r="M18" s="7">
        <v>10</v>
      </c>
      <c r="N18" s="7">
        <v>11</v>
      </c>
    </row>
    <row r="19" spans="1:14" x14ac:dyDescent="0.2">
      <c r="A19" s="7" t="s">
        <v>188</v>
      </c>
      <c r="B19" s="10">
        <f>B18*100/B15</f>
        <v>0.90948345657688778</v>
      </c>
      <c r="C19" s="10">
        <f t="shared" ref="C19" si="16">C18*100/C15</f>
        <v>1.4598062319979053</v>
      </c>
      <c r="D19" s="10">
        <f t="shared" ref="D19" si="17">D18*100/D15</f>
        <v>0.62432723358449949</v>
      </c>
      <c r="E19" s="10">
        <f t="shared" ref="E19" si="18">E18*100/E15</f>
        <v>0.99118942731277537</v>
      </c>
      <c r="F19" s="10">
        <f t="shared" ref="F19" si="19">F18*100/F15</f>
        <v>0.55805966945696506</v>
      </c>
      <c r="G19" s="10">
        <f t="shared" ref="G19" si="20">G18*100/G15</f>
        <v>0.4854368932038835</v>
      </c>
      <c r="H19" s="10">
        <f t="shared" ref="H19" si="21">H18*100/H15</f>
        <v>0.17985611510791366</v>
      </c>
      <c r="I19" s="10">
        <f t="shared" ref="I19" si="22">I18*100/I15</f>
        <v>0.39511494252873564</v>
      </c>
      <c r="J19" s="10">
        <f t="shared" ref="J19" si="23">J18*100/J15</f>
        <v>0.43243243243243246</v>
      </c>
      <c r="K19" s="10">
        <f t="shared" ref="K19" si="24">K18*100/K15</f>
        <v>0.1529051987767584</v>
      </c>
      <c r="L19" s="10">
        <f t="shared" ref="L19" si="25">L18*100/L15</f>
        <v>0.46082949308755761</v>
      </c>
      <c r="M19" s="10">
        <f t="shared" ref="M19" si="26">M18*100/M15</f>
        <v>0.72833211944646759</v>
      </c>
      <c r="N19" s="10">
        <f t="shared" ref="N19" si="27">N18*100/N15</f>
        <v>0.48780487804878048</v>
      </c>
    </row>
    <row r="20" spans="1:14" x14ac:dyDescent="0.2">
      <c r="A20" s="7" t="s">
        <v>118</v>
      </c>
      <c r="B20" s="7">
        <v>22298</v>
      </c>
      <c r="C20" s="7">
        <v>9189</v>
      </c>
      <c r="D20" s="7">
        <v>2853</v>
      </c>
      <c r="E20" s="7">
        <v>536</v>
      </c>
      <c r="F20" s="7">
        <v>2876</v>
      </c>
      <c r="G20" s="7">
        <v>214</v>
      </c>
      <c r="H20" s="7">
        <v>401</v>
      </c>
      <c r="I20" s="7">
        <v>1551</v>
      </c>
      <c r="J20" s="7">
        <v>635</v>
      </c>
      <c r="K20" s="7">
        <v>726</v>
      </c>
      <c r="L20" s="7">
        <v>1069</v>
      </c>
      <c r="M20" s="7">
        <v>780</v>
      </c>
      <c r="N20" s="7">
        <v>1468</v>
      </c>
    </row>
    <row r="22" spans="1:14" x14ac:dyDescent="0.2">
      <c r="A22" s="7" t="s">
        <v>189</v>
      </c>
      <c r="B22" s="7">
        <v>53112</v>
      </c>
      <c r="C22" s="7">
        <v>22355</v>
      </c>
      <c r="D22" s="7">
        <v>6712</v>
      </c>
      <c r="E22" s="7">
        <v>1305</v>
      </c>
      <c r="F22" s="7">
        <v>6646</v>
      </c>
      <c r="G22" s="7">
        <v>571</v>
      </c>
      <c r="H22" s="7">
        <v>878</v>
      </c>
      <c r="I22" s="7">
        <v>3892</v>
      </c>
      <c r="J22" s="7">
        <v>1406</v>
      </c>
      <c r="K22" s="7">
        <v>1744</v>
      </c>
      <c r="L22" s="7">
        <v>2540</v>
      </c>
      <c r="M22" s="7">
        <v>1909</v>
      </c>
      <c r="N22" s="7">
        <v>3154</v>
      </c>
    </row>
    <row r="23" spans="1:14" x14ac:dyDescent="0.2">
      <c r="A23" s="7" t="s">
        <v>187</v>
      </c>
      <c r="B23" s="7">
        <f>B25+B26</f>
        <v>8581</v>
      </c>
      <c r="C23" s="7">
        <f t="shared" ref="C23:N23" si="28">C25+C26</f>
        <v>4801</v>
      </c>
      <c r="D23" s="7">
        <f t="shared" si="28"/>
        <v>1080</v>
      </c>
      <c r="E23" s="7">
        <f t="shared" si="28"/>
        <v>163</v>
      </c>
      <c r="F23" s="7">
        <f t="shared" si="28"/>
        <v>753</v>
      </c>
      <c r="G23" s="7">
        <f t="shared" si="28"/>
        <v>69</v>
      </c>
      <c r="H23" s="7">
        <f t="shared" si="28"/>
        <v>132</v>
      </c>
      <c r="I23" s="7">
        <f t="shared" si="28"/>
        <v>520</v>
      </c>
      <c r="J23" s="7">
        <f t="shared" si="28"/>
        <v>115</v>
      </c>
      <c r="K23" s="7">
        <f t="shared" si="28"/>
        <v>178</v>
      </c>
      <c r="L23" s="7">
        <f t="shared" si="28"/>
        <v>308</v>
      </c>
      <c r="M23" s="7">
        <f t="shared" si="28"/>
        <v>241</v>
      </c>
      <c r="N23" s="7">
        <f t="shared" si="28"/>
        <v>221</v>
      </c>
    </row>
    <row r="24" spans="1:14" x14ac:dyDescent="0.2">
      <c r="A24" s="7" t="s">
        <v>188</v>
      </c>
      <c r="B24" s="10">
        <f>B23*100/B22</f>
        <v>16.1564241602651</v>
      </c>
      <c r="C24" s="10">
        <f t="shared" ref="C24" si="29">C23*100/C22</f>
        <v>21.476179825542385</v>
      </c>
      <c r="D24" s="10">
        <f t="shared" ref="D24" si="30">D23*100/D22</f>
        <v>16.090584028605484</v>
      </c>
      <c r="E24" s="10">
        <f t="shared" ref="E24" si="31">E23*100/E22</f>
        <v>12.490421455938698</v>
      </c>
      <c r="F24" s="10">
        <f t="shared" ref="F24" si="32">F23*100/F22</f>
        <v>11.330123382485706</v>
      </c>
      <c r="G24" s="10">
        <f t="shared" ref="G24" si="33">G23*100/G22</f>
        <v>12.084063047285465</v>
      </c>
      <c r="H24" s="10">
        <f t="shared" ref="H24" si="34">H23*100/H22</f>
        <v>15.034168564920273</v>
      </c>
      <c r="I24" s="10">
        <f t="shared" ref="I24" si="35">I23*100/I22</f>
        <v>13.360739979445015</v>
      </c>
      <c r="J24" s="10">
        <f t="shared" ref="J24" si="36">J23*100/J22</f>
        <v>8.1792318634423893</v>
      </c>
      <c r="K24" s="10">
        <f t="shared" ref="K24" si="37">K23*100/K22</f>
        <v>10.206422018348624</v>
      </c>
      <c r="L24" s="10">
        <f t="shared" ref="L24" si="38">L23*100/L22</f>
        <v>12.125984251968504</v>
      </c>
      <c r="M24" s="10">
        <f t="shared" ref="M24" si="39">M23*100/M22</f>
        <v>12.624410686223154</v>
      </c>
      <c r="N24" s="10">
        <f t="shared" ref="N24" si="40">N23*100/N22</f>
        <v>7.0069752694990486</v>
      </c>
    </row>
    <row r="25" spans="1:14" x14ac:dyDescent="0.2">
      <c r="A25" s="7" t="s">
        <v>185</v>
      </c>
      <c r="B25" s="7">
        <v>8436</v>
      </c>
      <c r="C25" s="7">
        <v>4697</v>
      </c>
      <c r="D25" s="7">
        <v>1068</v>
      </c>
      <c r="E25" s="7">
        <v>161</v>
      </c>
      <c r="F25" s="7">
        <v>748</v>
      </c>
      <c r="G25" s="7">
        <v>69</v>
      </c>
      <c r="H25" s="7">
        <v>130</v>
      </c>
      <c r="I25" s="7">
        <v>519</v>
      </c>
      <c r="J25" s="7">
        <v>114</v>
      </c>
      <c r="K25" s="7">
        <v>171</v>
      </c>
      <c r="L25" s="7">
        <v>302</v>
      </c>
      <c r="M25" s="7">
        <v>239</v>
      </c>
      <c r="N25" s="7">
        <v>218</v>
      </c>
    </row>
    <row r="26" spans="1:14" x14ac:dyDescent="0.2">
      <c r="A26" s="7" t="s">
        <v>186</v>
      </c>
      <c r="B26" s="7">
        <v>145</v>
      </c>
      <c r="C26" s="7">
        <v>104</v>
      </c>
      <c r="D26" s="7">
        <v>12</v>
      </c>
      <c r="E26" s="7">
        <v>2</v>
      </c>
      <c r="F26" s="7">
        <v>5</v>
      </c>
      <c r="G26" s="7">
        <v>0</v>
      </c>
      <c r="H26" s="7">
        <v>2</v>
      </c>
      <c r="I26" s="7">
        <v>1</v>
      </c>
      <c r="J26" s="7">
        <v>1</v>
      </c>
      <c r="K26" s="7">
        <v>7</v>
      </c>
      <c r="L26" s="7">
        <v>6</v>
      </c>
      <c r="M26" s="7">
        <v>2</v>
      </c>
      <c r="N26" s="7">
        <v>3</v>
      </c>
    </row>
    <row r="27" spans="1:14" x14ac:dyDescent="0.2">
      <c r="A27" s="7" t="s">
        <v>188</v>
      </c>
      <c r="B27" s="10">
        <f>B26*100/B23</f>
        <v>1.6897797459503554</v>
      </c>
      <c r="C27" s="10">
        <f t="shared" ref="C27" si="41">C26*100/C23</f>
        <v>2.1662153717975423</v>
      </c>
      <c r="D27" s="10">
        <f t="shared" ref="D27" si="42">D26*100/D23</f>
        <v>1.1111111111111112</v>
      </c>
      <c r="E27" s="10">
        <f t="shared" ref="E27" si="43">E26*100/E23</f>
        <v>1.2269938650306749</v>
      </c>
      <c r="F27" s="10">
        <f t="shared" ref="F27" si="44">F26*100/F23</f>
        <v>0.66401062416998669</v>
      </c>
      <c r="G27" s="10">
        <f t="shared" ref="G27" si="45">G26*100/G23</f>
        <v>0</v>
      </c>
      <c r="H27" s="10">
        <f t="shared" ref="H27" si="46">H26*100/H23</f>
        <v>1.5151515151515151</v>
      </c>
      <c r="I27" s="10">
        <f t="shared" ref="I27" si="47">I26*100/I23</f>
        <v>0.19230769230769232</v>
      </c>
      <c r="J27" s="10">
        <f t="shared" ref="J27" si="48">J26*100/J23</f>
        <v>0.86956521739130432</v>
      </c>
      <c r="K27" s="10">
        <f t="shared" ref="K27" si="49">K26*100/K23</f>
        <v>3.9325842696629212</v>
      </c>
      <c r="L27" s="10">
        <f t="shared" ref="L27" si="50">L26*100/L23</f>
        <v>1.948051948051948</v>
      </c>
      <c r="M27" s="10">
        <f t="shared" ref="M27" si="51">M26*100/M23</f>
        <v>0.82987551867219922</v>
      </c>
      <c r="N27" s="10">
        <f t="shared" ref="N27" si="52">N26*100/N23</f>
        <v>1.3574660633484164</v>
      </c>
    </row>
    <row r="28" spans="1:14" x14ac:dyDescent="0.2">
      <c r="A28" s="7" t="s">
        <v>118</v>
      </c>
      <c r="B28" s="7">
        <v>44531</v>
      </c>
      <c r="C28" s="7">
        <v>17554</v>
      </c>
      <c r="D28" s="7">
        <v>5632</v>
      </c>
      <c r="E28" s="7">
        <v>1142</v>
      </c>
      <c r="F28" s="7">
        <v>5893</v>
      </c>
      <c r="G28" s="7">
        <v>502</v>
      </c>
      <c r="H28" s="7">
        <v>746</v>
      </c>
      <c r="I28" s="7">
        <v>3372</v>
      </c>
      <c r="J28" s="7">
        <v>1291</v>
      </c>
      <c r="K28" s="7">
        <v>1566</v>
      </c>
      <c r="L28" s="7">
        <v>2232</v>
      </c>
      <c r="M28" s="7">
        <v>1668</v>
      </c>
      <c r="N28" s="7">
        <v>2933</v>
      </c>
    </row>
    <row r="30" spans="1:14" x14ac:dyDescent="0.2">
      <c r="A30" s="7" t="s">
        <v>190</v>
      </c>
    </row>
    <row r="32" spans="1:14" x14ac:dyDescent="0.2">
      <c r="A32" s="7" t="s">
        <v>150</v>
      </c>
      <c r="B32" s="7">
        <v>112464</v>
      </c>
      <c r="C32" s="7">
        <v>46820</v>
      </c>
      <c r="D32" s="7">
        <v>14210</v>
      </c>
      <c r="E32" s="7">
        <v>2749</v>
      </c>
      <c r="F32" s="7">
        <v>14181</v>
      </c>
      <c r="G32" s="7">
        <v>1197</v>
      </c>
      <c r="H32" s="7">
        <v>1835</v>
      </c>
      <c r="I32" s="7">
        <v>8227</v>
      </c>
      <c r="J32" s="7">
        <v>2966</v>
      </c>
      <c r="K32" s="7">
        <v>3778</v>
      </c>
      <c r="L32" s="7">
        <v>5562</v>
      </c>
      <c r="M32" s="7">
        <v>4062</v>
      </c>
      <c r="N32" s="7">
        <v>6877</v>
      </c>
    </row>
    <row r="33" spans="1:14" x14ac:dyDescent="0.2">
      <c r="A33" s="7" t="s">
        <v>119</v>
      </c>
      <c r="B33" s="7">
        <v>18044</v>
      </c>
      <c r="C33" s="7">
        <v>11028</v>
      </c>
      <c r="D33" s="7">
        <v>1941</v>
      </c>
      <c r="E33" s="7">
        <v>417</v>
      </c>
      <c r="F33" s="7">
        <v>1296</v>
      </c>
      <c r="G33" s="7">
        <v>114</v>
      </c>
      <c r="H33" s="7">
        <v>211</v>
      </c>
      <c r="I33" s="7">
        <v>1038</v>
      </c>
      <c r="J33" s="7">
        <v>198</v>
      </c>
      <c r="K33" s="7">
        <v>335</v>
      </c>
      <c r="L33" s="7">
        <v>693</v>
      </c>
      <c r="M33" s="7">
        <v>306</v>
      </c>
      <c r="N33" s="7">
        <v>467</v>
      </c>
    </row>
    <row r="34" spans="1:14" x14ac:dyDescent="0.2">
      <c r="A34" s="7" t="s">
        <v>120</v>
      </c>
      <c r="B34" s="7">
        <v>27093</v>
      </c>
      <c r="C34" s="7">
        <v>8712</v>
      </c>
      <c r="D34" s="7">
        <v>3743</v>
      </c>
      <c r="E34" s="7">
        <v>640</v>
      </c>
      <c r="F34" s="7">
        <v>4084</v>
      </c>
      <c r="G34" s="7">
        <v>365</v>
      </c>
      <c r="H34" s="7">
        <v>474</v>
      </c>
      <c r="I34" s="7">
        <v>2254</v>
      </c>
      <c r="J34" s="7">
        <v>837</v>
      </c>
      <c r="K34" s="7">
        <v>1140</v>
      </c>
      <c r="L34" s="7">
        <v>1553</v>
      </c>
      <c r="M34" s="7">
        <v>1296</v>
      </c>
      <c r="N34" s="7">
        <v>1995</v>
      </c>
    </row>
    <row r="35" spans="1:14" x14ac:dyDescent="0.2">
      <c r="A35" s="7" t="s">
        <v>121</v>
      </c>
      <c r="B35" s="7">
        <v>16</v>
      </c>
      <c r="C35" s="7">
        <v>10</v>
      </c>
      <c r="D35" s="7">
        <v>0</v>
      </c>
      <c r="E35" s="7">
        <v>3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2</v>
      </c>
      <c r="L35" s="7">
        <v>0</v>
      </c>
      <c r="M35" s="7">
        <v>0</v>
      </c>
      <c r="N35" s="7">
        <v>0</v>
      </c>
    </row>
    <row r="36" spans="1:14" x14ac:dyDescent="0.2">
      <c r="A36" s="7" t="s">
        <v>122</v>
      </c>
      <c r="B36" s="7">
        <v>53</v>
      </c>
      <c r="C36" s="7">
        <v>26</v>
      </c>
      <c r="D36" s="7">
        <v>6</v>
      </c>
      <c r="E36" s="7">
        <v>0</v>
      </c>
      <c r="F36" s="7">
        <v>4</v>
      </c>
      <c r="G36" s="7">
        <v>0</v>
      </c>
      <c r="H36" s="7">
        <v>0</v>
      </c>
      <c r="I36" s="7">
        <v>0</v>
      </c>
      <c r="J36" s="7">
        <v>2</v>
      </c>
      <c r="K36" s="7">
        <v>4</v>
      </c>
      <c r="L36" s="7">
        <v>7</v>
      </c>
      <c r="M36" s="7">
        <v>1</v>
      </c>
      <c r="N36" s="7">
        <v>3</v>
      </c>
    </row>
    <row r="37" spans="1:14" x14ac:dyDescent="0.2">
      <c r="A37" s="7" t="s">
        <v>123</v>
      </c>
      <c r="B37" s="7">
        <v>54</v>
      </c>
      <c r="C37" s="7">
        <v>41</v>
      </c>
      <c r="D37" s="7">
        <v>2</v>
      </c>
      <c r="E37" s="7">
        <v>1</v>
      </c>
      <c r="F37" s="7">
        <v>2</v>
      </c>
      <c r="G37" s="7">
        <v>1</v>
      </c>
      <c r="H37" s="7">
        <v>1</v>
      </c>
      <c r="I37" s="7">
        <v>2</v>
      </c>
      <c r="J37" s="7">
        <v>1</v>
      </c>
      <c r="K37" s="7">
        <v>2</v>
      </c>
      <c r="L37" s="7">
        <v>1</v>
      </c>
      <c r="M37" s="7">
        <v>0</v>
      </c>
      <c r="N37" s="7">
        <v>0</v>
      </c>
    </row>
    <row r="38" spans="1:14" x14ac:dyDescent="0.2">
      <c r="A38" s="7" t="s">
        <v>124</v>
      </c>
      <c r="B38" s="7">
        <v>375</v>
      </c>
      <c r="C38" s="7">
        <v>260</v>
      </c>
      <c r="D38" s="7">
        <v>33</v>
      </c>
      <c r="E38" s="7">
        <v>10</v>
      </c>
      <c r="F38" s="7">
        <v>25</v>
      </c>
      <c r="G38" s="7">
        <v>1</v>
      </c>
      <c r="H38" s="7">
        <v>2</v>
      </c>
      <c r="I38" s="7">
        <v>10</v>
      </c>
      <c r="J38" s="7">
        <v>2</v>
      </c>
      <c r="K38" s="7">
        <v>3</v>
      </c>
      <c r="L38" s="7">
        <v>7</v>
      </c>
      <c r="M38" s="7">
        <v>11</v>
      </c>
      <c r="N38" s="7">
        <v>11</v>
      </c>
    </row>
    <row r="39" spans="1:14" x14ac:dyDescent="0.2">
      <c r="A39" s="7" t="s">
        <v>125</v>
      </c>
      <c r="B39" s="7">
        <v>39897</v>
      </c>
      <c r="C39" s="7">
        <v>16756</v>
      </c>
      <c r="D39" s="7">
        <v>5107</v>
      </c>
      <c r="E39" s="7">
        <v>960</v>
      </c>
      <c r="F39" s="7">
        <v>5021</v>
      </c>
      <c r="G39" s="7">
        <v>404</v>
      </c>
      <c r="H39" s="7">
        <v>688</v>
      </c>
      <c r="I39" s="7">
        <v>2817</v>
      </c>
      <c r="J39" s="7">
        <v>1144</v>
      </c>
      <c r="K39" s="7">
        <v>1283</v>
      </c>
      <c r="L39" s="7">
        <v>1855</v>
      </c>
      <c r="M39" s="7">
        <v>1414</v>
      </c>
      <c r="N39" s="7">
        <v>2448</v>
      </c>
    </row>
    <row r="40" spans="1:14" x14ac:dyDescent="0.2">
      <c r="A40" s="7" t="s">
        <v>126</v>
      </c>
      <c r="B40" s="7">
        <v>26842</v>
      </c>
      <c r="C40" s="7">
        <v>9955</v>
      </c>
      <c r="D40" s="7">
        <v>3375</v>
      </c>
      <c r="E40" s="7">
        <v>716</v>
      </c>
      <c r="F40" s="7">
        <v>3737</v>
      </c>
      <c r="G40" s="7">
        <v>312</v>
      </c>
      <c r="H40" s="7">
        <v>455</v>
      </c>
      <c r="I40" s="7">
        <v>2088</v>
      </c>
      <c r="J40" s="7">
        <v>774</v>
      </c>
      <c r="K40" s="7">
        <v>1005</v>
      </c>
      <c r="L40" s="7">
        <v>1441</v>
      </c>
      <c r="M40" s="7">
        <v>1033</v>
      </c>
      <c r="N40" s="7">
        <v>1951</v>
      </c>
    </row>
    <row r="41" spans="1:14" x14ac:dyDescent="0.2">
      <c r="A41" s="7" t="s">
        <v>127</v>
      </c>
      <c r="B41" s="7">
        <v>90</v>
      </c>
      <c r="C41" s="7">
        <v>32</v>
      </c>
      <c r="D41" s="7">
        <v>3</v>
      </c>
      <c r="E41" s="7">
        <v>2</v>
      </c>
      <c r="F41" s="7">
        <v>11</v>
      </c>
      <c r="G41" s="7">
        <v>0</v>
      </c>
      <c r="H41" s="7">
        <v>4</v>
      </c>
      <c r="I41" s="7">
        <v>18</v>
      </c>
      <c r="J41" s="7">
        <v>8</v>
      </c>
      <c r="K41" s="7">
        <v>4</v>
      </c>
      <c r="L41" s="7">
        <v>5</v>
      </c>
      <c r="M41" s="7">
        <v>1</v>
      </c>
      <c r="N41" s="7">
        <v>2</v>
      </c>
    </row>
    <row r="42" spans="1:14" x14ac:dyDescent="0.2">
      <c r="A42" s="7" t="s">
        <v>128</v>
      </c>
      <c r="B42" s="7">
        <v>18044</v>
      </c>
      <c r="C42" s="7">
        <v>11028</v>
      </c>
      <c r="D42" s="7">
        <v>1941</v>
      </c>
      <c r="E42" s="7">
        <v>417</v>
      </c>
      <c r="F42" s="7">
        <v>1296</v>
      </c>
      <c r="G42" s="7">
        <v>114</v>
      </c>
      <c r="H42" s="7">
        <v>211</v>
      </c>
      <c r="I42" s="7">
        <v>1038</v>
      </c>
      <c r="J42" s="7">
        <v>198</v>
      </c>
      <c r="K42" s="7">
        <v>335</v>
      </c>
      <c r="L42" s="7">
        <v>693</v>
      </c>
      <c r="M42" s="7">
        <v>306</v>
      </c>
      <c r="N42" s="7">
        <v>467</v>
      </c>
    </row>
    <row r="44" spans="1:14" x14ac:dyDescent="0.2">
      <c r="A44" s="7" t="s">
        <v>171</v>
      </c>
      <c r="B44" s="7">
        <v>59352</v>
      </c>
      <c r="C44" s="7">
        <v>24465</v>
      </c>
      <c r="D44" s="7">
        <v>7498</v>
      </c>
      <c r="E44" s="7">
        <v>1444</v>
      </c>
      <c r="F44" s="7">
        <v>7535</v>
      </c>
      <c r="G44" s="7">
        <v>626</v>
      </c>
      <c r="H44" s="7">
        <v>957</v>
      </c>
      <c r="I44" s="7">
        <v>4335</v>
      </c>
      <c r="J44" s="7">
        <v>1560</v>
      </c>
      <c r="K44" s="7">
        <v>2034</v>
      </c>
      <c r="L44" s="7">
        <v>3022</v>
      </c>
      <c r="M44" s="7">
        <v>2153</v>
      </c>
      <c r="N44" s="7">
        <v>3723</v>
      </c>
    </row>
    <row r="45" spans="1:14" x14ac:dyDescent="0.2">
      <c r="A45" s="7" t="s">
        <v>119</v>
      </c>
      <c r="B45" s="7">
        <v>11508</v>
      </c>
      <c r="C45" s="7">
        <v>7021</v>
      </c>
      <c r="D45" s="7">
        <v>1229</v>
      </c>
      <c r="E45" s="7">
        <v>298</v>
      </c>
      <c r="F45" s="7">
        <v>824</v>
      </c>
      <c r="G45" s="7">
        <v>70</v>
      </c>
      <c r="H45" s="7">
        <v>131</v>
      </c>
      <c r="I45" s="7">
        <v>684</v>
      </c>
      <c r="J45" s="7">
        <v>121</v>
      </c>
      <c r="K45" s="7">
        <v>203</v>
      </c>
      <c r="L45" s="7">
        <v>447</v>
      </c>
      <c r="M45" s="7">
        <v>175</v>
      </c>
      <c r="N45" s="7">
        <v>305</v>
      </c>
    </row>
    <row r="46" spans="1:14" x14ac:dyDescent="0.2">
      <c r="A46" s="7" t="s">
        <v>120</v>
      </c>
      <c r="B46" s="7">
        <v>25199</v>
      </c>
      <c r="C46" s="7">
        <v>8026</v>
      </c>
      <c r="D46" s="7">
        <v>3387</v>
      </c>
      <c r="E46" s="7">
        <v>598</v>
      </c>
      <c r="F46" s="7">
        <v>3809</v>
      </c>
      <c r="G46" s="7">
        <v>340</v>
      </c>
      <c r="H46" s="7">
        <v>424</v>
      </c>
      <c r="I46" s="7">
        <v>2089</v>
      </c>
      <c r="J46" s="7">
        <v>800</v>
      </c>
      <c r="K46" s="7">
        <v>1102</v>
      </c>
      <c r="L46" s="7">
        <v>1497</v>
      </c>
      <c r="M46" s="7">
        <v>1188</v>
      </c>
      <c r="N46" s="7">
        <v>1939</v>
      </c>
    </row>
    <row r="47" spans="1:14" x14ac:dyDescent="0.2">
      <c r="A47" s="7" t="s">
        <v>121</v>
      </c>
      <c r="B47" s="7">
        <v>10</v>
      </c>
      <c r="C47" s="7">
        <v>6</v>
      </c>
      <c r="D47" s="7">
        <v>0</v>
      </c>
      <c r="E47" s="7">
        <v>3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1</v>
      </c>
      <c r="L47" s="7">
        <v>0</v>
      </c>
      <c r="M47" s="7">
        <v>0</v>
      </c>
      <c r="N47" s="7">
        <v>0</v>
      </c>
    </row>
    <row r="48" spans="1:14" x14ac:dyDescent="0.2">
      <c r="A48" s="7" t="s">
        <v>122</v>
      </c>
      <c r="B48" s="7">
        <v>28</v>
      </c>
      <c r="C48" s="7">
        <v>14</v>
      </c>
      <c r="D48" s="7">
        <v>3</v>
      </c>
      <c r="E48" s="7">
        <v>0</v>
      </c>
      <c r="F48" s="7">
        <v>3</v>
      </c>
      <c r="G48" s="7">
        <v>0</v>
      </c>
      <c r="H48" s="7">
        <v>0</v>
      </c>
      <c r="I48" s="7">
        <v>0</v>
      </c>
      <c r="J48" s="7">
        <v>1</v>
      </c>
      <c r="K48" s="7">
        <v>0</v>
      </c>
      <c r="L48" s="7">
        <v>4</v>
      </c>
      <c r="M48" s="7">
        <v>1</v>
      </c>
      <c r="N48" s="7">
        <v>2</v>
      </c>
    </row>
    <row r="49" spans="1:14" x14ac:dyDescent="0.2">
      <c r="A49" s="7" t="s">
        <v>123</v>
      </c>
      <c r="B49" s="7">
        <v>24</v>
      </c>
      <c r="C49" s="7">
        <v>16</v>
      </c>
      <c r="D49" s="7">
        <v>0</v>
      </c>
      <c r="E49" s="7">
        <v>0</v>
      </c>
      <c r="F49" s="7">
        <v>2</v>
      </c>
      <c r="G49" s="7">
        <v>1</v>
      </c>
      <c r="H49" s="7">
        <v>0</v>
      </c>
      <c r="I49" s="7">
        <v>2</v>
      </c>
      <c r="J49" s="7">
        <v>1</v>
      </c>
      <c r="K49" s="7">
        <v>1</v>
      </c>
      <c r="L49" s="7">
        <v>1</v>
      </c>
      <c r="M49" s="7">
        <v>0</v>
      </c>
      <c r="N49" s="7">
        <v>0</v>
      </c>
    </row>
    <row r="50" spans="1:14" x14ac:dyDescent="0.2">
      <c r="A50" s="7" t="s">
        <v>124</v>
      </c>
      <c r="B50" s="7">
        <v>285</v>
      </c>
      <c r="C50" s="7">
        <v>193</v>
      </c>
      <c r="D50" s="7">
        <v>26</v>
      </c>
      <c r="E50" s="7">
        <v>9</v>
      </c>
      <c r="F50" s="7">
        <v>21</v>
      </c>
      <c r="G50" s="7">
        <v>1</v>
      </c>
      <c r="H50" s="7">
        <v>1</v>
      </c>
      <c r="I50" s="7">
        <v>9</v>
      </c>
      <c r="J50" s="7">
        <v>2</v>
      </c>
      <c r="K50" s="7">
        <v>1</v>
      </c>
      <c r="L50" s="7">
        <v>4</v>
      </c>
      <c r="M50" s="7">
        <v>9</v>
      </c>
      <c r="N50" s="7">
        <v>9</v>
      </c>
    </row>
    <row r="51" spans="1:14" x14ac:dyDescent="0.2">
      <c r="A51" s="7" t="s">
        <v>125</v>
      </c>
      <c r="B51" s="7">
        <v>21266</v>
      </c>
      <c r="C51" s="7">
        <v>8748</v>
      </c>
      <c r="D51" s="7">
        <v>2734</v>
      </c>
      <c r="E51" s="7">
        <v>516</v>
      </c>
      <c r="F51" s="7">
        <v>2704</v>
      </c>
      <c r="G51" s="7">
        <v>211</v>
      </c>
      <c r="H51" s="7">
        <v>385</v>
      </c>
      <c r="I51" s="7">
        <v>1491</v>
      </c>
      <c r="J51" s="7">
        <v>594</v>
      </c>
      <c r="K51" s="7">
        <v>691</v>
      </c>
      <c r="L51" s="7">
        <v>1038</v>
      </c>
      <c r="M51" s="7">
        <v>749</v>
      </c>
      <c r="N51" s="7">
        <v>1405</v>
      </c>
    </row>
    <row r="52" spans="1:14" x14ac:dyDescent="0.2">
      <c r="A52" s="7" t="s">
        <v>126</v>
      </c>
      <c r="B52" s="7">
        <v>990</v>
      </c>
      <c r="C52" s="7">
        <v>427</v>
      </c>
      <c r="D52" s="7">
        <v>116</v>
      </c>
      <c r="E52" s="7">
        <v>20</v>
      </c>
      <c r="F52" s="7">
        <v>169</v>
      </c>
      <c r="G52" s="7">
        <v>3</v>
      </c>
      <c r="H52" s="7">
        <v>14</v>
      </c>
      <c r="I52" s="7">
        <v>49</v>
      </c>
      <c r="J52" s="7">
        <v>38</v>
      </c>
      <c r="K52" s="7">
        <v>32</v>
      </c>
      <c r="L52" s="7">
        <v>30</v>
      </c>
      <c r="M52" s="7">
        <v>30</v>
      </c>
      <c r="N52" s="7">
        <v>62</v>
      </c>
    </row>
    <row r="53" spans="1:14" x14ac:dyDescent="0.2">
      <c r="A53" s="7" t="s">
        <v>127</v>
      </c>
      <c r="B53" s="7">
        <v>42</v>
      </c>
      <c r="C53" s="7">
        <v>14</v>
      </c>
      <c r="D53" s="7">
        <v>3</v>
      </c>
      <c r="E53" s="7">
        <v>0</v>
      </c>
      <c r="F53" s="7">
        <v>3</v>
      </c>
      <c r="G53" s="7">
        <v>0</v>
      </c>
      <c r="H53" s="7">
        <v>2</v>
      </c>
      <c r="I53" s="7">
        <v>11</v>
      </c>
      <c r="J53" s="7">
        <v>3</v>
      </c>
      <c r="K53" s="7">
        <v>3</v>
      </c>
      <c r="L53" s="7">
        <v>1</v>
      </c>
      <c r="M53" s="7">
        <v>1</v>
      </c>
      <c r="N53" s="7">
        <v>1</v>
      </c>
    </row>
    <row r="54" spans="1:14" x14ac:dyDescent="0.2">
      <c r="A54" s="7" t="s">
        <v>128</v>
      </c>
      <c r="B54" s="7">
        <v>11508</v>
      </c>
      <c r="C54" s="7">
        <v>7021</v>
      </c>
      <c r="D54" s="7">
        <v>1229</v>
      </c>
      <c r="E54" s="7">
        <v>298</v>
      </c>
      <c r="F54" s="7">
        <v>824</v>
      </c>
      <c r="G54" s="7">
        <v>70</v>
      </c>
      <c r="H54" s="7">
        <v>131</v>
      </c>
      <c r="I54" s="7">
        <v>684</v>
      </c>
      <c r="J54" s="7">
        <v>121</v>
      </c>
      <c r="K54" s="7">
        <v>203</v>
      </c>
      <c r="L54" s="7">
        <v>447</v>
      </c>
      <c r="M54" s="7">
        <v>175</v>
      </c>
      <c r="N54" s="7">
        <v>305</v>
      </c>
    </row>
    <row r="56" spans="1:14" x14ac:dyDescent="0.2">
      <c r="A56" s="7" t="s">
        <v>172</v>
      </c>
      <c r="B56" s="7">
        <v>53112</v>
      </c>
      <c r="C56" s="7">
        <v>22355</v>
      </c>
      <c r="D56" s="7">
        <v>6712</v>
      </c>
      <c r="E56" s="7">
        <v>1305</v>
      </c>
      <c r="F56" s="7">
        <v>6646</v>
      </c>
      <c r="G56" s="7">
        <v>571</v>
      </c>
      <c r="H56" s="7">
        <v>878</v>
      </c>
      <c r="I56" s="7">
        <v>3892</v>
      </c>
      <c r="J56" s="7">
        <v>1406</v>
      </c>
      <c r="K56" s="7">
        <v>1744</v>
      </c>
      <c r="L56" s="7">
        <v>2540</v>
      </c>
      <c r="M56" s="7">
        <v>1909</v>
      </c>
      <c r="N56" s="7">
        <v>3154</v>
      </c>
    </row>
    <row r="57" spans="1:14" x14ac:dyDescent="0.2">
      <c r="A57" s="7" t="s">
        <v>119</v>
      </c>
      <c r="B57" s="7">
        <v>6536</v>
      </c>
      <c r="C57" s="7">
        <v>4007</v>
      </c>
      <c r="D57" s="7">
        <v>712</v>
      </c>
      <c r="E57" s="7">
        <v>119</v>
      </c>
      <c r="F57" s="7">
        <v>472</v>
      </c>
      <c r="G57" s="7">
        <v>44</v>
      </c>
      <c r="H57" s="7">
        <v>80</v>
      </c>
      <c r="I57" s="7">
        <v>354</v>
      </c>
      <c r="J57" s="7">
        <v>77</v>
      </c>
      <c r="K57" s="7">
        <v>132</v>
      </c>
      <c r="L57" s="7">
        <v>246</v>
      </c>
      <c r="M57" s="7">
        <v>131</v>
      </c>
      <c r="N57" s="7">
        <v>162</v>
      </c>
    </row>
    <row r="58" spans="1:14" x14ac:dyDescent="0.2">
      <c r="A58" s="7" t="s">
        <v>120</v>
      </c>
      <c r="B58" s="7">
        <v>1894</v>
      </c>
      <c r="C58" s="7">
        <v>686</v>
      </c>
      <c r="D58" s="7">
        <v>356</v>
      </c>
      <c r="E58" s="7">
        <v>42</v>
      </c>
      <c r="F58" s="7">
        <v>275</v>
      </c>
      <c r="G58" s="7">
        <v>25</v>
      </c>
      <c r="H58" s="7">
        <v>50</v>
      </c>
      <c r="I58" s="7">
        <v>165</v>
      </c>
      <c r="J58" s="7">
        <v>37</v>
      </c>
      <c r="K58" s="7">
        <v>38</v>
      </c>
      <c r="L58" s="7">
        <v>56</v>
      </c>
      <c r="M58" s="7">
        <v>108</v>
      </c>
      <c r="N58" s="7">
        <v>56</v>
      </c>
    </row>
    <row r="59" spans="1:14" x14ac:dyDescent="0.2">
      <c r="A59" s="7" t="s">
        <v>121</v>
      </c>
      <c r="B59" s="7">
        <v>6</v>
      </c>
      <c r="C59" s="7">
        <v>4</v>
      </c>
      <c r="D59" s="7">
        <v>0</v>
      </c>
      <c r="E59" s="7">
        <v>0</v>
      </c>
      <c r="F59" s="7">
        <v>1</v>
      </c>
      <c r="G59" s="7">
        <v>0</v>
      </c>
      <c r="H59" s="7">
        <v>0</v>
      </c>
      <c r="I59" s="7">
        <v>0</v>
      </c>
      <c r="J59" s="7">
        <v>0</v>
      </c>
      <c r="K59" s="7">
        <v>1</v>
      </c>
      <c r="L59" s="7">
        <v>0</v>
      </c>
      <c r="M59" s="7">
        <v>0</v>
      </c>
      <c r="N59" s="7">
        <v>0</v>
      </c>
    </row>
    <row r="60" spans="1:14" x14ac:dyDescent="0.2">
      <c r="A60" s="7" t="s">
        <v>122</v>
      </c>
      <c r="B60" s="7">
        <v>25</v>
      </c>
      <c r="C60" s="7">
        <v>12</v>
      </c>
      <c r="D60" s="7">
        <v>3</v>
      </c>
      <c r="E60" s="7">
        <v>0</v>
      </c>
      <c r="F60" s="7">
        <v>1</v>
      </c>
      <c r="G60" s="7">
        <v>0</v>
      </c>
      <c r="H60" s="7">
        <v>0</v>
      </c>
      <c r="I60" s="7">
        <v>0</v>
      </c>
      <c r="J60" s="7">
        <v>1</v>
      </c>
      <c r="K60" s="7">
        <v>4</v>
      </c>
      <c r="L60" s="7">
        <v>3</v>
      </c>
      <c r="M60" s="7">
        <v>0</v>
      </c>
      <c r="N60" s="7">
        <v>1</v>
      </c>
    </row>
    <row r="61" spans="1:14" x14ac:dyDescent="0.2">
      <c r="A61" s="7" t="s">
        <v>123</v>
      </c>
      <c r="B61" s="7">
        <v>30</v>
      </c>
      <c r="C61" s="7">
        <v>25</v>
      </c>
      <c r="D61" s="7">
        <v>2</v>
      </c>
      <c r="E61" s="7">
        <v>1</v>
      </c>
      <c r="F61" s="7">
        <v>0</v>
      </c>
      <c r="G61" s="7">
        <v>0</v>
      </c>
      <c r="H61" s="7">
        <v>1</v>
      </c>
      <c r="I61" s="7">
        <v>0</v>
      </c>
      <c r="J61" s="7">
        <v>0</v>
      </c>
      <c r="K61" s="7">
        <v>1</v>
      </c>
      <c r="L61" s="7">
        <v>0</v>
      </c>
      <c r="M61" s="7">
        <v>0</v>
      </c>
      <c r="N61" s="7">
        <v>0</v>
      </c>
    </row>
    <row r="62" spans="1:14" x14ac:dyDescent="0.2">
      <c r="A62" s="7" t="s">
        <v>124</v>
      </c>
      <c r="B62" s="7">
        <v>90</v>
      </c>
      <c r="C62" s="7">
        <v>67</v>
      </c>
      <c r="D62" s="7">
        <v>7</v>
      </c>
      <c r="E62" s="7">
        <v>1</v>
      </c>
      <c r="F62" s="7">
        <v>4</v>
      </c>
      <c r="G62" s="7">
        <v>0</v>
      </c>
      <c r="H62" s="7">
        <v>1</v>
      </c>
      <c r="I62" s="7">
        <v>1</v>
      </c>
      <c r="J62" s="7">
        <v>0</v>
      </c>
      <c r="K62" s="7">
        <v>2</v>
      </c>
      <c r="L62" s="7">
        <v>3</v>
      </c>
      <c r="M62" s="7">
        <v>2</v>
      </c>
      <c r="N62" s="7">
        <v>2</v>
      </c>
    </row>
    <row r="63" spans="1:14" x14ac:dyDescent="0.2">
      <c r="A63" s="7" t="s">
        <v>125</v>
      </c>
      <c r="B63" s="7">
        <v>18631</v>
      </c>
      <c r="C63" s="7">
        <v>8008</v>
      </c>
      <c r="D63" s="7">
        <v>2373</v>
      </c>
      <c r="E63" s="7">
        <v>444</v>
      </c>
      <c r="F63" s="7">
        <v>2317</v>
      </c>
      <c r="G63" s="7">
        <v>193</v>
      </c>
      <c r="H63" s="7">
        <v>303</v>
      </c>
      <c r="I63" s="7">
        <v>1326</v>
      </c>
      <c r="J63" s="7">
        <v>550</v>
      </c>
      <c r="K63" s="7">
        <v>592</v>
      </c>
      <c r="L63" s="7">
        <v>817</v>
      </c>
      <c r="M63" s="7">
        <v>665</v>
      </c>
      <c r="N63" s="7">
        <v>1043</v>
      </c>
    </row>
    <row r="64" spans="1:14" x14ac:dyDescent="0.2">
      <c r="A64" s="7" t="s">
        <v>126</v>
      </c>
      <c r="B64" s="7">
        <v>25852</v>
      </c>
      <c r="C64" s="7">
        <v>9528</v>
      </c>
      <c r="D64" s="7">
        <v>3259</v>
      </c>
      <c r="E64" s="7">
        <v>696</v>
      </c>
      <c r="F64" s="7">
        <v>3568</v>
      </c>
      <c r="G64" s="7">
        <v>309</v>
      </c>
      <c r="H64" s="7">
        <v>441</v>
      </c>
      <c r="I64" s="7">
        <v>2039</v>
      </c>
      <c r="J64" s="7">
        <v>736</v>
      </c>
      <c r="K64" s="7">
        <v>973</v>
      </c>
      <c r="L64" s="7">
        <v>1411</v>
      </c>
      <c r="M64" s="7">
        <v>1003</v>
      </c>
      <c r="N64" s="7">
        <v>1889</v>
      </c>
    </row>
    <row r="65" spans="1:14" x14ac:dyDescent="0.2">
      <c r="A65" s="7" t="s">
        <v>127</v>
      </c>
      <c r="B65" s="7">
        <v>48</v>
      </c>
      <c r="C65" s="7">
        <v>18</v>
      </c>
      <c r="D65" s="7">
        <v>0</v>
      </c>
      <c r="E65" s="7">
        <v>2</v>
      </c>
      <c r="F65" s="7">
        <v>8</v>
      </c>
      <c r="G65" s="7">
        <v>0</v>
      </c>
      <c r="H65" s="7">
        <v>2</v>
      </c>
      <c r="I65" s="7">
        <v>7</v>
      </c>
      <c r="J65" s="7">
        <v>5</v>
      </c>
      <c r="K65" s="7">
        <v>1</v>
      </c>
      <c r="L65" s="7">
        <v>4</v>
      </c>
      <c r="M65" s="7">
        <v>0</v>
      </c>
      <c r="N65" s="7">
        <v>1</v>
      </c>
    </row>
    <row r="66" spans="1:14" x14ac:dyDescent="0.2">
      <c r="A66" s="7" t="s">
        <v>128</v>
      </c>
      <c r="B66" s="7">
        <v>6536</v>
      </c>
      <c r="C66" s="7">
        <v>4007</v>
      </c>
      <c r="D66" s="7">
        <v>712</v>
      </c>
      <c r="E66" s="7">
        <v>119</v>
      </c>
      <c r="F66" s="7">
        <v>472</v>
      </c>
      <c r="G66" s="7">
        <v>44</v>
      </c>
      <c r="H66" s="7">
        <v>80</v>
      </c>
      <c r="I66" s="7">
        <v>354</v>
      </c>
      <c r="J66" s="7">
        <v>77</v>
      </c>
      <c r="K66" s="7">
        <v>132</v>
      </c>
      <c r="L66" s="7">
        <v>246</v>
      </c>
      <c r="M66" s="7">
        <v>131</v>
      </c>
      <c r="N66" s="7">
        <v>162</v>
      </c>
    </row>
    <row r="67" spans="1:14" x14ac:dyDescent="0.2">
      <c r="A67" s="26" t="s">
        <v>176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</sheetData>
  <mergeCells count="1">
    <mergeCell ref="A67:N6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91EC-0113-4D86-9FE8-AB7632B42605}">
  <dimension ref="A1:N33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9"/>
    <col min="2" max="14" width="5.85546875" style="7" customWidth="1"/>
    <col min="15" max="16384" width="8.85546875" style="7"/>
  </cols>
  <sheetData>
    <row r="1" spans="1:14" x14ac:dyDescent="0.2">
      <c r="A1" s="9" t="s">
        <v>179</v>
      </c>
    </row>
    <row r="2" spans="1:14" x14ac:dyDescent="0.2">
      <c r="A2" s="16"/>
      <c r="B2" s="2"/>
      <c r="C2" s="2" t="s">
        <v>132</v>
      </c>
      <c r="D2" s="2"/>
      <c r="E2" s="2" t="s">
        <v>133</v>
      </c>
      <c r="F2" s="2"/>
      <c r="G2" s="2" t="s">
        <v>134</v>
      </c>
      <c r="H2" s="2" t="s">
        <v>135</v>
      </c>
      <c r="I2" s="2" t="s">
        <v>136</v>
      </c>
      <c r="J2" s="2" t="s">
        <v>137</v>
      </c>
      <c r="K2" s="2" t="s">
        <v>138</v>
      </c>
      <c r="L2" s="2" t="s">
        <v>139</v>
      </c>
      <c r="M2" s="2" t="s">
        <v>140</v>
      </c>
      <c r="N2" s="3"/>
    </row>
    <row r="3" spans="1:14" x14ac:dyDescent="0.2">
      <c r="A3" s="15" t="s">
        <v>178</v>
      </c>
      <c r="B3" s="5" t="s">
        <v>0</v>
      </c>
      <c r="C3" s="5" t="s">
        <v>141</v>
      </c>
      <c r="D3" s="5" t="s">
        <v>2</v>
      </c>
      <c r="E3" s="5" t="s">
        <v>142</v>
      </c>
      <c r="F3" s="5" t="s">
        <v>4</v>
      </c>
      <c r="G3" s="5" t="s">
        <v>143</v>
      </c>
      <c r="H3" s="5" t="s">
        <v>144</v>
      </c>
      <c r="I3" s="5" t="s">
        <v>145</v>
      </c>
      <c r="J3" s="5" t="s">
        <v>146</v>
      </c>
      <c r="K3" s="5" t="s">
        <v>147</v>
      </c>
      <c r="L3" s="5" t="s">
        <v>148</v>
      </c>
      <c r="M3" s="5" t="s">
        <v>149</v>
      </c>
      <c r="N3" s="6" t="s">
        <v>12</v>
      </c>
    </row>
    <row r="4" spans="1:14" x14ac:dyDescent="0.2">
      <c r="A4" s="9" t="s">
        <v>150</v>
      </c>
      <c r="B4" s="7">
        <v>114257</v>
      </c>
      <c r="C4" s="7">
        <v>47442</v>
      </c>
      <c r="D4" s="7">
        <v>14347</v>
      </c>
      <c r="E4" s="7">
        <v>2801</v>
      </c>
      <c r="F4" s="7">
        <v>14449</v>
      </c>
      <c r="G4" s="7">
        <v>1213</v>
      </c>
      <c r="H4" s="7">
        <v>1929</v>
      </c>
      <c r="I4" s="7">
        <v>8407</v>
      </c>
      <c r="J4" s="7">
        <v>3006</v>
      </c>
      <c r="K4" s="7">
        <v>3867</v>
      </c>
      <c r="L4" s="7">
        <v>5669</v>
      </c>
      <c r="M4" s="7">
        <v>4145</v>
      </c>
      <c r="N4" s="7">
        <v>6982</v>
      </c>
    </row>
    <row r="5" spans="1:14" x14ac:dyDescent="0.2">
      <c r="A5" s="9">
        <v>0</v>
      </c>
      <c r="B5" s="7">
        <v>44886</v>
      </c>
      <c r="C5" s="7">
        <v>18982</v>
      </c>
      <c r="D5" s="7">
        <v>6148</v>
      </c>
      <c r="E5" s="7">
        <v>1054</v>
      </c>
      <c r="F5" s="7">
        <v>5537</v>
      </c>
      <c r="G5" s="7">
        <v>446</v>
      </c>
      <c r="H5" s="7">
        <v>813</v>
      </c>
      <c r="I5" s="7">
        <v>3068</v>
      </c>
      <c r="J5" s="7">
        <v>1245</v>
      </c>
      <c r="K5" s="7">
        <v>1406</v>
      </c>
      <c r="L5" s="7">
        <v>2016</v>
      </c>
      <c r="M5" s="7">
        <v>1560</v>
      </c>
      <c r="N5" s="7">
        <v>2611</v>
      </c>
    </row>
    <row r="6" spans="1:14" x14ac:dyDescent="0.2">
      <c r="A6" s="9">
        <v>1</v>
      </c>
      <c r="B6" s="7">
        <v>243</v>
      </c>
      <c r="C6" s="7">
        <v>145</v>
      </c>
      <c r="D6" s="7">
        <v>38</v>
      </c>
      <c r="E6" s="7">
        <v>2</v>
      </c>
      <c r="F6" s="7">
        <v>9</v>
      </c>
      <c r="G6" s="7">
        <v>1</v>
      </c>
      <c r="H6" s="7">
        <v>0</v>
      </c>
      <c r="I6" s="7">
        <v>33</v>
      </c>
      <c r="J6" s="7">
        <v>1</v>
      </c>
      <c r="K6" s="7">
        <v>3</v>
      </c>
      <c r="L6" s="7">
        <v>3</v>
      </c>
      <c r="M6" s="7">
        <v>6</v>
      </c>
      <c r="N6" s="7">
        <v>2</v>
      </c>
    </row>
    <row r="7" spans="1:14" x14ac:dyDescent="0.2">
      <c r="A7" s="9">
        <v>2</v>
      </c>
      <c r="B7" s="7">
        <v>1145</v>
      </c>
      <c r="C7" s="7">
        <v>615</v>
      </c>
      <c r="D7" s="7">
        <v>101</v>
      </c>
      <c r="E7" s="7">
        <v>24</v>
      </c>
      <c r="F7" s="7">
        <v>157</v>
      </c>
      <c r="G7" s="7">
        <v>7</v>
      </c>
      <c r="H7" s="7">
        <v>5</v>
      </c>
      <c r="I7" s="7">
        <v>97</v>
      </c>
      <c r="J7" s="7">
        <v>25</v>
      </c>
      <c r="K7" s="7">
        <v>17</v>
      </c>
      <c r="L7" s="7">
        <v>36</v>
      </c>
      <c r="M7" s="7">
        <v>19</v>
      </c>
      <c r="N7" s="7">
        <v>42</v>
      </c>
    </row>
    <row r="8" spans="1:14" x14ac:dyDescent="0.2">
      <c r="A8" s="9">
        <v>3</v>
      </c>
      <c r="B8" s="7">
        <v>5431</v>
      </c>
      <c r="C8" s="7">
        <v>1736</v>
      </c>
      <c r="D8" s="7">
        <v>683</v>
      </c>
      <c r="E8" s="7">
        <v>101</v>
      </c>
      <c r="F8" s="7">
        <v>1116</v>
      </c>
      <c r="G8" s="7">
        <v>76</v>
      </c>
      <c r="H8" s="7">
        <v>56</v>
      </c>
      <c r="I8" s="7">
        <v>676</v>
      </c>
      <c r="J8" s="7">
        <v>53</v>
      </c>
      <c r="K8" s="7">
        <v>296</v>
      </c>
      <c r="L8" s="7">
        <v>324</v>
      </c>
      <c r="M8" s="7">
        <v>114</v>
      </c>
      <c r="N8" s="7">
        <v>200</v>
      </c>
    </row>
    <row r="9" spans="1:14" x14ac:dyDescent="0.2">
      <c r="A9" s="9">
        <v>4</v>
      </c>
      <c r="B9" s="7">
        <v>17780</v>
      </c>
      <c r="C9" s="7">
        <v>6081</v>
      </c>
      <c r="D9" s="7">
        <v>1625</v>
      </c>
      <c r="E9" s="7">
        <v>368</v>
      </c>
      <c r="F9" s="7">
        <v>2396</v>
      </c>
      <c r="G9" s="7">
        <v>230</v>
      </c>
      <c r="H9" s="7">
        <v>375</v>
      </c>
      <c r="I9" s="7">
        <v>1400</v>
      </c>
      <c r="J9" s="7">
        <v>658</v>
      </c>
      <c r="K9" s="7">
        <v>758</v>
      </c>
      <c r="L9" s="7">
        <v>1200</v>
      </c>
      <c r="M9" s="7">
        <v>874</v>
      </c>
      <c r="N9" s="7">
        <v>1815</v>
      </c>
    </row>
    <row r="10" spans="1:14" x14ac:dyDescent="0.2">
      <c r="A10" s="9">
        <v>5</v>
      </c>
      <c r="B10" s="7">
        <v>30770</v>
      </c>
      <c r="C10" s="7">
        <v>14755</v>
      </c>
      <c r="D10" s="7">
        <v>3489</v>
      </c>
      <c r="E10" s="7">
        <v>675</v>
      </c>
      <c r="F10" s="7">
        <v>3176</v>
      </c>
      <c r="G10" s="7">
        <v>220</v>
      </c>
      <c r="H10" s="7">
        <v>488</v>
      </c>
      <c r="I10" s="7">
        <v>2216</v>
      </c>
      <c r="J10" s="7">
        <v>579</v>
      </c>
      <c r="K10" s="7">
        <v>960</v>
      </c>
      <c r="L10" s="7">
        <v>1548</v>
      </c>
      <c r="M10" s="7">
        <v>1170</v>
      </c>
      <c r="N10" s="7">
        <v>1494</v>
      </c>
    </row>
    <row r="11" spans="1:14" x14ac:dyDescent="0.2">
      <c r="A11" s="9">
        <v>6</v>
      </c>
      <c r="B11" s="7">
        <v>12946</v>
      </c>
      <c r="C11" s="7">
        <v>4600</v>
      </c>
      <c r="D11" s="7">
        <v>2133</v>
      </c>
      <c r="E11" s="7">
        <v>529</v>
      </c>
      <c r="F11" s="7">
        <v>1893</v>
      </c>
      <c r="G11" s="7">
        <v>223</v>
      </c>
      <c r="H11" s="7">
        <v>187</v>
      </c>
      <c r="I11" s="7">
        <v>838</v>
      </c>
      <c r="J11" s="7">
        <v>433</v>
      </c>
      <c r="K11" s="7">
        <v>410</v>
      </c>
      <c r="L11" s="7">
        <v>512</v>
      </c>
      <c r="M11" s="7">
        <v>394</v>
      </c>
      <c r="N11" s="7">
        <v>794</v>
      </c>
    </row>
    <row r="12" spans="1:14" x14ac:dyDescent="0.2">
      <c r="A12" s="9">
        <v>7</v>
      </c>
      <c r="B12" s="7">
        <v>1056</v>
      </c>
      <c r="C12" s="7">
        <v>528</v>
      </c>
      <c r="D12" s="7">
        <v>130</v>
      </c>
      <c r="E12" s="7">
        <v>48</v>
      </c>
      <c r="F12" s="7">
        <v>165</v>
      </c>
      <c r="G12" s="7">
        <v>10</v>
      </c>
      <c r="H12" s="7">
        <v>5</v>
      </c>
      <c r="I12" s="7">
        <v>79</v>
      </c>
      <c r="J12" s="7">
        <v>12</v>
      </c>
      <c r="K12" s="7">
        <v>17</v>
      </c>
      <c r="L12" s="7">
        <v>30</v>
      </c>
      <c r="M12" s="7">
        <v>8</v>
      </c>
      <c r="N12" s="7">
        <v>24</v>
      </c>
    </row>
    <row r="14" spans="1:14" x14ac:dyDescent="0.2">
      <c r="A14" s="9" t="s">
        <v>171</v>
      </c>
      <c r="B14" s="7">
        <v>60194</v>
      </c>
      <c r="C14" s="7">
        <v>24767</v>
      </c>
      <c r="D14" s="7">
        <v>7565</v>
      </c>
      <c r="E14" s="7">
        <v>1469</v>
      </c>
      <c r="F14" s="7">
        <v>7649</v>
      </c>
      <c r="G14" s="7">
        <v>632</v>
      </c>
      <c r="H14" s="7">
        <v>1005</v>
      </c>
      <c r="I14" s="7">
        <v>4422</v>
      </c>
      <c r="J14" s="7">
        <v>1581</v>
      </c>
      <c r="K14" s="7">
        <v>2078</v>
      </c>
      <c r="L14" s="7">
        <v>3073</v>
      </c>
      <c r="M14" s="7">
        <v>2186</v>
      </c>
      <c r="N14" s="7">
        <v>3767</v>
      </c>
    </row>
    <row r="15" spans="1:14" x14ac:dyDescent="0.2">
      <c r="A15" s="9">
        <v>0</v>
      </c>
      <c r="B15" s="7">
        <v>22826</v>
      </c>
      <c r="C15" s="7">
        <v>9425</v>
      </c>
      <c r="D15" s="7">
        <v>2889</v>
      </c>
      <c r="E15" s="7">
        <v>556</v>
      </c>
      <c r="F15" s="7">
        <v>2918</v>
      </c>
      <c r="G15" s="7">
        <v>220</v>
      </c>
      <c r="H15" s="7">
        <v>441</v>
      </c>
      <c r="I15" s="7">
        <v>1611</v>
      </c>
      <c r="J15" s="7">
        <v>633</v>
      </c>
      <c r="K15" s="7">
        <v>752</v>
      </c>
      <c r="L15" s="7">
        <v>1103</v>
      </c>
      <c r="M15" s="7">
        <v>804</v>
      </c>
      <c r="N15" s="7">
        <v>1474</v>
      </c>
    </row>
    <row r="16" spans="1:14" x14ac:dyDescent="0.2">
      <c r="A16" s="9">
        <v>1</v>
      </c>
      <c r="B16" s="7">
        <v>35</v>
      </c>
      <c r="C16" s="7">
        <v>22</v>
      </c>
      <c r="D16" s="7">
        <v>3</v>
      </c>
      <c r="E16" s="7">
        <v>0</v>
      </c>
      <c r="F16" s="7">
        <v>6</v>
      </c>
      <c r="G16" s="7">
        <v>0</v>
      </c>
      <c r="H16" s="7">
        <v>0</v>
      </c>
      <c r="I16" s="7">
        <v>2</v>
      </c>
      <c r="J16" s="7">
        <v>0</v>
      </c>
      <c r="K16" s="7">
        <v>0</v>
      </c>
      <c r="L16" s="7">
        <v>1</v>
      </c>
      <c r="M16" s="7">
        <v>1</v>
      </c>
      <c r="N16" s="7">
        <v>0</v>
      </c>
    </row>
    <row r="17" spans="1:14" x14ac:dyDescent="0.2">
      <c r="A17" s="9">
        <v>2</v>
      </c>
      <c r="B17" s="7">
        <v>320</v>
      </c>
      <c r="C17" s="7">
        <v>162</v>
      </c>
      <c r="D17" s="7">
        <v>27</v>
      </c>
      <c r="E17" s="7">
        <v>14</v>
      </c>
      <c r="F17" s="7">
        <v>60</v>
      </c>
      <c r="G17" s="7">
        <v>3</v>
      </c>
      <c r="H17" s="7">
        <v>1</v>
      </c>
      <c r="I17" s="7">
        <v>29</v>
      </c>
      <c r="J17" s="7">
        <v>4</v>
      </c>
      <c r="K17" s="7">
        <v>4</v>
      </c>
      <c r="L17" s="7">
        <v>10</v>
      </c>
      <c r="M17" s="7">
        <v>1</v>
      </c>
      <c r="N17" s="7">
        <v>5</v>
      </c>
    </row>
    <row r="18" spans="1:14" x14ac:dyDescent="0.2">
      <c r="A18" s="9">
        <v>3</v>
      </c>
      <c r="B18" s="7">
        <v>2042</v>
      </c>
      <c r="C18" s="7">
        <v>814</v>
      </c>
      <c r="D18" s="7">
        <v>368</v>
      </c>
      <c r="E18" s="7">
        <v>21</v>
      </c>
      <c r="F18" s="7">
        <v>330</v>
      </c>
      <c r="G18" s="7">
        <v>23</v>
      </c>
      <c r="H18" s="7">
        <v>15</v>
      </c>
      <c r="I18" s="7">
        <v>178</v>
      </c>
      <c r="J18" s="7">
        <v>16</v>
      </c>
      <c r="K18" s="7">
        <v>134</v>
      </c>
      <c r="L18" s="7">
        <v>96</v>
      </c>
      <c r="M18" s="7">
        <v>26</v>
      </c>
      <c r="N18" s="7">
        <v>21</v>
      </c>
    </row>
    <row r="19" spans="1:14" x14ac:dyDescent="0.2">
      <c r="A19" s="9">
        <v>4</v>
      </c>
      <c r="B19" s="7">
        <v>6215</v>
      </c>
      <c r="C19" s="7">
        <v>2136</v>
      </c>
      <c r="D19" s="7">
        <v>529</v>
      </c>
      <c r="E19" s="7">
        <v>106</v>
      </c>
      <c r="F19" s="7">
        <v>762</v>
      </c>
      <c r="G19" s="7">
        <v>101</v>
      </c>
      <c r="H19" s="7">
        <v>161</v>
      </c>
      <c r="I19" s="7">
        <v>431</v>
      </c>
      <c r="J19" s="7">
        <v>285</v>
      </c>
      <c r="K19" s="7">
        <v>287</v>
      </c>
      <c r="L19" s="7">
        <v>445</v>
      </c>
      <c r="M19" s="7">
        <v>283</v>
      </c>
      <c r="N19" s="7">
        <v>689</v>
      </c>
    </row>
    <row r="20" spans="1:14" x14ac:dyDescent="0.2">
      <c r="A20" s="9">
        <v>5</v>
      </c>
      <c r="B20" s="7">
        <v>19464</v>
      </c>
      <c r="C20" s="7">
        <v>9011</v>
      </c>
      <c r="D20" s="7">
        <v>2223</v>
      </c>
      <c r="E20" s="7">
        <v>408</v>
      </c>
      <c r="F20" s="7">
        <v>2124</v>
      </c>
      <c r="G20" s="7">
        <v>146</v>
      </c>
      <c r="H20" s="7">
        <v>278</v>
      </c>
      <c r="I20" s="7">
        <v>1576</v>
      </c>
      <c r="J20" s="7">
        <v>381</v>
      </c>
      <c r="K20" s="7">
        <v>631</v>
      </c>
      <c r="L20" s="7">
        <v>1046</v>
      </c>
      <c r="M20" s="7">
        <v>764</v>
      </c>
      <c r="N20" s="7">
        <v>876</v>
      </c>
    </row>
    <row r="21" spans="1:14" x14ac:dyDescent="0.2">
      <c r="A21" s="9">
        <v>6</v>
      </c>
      <c r="B21" s="7">
        <v>8774</v>
      </c>
      <c r="C21" s="7">
        <v>2917</v>
      </c>
      <c r="D21" s="7">
        <v>1487</v>
      </c>
      <c r="E21" s="7">
        <v>340</v>
      </c>
      <c r="F21" s="7">
        <v>1376</v>
      </c>
      <c r="G21" s="7">
        <v>130</v>
      </c>
      <c r="H21" s="7">
        <v>106</v>
      </c>
      <c r="I21" s="7">
        <v>562</v>
      </c>
      <c r="J21" s="7">
        <v>254</v>
      </c>
      <c r="K21" s="7">
        <v>259</v>
      </c>
      <c r="L21" s="7">
        <v>354</v>
      </c>
      <c r="M21" s="7">
        <v>301</v>
      </c>
      <c r="N21" s="7">
        <v>688</v>
      </c>
    </row>
    <row r="22" spans="1:14" x14ac:dyDescent="0.2">
      <c r="A22" s="9">
        <v>7</v>
      </c>
      <c r="B22" s="7">
        <v>518</v>
      </c>
      <c r="C22" s="7">
        <v>280</v>
      </c>
      <c r="D22" s="7">
        <v>39</v>
      </c>
      <c r="E22" s="7">
        <v>24</v>
      </c>
      <c r="F22" s="7">
        <v>73</v>
      </c>
      <c r="G22" s="7">
        <v>9</v>
      </c>
      <c r="H22" s="7">
        <v>3</v>
      </c>
      <c r="I22" s="7">
        <v>33</v>
      </c>
      <c r="J22" s="7">
        <v>8</v>
      </c>
      <c r="K22" s="7">
        <v>11</v>
      </c>
      <c r="L22" s="7">
        <v>18</v>
      </c>
      <c r="M22" s="7">
        <v>6</v>
      </c>
      <c r="N22" s="7">
        <v>14</v>
      </c>
    </row>
    <row r="24" spans="1:14" x14ac:dyDescent="0.2">
      <c r="A24" s="9" t="s">
        <v>172</v>
      </c>
      <c r="B24" s="7">
        <v>54063</v>
      </c>
      <c r="C24" s="7">
        <v>22675</v>
      </c>
      <c r="D24" s="7">
        <v>6782</v>
      </c>
      <c r="E24" s="7">
        <v>1332</v>
      </c>
      <c r="F24" s="7">
        <v>6800</v>
      </c>
      <c r="G24" s="7">
        <v>581</v>
      </c>
      <c r="H24" s="7">
        <v>924</v>
      </c>
      <c r="I24" s="7">
        <v>3985</v>
      </c>
      <c r="J24" s="7">
        <v>1425</v>
      </c>
      <c r="K24" s="7">
        <v>1789</v>
      </c>
      <c r="L24" s="7">
        <v>2596</v>
      </c>
      <c r="M24" s="7">
        <v>1959</v>
      </c>
      <c r="N24" s="7">
        <v>3215</v>
      </c>
    </row>
    <row r="25" spans="1:14" x14ac:dyDescent="0.2">
      <c r="A25" s="9">
        <v>0</v>
      </c>
      <c r="B25" s="7">
        <v>22060</v>
      </c>
      <c r="C25" s="7">
        <v>9557</v>
      </c>
      <c r="D25" s="7">
        <v>3259</v>
      </c>
      <c r="E25" s="7">
        <v>498</v>
      </c>
      <c r="F25" s="7">
        <v>2619</v>
      </c>
      <c r="G25" s="7">
        <v>226</v>
      </c>
      <c r="H25" s="7">
        <v>372</v>
      </c>
      <c r="I25" s="7">
        <v>1457</v>
      </c>
      <c r="J25" s="7">
        <v>612</v>
      </c>
      <c r="K25" s="7">
        <v>654</v>
      </c>
      <c r="L25" s="7">
        <v>913</v>
      </c>
      <c r="M25" s="7">
        <v>756</v>
      </c>
      <c r="N25" s="7">
        <v>1137</v>
      </c>
    </row>
    <row r="26" spans="1:14" x14ac:dyDescent="0.2">
      <c r="A26" s="9">
        <v>1</v>
      </c>
      <c r="B26" s="7">
        <v>208</v>
      </c>
      <c r="C26" s="7">
        <v>123</v>
      </c>
      <c r="D26" s="7">
        <v>35</v>
      </c>
      <c r="E26" s="7">
        <v>2</v>
      </c>
      <c r="F26" s="7">
        <v>3</v>
      </c>
      <c r="G26" s="7">
        <v>1</v>
      </c>
      <c r="H26" s="7">
        <v>0</v>
      </c>
      <c r="I26" s="7">
        <v>31</v>
      </c>
      <c r="J26" s="7">
        <v>1</v>
      </c>
      <c r="K26" s="7">
        <v>3</v>
      </c>
      <c r="L26" s="7">
        <v>2</v>
      </c>
      <c r="M26" s="7">
        <v>5</v>
      </c>
      <c r="N26" s="7">
        <v>2</v>
      </c>
    </row>
    <row r="27" spans="1:14" x14ac:dyDescent="0.2">
      <c r="A27" s="9">
        <v>2</v>
      </c>
      <c r="B27" s="7">
        <v>825</v>
      </c>
      <c r="C27" s="7">
        <v>453</v>
      </c>
      <c r="D27" s="7">
        <v>74</v>
      </c>
      <c r="E27" s="7">
        <v>10</v>
      </c>
      <c r="F27" s="7">
        <v>97</v>
      </c>
      <c r="G27" s="7">
        <v>4</v>
      </c>
      <c r="H27" s="7">
        <v>4</v>
      </c>
      <c r="I27" s="7">
        <v>68</v>
      </c>
      <c r="J27" s="7">
        <v>21</v>
      </c>
      <c r="K27" s="7">
        <v>13</v>
      </c>
      <c r="L27" s="7">
        <v>26</v>
      </c>
      <c r="M27" s="7">
        <v>18</v>
      </c>
      <c r="N27" s="7">
        <v>37</v>
      </c>
    </row>
    <row r="28" spans="1:14" x14ac:dyDescent="0.2">
      <c r="A28" s="9">
        <v>3</v>
      </c>
      <c r="B28" s="7">
        <v>3389</v>
      </c>
      <c r="C28" s="7">
        <v>922</v>
      </c>
      <c r="D28" s="7">
        <v>315</v>
      </c>
      <c r="E28" s="7">
        <v>80</v>
      </c>
      <c r="F28" s="7">
        <v>786</v>
      </c>
      <c r="G28" s="7">
        <v>53</v>
      </c>
      <c r="H28" s="7">
        <v>41</v>
      </c>
      <c r="I28" s="7">
        <v>498</v>
      </c>
      <c r="J28" s="7">
        <v>37</v>
      </c>
      <c r="K28" s="7">
        <v>162</v>
      </c>
      <c r="L28" s="7">
        <v>228</v>
      </c>
      <c r="M28" s="7">
        <v>88</v>
      </c>
      <c r="N28" s="7">
        <v>179</v>
      </c>
    </row>
    <row r="29" spans="1:14" x14ac:dyDescent="0.2">
      <c r="A29" s="9">
        <v>4</v>
      </c>
      <c r="B29" s="7">
        <v>11565</v>
      </c>
      <c r="C29" s="7">
        <v>3945</v>
      </c>
      <c r="D29" s="7">
        <v>1096</v>
      </c>
      <c r="E29" s="7">
        <v>262</v>
      </c>
      <c r="F29" s="7">
        <v>1634</v>
      </c>
      <c r="G29" s="7">
        <v>129</v>
      </c>
      <c r="H29" s="7">
        <v>214</v>
      </c>
      <c r="I29" s="7">
        <v>969</v>
      </c>
      <c r="J29" s="7">
        <v>373</v>
      </c>
      <c r="K29" s="7">
        <v>471</v>
      </c>
      <c r="L29" s="7">
        <v>755</v>
      </c>
      <c r="M29" s="7">
        <v>591</v>
      </c>
      <c r="N29" s="7">
        <v>1126</v>
      </c>
    </row>
    <row r="30" spans="1:14" x14ac:dyDescent="0.2">
      <c r="A30" s="9">
        <v>5</v>
      </c>
      <c r="B30" s="7">
        <v>11306</v>
      </c>
      <c r="C30" s="7">
        <v>5744</v>
      </c>
      <c r="D30" s="7">
        <v>1266</v>
      </c>
      <c r="E30" s="7">
        <v>267</v>
      </c>
      <c r="F30" s="7">
        <v>1052</v>
      </c>
      <c r="G30" s="7">
        <v>74</v>
      </c>
      <c r="H30" s="7">
        <v>210</v>
      </c>
      <c r="I30" s="7">
        <v>640</v>
      </c>
      <c r="J30" s="7">
        <v>198</v>
      </c>
      <c r="K30" s="7">
        <v>329</v>
      </c>
      <c r="L30" s="7">
        <v>502</v>
      </c>
      <c r="M30" s="7">
        <v>406</v>
      </c>
      <c r="N30" s="7">
        <v>618</v>
      </c>
    </row>
    <row r="31" spans="1:14" x14ac:dyDescent="0.2">
      <c r="A31" s="9">
        <v>6</v>
      </c>
      <c r="B31" s="7">
        <v>4172</v>
      </c>
      <c r="C31" s="7">
        <v>1683</v>
      </c>
      <c r="D31" s="7">
        <v>646</v>
      </c>
      <c r="E31" s="7">
        <v>189</v>
      </c>
      <c r="F31" s="7">
        <v>517</v>
      </c>
      <c r="G31" s="7">
        <v>93</v>
      </c>
      <c r="H31" s="7">
        <v>81</v>
      </c>
      <c r="I31" s="7">
        <v>276</v>
      </c>
      <c r="J31" s="7">
        <v>179</v>
      </c>
      <c r="K31" s="7">
        <v>151</v>
      </c>
      <c r="L31" s="7">
        <v>158</v>
      </c>
      <c r="M31" s="7">
        <v>93</v>
      </c>
      <c r="N31" s="7">
        <v>106</v>
      </c>
    </row>
    <row r="32" spans="1:14" x14ac:dyDescent="0.2">
      <c r="A32" s="9">
        <v>7</v>
      </c>
      <c r="B32" s="7">
        <v>538</v>
      </c>
      <c r="C32" s="7">
        <v>248</v>
      </c>
      <c r="D32" s="7">
        <v>91</v>
      </c>
      <c r="E32" s="7">
        <v>24</v>
      </c>
      <c r="F32" s="7">
        <v>92</v>
      </c>
      <c r="G32" s="7">
        <v>1</v>
      </c>
      <c r="H32" s="7">
        <v>2</v>
      </c>
      <c r="I32" s="7">
        <v>46</v>
      </c>
      <c r="J32" s="7">
        <v>4</v>
      </c>
      <c r="K32" s="7">
        <v>6</v>
      </c>
      <c r="L32" s="7">
        <v>12</v>
      </c>
      <c r="M32" s="7">
        <v>2</v>
      </c>
      <c r="N32" s="7">
        <v>10</v>
      </c>
    </row>
    <row r="33" spans="1:14" x14ac:dyDescent="0.2">
      <c r="A33" s="26" t="s">
        <v>176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</sheetData>
  <mergeCells count="1">
    <mergeCell ref="A33:N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0CE34-9ED9-44B5-B610-789FEB3A9ED2}">
  <dimension ref="A1:I131"/>
  <sheetViews>
    <sheetView view="pageBreakPreview" zoomScale="125" zoomScaleNormal="100" zoomScaleSheetLayoutView="125" workbookViewId="0">
      <selection activeCell="A2" sqref="A2:I2"/>
    </sheetView>
  </sheetViews>
  <sheetFormatPr defaultColWidth="8.85546875" defaultRowHeight="11.25" x14ac:dyDescent="0.2"/>
  <cols>
    <col min="1" max="1" width="8.85546875" style="7"/>
    <col min="2" max="14" width="5.85546875" style="7" customWidth="1"/>
    <col min="15" max="16384" width="8.85546875" style="7"/>
  </cols>
  <sheetData>
    <row r="1" spans="1:9" x14ac:dyDescent="0.2">
      <c r="A1" s="7" t="s">
        <v>180</v>
      </c>
    </row>
    <row r="2" spans="1:9" x14ac:dyDescent="0.2">
      <c r="A2" s="11" t="s">
        <v>131</v>
      </c>
      <c r="B2" s="13" t="s">
        <v>155</v>
      </c>
      <c r="C2" s="13" t="s">
        <v>129</v>
      </c>
      <c r="D2" s="13" t="s">
        <v>130</v>
      </c>
      <c r="E2" s="13" t="s">
        <v>156</v>
      </c>
      <c r="F2" s="13" t="s">
        <v>157</v>
      </c>
      <c r="G2" s="13" t="s">
        <v>158</v>
      </c>
      <c r="H2" s="13" t="s">
        <v>159</v>
      </c>
      <c r="I2" s="14" t="s">
        <v>160</v>
      </c>
    </row>
    <row r="3" spans="1:9" x14ac:dyDescent="0.2">
      <c r="A3" s="7" t="s">
        <v>0</v>
      </c>
      <c r="B3" s="7">
        <v>35549</v>
      </c>
      <c r="C3" s="7">
        <v>62542</v>
      </c>
      <c r="D3" s="7">
        <v>60872</v>
      </c>
      <c r="E3" s="7">
        <v>2354</v>
      </c>
      <c r="F3" s="17">
        <f>C3/B3</f>
        <v>1.759318124279164</v>
      </c>
      <c r="G3" s="17">
        <f>D3/B3</f>
        <v>1.7123407128189261</v>
      </c>
      <c r="H3" s="10">
        <f>D3*100/C3</f>
        <v>97.329794378177866</v>
      </c>
      <c r="I3" s="7">
        <f>E3*1000/B3</f>
        <v>66.218459028383364</v>
      </c>
    </row>
    <row r="4" spans="1:9" x14ac:dyDescent="0.2">
      <c r="A4" s="7" t="s">
        <v>49</v>
      </c>
      <c r="B4" s="7">
        <v>9656</v>
      </c>
      <c r="C4" s="7">
        <v>242</v>
      </c>
      <c r="D4" s="7">
        <v>236</v>
      </c>
      <c r="E4" s="7">
        <v>86</v>
      </c>
      <c r="F4" s="17">
        <f t="shared" ref="F4:F10" si="0">C4/B4</f>
        <v>2.5062137531068767E-2</v>
      </c>
      <c r="G4" s="17">
        <f t="shared" ref="G4:G10" si="1">D4/B4</f>
        <v>2.444076222038111E-2</v>
      </c>
      <c r="H4" s="10">
        <f t="shared" ref="H4:H10" si="2">D4*100/C4</f>
        <v>97.52066115702479</v>
      </c>
      <c r="I4" s="7">
        <f t="shared" ref="I4:I10" si="3">E4*1000/B4</f>
        <v>8.9063794531897269</v>
      </c>
    </row>
    <row r="5" spans="1:9" x14ac:dyDescent="0.2">
      <c r="A5" s="7" t="s">
        <v>50</v>
      </c>
      <c r="B5" s="7">
        <v>7295</v>
      </c>
      <c r="C5" s="7">
        <v>3388</v>
      </c>
      <c r="D5" s="7">
        <v>3271</v>
      </c>
      <c r="E5" s="7">
        <v>568</v>
      </c>
      <c r="F5" s="17">
        <f t="shared" si="0"/>
        <v>0.46442769019876629</v>
      </c>
      <c r="G5" s="17">
        <f t="shared" si="1"/>
        <v>0.44838930774503083</v>
      </c>
      <c r="H5" s="10">
        <f t="shared" si="2"/>
        <v>96.546635182998813</v>
      </c>
      <c r="I5" s="7">
        <f t="shared" si="3"/>
        <v>77.861549006168602</v>
      </c>
    </row>
    <row r="6" spans="1:9" x14ac:dyDescent="0.2">
      <c r="A6" s="7" t="s">
        <v>51</v>
      </c>
      <c r="B6" s="7">
        <v>5523</v>
      </c>
      <c r="C6" s="7">
        <v>8319</v>
      </c>
      <c r="D6" s="7">
        <v>8111</v>
      </c>
      <c r="E6" s="7">
        <v>641</v>
      </c>
      <c r="F6" s="17">
        <f t="shared" si="0"/>
        <v>1.5062466051059207</v>
      </c>
      <c r="G6" s="17">
        <f t="shared" si="1"/>
        <v>1.4685859134528336</v>
      </c>
      <c r="H6" s="10">
        <f t="shared" si="2"/>
        <v>97.499699483110945</v>
      </c>
      <c r="I6" s="7">
        <f t="shared" si="3"/>
        <v>116.06011225783089</v>
      </c>
    </row>
    <row r="7" spans="1:9" x14ac:dyDescent="0.2">
      <c r="A7" s="7" t="s">
        <v>52</v>
      </c>
      <c r="B7" s="7">
        <v>4232</v>
      </c>
      <c r="C7" s="7">
        <v>11667</v>
      </c>
      <c r="D7" s="7">
        <v>11396</v>
      </c>
      <c r="E7" s="7">
        <v>506</v>
      </c>
      <c r="F7" s="17">
        <f t="shared" si="0"/>
        <v>2.7568525519848772</v>
      </c>
      <c r="G7" s="17">
        <f t="shared" si="1"/>
        <v>2.6928166351606806</v>
      </c>
      <c r="H7" s="10">
        <f t="shared" si="2"/>
        <v>97.677209222593646</v>
      </c>
      <c r="I7" s="7">
        <f t="shared" si="3"/>
        <v>119.56521739130434</v>
      </c>
    </row>
    <row r="8" spans="1:9" x14ac:dyDescent="0.2">
      <c r="A8" s="7" t="s">
        <v>53</v>
      </c>
      <c r="B8" s="7">
        <v>3193</v>
      </c>
      <c r="C8" s="7">
        <v>12220</v>
      </c>
      <c r="D8" s="7">
        <v>11876</v>
      </c>
      <c r="E8" s="7">
        <v>297</v>
      </c>
      <c r="F8" s="17">
        <f t="shared" si="0"/>
        <v>3.8271218290009394</v>
      </c>
      <c r="G8" s="17">
        <f t="shared" si="1"/>
        <v>3.7193861572189162</v>
      </c>
      <c r="H8" s="10">
        <f t="shared" si="2"/>
        <v>97.184942716857606</v>
      </c>
      <c r="I8" s="7">
        <f t="shared" si="3"/>
        <v>93.015972439711874</v>
      </c>
    </row>
    <row r="9" spans="1:9" x14ac:dyDescent="0.2">
      <c r="A9" s="7" t="s">
        <v>54</v>
      </c>
      <c r="B9" s="7">
        <v>2976</v>
      </c>
      <c r="C9" s="7">
        <v>13667</v>
      </c>
      <c r="D9" s="7">
        <v>13317</v>
      </c>
      <c r="E9" s="7">
        <v>166</v>
      </c>
      <c r="F9" s="17">
        <f t="shared" si="0"/>
        <v>4.592405913978495</v>
      </c>
      <c r="G9" s="17">
        <f t="shared" si="1"/>
        <v>4.474798387096774</v>
      </c>
      <c r="H9" s="10">
        <f t="shared" si="2"/>
        <v>97.43908685154021</v>
      </c>
      <c r="I9" s="7">
        <f t="shared" si="3"/>
        <v>55.77956989247312</v>
      </c>
    </row>
    <row r="10" spans="1:9" x14ac:dyDescent="0.2">
      <c r="A10" s="7" t="s">
        <v>55</v>
      </c>
      <c r="B10" s="7">
        <v>2674</v>
      </c>
      <c r="C10" s="7">
        <v>13039</v>
      </c>
      <c r="D10" s="7">
        <v>12665</v>
      </c>
      <c r="E10" s="7">
        <v>90</v>
      </c>
      <c r="F10" s="17">
        <f t="shared" si="0"/>
        <v>4.8762154076290205</v>
      </c>
      <c r="G10" s="17">
        <f t="shared" si="1"/>
        <v>4.7363500373971581</v>
      </c>
      <c r="H10" s="10">
        <f t="shared" si="2"/>
        <v>97.131681877444592</v>
      </c>
      <c r="I10" s="7">
        <f t="shared" si="3"/>
        <v>33.657442034405385</v>
      </c>
    </row>
    <row r="11" spans="1:9" x14ac:dyDescent="0.2">
      <c r="A11" s="7" t="s">
        <v>57</v>
      </c>
      <c r="I11" s="7">
        <f>SUM(I4:I10)*5</f>
        <v>2524.2312123754195</v>
      </c>
    </row>
    <row r="12" spans="1:9" x14ac:dyDescent="0.2">
      <c r="A12" s="7" t="s">
        <v>131</v>
      </c>
      <c r="F12" s="8" t="s">
        <v>157</v>
      </c>
      <c r="G12" s="8" t="s">
        <v>158</v>
      </c>
      <c r="H12" s="8" t="s">
        <v>159</v>
      </c>
      <c r="I12" s="8" t="s">
        <v>160</v>
      </c>
    </row>
    <row r="13" spans="1:9" x14ac:dyDescent="0.2">
      <c r="A13" s="7" t="s">
        <v>0</v>
      </c>
      <c r="B13" s="7">
        <v>15216</v>
      </c>
      <c r="C13" s="7">
        <v>23625</v>
      </c>
      <c r="D13" s="7">
        <v>22883</v>
      </c>
      <c r="E13" s="7">
        <v>903</v>
      </c>
      <c r="F13" s="17">
        <f>C13/B13</f>
        <v>1.5526419558359621</v>
      </c>
      <c r="G13" s="17">
        <f>D13/B13</f>
        <v>1.5038774973711881</v>
      </c>
      <c r="H13" s="10">
        <f>D13*100/C13</f>
        <v>96.859259259259261</v>
      </c>
      <c r="I13" s="7">
        <f>E13*1000/B13</f>
        <v>59.345425867507885</v>
      </c>
    </row>
    <row r="14" spans="1:9" x14ac:dyDescent="0.2">
      <c r="A14" s="7" t="s">
        <v>49</v>
      </c>
      <c r="B14" s="7">
        <v>4248</v>
      </c>
      <c r="C14" s="7">
        <v>81</v>
      </c>
      <c r="D14" s="7">
        <v>77</v>
      </c>
      <c r="E14" s="7">
        <v>33</v>
      </c>
      <c r="F14" s="17">
        <f t="shared" ref="F14:F20" si="4">C14/B14</f>
        <v>1.9067796610169493E-2</v>
      </c>
      <c r="G14" s="17">
        <f t="shared" ref="G14:G20" si="5">D14/B14</f>
        <v>1.8126177024482108E-2</v>
      </c>
      <c r="H14" s="10">
        <f t="shared" ref="H14:H20" si="6">D14*100/C14</f>
        <v>95.061728395061735</v>
      </c>
      <c r="I14" s="7">
        <f t="shared" ref="I14:I20" si="7">E14*1000/B14</f>
        <v>7.768361581920904</v>
      </c>
    </row>
    <row r="15" spans="1:9" x14ac:dyDescent="0.2">
      <c r="A15" s="7" t="s">
        <v>50</v>
      </c>
      <c r="B15" s="7">
        <v>3276</v>
      </c>
      <c r="C15" s="7">
        <v>1217</v>
      </c>
      <c r="D15" s="7">
        <v>1163</v>
      </c>
      <c r="E15" s="7">
        <v>218</v>
      </c>
      <c r="F15" s="17">
        <f t="shared" si="4"/>
        <v>0.3714896214896215</v>
      </c>
      <c r="G15" s="17">
        <f t="shared" si="5"/>
        <v>0.35500610500610502</v>
      </c>
      <c r="H15" s="10">
        <f t="shared" si="6"/>
        <v>95.562859490550537</v>
      </c>
      <c r="I15" s="7">
        <f t="shared" si="7"/>
        <v>66.54456654456655</v>
      </c>
    </row>
    <row r="16" spans="1:9" x14ac:dyDescent="0.2">
      <c r="A16" s="7" t="s">
        <v>51</v>
      </c>
      <c r="B16" s="7">
        <v>2332</v>
      </c>
      <c r="C16" s="7">
        <v>3119</v>
      </c>
      <c r="D16" s="7">
        <v>3039</v>
      </c>
      <c r="E16" s="7">
        <v>246</v>
      </c>
      <c r="F16" s="17">
        <f t="shared" si="4"/>
        <v>1.3374785591766725</v>
      </c>
      <c r="G16" s="17">
        <f t="shared" si="5"/>
        <v>1.3031732418524871</v>
      </c>
      <c r="H16" s="10">
        <f t="shared" si="6"/>
        <v>97.435075344661755</v>
      </c>
      <c r="I16" s="7">
        <f t="shared" si="7"/>
        <v>105.48885077186964</v>
      </c>
    </row>
    <row r="17" spans="1:9" x14ac:dyDescent="0.2">
      <c r="A17" s="7" t="s">
        <v>52</v>
      </c>
      <c r="B17" s="7">
        <v>1727</v>
      </c>
      <c r="C17" s="7">
        <v>4257</v>
      </c>
      <c r="D17" s="7">
        <v>4133</v>
      </c>
      <c r="E17" s="7">
        <v>185</v>
      </c>
      <c r="F17" s="17">
        <f t="shared" si="4"/>
        <v>2.4649681528662422</v>
      </c>
      <c r="G17" s="17">
        <f t="shared" si="5"/>
        <v>2.3931673422119282</v>
      </c>
      <c r="H17" s="10">
        <f t="shared" si="6"/>
        <v>97.087150575522671</v>
      </c>
      <c r="I17" s="7">
        <f t="shared" si="7"/>
        <v>107.12217718587145</v>
      </c>
    </row>
    <row r="18" spans="1:9" x14ac:dyDescent="0.2">
      <c r="A18" s="7" t="s">
        <v>53</v>
      </c>
      <c r="B18" s="7">
        <v>1339</v>
      </c>
      <c r="C18" s="7">
        <v>4775</v>
      </c>
      <c r="D18" s="7">
        <v>4639</v>
      </c>
      <c r="E18" s="7">
        <v>121</v>
      </c>
      <c r="F18" s="17">
        <f t="shared" si="4"/>
        <v>3.5660941000746824</v>
      </c>
      <c r="G18" s="17">
        <f t="shared" si="5"/>
        <v>3.4645257654966395</v>
      </c>
      <c r="H18" s="10">
        <f t="shared" si="6"/>
        <v>97.15183246073299</v>
      </c>
      <c r="I18" s="7">
        <f t="shared" si="7"/>
        <v>90.365944734876777</v>
      </c>
    </row>
    <row r="19" spans="1:9" x14ac:dyDescent="0.2">
      <c r="A19" s="7" t="s">
        <v>54</v>
      </c>
      <c r="B19" s="7">
        <v>1211</v>
      </c>
      <c r="C19" s="7">
        <v>5226</v>
      </c>
      <c r="D19" s="7">
        <v>5062</v>
      </c>
      <c r="E19" s="7">
        <v>60</v>
      </c>
      <c r="F19" s="17">
        <f t="shared" si="4"/>
        <v>4.3154417836498764</v>
      </c>
      <c r="G19" s="17">
        <f t="shared" si="5"/>
        <v>4.1800165152766313</v>
      </c>
      <c r="H19" s="10">
        <f t="shared" si="6"/>
        <v>96.86184462303865</v>
      </c>
      <c r="I19" s="7">
        <f t="shared" si="7"/>
        <v>49.545829892650701</v>
      </c>
    </row>
    <row r="20" spans="1:9" x14ac:dyDescent="0.2">
      <c r="A20" s="7" t="s">
        <v>55</v>
      </c>
      <c r="B20" s="7">
        <v>1083</v>
      </c>
      <c r="C20" s="7">
        <v>4950</v>
      </c>
      <c r="D20" s="7">
        <v>4770</v>
      </c>
      <c r="E20" s="7">
        <v>40</v>
      </c>
      <c r="F20" s="17">
        <f t="shared" si="4"/>
        <v>4.5706371191135737</v>
      </c>
      <c r="G20" s="17">
        <f t="shared" si="5"/>
        <v>4.4044321329639891</v>
      </c>
      <c r="H20" s="10">
        <f t="shared" si="6"/>
        <v>96.36363636363636</v>
      </c>
      <c r="I20" s="7">
        <f t="shared" si="7"/>
        <v>36.934441366574333</v>
      </c>
    </row>
    <row r="21" spans="1:9" x14ac:dyDescent="0.2">
      <c r="A21" s="7" t="s">
        <v>58</v>
      </c>
      <c r="I21" s="7">
        <f>SUM(I14:I20)*5</f>
        <v>2318.8508603916521</v>
      </c>
    </row>
    <row r="22" spans="1:9" x14ac:dyDescent="0.2">
      <c r="A22" s="7" t="s">
        <v>131</v>
      </c>
      <c r="F22" s="8" t="s">
        <v>157</v>
      </c>
      <c r="G22" s="8" t="s">
        <v>158</v>
      </c>
      <c r="H22" s="8" t="s">
        <v>159</v>
      </c>
      <c r="I22" s="8" t="s">
        <v>160</v>
      </c>
    </row>
    <row r="23" spans="1:9" x14ac:dyDescent="0.2">
      <c r="A23" s="7" t="s">
        <v>0</v>
      </c>
      <c r="B23" s="7">
        <v>4439</v>
      </c>
      <c r="C23" s="7">
        <v>8025</v>
      </c>
      <c r="D23" s="7">
        <v>7911</v>
      </c>
      <c r="E23" s="7">
        <v>302</v>
      </c>
      <c r="F23" s="17">
        <f>C23/B23</f>
        <v>1.8078396035143049</v>
      </c>
      <c r="G23" s="17">
        <f>D23/B23</f>
        <v>1.7821581437260645</v>
      </c>
      <c r="H23" s="10">
        <f>D23*100/C23</f>
        <v>98.579439252336442</v>
      </c>
      <c r="I23" s="7">
        <f>E23*1000/B23</f>
        <v>68.033340842532098</v>
      </c>
    </row>
    <row r="24" spans="1:9" x14ac:dyDescent="0.2">
      <c r="A24" s="7" t="s">
        <v>49</v>
      </c>
      <c r="B24" s="7">
        <v>1239</v>
      </c>
      <c r="C24" s="7">
        <v>42</v>
      </c>
      <c r="D24" s="7">
        <v>41</v>
      </c>
      <c r="E24" s="7">
        <v>14</v>
      </c>
      <c r="F24" s="17">
        <f t="shared" ref="F24:F30" si="8">C24/B24</f>
        <v>3.3898305084745763E-2</v>
      </c>
      <c r="G24" s="17">
        <f t="shared" ref="G24:G30" si="9">D24/B24</f>
        <v>3.3091202582728005E-2</v>
      </c>
      <c r="H24" s="10">
        <f t="shared" ref="H24:H30" si="10">D24*100/C24</f>
        <v>97.61904761904762</v>
      </c>
      <c r="I24" s="7">
        <f t="shared" ref="I24:I30" si="11">E24*1000/B24</f>
        <v>11.299435028248588</v>
      </c>
    </row>
    <row r="25" spans="1:9" x14ac:dyDescent="0.2">
      <c r="A25" s="7" t="s">
        <v>50</v>
      </c>
      <c r="B25" s="7">
        <v>881</v>
      </c>
      <c r="C25" s="7">
        <v>446</v>
      </c>
      <c r="D25" s="7">
        <v>442</v>
      </c>
      <c r="E25" s="7">
        <v>71</v>
      </c>
      <c r="F25" s="17">
        <f t="shared" si="8"/>
        <v>0.50624290578887632</v>
      </c>
      <c r="G25" s="17">
        <f t="shared" si="9"/>
        <v>0.50170261066969357</v>
      </c>
      <c r="H25" s="10">
        <f t="shared" si="10"/>
        <v>99.103139013452918</v>
      </c>
      <c r="I25" s="7">
        <f t="shared" si="11"/>
        <v>80.590238365493761</v>
      </c>
    </row>
    <row r="26" spans="1:9" x14ac:dyDescent="0.2">
      <c r="A26" s="7" t="s">
        <v>51</v>
      </c>
      <c r="B26" s="7">
        <v>683</v>
      </c>
      <c r="C26" s="7">
        <v>1025</v>
      </c>
      <c r="D26" s="7">
        <v>1012</v>
      </c>
      <c r="E26" s="7">
        <v>80</v>
      </c>
      <c r="F26" s="17">
        <f t="shared" si="8"/>
        <v>1.5007320644216691</v>
      </c>
      <c r="G26" s="17">
        <f t="shared" si="9"/>
        <v>1.4816983894582723</v>
      </c>
      <c r="H26" s="10">
        <f t="shared" si="10"/>
        <v>98.731707317073173</v>
      </c>
      <c r="I26" s="7">
        <f t="shared" si="11"/>
        <v>117.13030746705711</v>
      </c>
    </row>
    <row r="27" spans="1:9" x14ac:dyDescent="0.2">
      <c r="A27" s="7" t="s">
        <v>52</v>
      </c>
      <c r="B27" s="7">
        <v>512</v>
      </c>
      <c r="C27" s="7">
        <v>1428</v>
      </c>
      <c r="D27" s="7">
        <v>1407</v>
      </c>
      <c r="E27" s="7">
        <v>64</v>
      </c>
      <c r="F27" s="17">
        <f t="shared" si="8"/>
        <v>2.7890625</v>
      </c>
      <c r="G27" s="17">
        <f t="shared" si="9"/>
        <v>2.748046875</v>
      </c>
      <c r="H27" s="10">
        <f t="shared" si="10"/>
        <v>98.529411764705884</v>
      </c>
      <c r="I27" s="7">
        <f t="shared" si="11"/>
        <v>125</v>
      </c>
    </row>
    <row r="28" spans="1:9" x14ac:dyDescent="0.2">
      <c r="A28" s="7" t="s">
        <v>53</v>
      </c>
      <c r="B28" s="7">
        <v>391</v>
      </c>
      <c r="C28" s="7">
        <v>1543</v>
      </c>
      <c r="D28" s="7">
        <v>1524</v>
      </c>
      <c r="E28" s="7">
        <v>33</v>
      </c>
      <c r="F28" s="17">
        <f t="shared" si="8"/>
        <v>3.9462915601023019</v>
      </c>
      <c r="G28" s="17">
        <f t="shared" si="9"/>
        <v>3.8976982097186701</v>
      </c>
      <c r="H28" s="10">
        <f t="shared" si="10"/>
        <v>98.768632534024633</v>
      </c>
      <c r="I28" s="7">
        <f t="shared" si="11"/>
        <v>84.398976982097182</v>
      </c>
    </row>
    <row r="29" spans="1:9" x14ac:dyDescent="0.2">
      <c r="A29" s="7" t="s">
        <v>54</v>
      </c>
      <c r="B29" s="7">
        <v>376</v>
      </c>
      <c r="C29" s="7">
        <v>1783</v>
      </c>
      <c r="D29" s="7">
        <v>1756</v>
      </c>
      <c r="E29" s="7">
        <v>28</v>
      </c>
      <c r="F29" s="17">
        <f t="shared" si="8"/>
        <v>4.7420212765957448</v>
      </c>
      <c r="G29" s="17">
        <f t="shared" si="9"/>
        <v>4.6702127659574471</v>
      </c>
      <c r="H29" s="10">
        <f t="shared" si="10"/>
        <v>98.485698261357257</v>
      </c>
      <c r="I29" s="7">
        <f t="shared" si="11"/>
        <v>74.468085106382972</v>
      </c>
    </row>
    <row r="30" spans="1:9" x14ac:dyDescent="0.2">
      <c r="A30" s="7" t="s">
        <v>55</v>
      </c>
      <c r="B30" s="7">
        <v>357</v>
      </c>
      <c r="C30" s="7">
        <v>1758</v>
      </c>
      <c r="D30" s="7">
        <v>1729</v>
      </c>
      <c r="E30" s="7">
        <v>12</v>
      </c>
      <c r="F30" s="17">
        <f t="shared" si="8"/>
        <v>4.9243697478991599</v>
      </c>
      <c r="G30" s="17">
        <f t="shared" si="9"/>
        <v>4.8431372549019605</v>
      </c>
      <c r="H30" s="10">
        <f t="shared" si="10"/>
        <v>98.350398179749718</v>
      </c>
      <c r="I30" s="7">
        <f t="shared" si="11"/>
        <v>33.613445378151262</v>
      </c>
    </row>
    <row r="31" spans="1:9" x14ac:dyDescent="0.2">
      <c r="A31" s="7" t="s">
        <v>59</v>
      </c>
      <c r="I31" s="7">
        <f>SUM(I24:I30)*5</f>
        <v>2632.5024416371543</v>
      </c>
    </row>
    <row r="32" spans="1:9" x14ac:dyDescent="0.2">
      <c r="A32" s="7" t="s">
        <v>131</v>
      </c>
      <c r="F32" s="8" t="s">
        <v>157</v>
      </c>
      <c r="G32" s="8" t="s">
        <v>158</v>
      </c>
      <c r="H32" s="8" t="s">
        <v>159</v>
      </c>
      <c r="I32" s="8" t="s">
        <v>160</v>
      </c>
    </row>
    <row r="33" spans="1:9" x14ac:dyDescent="0.2">
      <c r="A33" s="7" t="s">
        <v>0</v>
      </c>
      <c r="B33" s="7">
        <v>848</v>
      </c>
      <c r="C33" s="7">
        <v>1449</v>
      </c>
      <c r="D33" s="7">
        <v>1414</v>
      </c>
      <c r="E33" s="7">
        <v>65</v>
      </c>
      <c r="F33" s="17">
        <f>C33/B33</f>
        <v>1.7087264150943395</v>
      </c>
      <c r="G33" s="17">
        <f>D33/B33</f>
        <v>1.6674528301886793</v>
      </c>
      <c r="H33" s="10">
        <f>D33*100/C33</f>
        <v>97.584541062801932</v>
      </c>
      <c r="I33" s="7">
        <f>E33*1000/B33</f>
        <v>76.65094339622641</v>
      </c>
    </row>
    <row r="34" spans="1:9" x14ac:dyDescent="0.2">
      <c r="A34" s="7" t="s">
        <v>49</v>
      </c>
      <c r="B34" s="7">
        <v>223</v>
      </c>
      <c r="C34" s="7">
        <v>4</v>
      </c>
      <c r="D34" s="7">
        <v>4</v>
      </c>
      <c r="E34" s="7">
        <v>3</v>
      </c>
      <c r="F34" s="17">
        <f t="shared" ref="F34:F40" si="12">C34/B34</f>
        <v>1.7937219730941704E-2</v>
      </c>
      <c r="G34" s="17">
        <f t="shared" ref="G34:G40" si="13">D34/B34</f>
        <v>1.7937219730941704E-2</v>
      </c>
      <c r="H34" s="10">
        <f t="shared" ref="H34:H40" si="14">D34*100/C34</f>
        <v>100</v>
      </c>
      <c r="I34" s="7">
        <f t="shared" ref="I34:I40" si="15">E34*1000/B34</f>
        <v>13.452914798206278</v>
      </c>
    </row>
    <row r="35" spans="1:9" x14ac:dyDescent="0.2">
      <c r="A35" s="7" t="s">
        <v>50</v>
      </c>
      <c r="B35" s="7">
        <v>179</v>
      </c>
      <c r="C35" s="7">
        <v>92</v>
      </c>
      <c r="D35" s="7">
        <v>90</v>
      </c>
      <c r="E35" s="7">
        <v>11</v>
      </c>
      <c r="F35" s="17">
        <f t="shared" si="12"/>
        <v>0.51396648044692739</v>
      </c>
      <c r="G35" s="17">
        <f t="shared" si="13"/>
        <v>0.5027932960893855</v>
      </c>
      <c r="H35" s="10">
        <f t="shared" si="14"/>
        <v>97.826086956521735</v>
      </c>
      <c r="I35" s="7">
        <f t="shared" si="15"/>
        <v>61.452513966480446</v>
      </c>
    </row>
    <row r="36" spans="1:9" x14ac:dyDescent="0.2">
      <c r="A36" s="7" t="s">
        <v>51</v>
      </c>
      <c r="B36" s="7">
        <v>142</v>
      </c>
      <c r="C36" s="7">
        <v>213</v>
      </c>
      <c r="D36" s="7">
        <v>208</v>
      </c>
      <c r="E36" s="7">
        <v>19</v>
      </c>
      <c r="F36" s="17">
        <f t="shared" si="12"/>
        <v>1.5</v>
      </c>
      <c r="G36" s="17">
        <f t="shared" si="13"/>
        <v>1.4647887323943662</v>
      </c>
      <c r="H36" s="10">
        <f t="shared" si="14"/>
        <v>97.652582159624416</v>
      </c>
      <c r="I36" s="7">
        <f t="shared" si="15"/>
        <v>133.80281690140845</v>
      </c>
    </row>
    <row r="37" spans="1:9" x14ac:dyDescent="0.2">
      <c r="A37" s="7" t="s">
        <v>52</v>
      </c>
      <c r="B37" s="7">
        <v>78</v>
      </c>
      <c r="C37" s="7">
        <v>220</v>
      </c>
      <c r="D37" s="7">
        <v>215</v>
      </c>
      <c r="E37" s="7">
        <v>13</v>
      </c>
      <c r="F37" s="17">
        <f t="shared" si="12"/>
        <v>2.8205128205128207</v>
      </c>
      <c r="G37" s="17">
        <f t="shared" si="13"/>
        <v>2.7564102564102564</v>
      </c>
      <c r="H37" s="10">
        <f t="shared" si="14"/>
        <v>97.727272727272734</v>
      </c>
      <c r="I37" s="7">
        <f t="shared" si="15"/>
        <v>166.66666666666666</v>
      </c>
    </row>
    <row r="38" spans="1:9" x14ac:dyDescent="0.2">
      <c r="A38" s="7" t="s">
        <v>53</v>
      </c>
      <c r="B38" s="7">
        <v>87</v>
      </c>
      <c r="C38" s="7">
        <v>298</v>
      </c>
      <c r="D38" s="7">
        <v>286</v>
      </c>
      <c r="E38" s="7">
        <v>7</v>
      </c>
      <c r="F38" s="17">
        <f t="shared" si="12"/>
        <v>3.4252873563218391</v>
      </c>
      <c r="G38" s="17">
        <f t="shared" si="13"/>
        <v>3.2873563218390807</v>
      </c>
      <c r="H38" s="10">
        <f t="shared" si="14"/>
        <v>95.973154362416111</v>
      </c>
      <c r="I38" s="7">
        <f t="shared" si="15"/>
        <v>80.459770114942529</v>
      </c>
    </row>
    <row r="39" spans="1:9" x14ac:dyDescent="0.2">
      <c r="A39" s="7" t="s">
        <v>54</v>
      </c>
      <c r="B39" s="7">
        <v>72</v>
      </c>
      <c r="C39" s="7">
        <v>333</v>
      </c>
      <c r="D39" s="7">
        <v>330</v>
      </c>
      <c r="E39" s="7">
        <v>8</v>
      </c>
      <c r="F39" s="17">
        <f t="shared" si="12"/>
        <v>4.625</v>
      </c>
      <c r="G39" s="17">
        <f t="shared" si="13"/>
        <v>4.583333333333333</v>
      </c>
      <c r="H39" s="10">
        <f t="shared" si="14"/>
        <v>99.099099099099092</v>
      </c>
      <c r="I39" s="7">
        <f t="shared" si="15"/>
        <v>111.11111111111111</v>
      </c>
    </row>
    <row r="40" spans="1:9" x14ac:dyDescent="0.2">
      <c r="A40" s="7" t="s">
        <v>55</v>
      </c>
      <c r="B40" s="7">
        <v>67</v>
      </c>
      <c r="C40" s="7">
        <v>289</v>
      </c>
      <c r="D40" s="7">
        <v>281</v>
      </c>
      <c r="E40" s="7">
        <v>4</v>
      </c>
      <c r="F40" s="17">
        <f t="shared" si="12"/>
        <v>4.3134328358208958</v>
      </c>
      <c r="G40" s="17">
        <f t="shared" si="13"/>
        <v>4.1940298507462686</v>
      </c>
      <c r="H40" s="10">
        <f t="shared" si="14"/>
        <v>97.231833910034595</v>
      </c>
      <c r="I40" s="7">
        <f t="shared" si="15"/>
        <v>59.701492537313435</v>
      </c>
    </row>
    <row r="41" spans="1:9" x14ac:dyDescent="0.2">
      <c r="A41" s="7" t="s">
        <v>60</v>
      </c>
      <c r="I41" s="7">
        <f>SUM(I34:I40)*5</f>
        <v>3133.2364304806447</v>
      </c>
    </row>
    <row r="42" spans="1:9" x14ac:dyDescent="0.2">
      <c r="A42" s="7" t="s">
        <v>131</v>
      </c>
      <c r="F42" s="8" t="s">
        <v>157</v>
      </c>
      <c r="G42" s="8" t="s">
        <v>158</v>
      </c>
      <c r="H42" s="8" t="s">
        <v>159</v>
      </c>
      <c r="I42" s="8" t="s">
        <v>160</v>
      </c>
    </row>
    <row r="43" spans="1:9" x14ac:dyDescent="0.2">
      <c r="A43" s="7" t="s">
        <v>0</v>
      </c>
      <c r="B43" s="7">
        <v>4340</v>
      </c>
      <c r="C43" s="7">
        <v>8884</v>
      </c>
      <c r="D43" s="7">
        <v>8760</v>
      </c>
      <c r="E43" s="7">
        <v>409</v>
      </c>
      <c r="F43" s="17">
        <f>C43/B43</f>
        <v>2.0470046082949307</v>
      </c>
      <c r="G43" s="17">
        <f>D43/B43</f>
        <v>2.0184331797235022</v>
      </c>
      <c r="H43" s="10">
        <f>D43*100/C43</f>
        <v>98.604232327780281</v>
      </c>
      <c r="I43" s="7">
        <f>E43*1000/B43</f>
        <v>94.239631336405523</v>
      </c>
    </row>
    <row r="44" spans="1:9" x14ac:dyDescent="0.2">
      <c r="A44" s="7" t="s">
        <v>49</v>
      </c>
      <c r="B44" s="7">
        <v>1127</v>
      </c>
      <c r="C44" s="7">
        <v>40</v>
      </c>
      <c r="D44" s="7">
        <v>39</v>
      </c>
      <c r="E44" s="7">
        <v>18</v>
      </c>
      <c r="F44" s="17">
        <f t="shared" ref="F44:F50" si="16">C44/B44</f>
        <v>3.5492457852706299E-2</v>
      </c>
      <c r="G44" s="17">
        <f t="shared" ref="G44:G50" si="17">D44/B44</f>
        <v>3.4605146406388641E-2</v>
      </c>
      <c r="H44" s="10">
        <f t="shared" ref="H44:H50" si="18">D44*100/C44</f>
        <v>97.5</v>
      </c>
      <c r="I44" s="7">
        <f t="shared" ref="I44:I50" si="19">E44*1000/B44</f>
        <v>15.971606033717835</v>
      </c>
    </row>
    <row r="45" spans="1:9" x14ac:dyDescent="0.2">
      <c r="A45" s="7" t="s">
        <v>50</v>
      </c>
      <c r="B45" s="7">
        <v>898</v>
      </c>
      <c r="C45" s="7">
        <v>551</v>
      </c>
      <c r="D45" s="7">
        <v>549</v>
      </c>
      <c r="E45" s="7">
        <v>108</v>
      </c>
      <c r="F45" s="17">
        <f t="shared" si="16"/>
        <v>0.61358574610244987</v>
      </c>
      <c r="G45" s="17">
        <f t="shared" si="17"/>
        <v>0.61135857461024501</v>
      </c>
      <c r="H45" s="10">
        <f t="shared" si="18"/>
        <v>99.637023593466424</v>
      </c>
      <c r="I45" s="7">
        <f t="shared" si="19"/>
        <v>120.26726057906458</v>
      </c>
    </row>
    <row r="46" spans="1:9" x14ac:dyDescent="0.2">
      <c r="A46" s="7" t="s">
        <v>51</v>
      </c>
      <c r="B46" s="7">
        <v>670</v>
      </c>
      <c r="C46" s="7">
        <v>1166</v>
      </c>
      <c r="D46" s="7">
        <v>1157</v>
      </c>
      <c r="E46" s="7">
        <v>104</v>
      </c>
      <c r="F46" s="17">
        <f t="shared" si="16"/>
        <v>1.7402985074626867</v>
      </c>
      <c r="G46" s="17">
        <f t="shared" si="17"/>
        <v>1.7268656716417909</v>
      </c>
      <c r="H46" s="10">
        <f t="shared" si="18"/>
        <v>99.228130360205839</v>
      </c>
      <c r="I46" s="7">
        <f t="shared" si="19"/>
        <v>155.22388059701493</v>
      </c>
    </row>
    <row r="47" spans="1:9" x14ac:dyDescent="0.2">
      <c r="A47" s="7" t="s">
        <v>52</v>
      </c>
      <c r="B47" s="7">
        <v>565</v>
      </c>
      <c r="C47" s="7">
        <v>1871</v>
      </c>
      <c r="D47" s="7">
        <v>1857</v>
      </c>
      <c r="E47" s="7">
        <v>98</v>
      </c>
      <c r="F47" s="17">
        <f t="shared" si="16"/>
        <v>3.3115044247787613</v>
      </c>
      <c r="G47" s="17">
        <f t="shared" si="17"/>
        <v>3.2867256637168141</v>
      </c>
      <c r="H47" s="10">
        <f t="shared" si="18"/>
        <v>99.251737039016575</v>
      </c>
      <c r="I47" s="7">
        <f t="shared" si="19"/>
        <v>173.45132743362831</v>
      </c>
    </row>
    <row r="48" spans="1:9" x14ac:dyDescent="0.2">
      <c r="A48" s="7" t="s">
        <v>53</v>
      </c>
      <c r="B48" s="7">
        <v>370</v>
      </c>
      <c r="C48" s="7">
        <v>1689</v>
      </c>
      <c r="D48" s="7">
        <v>1645</v>
      </c>
      <c r="E48" s="7">
        <v>48</v>
      </c>
      <c r="F48" s="17">
        <f t="shared" si="16"/>
        <v>4.5648648648648651</v>
      </c>
      <c r="G48" s="17">
        <f t="shared" si="17"/>
        <v>4.4459459459459456</v>
      </c>
      <c r="H48" s="10">
        <f t="shared" si="18"/>
        <v>97.394908229721736</v>
      </c>
      <c r="I48" s="7">
        <f t="shared" si="19"/>
        <v>129.72972972972974</v>
      </c>
    </row>
    <row r="49" spans="1:9" x14ac:dyDescent="0.2">
      <c r="A49" s="7" t="s">
        <v>54</v>
      </c>
      <c r="B49" s="7">
        <v>374</v>
      </c>
      <c r="C49" s="7">
        <v>1893</v>
      </c>
      <c r="D49" s="7">
        <v>1869</v>
      </c>
      <c r="E49" s="7">
        <v>20</v>
      </c>
      <c r="F49" s="17">
        <f t="shared" si="16"/>
        <v>5.0614973262032086</v>
      </c>
      <c r="G49" s="17">
        <f t="shared" si="17"/>
        <v>4.9973262032085559</v>
      </c>
      <c r="H49" s="10">
        <f t="shared" si="18"/>
        <v>98.732171156893813</v>
      </c>
      <c r="I49" s="7">
        <f t="shared" si="19"/>
        <v>53.475935828877006</v>
      </c>
    </row>
    <row r="50" spans="1:9" x14ac:dyDescent="0.2">
      <c r="A50" s="7" t="s">
        <v>55</v>
      </c>
      <c r="B50" s="7">
        <v>336</v>
      </c>
      <c r="C50" s="7">
        <v>1674</v>
      </c>
      <c r="D50" s="7">
        <v>1644</v>
      </c>
      <c r="E50" s="7">
        <v>13</v>
      </c>
      <c r="F50" s="17">
        <f t="shared" si="16"/>
        <v>4.9821428571428568</v>
      </c>
      <c r="G50" s="17">
        <f t="shared" si="17"/>
        <v>4.8928571428571432</v>
      </c>
      <c r="H50" s="10">
        <f t="shared" si="18"/>
        <v>98.207885304659499</v>
      </c>
      <c r="I50" s="7">
        <f t="shared" si="19"/>
        <v>38.69047619047619</v>
      </c>
    </row>
    <row r="51" spans="1:9" x14ac:dyDescent="0.2">
      <c r="A51" s="7" t="s">
        <v>61</v>
      </c>
      <c r="I51" s="7">
        <f>SUM(I44:I50)*5</f>
        <v>3434.0510819625433</v>
      </c>
    </row>
    <row r="52" spans="1:9" x14ac:dyDescent="0.2">
      <c r="A52" s="7" t="s">
        <v>131</v>
      </c>
      <c r="F52" s="8" t="s">
        <v>157</v>
      </c>
      <c r="G52" s="8" t="s">
        <v>158</v>
      </c>
      <c r="H52" s="8" t="s">
        <v>159</v>
      </c>
      <c r="I52" s="8" t="s">
        <v>160</v>
      </c>
    </row>
    <row r="53" spans="1:9" x14ac:dyDescent="0.2">
      <c r="A53" s="7" t="s">
        <v>0</v>
      </c>
      <c r="B53" s="7">
        <v>380</v>
      </c>
      <c r="C53" s="7">
        <v>811</v>
      </c>
      <c r="D53" s="7">
        <v>800</v>
      </c>
      <c r="E53" s="7">
        <v>36</v>
      </c>
      <c r="F53" s="17">
        <f>C53/B53</f>
        <v>2.1342105263157896</v>
      </c>
      <c r="G53" s="17">
        <f>D53/B53</f>
        <v>2.1052631578947367</v>
      </c>
      <c r="H53" s="10">
        <f>D53*100/C53</f>
        <v>98.643649815043162</v>
      </c>
      <c r="I53" s="7">
        <f>E53*1000/B53</f>
        <v>94.736842105263165</v>
      </c>
    </row>
    <row r="54" spans="1:9" x14ac:dyDescent="0.2">
      <c r="A54" s="7" t="s">
        <v>49</v>
      </c>
      <c r="B54" s="7">
        <v>100</v>
      </c>
      <c r="C54" s="7">
        <v>6</v>
      </c>
      <c r="D54" s="7">
        <v>6</v>
      </c>
      <c r="E54" s="7">
        <v>1</v>
      </c>
      <c r="F54" s="17">
        <f t="shared" ref="F54:F60" si="20">C54/B54</f>
        <v>0.06</v>
      </c>
      <c r="G54" s="17">
        <f t="shared" ref="G54:G60" si="21">D54/B54</f>
        <v>0.06</v>
      </c>
      <c r="H54" s="10">
        <f t="shared" ref="H54:H60" si="22">D54*100/C54</f>
        <v>100</v>
      </c>
      <c r="I54" s="7">
        <f t="shared" ref="I54:I60" si="23">E54*1000/B54</f>
        <v>10</v>
      </c>
    </row>
    <row r="55" spans="1:9" x14ac:dyDescent="0.2">
      <c r="A55" s="7" t="s">
        <v>50</v>
      </c>
      <c r="B55" s="7">
        <v>81</v>
      </c>
      <c r="C55" s="7">
        <v>45</v>
      </c>
      <c r="D55" s="7">
        <v>45</v>
      </c>
      <c r="E55" s="7">
        <v>8</v>
      </c>
      <c r="F55" s="17">
        <f t="shared" si="20"/>
        <v>0.55555555555555558</v>
      </c>
      <c r="G55" s="17">
        <f t="shared" si="21"/>
        <v>0.55555555555555558</v>
      </c>
      <c r="H55" s="10">
        <f t="shared" si="22"/>
        <v>100</v>
      </c>
      <c r="I55" s="7">
        <f t="shared" si="23"/>
        <v>98.76543209876543</v>
      </c>
    </row>
    <row r="56" spans="1:9" x14ac:dyDescent="0.2">
      <c r="A56" s="7" t="s">
        <v>51</v>
      </c>
      <c r="B56" s="7">
        <v>56</v>
      </c>
      <c r="C56" s="7">
        <v>134</v>
      </c>
      <c r="D56" s="7">
        <v>130</v>
      </c>
      <c r="E56" s="7">
        <v>13</v>
      </c>
      <c r="F56" s="17">
        <f t="shared" si="20"/>
        <v>2.3928571428571428</v>
      </c>
      <c r="G56" s="17">
        <f t="shared" si="21"/>
        <v>2.3214285714285716</v>
      </c>
      <c r="H56" s="10">
        <f t="shared" si="22"/>
        <v>97.014925373134332</v>
      </c>
      <c r="I56" s="7">
        <f t="shared" si="23"/>
        <v>232.14285714285714</v>
      </c>
    </row>
    <row r="57" spans="1:9" x14ac:dyDescent="0.2">
      <c r="A57" s="7" t="s">
        <v>52</v>
      </c>
      <c r="B57" s="7">
        <v>62</v>
      </c>
      <c r="C57" s="7">
        <v>233</v>
      </c>
      <c r="D57" s="7">
        <v>226</v>
      </c>
      <c r="E57" s="7">
        <v>8</v>
      </c>
      <c r="F57" s="17">
        <f t="shared" si="20"/>
        <v>3.7580645161290325</v>
      </c>
      <c r="G57" s="17">
        <f t="shared" si="21"/>
        <v>3.6451612903225805</v>
      </c>
      <c r="H57" s="10">
        <f t="shared" si="22"/>
        <v>96.995708154506431</v>
      </c>
      <c r="I57" s="7">
        <f t="shared" si="23"/>
        <v>129.03225806451613</v>
      </c>
    </row>
    <row r="58" spans="1:9" x14ac:dyDescent="0.2">
      <c r="A58" s="7" t="s">
        <v>53</v>
      </c>
      <c r="B58" s="7">
        <v>28</v>
      </c>
      <c r="C58" s="7">
        <v>122</v>
      </c>
      <c r="D58" s="7">
        <v>122</v>
      </c>
      <c r="E58" s="7">
        <v>4</v>
      </c>
      <c r="F58" s="17">
        <f t="shared" si="20"/>
        <v>4.3571428571428568</v>
      </c>
      <c r="G58" s="17">
        <f t="shared" si="21"/>
        <v>4.3571428571428568</v>
      </c>
      <c r="H58" s="10">
        <f t="shared" si="22"/>
        <v>100</v>
      </c>
      <c r="I58" s="7">
        <f t="shared" si="23"/>
        <v>142.85714285714286</v>
      </c>
    </row>
    <row r="59" spans="1:9" x14ac:dyDescent="0.2">
      <c r="A59" s="7" t="s">
        <v>54</v>
      </c>
      <c r="B59" s="7">
        <v>33</v>
      </c>
      <c r="C59" s="7">
        <v>166</v>
      </c>
      <c r="D59" s="7">
        <v>166</v>
      </c>
      <c r="E59" s="7">
        <v>2</v>
      </c>
      <c r="F59" s="17">
        <f t="shared" si="20"/>
        <v>5.0303030303030303</v>
      </c>
      <c r="G59" s="17">
        <f t="shared" si="21"/>
        <v>5.0303030303030303</v>
      </c>
      <c r="H59" s="10">
        <f t="shared" si="22"/>
        <v>100</v>
      </c>
      <c r="I59" s="7">
        <f t="shared" si="23"/>
        <v>60.606060606060609</v>
      </c>
    </row>
    <row r="60" spans="1:9" x14ac:dyDescent="0.2">
      <c r="A60" s="7" t="s">
        <v>55</v>
      </c>
      <c r="B60" s="7">
        <v>20</v>
      </c>
      <c r="C60" s="7">
        <v>105</v>
      </c>
      <c r="D60" s="7">
        <v>105</v>
      </c>
      <c r="E60" s="7">
        <v>0</v>
      </c>
      <c r="F60" s="17">
        <f t="shared" si="20"/>
        <v>5.25</v>
      </c>
      <c r="G60" s="17">
        <f t="shared" si="21"/>
        <v>5.25</v>
      </c>
      <c r="H60" s="10">
        <f t="shared" si="22"/>
        <v>100</v>
      </c>
      <c r="I60" s="7">
        <f t="shared" si="23"/>
        <v>0</v>
      </c>
    </row>
    <row r="61" spans="1:9" x14ac:dyDescent="0.2">
      <c r="A61" s="7" t="s">
        <v>62</v>
      </c>
      <c r="I61" s="7">
        <f>SUM(I54:I60)*5</f>
        <v>3367.0187538467108</v>
      </c>
    </row>
    <row r="62" spans="1:9" x14ac:dyDescent="0.2">
      <c r="A62" s="7" t="s">
        <v>131</v>
      </c>
      <c r="F62" s="8" t="s">
        <v>157</v>
      </c>
      <c r="G62" s="8" t="s">
        <v>158</v>
      </c>
      <c r="H62" s="8" t="s">
        <v>159</v>
      </c>
      <c r="I62" s="8" t="s">
        <v>160</v>
      </c>
    </row>
    <row r="63" spans="1:9" x14ac:dyDescent="0.2">
      <c r="A63" s="7" t="s">
        <v>0</v>
      </c>
      <c r="B63" s="7">
        <v>598</v>
      </c>
      <c r="C63" s="7">
        <v>873</v>
      </c>
      <c r="D63" s="7">
        <v>863</v>
      </c>
      <c r="E63" s="7">
        <v>24</v>
      </c>
      <c r="F63" s="17">
        <f>C63/B63</f>
        <v>1.459866220735786</v>
      </c>
      <c r="G63" s="17">
        <f>D63/B63</f>
        <v>1.4431438127090301</v>
      </c>
      <c r="H63" s="10">
        <f>D63*100/C63</f>
        <v>98.854524627720508</v>
      </c>
      <c r="I63" s="7">
        <f>E63*1000/B63</f>
        <v>40.133779264214049</v>
      </c>
    </row>
    <row r="64" spans="1:9" x14ac:dyDescent="0.2">
      <c r="A64" s="7" t="s">
        <v>49</v>
      </c>
      <c r="B64" s="7">
        <v>153</v>
      </c>
      <c r="C64" s="7">
        <v>6</v>
      </c>
      <c r="D64" s="7">
        <v>6</v>
      </c>
      <c r="E64" s="7">
        <v>2</v>
      </c>
      <c r="F64" s="17">
        <f t="shared" ref="F64:F70" si="24">C64/B64</f>
        <v>3.9215686274509803E-2</v>
      </c>
      <c r="G64" s="17">
        <f t="shared" ref="G64:G70" si="25">D64/B64</f>
        <v>3.9215686274509803E-2</v>
      </c>
      <c r="H64" s="10">
        <f t="shared" ref="H64:H70" si="26">D64*100/C64</f>
        <v>100</v>
      </c>
      <c r="I64" s="7">
        <f t="shared" ref="I64:I70" si="27">E64*1000/B64</f>
        <v>13.071895424836601</v>
      </c>
    </row>
    <row r="65" spans="1:9" x14ac:dyDescent="0.2">
      <c r="A65" s="7" t="s">
        <v>50</v>
      </c>
      <c r="B65" s="7">
        <v>122</v>
      </c>
      <c r="C65" s="7">
        <v>38</v>
      </c>
      <c r="D65" s="7">
        <v>37</v>
      </c>
      <c r="E65" s="7">
        <v>7</v>
      </c>
      <c r="F65" s="17">
        <f t="shared" si="24"/>
        <v>0.31147540983606559</v>
      </c>
      <c r="G65" s="17">
        <f t="shared" si="25"/>
        <v>0.30327868852459017</v>
      </c>
      <c r="H65" s="10">
        <f t="shared" si="26"/>
        <v>97.368421052631575</v>
      </c>
      <c r="I65" s="7">
        <f t="shared" si="27"/>
        <v>57.377049180327866</v>
      </c>
    </row>
    <row r="66" spans="1:9" x14ac:dyDescent="0.2">
      <c r="A66" s="7" t="s">
        <v>51</v>
      </c>
      <c r="B66" s="7">
        <v>112</v>
      </c>
      <c r="C66" s="7">
        <v>169</v>
      </c>
      <c r="D66" s="7">
        <v>169</v>
      </c>
      <c r="E66" s="7">
        <v>7</v>
      </c>
      <c r="F66" s="17">
        <f t="shared" si="24"/>
        <v>1.5089285714285714</v>
      </c>
      <c r="G66" s="17">
        <f t="shared" si="25"/>
        <v>1.5089285714285714</v>
      </c>
      <c r="H66" s="10">
        <f t="shared" si="26"/>
        <v>100</v>
      </c>
      <c r="I66" s="7">
        <f t="shared" si="27"/>
        <v>62.5</v>
      </c>
    </row>
    <row r="67" spans="1:9" x14ac:dyDescent="0.2">
      <c r="A67" s="7" t="s">
        <v>52</v>
      </c>
      <c r="B67" s="7">
        <v>68</v>
      </c>
      <c r="C67" s="7">
        <v>159</v>
      </c>
      <c r="D67" s="7">
        <v>156</v>
      </c>
      <c r="E67" s="7">
        <v>4</v>
      </c>
      <c r="F67" s="17">
        <f t="shared" si="24"/>
        <v>2.3382352941176472</v>
      </c>
      <c r="G67" s="17">
        <f t="shared" si="25"/>
        <v>2.2941176470588234</v>
      </c>
      <c r="H67" s="10">
        <f t="shared" si="26"/>
        <v>98.113207547169807</v>
      </c>
      <c r="I67" s="7">
        <f t="shared" si="27"/>
        <v>58.823529411764703</v>
      </c>
    </row>
    <row r="68" spans="1:9" x14ac:dyDescent="0.2">
      <c r="A68" s="7" t="s">
        <v>53</v>
      </c>
      <c r="B68" s="7">
        <v>48</v>
      </c>
      <c r="C68" s="7">
        <v>116</v>
      </c>
      <c r="D68" s="7">
        <v>115</v>
      </c>
      <c r="E68" s="7">
        <v>2</v>
      </c>
      <c r="F68" s="17">
        <f t="shared" si="24"/>
        <v>2.4166666666666665</v>
      </c>
      <c r="G68" s="17">
        <f t="shared" si="25"/>
        <v>2.3958333333333335</v>
      </c>
      <c r="H68" s="10">
        <f t="shared" si="26"/>
        <v>99.137931034482762</v>
      </c>
      <c r="I68" s="7">
        <f t="shared" si="27"/>
        <v>41.666666666666664</v>
      </c>
    </row>
    <row r="69" spans="1:9" x14ac:dyDescent="0.2">
      <c r="A69" s="7" t="s">
        <v>54</v>
      </c>
      <c r="B69" s="7">
        <v>56</v>
      </c>
      <c r="C69" s="7">
        <v>218</v>
      </c>
      <c r="D69" s="7">
        <v>215</v>
      </c>
      <c r="E69" s="7">
        <v>2</v>
      </c>
      <c r="F69" s="17">
        <f t="shared" si="24"/>
        <v>3.8928571428571428</v>
      </c>
      <c r="G69" s="17">
        <f t="shared" si="25"/>
        <v>3.8392857142857144</v>
      </c>
      <c r="H69" s="10">
        <f t="shared" si="26"/>
        <v>98.623853211009177</v>
      </c>
      <c r="I69" s="7">
        <f t="shared" si="27"/>
        <v>35.714285714285715</v>
      </c>
    </row>
    <row r="70" spans="1:9" x14ac:dyDescent="0.2">
      <c r="A70" s="7" t="s">
        <v>55</v>
      </c>
      <c r="B70" s="7">
        <v>39</v>
      </c>
      <c r="C70" s="7">
        <v>167</v>
      </c>
      <c r="D70" s="7">
        <v>165</v>
      </c>
      <c r="E70" s="7">
        <v>0</v>
      </c>
      <c r="F70" s="17">
        <f t="shared" si="24"/>
        <v>4.2820512820512819</v>
      </c>
      <c r="G70" s="17">
        <f t="shared" si="25"/>
        <v>4.2307692307692308</v>
      </c>
      <c r="H70" s="10">
        <f t="shared" si="26"/>
        <v>98.802395209580837</v>
      </c>
      <c r="I70" s="7">
        <f t="shared" si="27"/>
        <v>0</v>
      </c>
    </row>
    <row r="71" spans="1:9" x14ac:dyDescent="0.2">
      <c r="A71" s="7" t="s">
        <v>63</v>
      </c>
      <c r="I71" s="7">
        <f>SUM(I64:I70)*5</f>
        <v>1345.7671319894075</v>
      </c>
    </row>
    <row r="72" spans="1:9" x14ac:dyDescent="0.2">
      <c r="A72" s="7" t="s">
        <v>131</v>
      </c>
      <c r="F72" s="8" t="s">
        <v>157</v>
      </c>
      <c r="G72" s="8" t="s">
        <v>158</v>
      </c>
      <c r="H72" s="8" t="s">
        <v>159</v>
      </c>
      <c r="I72" s="8" t="s">
        <v>160</v>
      </c>
    </row>
    <row r="73" spans="1:9" x14ac:dyDescent="0.2">
      <c r="A73" s="7" t="s">
        <v>0</v>
      </c>
      <c r="B73" s="7">
        <v>2599</v>
      </c>
      <c r="C73" s="7">
        <v>4905</v>
      </c>
      <c r="D73" s="7">
        <v>4783</v>
      </c>
      <c r="E73" s="7">
        <v>183</v>
      </c>
      <c r="F73" s="17">
        <f>C73/B73</f>
        <v>1.887264332435552</v>
      </c>
      <c r="G73" s="17">
        <f>D73/B73</f>
        <v>1.8403232012312427</v>
      </c>
      <c r="H73" s="10">
        <f>D73*100/C73</f>
        <v>97.512742099898063</v>
      </c>
      <c r="I73" s="7">
        <f>E73*1000/B73</f>
        <v>70.411696806464022</v>
      </c>
    </row>
    <row r="74" spans="1:9" x14ac:dyDescent="0.2">
      <c r="A74" s="7" t="s">
        <v>49</v>
      </c>
      <c r="B74" s="7">
        <v>715</v>
      </c>
      <c r="C74" s="7">
        <v>15</v>
      </c>
      <c r="D74" s="7">
        <v>15</v>
      </c>
      <c r="E74" s="7">
        <v>4</v>
      </c>
      <c r="F74" s="17">
        <f t="shared" ref="F74:F80" si="28">C74/B74</f>
        <v>2.097902097902098E-2</v>
      </c>
      <c r="G74" s="17">
        <f t="shared" ref="G74:G80" si="29">D74/B74</f>
        <v>2.097902097902098E-2</v>
      </c>
      <c r="H74" s="10">
        <f t="shared" ref="H74:H80" si="30">D74*100/C74</f>
        <v>100</v>
      </c>
      <c r="I74" s="7">
        <f t="shared" ref="I74:I80" si="31">E74*1000/B74</f>
        <v>5.5944055944055942</v>
      </c>
    </row>
    <row r="75" spans="1:9" x14ac:dyDescent="0.2">
      <c r="A75" s="7" t="s">
        <v>50</v>
      </c>
      <c r="B75" s="7">
        <v>518</v>
      </c>
      <c r="C75" s="7">
        <v>267</v>
      </c>
      <c r="D75" s="7">
        <v>262</v>
      </c>
      <c r="E75" s="7">
        <v>50</v>
      </c>
      <c r="F75" s="17">
        <f t="shared" si="28"/>
        <v>0.51544401544401541</v>
      </c>
      <c r="G75" s="17">
        <f t="shared" si="29"/>
        <v>0.50579150579150578</v>
      </c>
      <c r="H75" s="10">
        <f t="shared" si="30"/>
        <v>98.127340823970044</v>
      </c>
      <c r="I75" s="7">
        <f t="shared" si="31"/>
        <v>96.525096525096529</v>
      </c>
    </row>
    <row r="76" spans="1:9" x14ac:dyDescent="0.2">
      <c r="A76" s="7" t="s">
        <v>51</v>
      </c>
      <c r="B76" s="7">
        <v>395</v>
      </c>
      <c r="C76" s="7">
        <v>688</v>
      </c>
      <c r="D76" s="7">
        <v>666</v>
      </c>
      <c r="E76" s="7">
        <v>52</v>
      </c>
      <c r="F76" s="17">
        <f t="shared" si="28"/>
        <v>1.7417721518987341</v>
      </c>
      <c r="G76" s="17">
        <f t="shared" si="29"/>
        <v>1.6860759493670887</v>
      </c>
      <c r="H76" s="10">
        <f t="shared" si="30"/>
        <v>96.802325581395351</v>
      </c>
      <c r="I76" s="7">
        <f t="shared" si="31"/>
        <v>131.64556962025316</v>
      </c>
    </row>
    <row r="77" spans="1:9" x14ac:dyDescent="0.2">
      <c r="A77" s="7" t="s">
        <v>52</v>
      </c>
      <c r="B77" s="7">
        <v>330</v>
      </c>
      <c r="C77" s="7">
        <v>997</v>
      </c>
      <c r="D77" s="7">
        <v>989</v>
      </c>
      <c r="E77" s="7">
        <v>34</v>
      </c>
      <c r="F77" s="17">
        <f t="shared" si="28"/>
        <v>3.021212121212121</v>
      </c>
      <c r="G77" s="17">
        <f t="shared" si="29"/>
        <v>2.9969696969696971</v>
      </c>
      <c r="H77" s="10">
        <f t="shared" si="30"/>
        <v>99.197592778335007</v>
      </c>
      <c r="I77" s="7">
        <f t="shared" si="31"/>
        <v>103.03030303030303</v>
      </c>
    </row>
    <row r="78" spans="1:9" x14ac:dyDescent="0.2">
      <c r="A78" s="7" t="s">
        <v>53</v>
      </c>
      <c r="B78" s="7">
        <v>232</v>
      </c>
      <c r="C78" s="7">
        <v>927</v>
      </c>
      <c r="D78" s="7">
        <v>908</v>
      </c>
      <c r="E78" s="7">
        <v>28</v>
      </c>
      <c r="F78" s="17">
        <f t="shared" si="28"/>
        <v>3.9956896551724137</v>
      </c>
      <c r="G78" s="17">
        <f t="shared" si="29"/>
        <v>3.9137931034482758</v>
      </c>
      <c r="H78" s="10">
        <f t="shared" si="30"/>
        <v>97.950377562028052</v>
      </c>
      <c r="I78" s="7">
        <f t="shared" si="31"/>
        <v>120.68965517241379</v>
      </c>
    </row>
    <row r="79" spans="1:9" x14ac:dyDescent="0.2">
      <c r="A79" s="7" t="s">
        <v>54</v>
      </c>
      <c r="B79" s="7">
        <v>216</v>
      </c>
      <c r="C79" s="7">
        <v>977</v>
      </c>
      <c r="D79" s="7">
        <v>945</v>
      </c>
      <c r="E79" s="7">
        <v>8</v>
      </c>
      <c r="F79" s="17">
        <f t="shared" si="28"/>
        <v>4.5231481481481479</v>
      </c>
      <c r="G79" s="17">
        <f t="shared" si="29"/>
        <v>4.375</v>
      </c>
      <c r="H79" s="10">
        <f t="shared" si="30"/>
        <v>96.724667349027641</v>
      </c>
      <c r="I79" s="7">
        <f t="shared" si="31"/>
        <v>37.037037037037038</v>
      </c>
    </row>
    <row r="80" spans="1:9" x14ac:dyDescent="0.2">
      <c r="A80" s="7" t="s">
        <v>55</v>
      </c>
      <c r="B80" s="7">
        <v>193</v>
      </c>
      <c r="C80" s="7">
        <v>1034</v>
      </c>
      <c r="D80" s="7">
        <v>998</v>
      </c>
      <c r="E80" s="7">
        <v>7</v>
      </c>
      <c r="F80" s="17">
        <f t="shared" si="28"/>
        <v>5.357512953367876</v>
      </c>
      <c r="G80" s="17">
        <f t="shared" si="29"/>
        <v>5.1709844559585489</v>
      </c>
      <c r="H80" s="10">
        <f t="shared" si="30"/>
        <v>96.518375241779495</v>
      </c>
      <c r="I80" s="7">
        <f t="shared" si="31"/>
        <v>36.269430051813472</v>
      </c>
    </row>
    <row r="81" spans="1:9" x14ac:dyDescent="0.2">
      <c r="A81" s="7" t="s">
        <v>64</v>
      </c>
      <c r="I81" s="7">
        <f>SUM(I74:I80)*5</f>
        <v>2653.9574851566131</v>
      </c>
    </row>
    <row r="82" spans="1:9" x14ac:dyDescent="0.2">
      <c r="A82" s="7" t="s">
        <v>131</v>
      </c>
      <c r="F82" s="8" t="s">
        <v>157</v>
      </c>
      <c r="G82" s="8" t="s">
        <v>158</v>
      </c>
      <c r="H82" s="8" t="s">
        <v>159</v>
      </c>
      <c r="I82" s="8" t="s">
        <v>160</v>
      </c>
    </row>
    <row r="83" spans="1:9" x14ac:dyDescent="0.2">
      <c r="A83" s="7" t="s">
        <v>0</v>
      </c>
      <c r="B83" s="7">
        <v>958</v>
      </c>
      <c r="C83" s="7">
        <v>1554</v>
      </c>
      <c r="D83" s="7">
        <v>1477</v>
      </c>
      <c r="E83" s="7">
        <v>50</v>
      </c>
      <c r="F83" s="17">
        <f>C83/B83</f>
        <v>1.6221294363256784</v>
      </c>
      <c r="G83" s="17">
        <f>D83/B83</f>
        <v>1.5417536534446765</v>
      </c>
      <c r="H83" s="10">
        <f>D83*100/C83</f>
        <v>95.045045045045043</v>
      </c>
      <c r="I83" s="7">
        <f>E83*1000/B83</f>
        <v>52.192066805845513</v>
      </c>
    </row>
    <row r="84" spans="1:9" x14ac:dyDescent="0.2">
      <c r="A84" s="7" t="s">
        <v>49</v>
      </c>
      <c r="B84" s="7">
        <v>330</v>
      </c>
      <c r="C84" s="7">
        <v>7</v>
      </c>
      <c r="D84" s="7">
        <v>7</v>
      </c>
      <c r="E84" s="7">
        <v>1</v>
      </c>
      <c r="F84" s="17">
        <f t="shared" ref="F84:F90" si="32">C84/B84</f>
        <v>2.1212121212121213E-2</v>
      </c>
      <c r="G84" s="17">
        <f t="shared" ref="G84:G90" si="33">D84/B84</f>
        <v>2.1212121212121213E-2</v>
      </c>
      <c r="H84" s="10">
        <f t="shared" ref="H84:H90" si="34">D84*100/C84</f>
        <v>100</v>
      </c>
      <c r="I84" s="7">
        <f t="shared" ref="I84:I90" si="35">E84*1000/B84</f>
        <v>3.0303030303030303</v>
      </c>
    </row>
    <row r="85" spans="1:9" x14ac:dyDescent="0.2">
      <c r="A85" s="7" t="s">
        <v>50</v>
      </c>
      <c r="B85" s="7">
        <v>159</v>
      </c>
      <c r="C85" s="7">
        <v>64</v>
      </c>
      <c r="D85" s="7">
        <v>57</v>
      </c>
      <c r="E85" s="7">
        <v>12</v>
      </c>
      <c r="F85" s="17">
        <f t="shared" si="32"/>
        <v>0.40251572327044027</v>
      </c>
      <c r="G85" s="17">
        <f t="shared" si="33"/>
        <v>0.35849056603773582</v>
      </c>
      <c r="H85" s="10">
        <f t="shared" si="34"/>
        <v>89.0625</v>
      </c>
      <c r="I85" s="7">
        <f t="shared" si="35"/>
        <v>75.471698113207552</v>
      </c>
    </row>
    <row r="86" spans="1:9" x14ac:dyDescent="0.2">
      <c r="A86" s="7" t="s">
        <v>51</v>
      </c>
      <c r="B86" s="7">
        <v>129</v>
      </c>
      <c r="C86" s="7">
        <v>184</v>
      </c>
      <c r="D86" s="7">
        <v>170</v>
      </c>
      <c r="E86" s="7">
        <v>16</v>
      </c>
      <c r="F86" s="17">
        <f t="shared" si="32"/>
        <v>1.4263565891472869</v>
      </c>
      <c r="G86" s="17">
        <f t="shared" si="33"/>
        <v>1.317829457364341</v>
      </c>
      <c r="H86" s="10">
        <f t="shared" si="34"/>
        <v>92.391304347826093</v>
      </c>
      <c r="I86" s="7">
        <f t="shared" si="35"/>
        <v>124.03100775193798</v>
      </c>
    </row>
    <row r="87" spans="1:9" x14ac:dyDescent="0.2">
      <c r="A87" s="7" t="s">
        <v>52</v>
      </c>
      <c r="B87" s="7">
        <v>123</v>
      </c>
      <c r="C87" s="7">
        <v>351</v>
      </c>
      <c r="D87" s="7">
        <v>330</v>
      </c>
      <c r="E87" s="7">
        <v>11</v>
      </c>
      <c r="F87" s="17">
        <f t="shared" si="32"/>
        <v>2.8536585365853657</v>
      </c>
      <c r="G87" s="17">
        <f t="shared" si="33"/>
        <v>2.6829268292682928</v>
      </c>
      <c r="H87" s="10">
        <f t="shared" si="34"/>
        <v>94.017094017094024</v>
      </c>
      <c r="I87" s="7">
        <f t="shared" si="35"/>
        <v>89.430894308943095</v>
      </c>
    </row>
    <row r="88" spans="1:9" x14ac:dyDescent="0.2">
      <c r="A88" s="7" t="s">
        <v>53</v>
      </c>
      <c r="B88" s="7">
        <v>74</v>
      </c>
      <c r="C88" s="7">
        <v>276</v>
      </c>
      <c r="D88" s="7">
        <v>257</v>
      </c>
      <c r="E88" s="7">
        <v>2</v>
      </c>
      <c r="F88" s="17">
        <f t="shared" si="32"/>
        <v>3.7297297297297298</v>
      </c>
      <c r="G88" s="17">
        <f t="shared" si="33"/>
        <v>3.4729729729729728</v>
      </c>
      <c r="H88" s="10">
        <f t="shared" si="34"/>
        <v>93.115942028985501</v>
      </c>
      <c r="I88" s="7">
        <f t="shared" si="35"/>
        <v>27.027027027027028</v>
      </c>
    </row>
    <row r="89" spans="1:9" x14ac:dyDescent="0.2">
      <c r="A89" s="7" t="s">
        <v>54</v>
      </c>
      <c r="B89" s="7">
        <v>82</v>
      </c>
      <c r="C89" s="7">
        <v>360</v>
      </c>
      <c r="D89" s="7">
        <v>354</v>
      </c>
      <c r="E89" s="7">
        <v>5</v>
      </c>
      <c r="F89" s="17">
        <f t="shared" si="32"/>
        <v>4.3902439024390247</v>
      </c>
      <c r="G89" s="17">
        <f t="shared" si="33"/>
        <v>4.3170731707317076</v>
      </c>
      <c r="H89" s="10">
        <f t="shared" si="34"/>
        <v>98.333333333333329</v>
      </c>
      <c r="I89" s="7">
        <f t="shared" si="35"/>
        <v>60.975609756097562</v>
      </c>
    </row>
    <row r="90" spans="1:9" x14ac:dyDescent="0.2">
      <c r="A90" s="7" t="s">
        <v>55</v>
      </c>
      <c r="B90" s="7">
        <v>61</v>
      </c>
      <c r="C90" s="7">
        <v>312</v>
      </c>
      <c r="D90" s="7">
        <v>302</v>
      </c>
      <c r="E90" s="7">
        <v>3</v>
      </c>
      <c r="F90" s="17">
        <f t="shared" si="32"/>
        <v>5.1147540983606561</v>
      </c>
      <c r="G90" s="17">
        <f t="shared" si="33"/>
        <v>4.9508196721311473</v>
      </c>
      <c r="H90" s="10">
        <f t="shared" si="34"/>
        <v>96.794871794871796</v>
      </c>
      <c r="I90" s="7">
        <f t="shared" si="35"/>
        <v>49.180327868852459</v>
      </c>
    </row>
    <row r="91" spans="1:9" x14ac:dyDescent="0.2">
      <c r="A91" s="7" t="s">
        <v>65</v>
      </c>
      <c r="I91" s="7">
        <f>SUM(I84:I90)*5</f>
        <v>2145.7343392818439</v>
      </c>
    </row>
    <row r="92" spans="1:9" x14ac:dyDescent="0.2">
      <c r="A92" s="7" t="s">
        <v>131</v>
      </c>
      <c r="F92" s="8" t="s">
        <v>157</v>
      </c>
      <c r="G92" s="8" t="s">
        <v>158</v>
      </c>
      <c r="H92" s="8" t="s">
        <v>159</v>
      </c>
      <c r="I92" s="8" t="s">
        <v>160</v>
      </c>
    </row>
    <row r="93" spans="1:9" x14ac:dyDescent="0.2">
      <c r="A93" s="7" t="s">
        <v>0</v>
      </c>
      <c r="B93" s="7">
        <v>1107</v>
      </c>
      <c r="C93" s="7">
        <v>2388</v>
      </c>
      <c r="D93" s="7">
        <v>2273</v>
      </c>
      <c r="E93" s="7">
        <v>66</v>
      </c>
      <c r="F93" s="17">
        <f>C93/B93</f>
        <v>2.1571815718157183</v>
      </c>
      <c r="G93" s="17">
        <f>D93/B93</f>
        <v>2.0532971996386631</v>
      </c>
      <c r="H93" s="10">
        <f>D93*100/C93</f>
        <v>95.184254606365158</v>
      </c>
      <c r="I93" s="7">
        <f>E93*1000/B93</f>
        <v>59.620596205962059</v>
      </c>
    </row>
    <row r="94" spans="1:9" x14ac:dyDescent="0.2">
      <c r="A94" s="7" t="s">
        <v>49</v>
      </c>
      <c r="B94" s="7">
        <v>282</v>
      </c>
      <c r="C94" s="7">
        <v>8</v>
      </c>
      <c r="D94" s="7">
        <v>8</v>
      </c>
      <c r="E94" s="7">
        <v>0</v>
      </c>
      <c r="F94" s="17">
        <f t="shared" ref="F94:F100" si="36">C94/B94</f>
        <v>2.8368794326241134E-2</v>
      </c>
      <c r="G94" s="17">
        <f t="shared" ref="G94:G100" si="37">D94/B94</f>
        <v>2.8368794326241134E-2</v>
      </c>
      <c r="H94" s="10">
        <f t="shared" ref="H94:H100" si="38">D94*100/C94</f>
        <v>100</v>
      </c>
      <c r="I94" s="7">
        <f t="shared" ref="I94:I100" si="39">E94*1000/B94</f>
        <v>0</v>
      </c>
    </row>
    <row r="95" spans="1:9" x14ac:dyDescent="0.2">
      <c r="A95" s="7" t="s">
        <v>50</v>
      </c>
      <c r="B95" s="7">
        <v>214</v>
      </c>
      <c r="C95" s="7">
        <v>154</v>
      </c>
      <c r="D95" s="7">
        <v>138</v>
      </c>
      <c r="E95" s="7">
        <v>24</v>
      </c>
      <c r="F95" s="17">
        <f t="shared" si="36"/>
        <v>0.71962616822429903</v>
      </c>
      <c r="G95" s="17">
        <f t="shared" si="37"/>
        <v>0.64485981308411211</v>
      </c>
      <c r="H95" s="10">
        <f t="shared" si="38"/>
        <v>89.610389610389603</v>
      </c>
      <c r="I95" s="7">
        <f t="shared" si="39"/>
        <v>112.14953271028037</v>
      </c>
    </row>
    <row r="96" spans="1:9" x14ac:dyDescent="0.2">
      <c r="A96" s="7" t="s">
        <v>51</v>
      </c>
      <c r="B96" s="7">
        <v>170</v>
      </c>
      <c r="C96" s="7">
        <v>320</v>
      </c>
      <c r="D96" s="7">
        <v>302</v>
      </c>
      <c r="E96" s="7">
        <v>14</v>
      </c>
      <c r="F96" s="17">
        <f t="shared" si="36"/>
        <v>1.8823529411764706</v>
      </c>
      <c r="G96" s="17">
        <f t="shared" si="37"/>
        <v>1.776470588235294</v>
      </c>
      <c r="H96" s="10">
        <f t="shared" si="38"/>
        <v>94.375</v>
      </c>
      <c r="I96" s="7">
        <f t="shared" si="39"/>
        <v>82.352941176470594</v>
      </c>
    </row>
    <row r="97" spans="1:9" x14ac:dyDescent="0.2">
      <c r="A97" s="7" t="s">
        <v>52</v>
      </c>
      <c r="B97" s="7">
        <v>135</v>
      </c>
      <c r="C97" s="7">
        <v>389</v>
      </c>
      <c r="D97" s="7">
        <v>372</v>
      </c>
      <c r="E97" s="7">
        <v>13</v>
      </c>
      <c r="F97" s="17">
        <f t="shared" si="36"/>
        <v>2.8814814814814813</v>
      </c>
      <c r="G97" s="17">
        <f t="shared" si="37"/>
        <v>2.7555555555555555</v>
      </c>
      <c r="H97" s="10">
        <f t="shared" si="38"/>
        <v>95.629820051413887</v>
      </c>
      <c r="I97" s="7">
        <f t="shared" si="39"/>
        <v>96.296296296296291</v>
      </c>
    </row>
    <row r="98" spans="1:9" x14ac:dyDescent="0.2">
      <c r="A98" s="7" t="s">
        <v>53</v>
      </c>
      <c r="B98" s="7">
        <v>104</v>
      </c>
      <c r="C98" s="7">
        <v>444</v>
      </c>
      <c r="D98" s="7">
        <v>409</v>
      </c>
      <c r="E98" s="7">
        <v>6</v>
      </c>
      <c r="F98" s="17">
        <f t="shared" si="36"/>
        <v>4.2692307692307692</v>
      </c>
      <c r="G98" s="17">
        <f t="shared" si="37"/>
        <v>3.9326923076923075</v>
      </c>
      <c r="H98" s="10">
        <f t="shared" si="38"/>
        <v>92.117117117117118</v>
      </c>
      <c r="I98" s="7">
        <f t="shared" si="39"/>
        <v>57.692307692307693</v>
      </c>
    </row>
    <row r="99" spans="1:9" x14ac:dyDescent="0.2">
      <c r="A99" s="7" t="s">
        <v>54</v>
      </c>
      <c r="B99" s="7">
        <v>108</v>
      </c>
      <c r="C99" s="7">
        <v>536</v>
      </c>
      <c r="D99" s="7">
        <v>518</v>
      </c>
      <c r="E99" s="7">
        <v>7</v>
      </c>
      <c r="F99" s="17">
        <f t="shared" si="36"/>
        <v>4.9629629629629628</v>
      </c>
      <c r="G99" s="17">
        <f t="shared" si="37"/>
        <v>4.7962962962962967</v>
      </c>
      <c r="H99" s="10">
        <f t="shared" si="38"/>
        <v>96.641791044776113</v>
      </c>
      <c r="I99" s="7">
        <f t="shared" si="39"/>
        <v>64.81481481481481</v>
      </c>
    </row>
    <row r="100" spans="1:9" x14ac:dyDescent="0.2">
      <c r="A100" s="7" t="s">
        <v>55</v>
      </c>
      <c r="B100" s="7">
        <v>94</v>
      </c>
      <c r="C100" s="7">
        <v>537</v>
      </c>
      <c r="D100" s="7">
        <v>526</v>
      </c>
      <c r="E100" s="7">
        <v>2</v>
      </c>
      <c r="F100" s="17">
        <f t="shared" si="36"/>
        <v>5.7127659574468082</v>
      </c>
      <c r="G100" s="17">
        <f t="shared" si="37"/>
        <v>5.5957446808510642</v>
      </c>
      <c r="H100" s="10">
        <f t="shared" si="38"/>
        <v>97.951582867783983</v>
      </c>
      <c r="I100" s="7">
        <f t="shared" si="39"/>
        <v>21.276595744680851</v>
      </c>
    </row>
    <row r="101" spans="1:9" x14ac:dyDescent="0.2">
      <c r="A101" s="7" t="s">
        <v>66</v>
      </c>
      <c r="I101" s="7">
        <f>SUM(I94:I100)*5</f>
        <v>2172.9124421742531</v>
      </c>
    </row>
    <row r="102" spans="1:9" x14ac:dyDescent="0.2">
      <c r="A102" s="7" t="s">
        <v>131</v>
      </c>
      <c r="F102" s="8" t="s">
        <v>157</v>
      </c>
      <c r="G102" s="8" t="s">
        <v>158</v>
      </c>
      <c r="H102" s="8" t="s">
        <v>159</v>
      </c>
      <c r="I102" s="8" t="s">
        <v>160</v>
      </c>
    </row>
    <row r="103" spans="1:9" x14ac:dyDescent="0.2">
      <c r="A103" s="7" t="s">
        <v>0</v>
      </c>
      <c r="B103" s="7">
        <v>1711</v>
      </c>
      <c r="C103" s="7">
        <v>3712</v>
      </c>
      <c r="D103" s="7">
        <v>3583</v>
      </c>
      <c r="E103" s="7">
        <v>130</v>
      </c>
      <c r="F103" s="17">
        <f>C103/B103</f>
        <v>2.1694915254237288</v>
      </c>
      <c r="G103" s="17">
        <f>D103/B103</f>
        <v>2.0940970192869668</v>
      </c>
      <c r="H103" s="10">
        <f>D103*100/C103</f>
        <v>96.524784482758619</v>
      </c>
      <c r="I103" s="7">
        <f>E103*1000/B103</f>
        <v>75.978959672706026</v>
      </c>
    </row>
    <row r="104" spans="1:9" x14ac:dyDescent="0.2">
      <c r="A104" s="7" t="s">
        <v>49</v>
      </c>
      <c r="B104" s="7">
        <v>425</v>
      </c>
      <c r="C104" s="7">
        <v>14</v>
      </c>
      <c r="D104" s="7">
        <v>14</v>
      </c>
      <c r="E104" s="7">
        <v>3</v>
      </c>
      <c r="F104" s="17">
        <f t="shared" ref="F104:F110" si="40">C104/B104</f>
        <v>3.2941176470588238E-2</v>
      </c>
      <c r="G104" s="17">
        <f t="shared" ref="G104:G110" si="41">D104/B104</f>
        <v>3.2941176470588238E-2</v>
      </c>
      <c r="H104" s="10">
        <f t="shared" ref="H104:H110" si="42">D104*100/C104</f>
        <v>100</v>
      </c>
      <c r="I104" s="7">
        <f t="shared" ref="I104:I110" si="43">E104*1000/B104</f>
        <v>7.0588235294117645</v>
      </c>
    </row>
    <row r="105" spans="1:9" x14ac:dyDescent="0.2">
      <c r="A105" s="7" t="s">
        <v>50</v>
      </c>
      <c r="B105" s="7">
        <v>341</v>
      </c>
      <c r="C105" s="7">
        <v>207</v>
      </c>
      <c r="D105" s="7">
        <v>192</v>
      </c>
      <c r="E105" s="7">
        <v>27</v>
      </c>
      <c r="F105" s="17">
        <f t="shared" si="40"/>
        <v>0.60703812316715544</v>
      </c>
      <c r="G105" s="17">
        <f t="shared" si="41"/>
        <v>0.56304985337243407</v>
      </c>
      <c r="H105" s="10">
        <f t="shared" si="42"/>
        <v>92.753623188405797</v>
      </c>
      <c r="I105" s="7">
        <f t="shared" si="43"/>
        <v>79.178885630498527</v>
      </c>
    </row>
    <row r="106" spans="1:9" x14ac:dyDescent="0.2">
      <c r="A106" s="7" t="s">
        <v>51</v>
      </c>
      <c r="B106" s="7">
        <v>283</v>
      </c>
      <c r="C106" s="7">
        <v>475</v>
      </c>
      <c r="D106" s="7">
        <v>453</v>
      </c>
      <c r="E106" s="7">
        <v>41</v>
      </c>
      <c r="F106" s="17">
        <f t="shared" si="40"/>
        <v>1.6784452296819787</v>
      </c>
      <c r="G106" s="17">
        <f t="shared" si="41"/>
        <v>1.6007067137809188</v>
      </c>
      <c r="H106" s="10">
        <f t="shared" si="42"/>
        <v>95.368421052631575</v>
      </c>
      <c r="I106" s="7">
        <f t="shared" si="43"/>
        <v>144.87632508833923</v>
      </c>
    </row>
    <row r="107" spans="1:9" x14ac:dyDescent="0.2">
      <c r="A107" s="7" t="s">
        <v>52</v>
      </c>
      <c r="B107" s="7">
        <v>201</v>
      </c>
      <c r="C107" s="7">
        <v>650</v>
      </c>
      <c r="D107" s="7">
        <v>631</v>
      </c>
      <c r="E107" s="7">
        <v>24</v>
      </c>
      <c r="F107" s="17">
        <f t="shared" si="40"/>
        <v>3.2338308457711444</v>
      </c>
      <c r="G107" s="17">
        <f t="shared" si="41"/>
        <v>3.1393034825870645</v>
      </c>
      <c r="H107" s="10">
        <f t="shared" si="42"/>
        <v>97.07692307692308</v>
      </c>
      <c r="I107" s="7">
        <f t="shared" si="43"/>
        <v>119.40298507462687</v>
      </c>
    </row>
    <row r="108" spans="1:9" x14ac:dyDescent="0.2">
      <c r="A108" s="7" t="s">
        <v>53</v>
      </c>
      <c r="B108" s="7">
        <v>172</v>
      </c>
      <c r="C108" s="7">
        <v>785</v>
      </c>
      <c r="D108" s="7">
        <v>764</v>
      </c>
      <c r="E108" s="7">
        <v>23</v>
      </c>
      <c r="F108" s="17">
        <f t="shared" si="40"/>
        <v>4.5639534883720927</v>
      </c>
      <c r="G108" s="17">
        <f t="shared" si="41"/>
        <v>4.441860465116279</v>
      </c>
      <c r="H108" s="10">
        <f t="shared" si="42"/>
        <v>97.324840764331213</v>
      </c>
      <c r="I108" s="7">
        <f t="shared" si="43"/>
        <v>133.72093023255815</v>
      </c>
    </row>
    <row r="109" spans="1:9" x14ac:dyDescent="0.2">
      <c r="A109" s="7" t="s">
        <v>54</v>
      </c>
      <c r="B109" s="7">
        <v>151</v>
      </c>
      <c r="C109" s="7">
        <v>828</v>
      </c>
      <c r="D109" s="7">
        <v>802</v>
      </c>
      <c r="E109" s="7">
        <v>10</v>
      </c>
      <c r="F109" s="17">
        <f t="shared" si="40"/>
        <v>5.4834437086092711</v>
      </c>
      <c r="G109" s="17">
        <f t="shared" si="41"/>
        <v>5.3112582781456954</v>
      </c>
      <c r="H109" s="10">
        <f t="shared" si="42"/>
        <v>96.859903381642511</v>
      </c>
      <c r="I109" s="7">
        <f t="shared" si="43"/>
        <v>66.225165562913901</v>
      </c>
    </row>
    <row r="110" spans="1:9" x14ac:dyDescent="0.2">
      <c r="A110" s="7" t="s">
        <v>55</v>
      </c>
      <c r="B110" s="7">
        <v>138</v>
      </c>
      <c r="C110" s="7">
        <v>753</v>
      </c>
      <c r="D110" s="7">
        <v>727</v>
      </c>
      <c r="E110" s="7">
        <v>2</v>
      </c>
      <c r="F110" s="17">
        <f t="shared" si="40"/>
        <v>5.4565217391304346</v>
      </c>
      <c r="G110" s="17">
        <f t="shared" si="41"/>
        <v>5.2681159420289854</v>
      </c>
      <c r="H110" s="10">
        <f t="shared" si="42"/>
        <v>96.547144754316065</v>
      </c>
      <c r="I110" s="7">
        <f t="shared" si="43"/>
        <v>14.492753623188406</v>
      </c>
    </row>
    <row r="111" spans="1:9" x14ac:dyDescent="0.2">
      <c r="A111" s="7" t="s">
        <v>67</v>
      </c>
      <c r="I111" s="7">
        <f>SUM(I104:I110)*5</f>
        <v>2824.7793437076843</v>
      </c>
    </row>
    <row r="112" spans="1:9" x14ac:dyDescent="0.2">
      <c r="A112" s="7" t="s">
        <v>131</v>
      </c>
      <c r="F112" s="8" t="s">
        <v>157</v>
      </c>
      <c r="G112" s="8" t="s">
        <v>158</v>
      </c>
      <c r="H112" s="8" t="s">
        <v>159</v>
      </c>
      <c r="I112" s="8" t="s">
        <v>160</v>
      </c>
    </row>
    <row r="113" spans="1:9" x14ac:dyDescent="0.2">
      <c r="A113" s="7" t="s">
        <v>0</v>
      </c>
      <c r="B113" s="7">
        <v>1281</v>
      </c>
      <c r="C113" s="7">
        <v>2491</v>
      </c>
      <c r="D113" s="7">
        <v>2433</v>
      </c>
      <c r="E113" s="7">
        <v>78</v>
      </c>
      <c r="F113" s="17">
        <f>C113/B113</f>
        <v>1.9445745511319281</v>
      </c>
      <c r="G113" s="17">
        <f>D113/B113</f>
        <v>1.8992974238875879</v>
      </c>
      <c r="H113" s="10">
        <f>D113*100/C113</f>
        <v>97.671617824167001</v>
      </c>
      <c r="I113" s="7">
        <f>E113*1000/B113</f>
        <v>60.889929742388759</v>
      </c>
    </row>
    <row r="114" spans="1:9" x14ac:dyDescent="0.2">
      <c r="A114" s="7" t="s">
        <v>49</v>
      </c>
      <c r="B114" s="7">
        <v>328</v>
      </c>
      <c r="C114" s="7">
        <v>2</v>
      </c>
      <c r="D114" s="7">
        <v>2</v>
      </c>
      <c r="E114" s="7">
        <v>1</v>
      </c>
      <c r="F114" s="17">
        <f t="shared" ref="F114:F120" si="44">C114/B114</f>
        <v>6.0975609756097563E-3</v>
      </c>
      <c r="G114" s="17">
        <f t="shared" ref="G114:G120" si="45">D114/B114</f>
        <v>6.0975609756097563E-3</v>
      </c>
      <c r="H114" s="10">
        <f t="shared" ref="H114:H120" si="46">D114*100/C114</f>
        <v>100</v>
      </c>
      <c r="I114" s="7">
        <f t="shared" ref="I114:I120" si="47">E114*1000/B114</f>
        <v>3.0487804878048781</v>
      </c>
    </row>
    <row r="115" spans="1:9" x14ac:dyDescent="0.2">
      <c r="A115" s="7" t="s">
        <v>50</v>
      </c>
      <c r="B115" s="7">
        <v>243</v>
      </c>
      <c r="C115" s="7">
        <v>145</v>
      </c>
      <c r="D115" s="7">
        <v>141</v>
      </c>
      <c r="E115" s="7">
        <v>14</v>
      </c>
      <c r="F115" s="17">
        <f t="shared" si="44"/>
        <v>0.5967078189300411</v>
      </c>
      <c r="G115" s="17">
        <f t="shared" si="45"/>
        <v>0.58024691358024694</v>
      </c>
      <c r="H115" s="10">
        <f t="shared" si="46"/>
        <v>97.241379310344826</v>
      </c>
      <c r="I115" s="7">
        <f t="shared" si="47"/>
        <v>57.613168724279838</v>
      </c>
    </row>
    <row r="116" spans="1:9" x14ac:dyDescent="0.2">
      <c r="A116" s="7" t="s">
        <v>51</v>
      </c>
      <c r="B116" s="7">
        <v>206</v>
      </c>
      <c r="C116" s="7">
        <v>334</v>
      </c>
      <c r="D116" s="7">
        <v>331</v>
      </c>
      <c r="E116" s="7">
        <v>22</v>
      </c>
      <c r="F116" s="17">
        <f t="shared" si="44"/>
        <v>1.6213592233009708</v>
      </c>
      <c r="G116" s="17">
        <f t="shared" si="45"/>
        <v>1.6067961165048543</v>
      </c>
      <c r="H116" s="10">
        <f t="shared" si="46"/>
        <v>99.101796407185631</v>
      </c>
      <c r="I116" s="7">
        <f t="shared" si="47"/>
        <v>106.79611650485437</v>
      </c>
    </row>
    <row r="117" spans="1:9" x14ac:dyDescent="0.2">
      <c r="A117" s="7" t="s">
        <v>52</v>
      </c>
      <c r="B117" s="7">
        <v>144</v>
      </c>
      <c r="C117" s="7">
        <v>383</v>
      </c>
      <c r="D117" s="7">
        <v>374</v>
      </c>
      <c r="E117" s="7">
        <v>20</v>
      </c>
      <c r="F117" s="17">
        <f t="shared" si="44"/>
        <v>2.6597222222222223</v>
      </c>
      <c r="G117" s="17">
        <f t="shared" si="45"/>
        <v>2.5972222222222223</v>
      </c>
      <c r="H117" s="10">
        <f t="shared" si="46"/>
        <v>97.650130548302869</v>
      </c>
      <c r="I117" s="7">
        <f t="shared" si="47"/>
        <v>138.88888888888889</v>
      </c>
    </row>
    <row r="118" spans="1:9" x14ac:dyDescent="0.2">
      <c r="A118" s="7" t="s">
        <v>53</v>
      </c>
      <c r="B118" s="7">
        <v>131</v>
      </c>
      <c r="C118" s="7">
        <v>515</v>
      </c>
      <c r="D118" s="7">
        <v>505</v>
      </c>
      <c r="E118" s="7">
        <v>11</v>
      </c>
      <c r="F118" s="17">
        <f t="shared" si="44"/>
        <v>3.9312977099236641</v>
      </c>
      <c r="G118" s="17">
        <f t="shared" si="45"/>
        <v>3.8549618320610688</v>
      </c>
      <c r="H118" s="10">
        <f t="shared" si="46"/>
        <v>98.05825242718447</v>
      </c>
      <c r="I118" s="7">
        <f t="shared" si="47"/>
        <v>83.969465648854964</v>
      </c>
    </row>
    <row r="119" spans="1:9" x14ac:dyDescent="0.2">
      <c r="A119" s="7" t="s">
        <v>54</v>
      </c>
      <c r="B119" s="7">
        <v>117</v>
      </c>
      <c r="C119" s="7">
        <v>550</v>
      </c>
      <c r="D119" s="7">
        <v>532</v>
      </c>
      <c r="E119" s="7">
        <v>6</v>
      </c>
      <c r="F119" s="17">
        <f t="shared" si="44"/>
        <v>4.700854700854701</v>
      </c>
      <c r="G119" s="17">
        <f t="shared" si="45"/>
        <v>4.5470085470085468</v>
      </c>
      <c r="H119" s="10">
        <f t="shared" si="46"/>
        <v>96.727272727272734</v>
      </c>
      <c r="I119" s="7">
        <f t="shared" si="47"/>
        <v>51.282051282051285</v>
      </c>
    </row>
    <row r="120" spans="1:9" x14ac:dyDescent="0.2">
      <c r="A120" s="7" t="s">
        <v>55</v>
      </c>
      <c r="B120" s="7">
        <v>112</v>
      </c>
      <c r="C120" s="7">
        <v>562</v>
      </c>
      <c r="D120" s="7">
        <v>548</v>
      </c>
      <c r="E120" s="7">
        <v>4</v>
      </c>
      <c r="F120" s="17">
        <f t="shared" si="44"/>
        <v>5.0178571428571432</v>
      </c>
      <c r="G120" s="17">
        <f t="shared" si="45"/>
        <v>4.8928571428571432</v>
      </c>
      <c r="H120" s="10">
        <f t="shared" si="46"/>
        <v>97.508896797153028</v>
      </c>
      <c r="I120" s="7">
        <f t="shared" si="47"/>
        <v>35.714285714285715</v>
      </c>
    </row>
    <row r="121" spans="1:9" x14ac:dyDescent="0.2">
      <c r="A121" s="7" t="s">
        <v>68</v>
      </c>
      <c r="I121" s="7">
        <f>SUM(I114:I120)*5</f>
        <v>2386.5637862550993</v>
      </c>
    </row>
    <row r="122" spans="1:9" x14ac:dyDescent="0.2">
      <c r="A122" s="7" t="s">
        <v>131</v>
      </c>
      <c r="F122" s="8" t="s">
        <v>157</v>
      </c>
      <c r="G122" s="8" t="s">
        <v>158</v>
      </c>
      <c r="H122" s="8" t="s">
        <v>159</v>
      </c>
      <c r="I122" s="8" t="s">
        <v>160</v>
      </c>
    </row>
    <row r="123" spans="1:9" x14ac:dyDescent="0.2">
      <c r="A123" s="7" t="s">
        <v>0</v>
      </c>
      <c r="B123" s="7">
        <v>2072</v>
      </c>
      <c r="C123" s="7">
        <v>3825</v>
      </c>
      <c r="D123" s="7">
        <v>3692</v>
      </c>
      <c r="E123" s="7">
        <v>108</v>
      </c>
      <c r="F123" s="17">
        <f>C123/B123</f>
        <v>1.846042471042471</v>
      </c>
      <c r="G123" s="17">
        <f>D123/B123</f>
        <v>1.781853281853282</v>
      </c>
      <c r="H123" s="10">
        <f>D123*100/C123</f>
        <v>96.522875816993462</v>
      </c>
      <c r="I123" s="7">
        <f>E123*1000/B123</f>
        <v>52.123552123552123</v>
      </c>
    </row>
    <row r="124" spans="1:9" x14ac:dyDescent="0.2">
      <c r="A124" s="7" t="s">
        <v>49</v>
      </c>
      <c r="B124" s="7">
        <v>486</v>
      </c>
      <c r="C124" s="7">
        <v>17</v>
      </c>
      <c r="D124" s="7">
        <v>17</v>
      </c>
      <c r="E124" s="7">
        <v>6</v>
      </c>
      <c r="F124" s="17">
        <f t="shared" ref="F124:F130" si="48">C124/B124</f>
        <v>3.4979423868312758E-2</v>
      </c>
      <c r="G124" s="17">
        <f t="shared" ref="G124:G130" si="49">D124/B124</f>
        <v>3.4979423868312758E-2</v>
      </c>
      <c r="H124" s="10">
        <f t="shared" ref="H124:H130" si="50">D124*100/C124</f>
        <v>100</v>
      </c>
      <c r="I124" s="7">
        <f t="shared" ref="I124:I130" si="51">E124*1000/B124</f>
        <v>12.345679012345679</v>
      </c>
    </row>
    <row r="125" spans="1:9" x14ac:dyDescent="0.2">
      <c r="A125" s="7" t="s">
        <v>50</v>
      </c>
      <c r="B125" s="7">
        <v>383</v>
      </c>
      <c r="C125" s="7">
        <v>162</v>
      </c>
      <c r="D125" s="7">
        <v>155</v>
      </c>
      <c r="E125" s="7">
        <v>18</v>
      </c>
      <c r="F125" s="17">
        <f t="shared" si="48"/>
        <v>0.42297650130548303</v>
      </c>
      <c r="G125" s="17">
        <f t="shared" si="49"/>
        <v>0.40469973890339428</v>
      </c>
      <c r="H125" s="10">
        <f t="shared" si="50"/>
        <v>95.679012345679013</v>
      </c>
      <c r="I125" s="7">
        <f t="shared" si="51"/>
        <v>46.997389033942561</v>
      </c>
    </row>
    <row r="126" spans="1:9" x14ac:dyDescent="0.2">
      <c r="A126" s="7" t="s">
        <v>51</v>
      </c>
      <c r="B126" s="7">
        <v>345</v>
      </c>
      <c r="C126" s="7">
        <v>492</v>
      </c>
      <c r="D126" s="7">
        <v>474</v>
      </c>
      <c r="E126" s="7">
        <v>27</v>
      </c>
      <c r="F126" s="17">
        <f t="shared" si="48"/>
        <v>1.4260869565217391</v>
      </c>
      <c r="G126" s="17">
        <f t="shared" si="49"/>
        <v>1.3739130434782609</v>
      </c>
      <c r="H126" s="10">
        <f t="shared" si="50"/>
        <v>96.341463414634148</v>
      </c>
      <c r="I126" s="7">
        <f t="shared" si="51"/>
        <v>78.260869565217391</v>
      </c>
    </row>
    <row r="127" spans="1:9" x14ac:dyDescent="0.2">
      <c r="A127" s="7" t="s">
        <v>52</v>
      </c>
      <c r="B127" s="7">
        <v>287</v>
      </c>
      <c r="C127" s="7">
        <v>729</v>
      </c>
      <c r="D127" s="7">
        <v>706</v>
      </c>
      <c r="E127" s="7">
        <v>32</v>
      </c>
      <c r="F127" s="17">
        <f t="shared" si="48"/>
        <v>2.5400696864111496</v>
      </c>
      <c r="G127" s="17">
        <f t="shared" si="49"/>
        <v>2.4599303135888504</v>
      </c>
      <c r="H127" s="10">
        <f t="shared" si="50"/>
        <v>96.844993141289436</v>
      </c>
      <c r="I127" s="7">
        <f t="shared" si="51"/>
        <v>111.49825783972125</v>
      </c>
    </row>
    <row r="128" spans="1:9" x14ac:dyDescent="0.2">
      <c r="A128" s="7" t="s">
        <v>53</v>
      </c>
      <c r="B128" s="7">
        <v>217</v>
      </c>
      <c r="C128" s="7">
        <v>730</v>
      </c>
      <c r="D128" s="7">
        <v>702</v>
      </c>
      <c r="E128" s="7">
        <v>12</v>
      </c>
      <c r="F128" s="17">
        <f t="shared" si="48"/>
        <v>3.3640552995391704</v>
      </c>
      <c r="G128" s="17">
        <f t="shared" si="49"/>
        <v>3.2350230414746544</v>
      </c>
      <c r="H128" s="10">
        <f t="shared" si="50"/>
        <v>96.164383561643831</v>
      </c>
      <c r="I128" s="7">
        <f t="shared" si="51"/>
        <v>55.299539170506911</v>
      </c>
    </row>
    <row r="129" spans="1:9" x14ac:dyDescent="0.2">
      <c r="A129" s="7" t="s">
        <v>54</v>
      </c>
      <c r="B129" s="7">
        <v>180</v>
      </c>
      <c r="C129" s="7">
        <v>797</v>
      </c>
      <c r="D129" s="7">
        <v>768</v>
      </c>
      <c r="E129" s="7">
        <v>10</v>
      </c>
      <c r="F129" s="17">
        <f t="shared" si="48"/>
        <v>4.427777777777778</v>
      </c>
      <c r="G129" s="17">
        <f t="shared" si="49"/>
        <v>4.2666666666666666</v>
      </c>
      <c r="H129" s="10">
        <f t="shared" si="50"/>
        <v>96.361355081555828</v>
      </c>
      <c r="I129" s="7">
        <f t="shared" si="51"/>
        <v>55.555555555555557</v>
      </c>
    </row>
    <row r="130" spans="1:9" x14ac:dyDescent="0.2">
      <c r="A130" s="7" t="s">
        <v>55</v>
      </c>
      <c r="B130" s="7">
        <v>174</v>
      </c>
      <c r="C130" s="7">
        <v>898</v>
      </c>
      <c r="D130" s="7">
        <v>870</v>
      </c>
      <c r="E130" s="7">
        <v>3</v>
      </c>
      <c r="F130" s="17">
        <f t="shared" si="48"/>
        <v>5.1609195402298846</v>
      </c>
      <c r="G130" s="17">
        <f t="shared" si="49"/>
        <v>5</v>
      </c>
      <c r="H130" s="10">
        <f t="shared" si="50"/>
        <v>96.881959910913139</v>
      </c>
      <c r="I130" s="7">
        <f t="shared" si="51"/>
        <v>17.241379310344829</v>
      </c>
    </row>
    <row r="131" spans="1:9" x14ac:dyDescent="0.2">
      <c r="I131" s="7">
        <f>SUM(I124:I130)*5</f>
        <v>1885.9933474381708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3F23D-2894-4BB8-88D5-D3E2D38CC6FC}">
  <dimension ref="A1:AP22"/>
  <sheetViews>
    <sheetView view="pageBreakPreview" topLeftCell="I1" zoomScale="125" zoomScaleNormal="100" zoomScaleSheetLayoutView="125" workbookViewId="0">
      <selection activeCell="AD22" sqref="AD22"/>
    </sheetView>
  </sheetViews>
  <sheetFormatPr defaultColWidth="8.85546875" defaultRowHeight="11.25" x14ac:dyDescent="0.2"/>
  <cols>
    <col min="1" max="1" width="8.85546875" style="7"/>
    <col min="2" max="13" width="6.7109375" style="7" customWidth="1"/>
    <col min="14" max="14" width="8.85546875" style="7"/>
    <col min="15" max="29" width="5" style="7" customWidth="1"/>
    <col min="30" max="30" width="8.85546875" style="7"/>
    <col min="31" max="42" width="6" style="7" customWidth="1"/>
    <col min="43" max="16384" width="8.85546875" style="7"/>
  </cols>
  <sheetData>
    <row r="1" spans="1:42" x14ac:dyDescent="0.2">
      <c r="A1" s="7" t="s">
        <v>151</v>
      </c>
      <c r="N1" s="7" t="s">
        <v>151</v>
      </c>
      <c r="AD1" s="7" t="s">
        <v>151</v>
      </c>
    </row>
    <row r="2" spans="1:42" x14ac:dyDescent="0.2">
      <c r="A2" s="1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7"/>
      <c r="K2" s="27" t="s">
        <v>3</v>
      </c>
      <c r="L2" s="27"/>
      <c r="M2" s="28"/>
      <c r="N2" s="1"/>
      <c r="O2" s="27" t="s">
        <v>4</v>
      </c>
      <c r="P2" s="27"/>
      <c r="Q2" s="27"/>
      <c r="R2" s="27" t="s">
        <v>5</v>
      </c>
      <c r="S2" s="27"/>
      <c r="T2" s="27"/>
      <c r="U2" s="27" t="s">
        <v>6</v>
      </c>
      <c r="V2" s="27"/>
      <c r="W2" s="27"/>
      <c r="X2" s="27" t="s">
        <v>7</v>
      </c>
      <c r="Y2" s="27"/>
      <c r="Z2" s="27"/>
      <c r="AA2" s="27" t="s">
        <v>8</v>
      </c>
      <c r="AB2" s="27"/>
      <c r="AC2" s="28"/>
      <c r="AD2" s="1"/>
      <c r="AE2" s="27" t="s">
        <v>9</v>
      </c>
      <c r="AF2" s="27"/>
      <c r="AG2" s="27"/>
      <c r="AH2" s="27" t="s">
        <v>10</v>
      </c>
      <c r="AI2" s="27"/>
      <c r="AJ2" s="27"/>
      <c r="AK2" s="27" t="s">
        <v>11</v>
      </c>
      <c r="AL2" s="27"/>
      <c r="AM2" s="27"/>
      <c r="AN2" s="27" t="s">
        <v>12</v>
      </c>
      <c r="AO2" s="27"/>
      <c r="AP2" s="28"/>
    </row>
    <row r="3" spans="1:42" s="8" customFormat="1" x14ac:dyDescent="0.2">
      <c r="A3" s="15" t="s">
        <v>33</v>
      </c>
      <c r="B3" s="13" t="s">
        <v>0</v>
      </c>
      <c r="C3" s="13" t="s">
        <v>31</v>
      </c>
      <c r="D3" s="13" t="s">
        <v>32</v>
      </c>
      <c r="E3" s="13" t="s">
        <v>0</v>
      </c>
      <c r="F3" s="13" t="s">
        <v>31</v>
      </c>
      <c r="G3" s="13" t="s">
        <v>32</v>
      </c>
      <c r="H3" s="13" t="s">
        <v>0</v>
      </c>
      <c r="I3" s="13" t="s">
        <v>31</v>
      </c>
      <c r="J3" s="13" t="s">
        <v>32</v>
      </c>
      <c r="K3" s="13" t="s">
        <v>0</v>
      </c>
      <c r="L3" s="13" t="s">
        <v>31</v>
      </c>
      <c r="M3" s="14" t="s">
        <v>32</v>
      </c>
      <c r="N3" s="15" t="s">
        <v>33</v>
      </c>
      <c r="O3" s="13" t="s">
        <v>0</v>
      </c>
      <c r="P3" s="13" t="s">
        <v>31</v>
      </c>
      <c r="Q3" s="13" t="s">
        <v>32</v>
      </c>
      <c r="R3" s="13" t="s">
        <v>0</v>
      </c>
      <c r="S3" s="13" t="s">
        <v>31</v>
      </c>
      <c r="T3" s="13" t="s">
        <v>32</v>
      </c>
      <c r="U3" s="13" t="s">
        <v>0</v>
      </c>
      <c r="V3" s="13" t="s">
        <v>31</v>
      </c>
      <c r="W3" s="13" t="s">
        <v>32</v>
      </c>
      <c r="X3" s="13" t="s">
        <v>0</v>
      </c>
      <c r="Y3" s="13" t="s">
        <v>31</v>
      </c>
      <c r="Z3" s="13" t="s">
        <v>32</v>
      </c>
      <c r="AA3" s="13" t="s">
        <v>0</v>
      </c>
      <c r="AB3" s="13" t="s">
        <v>31</v>
      </c>
      <c r="AC3" s="14" t="s">
        <v>32</v>
      </c>
      <c r="AD3" s="15" t="s">
        <v>33</v>
      </c>
      <c r="AE3" s="13" t="s">
        <v>0</v>
      </c>
      <c r="AF3" s="13" t="s">
        <v>31</v>
      </c>
      <c r="AG3" s="13" t="s">
        <v>32</v>
      </c>
      <c r="AH3" s="13" t="s">
        <v>0</v>
      </c>
      <c r="AI3" s="13" t="s">
        <v>31</v>
      </c>
      <c r="AJ3" s="13" t="s">
        <v>32</v>
      </c>
      <c r="AK3" s="13" t="s">
        <v>0</v>
      </c>
      <c r="AL3" s="13" t="s">
        <v>31</v>
      </c>
      <c r="AM3" s="13" t="s">
        <v>32</v>
      </c>
      <c r="AN3" s="13" t="s">
        <v>0</v>
      </c>
      <c r="AO3" s="13" t="s">
        <v>31</v>
      </c>
      <c r="AP3" s="14" t="s">
        <v>32</v>
      </c>
    </row>
    <row r="4" spans="1:42" x14ac:dyDescent="0.2">
      <c r="A4" s="7" t="s">
        <v>150</v>
      </c>
      <c r="B4" s="7">
        <v>157408</v>
      </c>
      <c r="C4" s="7">
        <v>83370</v>
      </c>
      <c r="D4" s="7">
        <v>74038</v>
      </c>
      <c r="E4" s="7">
        <v>64261</v>
      </c>
      <c r="F4" s="7">
        <v>33829</v>
      </c>
      <c r="G4" s="7">
        <v>30432</v>
      </c>
      <c r="H4" s="7">
        <v>19576</v>
      </c>
      <c r="I4" s="7">
        <v>10393</v>
      </c>
      <c r="J4" s="7">
        <v>9183</v>
      </c>
      <c r="K4" s="7">
        <v>3893</v>
      </c>
      <c r="L4" s="7">
        <v>2060</v>
      </c>
      <c r="M4" s="7">
        <v>1833</v>
      </c>
      <c r="N4" s="7" t="s">
        <v>150</v>
      </c>
      <c r="O4" s="7">
        <v>20390</v>
      </c>
      <c r="P4" s="7">
        <v>10789</v>
      </c>
      <c r="Q4" s="7">
        <v>9601</v>
      </c>
      <c r="R4" s="7">
        <v>1695</v>
      </c>
      <c r="S4" s="7">
        <v>885</v>
      </c>
      <c r="T4" s="7">
        <v>810</v>
      </c>
      <c r="U4" s="7">
        <v>2663</v>
      </c>
      <c r="V4" s="7">
        <v>1401</v>
      </c>
      <c r="W4" s="7">
        <v>1262</v>
      </c>
      <c r="X4" s="7">
        <v>11761</v>
      </c>
      <c r="Y4" s="7">
        <v>6207</v>
      </c>
      <c r="Z4" s="7">
        <v>5554</v>
      </c>
      <c r="AA4" s="7">
        <v>4161</v>
      </c>
      <c r="AB4" s="7">
        <v>2214</v>
      </c>
      <c r="AC4" s="7">
        <v>1947</v>
      </c>
      <c r="AD4" s="7" t="s">
        <v>150</v>
      </c>
      <c r="AE4" s="7">
        <v>5450</v>
      </c>
      <c r="AF4" s="7">
        <v>2905</v>
      </c>
      <c r="AG4" s="7">
        <v>2545</v>
      </c>
      <c r="AH4" s="7">
        <v>8076</v>
      </c>
      <c r="AI4" s="7">
        <v>4346</v>
      </c>
      <c r="AJ4" s="7">
        <v>3730</v>
      </c>
      <c r="AK4" s="7">
        <v>5784</v>
      </c>
      <c r="AL4" s="7">
        <v>3088</v>
      </c>
      <c r="AM4" s="7">
        <v>2696</v>
      </c>
      <c r="AN4" s="7">
        <v>9698</v>
      </c>
      <c r="AO4" s="7">
        <v>5253</v>
      </c>
      <c r="AP4" s="7">
        <v>4445</v>
      </c>
    </row>
    <row r="5" spans="1:42" x14ac:dyDescent="0.2">
      <c r="A5" s="7" t="s">
        <v>14</v>
      </c>
      <c r="B5" s="7">
        <v>22109</v>
      </c>
      <c r="C5" s="7">
        <v>11898</v>
      </c>
      <c r="D5" s="7">
        <v>10211</v>
      </c>
      <c r="E5" s="7">
        <v>8784</v>
      </c>
      <c r="F5" s="7">
        <v>4748</v>
      </c>
      <c r="G5" s="7">
        <v>4036</v>
      </c>
      <c r="H5" s="7">
        <v>2555</v>
      </c>
      <c r="I5" s="7">
        <v>1372</v>
      </c>
      <c r="J5" s="7">
        <v>1183</v>
      </c>
      <c r="K5" s="7">
        <v>566</v>
      </c>
      <c r="L5" s="7">
        <v>310</v>
      </c>
      <c r="M5" s="7">
        <v>256</v>
      </c>
      <c r="N5" s="7" t="s">
        <v>14</v>
      </c>
      <c r="O5" s="7">
        <v>3041</v>
      </c>
      <c r="P5" s="7">
        <v>1608</v>
      </c>
      <c r="Q5" s="7">
        <v>1433</v>
      </c>
      <c r="R5" s="7">
        <v>239</v>
      </c>
      <c r="S5" s="7">
        <v>122</v>
      </c>
      <c r="T5" s="7">
        <v>117</v>
      </c>
      <c r="U5" s="7">
        <v>352</v>
      </c>
      <c r="V5" s="7">
        <v>179</v>
      </c>
      <c r="W5" s="7">
        <v>173</v>
      </c>
      <c r="X5" s="7">
        <v>1745</v>
      </c>
      <c r="Y5" s="7">
        <v>965</v>
      </c>
      <c r="Z5" s="7">
        <v>780</v>
      </c>
      <c r="AA5" s="7">
        <v>596</v>
      </c>
      <c r="AB5" s="7">
        <v>322</v>
      </c>
      <c r="AC5" s="7">
        <v>274</v>
      </c>
      <c r="AD5" s="7" t="s">
        <v>14</v>
      </c>
      <c r="AE5" s="7">
        <v>785</v>
      </c>
      <c r="AF5" s="7">
        <v>418</v>
      </c>
      <c r="AG5" s="7">
        <v>367</v>
      </c>
      <c r="AH5" s="7">
        <v>1192</v>
      </c>
      <c r="AI5" s="7">
        <v>642</v>
      </c>
      <c r="AJ5" s="7">
        <v>550</v>
      </c>
      <c r="AK5" s="7">
        <v>836</v>
      </c>
      <c r="AL5" s="7">
        <v>459</v>
      </c>
      <c r="AM5" s="7">
        <v>377</v>
      </c>
      <c r="AN5" s="7">
        <v>1418</v>
      </c>
      <c r="AO5" s="7">
        <v>753</v>
      </c>
      <c r="AP5" s="7">
        <v>665</v>
      </c>
    </row>
    <row r="6" spans="1:42" x14ac:dyDescent="0.2">
      <c r="A6" s="7" t="s">
        <v>15</v>
      </c>
      <c r="B6" s="7">
        <v>21023</v>
      </c>
      <c r="C6" s="7">
        <v>11273</v>
      </c>
      <c r="D6" s="7">
        <v>9750</v>
      </c>
      <c r="E6" s="7">
        <v>8026</v>
      </c>
      <c r="F6" s="7">
        <v>4311</v>
      </c>
      <c r="G6" s="7">
        <v>3715</v>
      </c>
      <c r="H6" s="7">
        <v>2673</v>
      </c>
      <c r="I6" s="7">
        <v>1456</v>
      </c>
      <c r="J6" s="7">
        <v>1217</v>
      </c>
      <c r="K6" s="7">
        <v>526</v>
      </c>
      <c r="L6" s="7">
        <v>281</v>
      </c>
      <c r="M6" s="7">
        <v>245</v>
      </c>
      <c r="N6" s="7" t="s">
        <v>15</v>
      </c>
      <c r="O6" s="7">
        <v>2895</v>
      </c>
      <c r="P6" s="7">
        <v>1531</v>
      </c>
      <c r="Q6" s="7">
        <v>1364</v>
      </c>
      <c r="R6" s="7">
        <v>243</v>
      </c>
      <c r="S6" s="7">
        <v>131</v>
      </c>
      <c r="T6" s="7">
        <v>112</v>
      </c>
      <c r="U6" s="7">
        <v>382</v>
      </c>
      <c r="V6" s="7">
        <v>217</v>
      </c>
      <c r="W6" s="7">
        <v>165</v>
      </c>
      <c r="X6" s="7">
        <v>1609</v>
      </c>
      <c r="Y6" s="7">
        <v>820</v>
      </c>
      <c r="Z6" s="7">
        <v>789</v>
      </c>
      <c r="AA6" s="7">
        <v>558</v>
      </c>
      <c r="AB6" s="7">
        <v>310</v>
      </c>
      <c r="AC6" s="7">
        <v>248</v>
      </c>
      <c r="AD6" s="7" t="s">
        <v>15</v>
      </c>
      <c r="AE6" s="7">
        <v>798</v>
      </c>
      <c r="AF6" s="7">
        <v>409</v>
      </c>
      <c r="AG6" s="7">
        <v>389</v>
      </c>
      <c r="AH6" s="7">
        <v>1215</v>
      </c>
      <c r="AI6" s="7">
        <v>631</v>
      </c>
      <c r="AJ6" s="7">
        <v>584</v>
      </c>
      <c r="AK6" s="7">
        <v>802</v>
      </c>
      <c r="AL6" s="7">
        <v>443</v>
      </c>
      <c r="AM6" s="7">
        <v>359</v>
      </c>
      <c r="AN6" s="7">
        <v>1296</v>
      </c>
      <c r="AO6" s="7">
        <v>733</v>
      </c>
      <c r="AP6" s="7">
        <v>563</v>
      </c>
    </row>
    <row r="7" spans="1:42" x14ac:dyDescent="0.2">
      <c r="A7" s="7" t="s">
        <v>16</v>
      </c>
      <c r="B7" s="7">
        <v>21713</v>
      </c>
      <c r="C7" s="7">
        <v>11733</v>
      </c>
      <c r="D7" s="7">
        <v>9980</v>
      </c>
      <c r="E7" s="7">
        <v>8553</v>
      </c>
      <c r="F7" s="7">
        <v>4535</v>
      </c>
      <c r="G7" s="7">
        <v>4018</v>
      </c>
      <c r="H7" s="7">
        <v>2819</v>
      </c>
      <c r="I7" s="7">
        <v>1517</v>
      </c>
      <c r="J7" s="7">
        <v>1302</v>
      </c>
      <c r="K7" s="7">
        <v>555</v>
      </c>
      <c r="L7" s="7">
        <v>313</v>
      </c>
      <c r="M7" s="7">
        <v>242</v>
      </c>
      <c r="N7" s="7" t="s">
        <v>16</v>
      </c>
      <c r="O7" s="7">
        <v>2885</v>
      </c>
      <c r="P7" s="7">
        <v>1553</v>
      </c>
      <c r="Q7" s="7">
        <v>1332</v>
      </c>
      <c r="R7" s="7">
        <v>225</v>
      </c>
      <c r="S7" s="7">
        <v>122</v>
      </c>
      <c r="T7" s="7">
        <v>103</v>
      </c>
      <c r="U7" s="7">
        <v>392</v>
      </c>
      <c r="V7" s="7">
        <v>218</v>
      </c>
      <c r="W7" s="7">
        <v>174</v>
      </c>
      <c r="X7" s="7">
        <v>1587</v>
      </c>
      <c r="Y7" s="7">
        <v>872</v>
      </c>
      <c r="Z7" s="7">
        <v>715</v>
      </c>
      <c r="AA7" s="7">
        <v>590</v>
      </c>
      <c r="AB7" s="7">
        <v>340</v>
      </c>
      <c r="AC7" s="7">
        <v>250</v>
      </c>
      <c r="AD7" s="7" t="s">
        <v>16</v>
      </c>
      <c r="AE7" s="7">
        <v>780</v>
      </c>
      <c r="AF7" s="7">
        <v>431</v>
      </c>
      <c r="AG7" s="7">
        <v>349</v>
      </c>
      <c r="AH7" s="7">
        <v>1142</v>
      </c>
      <c r="AI7" s="7">
        <v>650</v>
      </c>
      <c r="AJ7" s="7">
        <v>492</v>
      </c>
      <c r="AK7" s="7">
        <v>807</v>
      </c>
      <c r="AL7" s="7">
        <v>428</v>
      </c>
      <c r="AM7" s="7">
        <v>379</v>
      </c>
      <c r="AN7" s="7">
        <v>1378</v>
      </c>
      <c r="AO7" s="7">
        <v>754</v>
      </c>
      <c r="AP7" s="7">
        <v>624</v>
      </c>
    </row>
    <row r="8" spans="1:42" x14ac:dyDescent="0.2">
      <c r="A8" s="7" t="s">
        <v>17</v>
      </c>
      <c r="B8" s="7">
        <v>21135</v>
      </c>
      <c r="C8" s="7">
        <v>11479</v>
      </c>
      <c r="D8" s="7">
        <v>9656</v>
      </c>
      <c r="E8" s="7">
        <v>9129</v>
      </c>
      <c r="F8" s="7">
        <v>4881</v>
      </c>
      <c r="G8" s="7">
        <v>4248</v>
      </c>
      <c r="H8" s="7">
        <v>2754</v>
      </c>
      <c r="I8" s="7">
        <v>1515</v>
      </c>
      <c r="J8" s="7">
        <v>1239</v>
      </c>
      <c r="K8" s="7">
        <v>477</v>
      </c>
      <c r="L8" s="7">
        <v>254</v>
      </c>
      <c r="M8" s="7">
        <v>223</v>
      </c>
      <c r="N8" s="7" t="s">
        <v>17</v>
      </c>
      <c r="O8" s="7">
        <v>2579</v>
      </c>
      <c r="P8" s="7">
        <v>1452</v>
      </c>
      <c r="Q8" s="7">
        <v>1127</v>
      </c>
      <c r="R8" s="7">
        <v>222</v>
      </c>
      <c r="S8" s="7">
        <v>122</v>
      </c>
      <c r="T8" s="7">
        <v>100</v>
      </c>
      <c r="U8" s="7">
        <v>343</v>
      </c>
      <c r="V8" s="7">
        <v>190</v>
      </c>
      <c r="W8" s="7">
        <v>153</v>
      </c>
      <c r="X8" s="7">
        <v>1534</v>
      </c>
      <c r="Y8" s="7">
        <v>819</v>
      </c>
      <c r="Z8" s="7">
        <v>715</v>
      </c>
      <c r="AA8" s="7">
        <v>630</v>
      </c>
      <c r="AB8" s="7">
        <v>300</v>
      </c>
      <c r="AC8" s="7">
        <v>330</v>
      </c>
      <c r="AD8" s="7" t="s">
        <v>17</v>
      </c>
      <c r="AE8" s="7">
        <v>628</v>
      </c>
      <c r="AF8" s="7">
        <v>346</v>
      </c>
      <c r="AG8" s="7">
        <v>282</v>
      </c>
      <c r="AH8" s="7">
        <v>931</v>
      </c>
      <c r="AI8" s="7">
        <v>506</v>
      </c>
      <c r="AJ8" s="7">
        <v>425</v>
      </c>
      <c r="AK8" s="7">
        <v>702</v>
      </c>
      <c r="AL8" s="7">
        <v>374</v>
      </c>
      <c r="AM8" s="7">
        <v>328</v>
      </c>
      <c r="AN8" s="7">
        <v>1206</v>
      </c>
      <c r="AO8" s="7">
        <v>720</v>
      </c>
      <c r="AP8" s="7">
        <v>486</v>
      </c>
    </row>
    <row r="9" spans="1:42" x14ac:dyDescent="0.2">
      <c r="A9" s="7" t="s">
        <v>18</v>
      </c>
      <c r="B9" s="7">
        <v>15797</v>
      </c>
      <c r="C9" s="7">
        <v>8502</v>
      </c>
      <c r="D9" s="7">
        <v>7295</v>
      </c>
      <c r="E9" s="7">
        <v>7009</v>
      </c>
      <c r="F9" s="7">
        <v>3733</v>
      </c>
      <c r="G9" s="7">
        <v>3276</v>
      </c>
      <c r="H9" s="7">
        <v>1912</v>
      </c>
      <c r="I9" s="7">
        <v>1031</v>
      </c>
      <c r="J9" s="7">
        <v>881</v>
      </c>
      <c r="K9" s="7">
        <v>342</v>
      </c>
      <c r="L9" s="7">
        <v>163</v>
      </c>
      <c r="M9" s="7">
        <v>179</v>
      </c>
      <c r="N9" s="7" t="s">
        <v>18</v>
      </c>
      <c r="O9" s="7">
        <v>1967</v>
      </c>
      <c r="P9" s="7">
        <v>1069</v>
      </c>
      <c r="Q9" s="7">
        <v>898</v>
      </c>
      <c r="R9" s="7">
        <v>155</v>
      </c>
      <c r="S9" s="7">
        <v>74</v>
      </c>
      <c r="T9" s="7">
        <v>81</v>
      </c>
      <c r="U9" s="7">
        <v>247</v>
      </c>
      <c r="V9" s="7">
        <v>125</v>
      </c>
      <c r="W9" s="7">
        <v>122</v>
      </c>
      <c r="X9" s="7">
        <v>1090</v>
      </c>
      <c r="Y9" s="7">
        <v>572</v>
      </c>
      <c r="Z9" s="7">
        <v>518</v>
      </c>
      <c r="AA9" s="7">
        <v>387</v>
      </c>
      <c r="AB9" s="7">
        <v>228</v>
      </c>
      <c r="AC9" s="7">
        <v>159</v>
      </c>
      <c r="AD9" s="7" t="s">
        <v>18</v>
      </c>
      <c r="AE9" s="7">
        <v>503</v>
      </c>
      <c r="AF9" s="7">
        <v>289</v>
      </c>
      <c r="AG9" s="7">
        <v>214</v>
      </c>
      <c r="AH9" s="7">
        <v>764</v>
      </c>
      <c r="AI9" s="7">
        <v>423</v>
      </c>
      <c r="AJ9" s="7">
        <v>341</v>
      </c>
      <c r="AK9" s="7">
        <v>565</v>
      </c>
      <c r="AL9" s="7">
        <v>322</v>
      </c>
      <c r="AM9" s="7">
        <v>243</v>
      </c>
      <c r="AN9" s="7">
        <v>856</v>
      </c>
      <c r="AO9" s="7">
        <v>473</v>
      </c>
      <c r="AP9" s="7">
        <v>383</v>
      </c>
    </row>
    <row r="10" spans="1:42" x14ac:dyDescent="0.2">
      <c r="A10" s="7" t="s">
        <v>19</v>
      </c>
      <c r="B10" s="7">
        <v>11563</v>
      </c>
      <c r="C10" s="7">
        <v>6040</v>
      </c>
      <c r="D10" s="7">
        <v>5523</v>
      </c>
      <c r="E10" s="7">
        <v>4906</v>
      </c>
      <c r="F10" s="7">
        <v>2574</v>
      </c>
      <c r="G10" s="7">
        <v>2332</v>
      </c>
      <c r="H10" s="7">
        <v>1426</v>
      </c>
      <c r="I10" s="7">
        <v>743</v>
      </c>
      <c r="J10" s="7">
        <v>683</v>
      </c>
      <c r="K10" s="7">
        <v>273</v>
      </c>
      <c r="L10" s="7">
        <v>131</v>
      </c>
      <c r="M10" s="7">
        <v>142</v>
      </c>
      <c r="N10" s="7" t="s">
        <v>19</v>
      </c>
      <c r="O10" s="7">
        <v>1398</v>
      </c>
      <c r="P10" s="7">
        <v>728</v>
      </c>
      <c r="Q10" s="7">
        <v>670</v>
      </c>
      <c r="R10" s="7">
        <v>109</v>
      </c>
      <c r="S10" s="7">
        <v>53</v>
      </c>
      <c r="T10" s="7">
        <v>56</v>
      </c>
      <c r="U10" s="7">
        <v>216</v>
      </c>
      <c r="V10" s="7">
        <v>104</v>
      </c>
      <c r="W10" s="7">
        <v>112</v>
      </c>
      <c r="X10" s="7">
        <v>840</v>
      </c>
      <c r="Y10" s="7">
        <v>445</v>
      </c>
      <c r="Z10" s="7">
        <v>395</v>
      </c>
      <c r="AA10" s="7">
        <v>273</v>
      </c>
      <c r="AB10" s="7">
        <v>144</v>
      </c>
      <c r="AC10" s="7">
        <v>129</v>
      </c>
      <c r="AD10" s="7" t="s">
        <v>19</v>
      </c>
      <c r="AE10" s="7">
        <v>374</v>
      </c>
      <c r="AF10" s="7">
        <v>204</v>
      </c>
      <c r="AG10" s="7">
        <v>170</v>
      </c>
      <c r="AH10" s="7">
        <v>600</v>
      </c>
      <c r="AI10" s="7">
        <v>317</v>
      </c>
      <c r="AJ10" s="7">
        <v>283</v>
      </c>
      <c r="AK10" s="7">
        <v>419</v>
      </c>
      <c r="AL10" s="7">
        <v>213</v>
      </c>
      <c r="AM10" s="7">
        <v>206</v>
      </c>
      <c r="AN10" s="7">
        <v>729</v>
      </c>
      <c r="AO10" s="7">
        <v>384</v>
      </c>
      <c r="AP10" s="7">
        <v>345</v>
      </c>
    </row>
    <row r="11" spans="1:42" x14ac:dyDescent="0.2">
      <c r="A11" s="7" t="s">
        <v>20</v>
      </c>
      <c r="B11" s="7">
        <v>8617</v>
      </c>
      <c r="C11" s="7">
        <v>4385</v>
      </c>
      <c r="D11" s="7">
        <v>4232</v>
      </c>
      <c r="E11" s="7">
        <v>3526</v>
      </c>
      <c r="F11" s="7">
        <v>1799</v>
      </c>
      <c r="G11" s="7">
        <v>1727</v>
      </c>
      <c r="H11" s="7">
        <v>1074</v>
      </c>
      <c r="I11" s="7">
        <v>562</v>
      </c>
      <c r="J11" s="7">
        <v>512</v>
      </c>
      <c r="K11" s="7">
        <v>193</v>
      </c>
      <c r="L11" s="7">
        <v>115</v>
      </c>
      <c r="M11" s="7">
        <v>78</v>
      </c>
      <c r="N11" s="7" t="s">
        <v>20</v>
      </c>
      <c r="O11" s="7">
        <v>1105</v>
      </c>
      <c r="P11" s="7">
        <v>540</v>
      </c>
      <c r="Q11" s="7">
        <v>565</v>
      </c>
      <c r="R11" s="7">
        <v>103</v>
      </c>
      <c r="S11" s="7">
        <v>41</v>
      </c>
      <c r="T11" s="7">
        <v>62</v>
      </c>
      <c r="U11" s="7">
        <v>150</v>
      </c>
      <c r="V11" s="7">
        <v>82</v>
      </c>
      <c r="W11" s="7">
        <v>68</v>
      </c>
      <c r="X11" s="7">
        <v>686</v>
      </c>
      <c r="Y11" s="7">
        <v>356</v>
      </c>
      <c r="Z11" s="7">
        <v>330</v>
      </c>
      <c r="AA11" s="7">
        <v>231</v>
      </c>
      <c r="AB11" s="7">
        <v>108</v>
      </c>
      <c r="AC11" s="7">
        <v>123</v>
      </c>
      <c r="AD11" s="7" t="s">
        <v>20</v>
      </c>
      <c r="AE11" s="7">
        <v>273</v>
      </c>
      <c r="AF11" s="7">
        <v>138</v>
      </c>
      <c r="AG11" s="7">
        <v>135</v>
      </c>
      <c r="AH11" s="7">
        <v>415</v>
      </c>
      <c r="AI11" s="7">
        <v>214</v>
      </c>
      <c r="AJ11" s="7">
        <v>201</v>
      </c>
      <c r="AK11" s="7">
        <v>303</v>
      </c>
      <c r="AL11" s="7">
        <v>159</v>
      </c>
      <c r="AM11" s="7">
        <v>144</v>
      </c>
      <c r="AN11" s="7">
        <v>558</v>
      </c>
      <c r="AO11" s="7">
        <v>271</v>
      </c>
      <c r="AP11" s="7">
        <v>287</v>
      </c>
    </row>
    <row r="12" spans="1:42" x14ac:dyDescent="0.2">
      <c r="A12" s="7" t="s">
        <v>21</v>
      </c>
      <c r="B12" s="7">
        <v>6365</v>
      </c>
      <c r="C12" s="7">
        <v>3172</v>
      </c>
      <c r="D12" s="7">
        <v>3193</v>
      </c>
      <c r="E12" s="7">
        <v>2682</v>
      </c>
      <c r="F12" s="7">
        <v>1343</v>
      </c>
      <c r="G12" s="7">
        <v>1339</v>
      </c>
      <c r="H12" s="7">
        <v>768</v>
      </c>
      <c r="I12" s="7">
        <v>377</v>
      </c>
      <c r="J12" s="7">
        <v>391</v>
      </c>
      <c r="K12" s="7">
        <v>166</v>
      </c>
      <c r="L12" s="7">
        <v>79</v>
      </c>
      <c r="M12" s="7">
        <v>87</v>
      </c>
      <c r="N12" s="7" t="s">
        <v>21</v>
      </c>
      <c r="O12" s="7">
        <v>778</v>
      </c>
      <c r="P12" s="7">
        <v>408</v>
      </c>
      <c r="Q12" s="7">
        <v>370</v>
      </c>
      <c r="R12" s="7">
        <v>58</v>
      </c>
      <c r="S12" s="7">
        <v>30</v>
      </c>
      <c r="T12" s="7">
        <v>28</v>
      </c>
      <c r="U12" s="7">
        <v>94</v>
      </c>
      <c r="V12" s="7">
        <v>46</v>
      </c>
      <c r="W12" s="7">
        <v>48</v>
      </c>
      <c r="X12" s="7">
        <v>438</v>
      </c>
      <c r="Y12" s="7">
        <v>206</v>
      </c>
      <c r="Z12" s="7">
        <v>232</v>
      </c>
      <c r="AA12" s="7">
        <v>152</v>
      </c>
      <c r="AB12" s="7">
        <v>78</v>
      </c>
      <c r="AC12" s="7">
        <v>74</v>
      </c>
      <c r="AD12" s="7" t="s">
        <v>21</v>
      </c>
      <c r="AE12" s="7">
        <v>207</v>
      </c>
      <c r="AF12" s="7">
        <v>103</v>
      </c>
      <c r="AG12" s="7">
        <v>104</v>
      </c>
      <c r="AH12" s="7">
        <v>341</v>
      </c>
      <c r="AI12" s="7">
        <v>169</v>
      </c>
      <c r="AJ12" s="7">
        <v>172</v>
      </c>
      <c r="AK12" s="7">
        <v>246</v>
      </c>
      <c r="AL12" s="7">
        <v>115</v>
      </c>
      <c r="AM12" s="7">
        <v>131</v>
      </c>
      <c r="AN12" s="7">
        <v>435</v>
      </c>
      <c r="AO12" s="7">
        <v>218</v>
      </c>
      <c r="AP12" s="7">
        <v>217</v>
      </c>
    </row>
    <row r="13" spans="1:42" x14ac:dyDescent="0.2">
      <c r="A13" s="7" t="s">
        <v>22</v>
      </c>
      <c r="B13" s="7">
        <v>5929</v>
      </c>
      <c r="C13" s="7">
        <v>2953</v>
      </c>
      <c r="D13" s="7">
        <v>2976</v>
      </c>
      <c r="E13" s="7">
        <v>2397</v>
      </c>
      <c r="F13" s="7">
        <v>1186</v>
      </c>
      <c r="G13" s="7">
        <v>1211</v>
      </c>
      <c r="H13" s="7">
        <v>743</v>
      </c>
      <c r="I13" s="7">
        <v>367</v>
      </c>
      <c r="J13" s="7">
        <v>376</v>
      </c>
      <c r="K13" s="7">
        <v>154</v>
      </c>
      <c r="L13" s="7">
        <v>82</v>
      </c>
      <c r="M13" s="7">
        <v>72</v>
      </c>
      <c r="N13" s="7" t="s">
        <v>22</v>
      </c>
      <c r="O13" s="7">
        <v>721</v>
      </c>
      <c r="P13" s="7">
        <v>347</v>
      </c>
      <c r="Q13" s="7">
        <v>374</v>
      </c>
      <c r="R13" s="7">
        <v>64</v>
      </c>
      <c r="S13" s="7">
        <v>31</v>
      </c>
      <c r="T13" s="7">
        <v>33</v>
      </c>
      <c r="U13" s="7">
        <v>106</v>
      </c>
      <c r="V13" s="7">
        <v>50</v>
      </c>
      <c r="W13" s="7">
        <v>56</v>
      </c>
      <c r="X13" s="7">
        <v>427</v>
      </c>
      <c r="Y13" s="7">
        <v>211</v>
      </c>
      <c r="Z13" s="7">
        <v>216</v>
      </c>
      <c r="AA13" s="7">
        <v>162</v>
      </c>
      <c r="AB13" s="7">
        <v>80</v>
      </c>
      <c r="AC13" s="7">
        <v>82</v>
      </c>
      <c r="AD13" s="7" t="s">
        <v>22</v>
      </c>
      <c r="AE13" s="7">
        <v>220</v>
      </c>
      <c r="AF13" s="7">
        <v>112</v>
      </c>
      <c r="AG13" s="7">
        <v>108</v>
      </c>
      <c r="AH13" s="7">
        <v>334</v>
      </c>
      <c r="AI13" s="7">
        <v>183</v>
      </c>
      <c r="AJ13" s="7">
        <v>151</v>
      </c>
      <c r="AK13" s="7">
        <v>222</v>
      </c>
      <c r="AL13" s="7">
        <v>105</v>
      </c>
      <c r="AM13" s="7">
        <v>117</v>
      </c>
      <c r="AN13" s="7">
        <v>379</v>
      </c>
      <c r="AO13" s="7">
        <v>199</v>
      </c>
      <c r="AP13" s="7">
        <v>180</v>
      </c>
    </row>
    <row r="14" spans="1:42" x14ac:dyDescent="0.2">
      <c r="A14" s="7" t="s">
        <v>23</v>
      </c>
      <c r="B14" s="7">
        <v>5396</v>
      </c>
      <c r="C14" s="7">
        <v>2722</v>
      </c>
      <c r="D14" s="7">
        <v>2674</v>
      </c>
      <c r="E14" s="7">
        <v>2200</v>
      </c>
      <c r="F14" s="7">
        <v>1117</v>
      </c>
      <c r="G14" s="7">
        <v>1083</v>
      </c>
      <c r="H14" s="7">
        <v>675</v>
      </c>
      <c r="I14" s="7">
        <v>318</v>
      </c>
      <c r="J14" s="7">
        <v>357</v>
      </c>
      <c r="K14" s="7">
        <v>131</v>
      </c>
      <c r="L14" s="7">
        <v>64</v>
      </c>
      <c r="M14" s="7">
        <v>67</v>
      </c>
      <c r="N14" s="7" t="s">
        <v>23</v>
      </c>
      <c r="O14" s="7">
        <v>642</v>
      </c>
      <c r="P14" s="7">
        <v>306</v>
      </c>
      <c r="Q14" s="7">
        <v>336</v>
      </c>
      <c r="R14" s="7">
        <v>62</v>
      </c>
      <c r="S14" s="7">
        <v>42</v>
      </c>
      <c r="T14" s="7">
        <v>20</v>
      </c>
      <c r="U14" s="7">
        <v>79</v>
      </c>
      <c r="V14" s="7">
        <v>40</v>
      </c>
      <c r="W14" s="7">
        <v>39</v>
      </c>
      <c r="X14" s="7">
        <v>405</v>
      </c>
      <c r="Y14" s="7">
        <v>212</v>
      </c>
      <c r="Z14" s="7">
        <v>193</v>
      </c>
      <c r="AA14" s="7">
        <v>127</v>
      </c>
      <c r="AB14" s="7">
        <v>66</v>
      </c>
      <c r="AC14" s="7">
        <v>61</v>
      </c>
      <c r="AD14" s="7" t="s">
        <v>23</v>
      </c>
      <c r="AE14" s="7">
        <v>184</v>
      </c>
      <c r="AF14" s="7">
        <v>90</v>
      </c>
      <c r="AG14" s="7">
        <v>94</v>
      </c>
      <c r="AH14" s="7">
        <v>290</v>
      </c>
      <c r="AI14" s="7">
        <v>152</v>
      </c>
      <c r="AJ14" s="7">
        <v>138</v>
      </c>
      <c r="AK14" s="7">
        <v>236</v>
      </c>
      <c r="AL14" s="7">
        <v>124</v>
      </c>
      <c r="AM14" s="7">
        <v>112</v>
      </c>
      <c r="AN14" s="7">
        <v>365</v>
      </c>
      <c r="AO14" s="7">
        <v>191</v>
      </c>
      <c r="AP14" s="7">
        <v>174</v>
      </c>
    </row>
    <row r="15" spans="1:42" x14ac:dyDescent="0.2">
      <c r="A15" s="7" t="s">
        <v>24</v>
      </c>
      <c r="B15" s="7">
        <v>4891</v>
      </c>
      <c r="C15" s="7">
        <v>2510</v>
      </c>
      <c r="D15" s="7">
        <v>2381</v>
      </c>
      <c r="E15" s="7">
        <v>1928</v>
      </c>
      <c r="F15" s="7">
        <v>988</v>
      </c>
      <c r="G15" s="7">
        <v>940</v>
      </c>
      <c r="H15" s="7">
        <v>641</v>
      </c>
      <c r="I15" s="7">
        <v>316</v>
      </c>
      <c r="J15" s="7">
        <v>325</v>
      </c>
      <c r="K15" s="7">
        <v>132</v>
      </c>
      <c r="L15" s="7">
        <v>67</v>
      </c>
      <c r="M15" s="7">
        <v>65</v>
      </c>
      <c r="N15" s="7" t="s">
        <v>24</v>
      </c>
      <c r="O15" s="7">
        <v>622</v>
      </c>
      <c r="P15" s="7">
        <v>334</v>
      </c>
      <c r="Q15" s="7">
        <v>288</v>
      </c>
      <c r="R15" s="7">
        <v>68</v>
      </c>
      <c r="S15" s="7">
        <v>38</v>
      </c>
      <c r="T15" s="7">
        <v>30</v>
      </c>
      <c r="U15" s="7">
        <v>82</v>
      </c>
      <c r="V15" s="7">
        <v>39</v>
      </c>
      <c r="W15" s="7">
        <v>43</v>
      </c>
      <c r="X15" s="7">
        <v>388</v>
      </c>
      <c r="Y15" s="7">
        <v>193</v>
      </c>
      <c r="Z15" s="7">
        <v>195</v>
      </c>
      <c r="AA15" s="7">
        <v>140</v>
      </c>
      <c r="AB15" s="7">
        <v>67</v>
      </c>
      <c r="AC15" s="7">
        <v>73</v>
      </c>
      <c r="AD15" s="7" t="s">
        <v>24</v>
      </c>
      <c r="AE15" s="7">
        <v>181</v>
      </c>
      <c r="AF15" s="7">
        <v>91</v>
      </c>
      <c r="AG15" s="7">
        <v>90</v>
      </c>
      <c r="AH15" s="7">
        <v>244</v>
      </c>
      <c r="AI15" s="7">
        <v>135</v>
      </c>
      <c r="AJ15" s="7">
        <v>109</v>
      </c>
      <c r="AK15" s="7">
        <v>163</v>
      </c>
      <c r="AL15" s="7">
        <v>90</v>
      </c>
      <c r="AM15" s="7">
        <v>73</v>
      </c>
      <c r="AN15" s="7">
        <v>302</v>
      </c>
      <c r="AO15" s="7">
        <v>152</v>
      </c>
      <c r="AP15" s="7">
        <v>150</v>
      </c>
    </row>
    <row r="16" spans="1:42" x14ac:dyDescent="0.2">
      <c r="A16" s="7" t="s">
        <v>25</v>
      </c>
      <c r="B16" s="7">
        <v>4083</v>
      </c>
      <c r="C16" s="7">
        <v>2151</v>
      </c>
      <c r="D16" s="7">
        <v>1932</v>
      </c>
      <c r="E16" s="7">
        <v>1586</v>
      </c>
      <c r="F16" s="7">
        <v>814</v>
      </c>
      <c r="G16" s="7">
        <v>772</v>
      </c>
      <c r="H16" s="7">
        <v>495</v>
      </c>
      <c r="I16" s="7">
        <v>271</v>
      </c>
      <c r="J16" s="7">
        <v>224</v>
      </c>
      <c r="K16" s="7">
        <v>119</v>
      </c>
      <c r="L16" s="7">
        <v>65</v>
      </c>
      <c r="M16" s="7">
        <v>54</v>
      </c>
      <c r="N16" s="7" t="s">
        <v>25</v>
      </c>
      <c r="O16" s="7">
        <v>576</v>
      </c>
      <c r="P16" s="7">
        <v>300</v>
      </c>
      <c r="Q16" s="7">
        <v>276</v>
      </c>
      <c r="R16" s="7">
        <v>42</v>
      </c>
      <c r="S16" s="7">
        <v>21</v>
      </c>
      <c r="T16" s="7">
        <v>21</v>
      </c>
      <c r="U16" s="7">
        <v>85</v>
      </c>
      <c r="V16" s="7">
        <v>42</v>
      </c>
      <c r="W16" s="7">
        <v>43</v>
      </c>
      <c r="X16" s="7">
        <v>321</v>
      </c>
      <c r="Y16" s="7">
        <v>183</v>
      </c>
      <c r="Z16" s="7">
        <v>138</v>
      </c>
      <c r="AA16" s="7">
        <v>88</v>
      </c>
      <c r="AB16" s="7">
        <v>43</v>
      </c>
      <c r="AC16" s="7">
        <v>45</v>
      </c>
      <c r="AD16" s="7" t="s">
        <v>25</v>
      </c>
      <c r="AE16" s="7">
        <v>164</v>
      </c>
      <c r="AF16" s="7">
        <v>83</v>
      </c>
      <c r="AG16" s="7">
        <v>81</v>
      </c>
      <c r="AH16" s="7">
        <v>202</v>
      </c>
      <c r="AI16" s="7">
        <v>110</v>
      </c>
      <c r="AJ16" s="7">
        <v>92</v>
      </c>
      <c r="AK16" s="7">
        <v>170</v>
      </c>
      <c r="AL16" s="7">
        <v>90</v>
      </c>
      <c r="AM16" s="7">
        <v>80</v>
      </c>
      <c r="AN16" s="7">
        <v>235</v>
      </c>
      <c r="AO16" s="7">
        <v>129</v>
      </c>
      <c r="AP16" s="7">
        <v>106</v>
      </c>
    </row>
    <row r="17" spans="1:42" x14ac:dyDescent="0.2">
      <c r="A17" s="7" t="s">
        <v>26</v>
      </c>
      <c r="B17" s="7">
        <v>3391</v>
      </c>
      <c r="C17" s="7">
        <v>1805</v>
      </c>
      <c r="D17" s="7">
        <v>1586</v>
      </c>
      <c r="E17" s="7">
        <v>1339</v>
      </c>
      <c r="F17" s="7">
        <v>718</v>
      </c>
      <c r="G17" s="7">
        <v>621</v>
      </c>
      <c r="H17" s="7">
        <v>411</v>
      </c>
      <c r="I17" s="7">
        <v>220</v>
      </c>
      <c r="J17" s="7">
        <v>191</v>
      </c>
      <c r="K17" s="7">
        <v>89</v>
      </c>
      <c r="L17" s="7">
        <v>42</v>
      </c>
      <c r="M17" s="7">
        <v>47</v>
      </c>
      <c r="N17" s="7" t="s">
        <v>26</v>
      </c>
      <c r="O17" s="7">
        <v>474</v>
      </c>
      <c r="P17" s="7">
        <v>242</v>
      </c>
      <c r="Q17" s="7">
        <v>232</v>
      </c>
      <c r="R17" s="7">
        <v>37</v>
      </c>
      <c r="S17" s="7">
        <v>20</v>
      </c>
      <c r="T17" s="7">
        <v>17</v>
      </c>
      <c r="U17" s="7">
        <v>55</v>
      </c>
      <c r="V17" s="7">
        <v>31</v>
      </c>
      <c r="W17" s="7">
        <v>24</v>
      </c>
      <c r="X17" s="7">
        <v>282</v>
      </c>
      <c r="Y17" s="7">
        <v>152</v>
      </c>
      <c r="Z17" s="7">
        <v>130</v>
      </c>
      <c r="AA17" s="7">
        <v>80</v>
      </c>
      <c r="AB17" s="7">
        <v>49</v>
      </c>
      <c r="AC17" s="7">
        <v>31</v>
      </c>
      <c r="AD17" s="7" t="s">
        <v>26</v>
      </c>
      <c r="AE17" s="7">
        <v>135</v>
      </c>
      <c r="AF17" s="7">
        <v>80</v>
      </c>
      <c r="AG17" s="7">
        <v>55</v>
      </c>
      <c r="AH17" s="7">
        <v>151</v>
      </c>
      <c r="AI17" s="7">
        <v>79</v>
      </c>
      <c r="AJ17" s="7">
        <v>72</v>
      </c>
      <c r="AK17" s="7">
        <v>122</v>
      </c>
      <c r="AL17" s="7">
        <v>64</v>
      </c>
      <c r="AM17" s="7">
        <v>58</v>
      </c>
      <c r="AN17" s="7">
        <v>216</v>
      </c>
      <c r="AO17" s="7">
        <v>108</v>
      </c>
      <c r="AP17" s="7">
        <v>108</v>
      </c>
    </row>
    <row r="18" spans="1:42" x14ac:dyDescent="0.2">
      <c r="A18" s="7" t="s">
        <v>27</v>
      </c>
      <c r="B18" s="7">
        <v>2160</v>
      </c>
      <c r="C18" s="7">
        <v>1169</v>
      </c>
      <c r="D18" s="7">
        <v>991</v>
      </c>
      <c r="E18" s="7">
        <v>839</v>
      </c>
      <c r="F18" s="7">
        <v>433</v>
      </c>
      <c r="G18" s="7">
        <v>406</v>
      </c>
      <c r="H18" s="7">
        <v>257</v>
      </c>
      <c r="I18" s="7">
        <v>134</v>
      </c>
      <c r="J18" s="7">
        <v>123</v>
      </c>
      <c r="K18" s="7">
        <v>57</v>
      </c>
      <c r="L18" s="7">
        <v>34</v>
      </c>
      <c r="M18" s="7">
        <v>23</v>
      </c>
      <c r="N18" s="7" t="s">
        <v>27</v>
      </c>
      <c r="O18" s="7">
        <v>306</v>
      </c>
      <c r="P18" s="7">
        <v>187</v>
      </c>
      <c r="Q18" s="7">
        <v>119</v>
      </c>
      <c r="R18" s="7">
        <v>30</v>
      </c>
      <c r="S18" s="7">
        <v>19</v>
      </c>
      <c r="T18" s="7">
        <v>11</v>
      </c>
      <c r="U18" s="7">
        <v>24</v>
      </c>
      <c r="V18" s="7">
        <v>11</v>
      </c>
      <c r="W18" s="7">
        <v>13</v>
      </c>
      <c r="X18" s="7">
        <v>151</v>
      </c>
      <c r="Y18" s="7">
        <v>71</v>
      </c>
      <c r="Z18" s="7">
        <v>80</v>
      </c>
      <c r="AA18" s="7">
        <v>64</v>
      </c>
      <c r="AB18" s="7">
        <v>35</v>
      </c>
      <c r="AC18" s="7">
        <v>29</v>
      </c>
      <c r="AD18" s="7" t="s">
        <v>27</v>
      </c>
      <c r="AE18" s="7">
        <v>95</v>
      </c>
      <c r="AF18" s="7">
        <v>54</v>
      </c>
      <c r="AG18" s="7">
        <v>41</v>
      </c>
      <c r="AH18" s="7">
        <v>100</v>
      </c>
      <c r="AI18" s="7">
        <v>59</v>
      </c>
      <c r="AJ18" s="7">
        <v>41</v>
      </c>
      <c r="AK18" s="7">
        <v>80</v>
      </c>
      <c r="AL18" s="7">
        <v>49</v>
      </c>
      <c r="AM18" s="7">
        <v>31</v>
      </c>
      <c r="AN18" s="7">
        <v>157</v>
      </c>
      <c r="AO18" s="7">
        <v>83</v>
      </c>
      <c r="AP18" s="7">
        <v>74</v>
      </c>
    </row>
    <row r="19" spans="1:42" x14ac:dyDescent="0.2">
      <c r="A19" s="7" t="s">
        <v>28</v>
      </c>
      <c r="B19" s="7">
        <v>1415</v>
      </c>
      <c r="C19" s="7">
        <v>724</v>
      </c>
      <c r="D19" s="7">
        <v>691</v>
      </c>
      <c r="E19" s="7">
        <v>600</v>
      </c>
      <c r="F19" s="7">
        <v>311</v>
      </c>
      <c r="G19" s="7">
        <v>289</v>
      </c>
      <c r="H19" s="7">
        <v>162</v>
      </c>
      <c r="I19" s="7">
        <v>87</v>
      </c>
      <c r="J19" s="7">
        <v>75</v>
      </c>
      <c r="K19" s="7">
        <v>48</v>
      </c>
      <c r="L19" s="7">
        <v>25</v>
      </c>
      <c r="M19" s="7">
        <v>23</v>
      </c>
      <c r="N19" s="7" t="s">
        <v>28</v>
      </c>
      <c r="O19" s="7">
        <v>185</v>
      </c>
      <c r="P19" s="7">
        <v>88</v>
      </c>
      <c r="Q19" s="7">
        <v>97</v>
      </c>
      <c r="R19" s="7">
        <v>18</v>
      </c>
      <c r="S19" s="7">
        <v>7</v>
      </c>
      <c r="T19" s="7">
        <v>11</v>
      </c>
      <c r="U19" s="7">
        <v>24</v>
      </c>
      <c r="V19" s="7">
        <v>12</v>
      </c>
      <c r="W19" s="7">
        <v>12</v>
      </c>
      <c r="X19" s="7">
        <v>103</v>
      </c>
      <c r="Y19" s="7">
        <v>52</v>
      </c>
      <c r="Z19" s="7">
        <v>51</v>
      </c>
      <c r="AA19" s="7">
        <v>34</v>
      </c>
      <c r="AB19" s="7">
        <v>19</v>
      </c>
      <c r="AC19" s="7">
        <v>15</v>
      </c>
      <c r="AD19" s="7" t="s">
        <v>28</v>
      </c>
      <c r="AE19" s="7">
        <v>41</v>
      </c>
      <c r="AF19" s="7">
        <v>16</v>
      </c>
      <c r="AG19" s="7">
        <v>25</v>
      </c>
      <c r="AH19" s="7">
        <v>77</v>
      </c>
      <c r="AI19" s="7">
        <v>41</v>
      </c>
      <c r="AJ19" s="7">
        <v>36</v>
      </c>
      <c r="AK19" s="7">
        <v>45</v>
      </c>
      <c r="AL19" s="7">
        <v>24</v>
      </c>
      <c r="AM19" s="7">
        <v>21</v>
      </c>
      <c r="AN19" s="7">
        <v>78</v>
      </c>
      <c r="AO19" s="7">
        <v>42</v>
      </c>
      <c r="AP19" s="7">
        <v>36</v>
      </c>
    </row>
    <row r="20" spans="1:42" x14ac:dyDescent="0.2">
      <c r="A20" s="7" t="s">
        <v>29</v>
      </c>
      <c r="B20" s="7">
        <v>1821</v>
      </c>
      <c r="C20" s="7">
        <v>854</v>
      </c>
      <c r="D20" s="7">
        <v>967</v>
      </c>
      <c r="E20" s="7">
        <v>757</v>
      </c>
      <c r="F20" s="7">
        <v>338</v>
      </c>
      <c r="G20" s="7">
        <v>419</v>
      </c>
      <c r="H20" s="7">
        <v>211</v>
      </c>
      <c r="I20" s="7">
        <v>107</v>
      </c>
      <c r="J20" s="7">
        <v>104</v>
      </c>
      <c r="K20" s="7">
        <v>65</v>
      </c>
      <c r="L20" s="7">
        <v>35</v>
      </c>
      <c r="M20" s="7">
        <v>30</v>
      </c>
      <c r="N20" s="7" t="s">
        <v>29</v>
      </c>
      <c r="O20" s="7">
        <v>216</v>
      </c>
      <c r="P20" s="7">
        <v>96</v>
      </c>
      <c r="Q20" s="7">
        <v>120</v>
      </c>
      <c r="R20" s="7">
        <v>20</v>
      </c>
      <c r="S20" s="7">
        <v>12</v>
      </c>
      <c r="T20" s="7">
        <v>8</v>
      </c>
      <c r="U20" s="7">
        <v>32</v>
      </c>
      <c r="V20" s="7">
        <v>15</v>
      </c>
      <c r="W20" s="7">
        <v>17</v>
      </c>
      <c r="X20" s="7">
        <v>155</v>
      </c>
      <c r="Y20" s="7">
        <v>78</v>
      </c>
      <c r="Z20" s="7">
        <v>77</v>
      </c>
      <c r="AA20" s="7">
        <v>49</v>
      </c>
      <c r="AB20" s="7">
        <v>25</v>
      </c>
      <c r="AC20" s="7">
        <v>24</v>
      </c>
      <c r="AD20" s="7" t="s">
        <v>29</v>
      </c>
      <c r="AE20" s="7">
        <v>82</v>
      </c>
      <c r="AF20" s="7">
        <v>41</v>
      </c>
      <c r="AG20" s="7">
        <v>41</v>
      </c>
      <c r="AH20" s="7">
        <v>78</v>
      </c>
      <c r="AI20" s="7">
        <v>35</v>
      </c>
      <c r="AJ20" s="7">
        <v>43</v>
      </c>
      <c r="AK20" s="7">
        <v>66</v>
      </c>
      <c r="AL20" s="7">
        <v>29</v>
      </c>
      <c r="AM20" s="7">
        <v>37</v>
      </c>
      <c r="AN20" s="7">
        <v>90</v>
      </c>
      <c r="AO20" s="7">
        <v>43</v>
      </c>
      <c r="AP20" s="7">
        <v>47</v>
      </c>
    </row>
    <row r="21" spans="1:42" x14ac:dyDescent="0.2">
      <c r="A21" s="7" t="s">
        <v>30</v>
      </c>
      <c r="B21" s="10">
        <v>18.3</v>
      </c>
      <c r="C21" s="10">
        <v>18</v>
      </c>
      <c r="D21" s="10">
        <v>18.7</v>
      </c>
      <c r="E21" s="10">
        <v>18.7</v>
      </c>
      <c r="F21" s="10">
        <v>18.399999999999999</v>
      </c>
      <c r="G21" s="10">
        <v>19.100000000000001</v>
      </c>
      <c r="H21" s="10">
        <v>18.2</v>
      </c>
      <c r="I21" s="10">
        <v>17.8</v>
      </c>
      <c r="J21" s="10">
        <v>18.600000000000001</v>
      </c>
      <c r="K21" s="10">
        <v>18.100000000000001</v>
      </c>
      <c r="L21" s="10">
        <v>17.5</v>
      </c>
      <c r="M21" s="10">
        <v>18.899999999999999</v>
      </c>
      <c r="N21" s="7" t="s">
        <v>30</v>
      </c>
      <c r="O21" s="10">
        <v>17.7</v>
      </c>
      <c r="P21" s="10">
        <v>17.399999999999999</v>
      </c>
      <c r="Q21" s="10">
        <v>18</v>
      </c>
      <c r="R21" s="10">
        <v>18.2</v>
      </c>
      <c r="S21" s="10">
        <v>17.8</v>
      </c>
      <c r="T21" s="10">
        <v>18.600000000000001</v>
      </c>
      <c r="U21" s="10">
        <v>18</v>
      </c>
      <c r="V21" s="10">
        <v>17.3</v>
      </c>
      <c r="W21" s="10">
        <v>18.899999999999999</v>
      </c>
      <c r="X21" s="10">
        <v>18.100000000000001</v>
      </c>
      <c r="Y21" s="10">
        <v>17.7</v>
      </c>
      <c r="Z21" s="10">
        <v>18.399999999999999</v>
      </c>
      <c r="AA21" s="10">
        <v>17.7</v>
      </c>
      <c r="AB21" s="10">
        <v>17.3</v>
      </c>
      <c r="AC21" s="10">
        <v>18.100000000000001</v>
      </c>
      <c r="AD21" s="7" t="s">
        <v>30</v>
      </c>
      <c r="AE21" s="10">
        <v>17.899999999999999</v>
      </c>
      <c r="AF21" s="10">
        <v>17.8</v>
      </c>
      <c r="AG21" s="10">
        <v>18</v>
      </c>
      <c r="AH21" s="10">
        <v>17.600000000000001</v>
      </c>
      <c r="AI21" s="10">
        <v>17.5</v>
      </c>
      <c r="AJ21" s="10">
        <v>17.8</v>
      </c>
      <c r="AK21" s="10">
        <v>18.2</v>
      </c>
      <c r="AL21" s="10">
        <v>17.899999999999999</v>
      </c>
      <c r="AM21" s="10">
        <v>18.600000000000001</v>
      </c>
      <c r="AN21" s="10">
        <v>18.100000000000001</v>
      </c>
      <c r="AO21" s="10">
        <v>17.7</v>
      </c>
      <c r="AP21" s="10">
        <v>18.8</v>
      </c>
    </row>
    <row r="22" spans="1:42" x14ac:dyDescent="0.2">
      <c r="A22" s="24" t="s">
        <v>176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 t="s">
        <v>176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 t="s">
        <v>176</v>
      </c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</row>
  </sheetData>
  <mergeCells count="13">
    <mergeCell ref="R2:T2"/>
    <mergeCell ref="B2:D2"/>
    <mergeCell ref="E2:G2"/>
    <mergeCell ref="H2:J2"/>
    <mergeCell ref="K2:M2"/>
    <mergeCell ref="O2:Q2"/>
    <mergeCell ref="AN2:AP2"/>
    <mergeCell ref="U2:W2"/>
    <mergeCell ref="X2:Z2"/>
    <mergeCell ref="AA2:AC2"/>
    <mergeCell ref="AE2:AG2"/>
    <mergeCell ref="AH2:AJ2"/>
    <mergeCell ref="AK2:A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69F6-CB64-4F74-963F-533AA7EFD6A8}">
  <dimension ref="A1:AP110"/>
  <sheetViews>
    <sheetView view="pageBreakPreview" topLeftCell="A55" zoomScale="125" zoomScaleNormal="100" zoomScaleSheetLayoutView="125" workbookViewId="0">
      <selection activeCell="A58" sqref="A58:XFD58"/>
    </sheetView>
  </sheetViews>
  <sheetFormatPr defaultColWidth="8.85546875" defaultRowHeight="11.25" x14ac:dyDescent="0.2"/>
  <cols>
    <col min="1" max="1" width="8.85546875" style="9"/>
    <col min="2" max="13" width="6.5703125" style="7" customWidth="1"/>
    <col min="14" max="14" width="7.5703125" style="9" customWidth="1"/>
    <col min="15" max="29" width="5.140625" style="7" customWidth="1"/>
    <col min="30" max="30" width="8.85546875" style="9"/>
    <col min="31" max="42" width="5.5703125" style="7" customWidth="1"/>
    <col min="43" max="16384" width="8.85546875" style="7"/>
  </cols>
  <sheetData>
    <row r="1" spans="1:42" x14ac:dyDescent="0.2">
      <c r="A1" s="9" t="s">
        <v>152</v>
      </c>
      <c r="N1" s="9" t="s">
        <v>152</v>
      </c>
      <c r="AD1" s="9" t="s">
        <v>152</v>
      </c>
    </row>
    <row r="2" spans="1:42" x14ac:dyDescent="0.2">
      <c r="A2" s="16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7"/>
      <c r="K2" s="27" t="s">
        <v>3</v>
      </c>
      <c r="L2" s="27"/>
      <c r="M2" s="28"/>
      <c r="N2" s="16"/>
      <c r="O2" s="27" t="s">
        <v>4</v>
      </c>
      <c r="P2" s="27"/>
      <c r="Q2" s="27"/>
      <c r="R2" s="27" t="s">
        <v>5</v>
      </c>
      <c r="S2" s="27"/>
      <c r="T2" s="27"/>
      <c r="U2" s="27" t="s">
        <v>6</v>
      </c>
      <c r="V2" s="27"/>
      <c r="W2" s="27"/>
      <c r="X2" s="27" t="s">
        <v>7</v>
      </c>
      <c r="Y2" s="27"/>
      <c r="Z2" s="27"/>
      <c r="AA2" s="27" t="s">
        <v>8</v>
      </c>
      <c r="AB2" s="27"/>
      <c r="AC2" s="28"/>
      <c r="AD2" s="16"/>
      <c r="AE2" s="27" t="s">
        <v>9</v>
      </c>
      <c r="AF2" s="27"/>
      <c r="AG2" s="27"/>
      <c r="AH2" s="27" t="s">
        <v>10</v>
      </c>
      <c r="AI2" s="27"/>
      <c r="AJ2" s="27"/>
      <c r="AK2" s="27" t="s">
        <v>11</v>
      </c>
      <c r="AL2" s="27"/>
      <c r="AM2" s="27"/>
      <c r="AN2" s="27" t="s">
        <v>12</v>
      </c>
      <c r="AO2" s="27"/>
      <c r="AP2" s="28"/>
    </row>
    <row r="3" spans="1:42" s="8" customFormat="1" x14ac:dyDescent="0.2">
      <c r="A3" s="15" t="s">
        <v>33</v>
      </c>
      <c r="B3" s="13" t="s">
        <v>0</v>
      </c>
      <c r="C3" s="13" t="s">
        <v>31</v>
      </c>
      <c r="D3" s="13" t="s">
        <v>32</v>
      </c>
      <c r="E3" s="13" t="s">
        <v>0</v>
      </c>
      <c r="F3" s="13" t="s">
        <v>31</v>
      </c>
      <c r="G3" s="13" t="s">
        <v>32</v>
      </c>
      <c r="H3" s="13" t="s">
        <v>0</v>
      </c>
      <c r="I3" s="13" t="s">
        <v>31</v>
      </c>
      <c r="J3" s="13" t="s">
        <v>32</v>
      </c>
      <c r="K3" s="13" t="s">
        <v>0</v>
      </c>
      <c r="L3" s="13" t="s">
        <v>31</v>
      </c>
      <c r="M3" s="14" t="s">
        <v>32</v>
      </c>
      <c r="N3" s="15" t="s">
        <v>33</v>
      </c>
      <c r="O3" s="13" t="s">
        <v>0</v>
      </c>
      <c r="P3" s="13" t="s">
        <v>31</v>
      </c>
      <c r="Q3" s="13" t="s">
        <v>32</v>
      </c>
      <c r="R3" s="13" t="s">
        <v>0</v>
      </c>
      <c r="S3" s="13" t="s">
        <v>31</v>
      </c>
      <c r="T3" s="13" t="s">
        <v>32</v>
      </c>
      <c r="U3" s="13" t="s">
        <v>0</v>
      </c>
      <c r="V3" s="13" t="s">
        <v>31</v>
      </c>
      <c r="W3" s="13" t="s">
        <v>32</v>
      </c>
      <c r="X3" s="13" t="s">
        <v>0</v>
      </c>
      <c r="Y3" s="13" t="s">
        <v>31</v>
      </c>
      <c r="Z3" s="13" t="s">
        <v>32</v>
      </c>
      <c r="AA3" s="13" t="s">
        <v>0</v>
      </c>
      <c r="AB3" s="13" t="s">
        <v>31</v>
      </c>
      <c r="AC3" s="14" t="s">
        <v>32</v>
      </c>
      <c r="AD3" s="15" t="s">
        <v>33</v>
      </c>
      <c r="AE3" s="13" t="s">
        <v>0</v>
      </c>
      <c r="AF3" s="13" t="s">
        <v>31</v>
      </c>
      <c r="AG3" s="13" t="s">
        <v>32</v>
      </c>
      <c r="AH3" s="13" t="s">
        <v>0</v>
      </c>
      <c r="AI3" s="13" t="s">
        <v>31</v>
      </c>
      <c r="AJ3" s="13" t="s">
        <v>32</v>
      </c>
      <c r="AK3" s="13" t="s">
        <v>0</v>
      </c>
      <c r="AL3" s="13" t="s">
        <v>31</v>
      </c>
      <c r="AM3" s="13" t="s">
        <v>32</v>
      </c>
      <c r="AN3" s="13" t="s">
        <v>0</v>
      </c>
      <c r="AO3" s="13" t="s">
        <v>31</v>
      </c>
      <c r="AP3" s="14" t="s">
        <v>32</v>
      </c>
    </row>
    <row r="4" spans="1:42" x14ac:dyDescent="0.2">
      <c r="A4" s="9" t="s">
        <v>0</v>
      </c>
      <c r="B4" s="7">
        <v>157408</v>
      </c>
      <c r="C4" s="7">
        <v>83370</v>
      </c>
      <c r="D4" s="7">
        <v>74038</v>
      </c>
      <c r="E4" s="7">
        <v>64261</v>
      </c>
      <c r="F4" s="7">
        <v>33829</v>
      </c>
      <c r="G4" s="7">
        <v>30432</v>
      </c>
      <c r="H4" s="7">
        <v>19576</v>
      </c>
      <c r="I4" s="7">
        <v>10393</v>
      </c>
      <c r="J4" s="7">
        <v>9183</v>
      </c>
      <c r="K4" s="7">
        <v>3893</v>
      </c>
      <c r="L4" s="7">
        <v>2060</v>
      </c>
      <c r="M4" s="7">
        <v>1833</v>
      </c>
      <c r="N4" s="9" t="s">
        <v>0</v>
      </c>
      <c r="O4" s="7">
        <v>20390</v>
      </c>
      <c r="P4" s="7">
        <v>10789</v>
      </c>
      <c r="Q4" s="7">
        <v>9601</v>
      </c>
      <c r="R4" s="7">
        <v>1695</v>
      </c>
      <c r="S4" s="7">
        <v>885</v>
      </c>
      <c r="T4" s="7">
        <v>810</v>
      </c>
      <c r="U4" s="7">
        <v>2663</v>
      </c>
      <c r="V4" s="7">
        <v>1401</v>
      </c>
      <c r="W4" s="7">
        <v>1262</v>
      </c>
      <c r="X4" s="7">
        <v>11761</v>
      </c>
      <c r="Y4" s="7">
        <v>6207</v>
      </c>
      <c r="Z4" s="7">
        <v>5554</v>
      </c>
      <c r="AA4" s="7">
        <v>4161</v>
      </c>
      <c r="AB4" s="7">
        <v>2214</v>
      </c>
      <c r="AC4" s="7">
        <v>1947</v>
      </c>
      <c r="AD4" s="9" t="s">
        <v>0</v>
      </c>
      <c r="AE4" s="7">
        <v>5450</v>
      </c>
      <c r="AF4" s="7">
        <v>2905</v>
      </c>
      <c r="AG4" s="7">
        <v>2545</v>
      </c>
      <c r="AH4" s="7">
        <v>8076</v>
      </c>
      <c r="AI4" s="7">
        <v>4346</v>
      </c>
      <c r="AJ4" s="7">
        <v>3730</v>
      </c>
      <c r="AK4" s="7">
        <v>5784</v>
      </c>
      <c r="AL4" s="7">
        <v>3088</v>
      </c>
      <c r="AM4" s="7">
        <v>2696</v>
      </c>
      <c r="AN4" s="7">
        <v>9698</v>
      </c>
      <c r="AO4" s="7">
        <v>5253</v>
      </c>
      <c r="AP4" s="7">
        <v>4445</v>
      </c>
    </row>
    <row r="5" spans="1:42" x14ac:dyDescent="0.2">
      <c r="A5" s="9" t="s">
        <v>34</v>
      </c>
      <c r="B5" s="7">
        <v>3964</v>
      </c>
      <c r="C5" s="7">
        <v>2121</v>
      </c>
      <c r="D5" s="7">
        <v>1843</v>
      </c>
      <c r="E5" s="7">
        <v>1698</v>
      </c>
      <c r="F5" s="7">
        <v>907</v>
      </c>
      <c r="G5" s="7">
        <v>791</v>
      </c>
      <c r="H5" s="7">
        <v>436</v>
      </c>
      <c r="I5" s="7">
        <v>241</v>
      </c>
      <c r="J5" s="7">
        <v>195</v>
      </c>
      <c r="K5" s="7">
        <v>105</v>
      </c>
      <c r="L5" s="7">
        <v>63</v>
      </c>
      <c r="M5" s="7">
        <v>42</v>
      </c>
      <c r="N5" s="9" t="s">
        <v>34</v>
      </c>
      <c r="O5" s="7">
        <v>494</v>
      </c>
      <c r="P5" s="7">
        <v>244</v>
      </c>
      <c r="Q5" s="7">
        <v>250</v>
      </c>
      <c r="R5" s="7">
        <v>44</v>
      </c>
      <c r="S5" s="7">
        <v>24</v>
      </c>
      <c r="T5" s="7">
        <v>20</v>
      </c>
      <c r="U5" s="7">
        <v>60</v>
      </c>
      <c r="V5" s="7">
        <v>31</v>
      </c>
      <c r="W5" s="7">
        <v>29</v>
      </c>
      <c r="X5" s="7">
        <v>305</v>
      </c>
      <c r="Y5" s="7">
        <v>163</v>
      </c>
      <c r="Z5" s="7">
        <v>142</v>
      </c>
      <c r="AA5" s="7">
        <v>107</v>
      </c>
      <c r="AB5" s="7">
        <v>55</v>
      </c>
      <c r="AC5" s="7">
        <v>52</v>
      </c>
      <c r="AD5" s="9" t="s">
        <v>34</v>
      </c>
      <c r="AE5" s="7">
        <v>125</v>
      </c>
      <c r="AF5" s="7">
        <v>69</v>
      </c>
      <c r="AG5" s="7">
        <v>56</v>
      </c>
      <c r="AH5" s="7">
        <v>218</v>
      </c>
      <c r="AI5" s="7">
        <v>117</v>
      </c>
      <c r="AJ5" s="7">
        <v>101</v>
      </c>
      <c r="AK5" s="7">
        <v>125</v>
      </c>
      <c r="AL5" s="7">
        <v>74</v>
      </c>
      <c r="AM5" s="7">
        <v>51</v>
      </c>
      <c r="AN5" s="7">
        <v>247</v>
      </c>
      <c r="AO5" s="7">
        <v>133</v>
      </c>
      <c r="AP5" s="7">
        <v>114</v>
      </c>
    </row>
    <row r="6" spans="1:42" x14ac:dyDescent="0.2">
      <c r="A6" s="9">
        <v>1</v>
      </c>
      <c r="B6" s="7">
        <v>4715</v>
      </c>
      <c r="C6" s="7">
        <v>2592</v>
      </c>
      <c r="D6" s="7">
        <v>2123</v>
      </c>
      <c r="E6" s="7">
        <v>1856</v>
      </c>
      <c r="F6" s="7">
        <v>1023</v>
      </c>
      <c r="G6" s="7">
        <v>833</v>
      </c>
      <c r="H6" s="7">
        <v>548</v>
      </c>
      <c r="I6" s="7">
        <v>297</v>
      </c>
      <c r="J6" s="7">
        <v>251</v>
      </c>
      <c r="K6" s="7">
        <v>107</v>
      </c>
      <c r="L6" s="7">
        <v>54</v>
      </c>
      <c r="M6" s="7">
        <v>53</v>
      </c>
      <c r="N6" s="9">
        <v>1</v>
      </c>
      <c r="O6" s="7">
        <v>616</v>
      </c>
      <c r="P6" s="7">
        <v>320</v>
      </c>
      <c r="Q6" s="7">
        <v>296</v>
      </c>
      <c r="R6" s="7">
        <v>47</v>
      </c>
      <c r="S6" s="7">
        <v>27</v>
      </c>
      <c r="T6" s="7">
        <v>20</v>
      </c>
      <c r="U6" s="7">
        <v>65</v>
      </c>
      <c r="V6" s="7">
        <v>37</v>
      </c>
      <c r="W6" s="7">
        <v>28</v>
      </c>
      <c r="X6" s="7">
        <v>382</v>
      </c>
      <c r="Y6" s="7">
        <v>216</v>
      </c>
      <c r="Z6" s="7">
        <v>166</v>
      </c>
      <c r="AA6" s="7">
        <v>132</v>
      </c>
      <c r="AB6" s="7">
        <v>73</v>
      </c>
      <c r="AC6" s="7">
        <v>59</v>
      </c>
      <c r="AD6" s="9">
        <v>1</v>
      </c>
      <c r="AE6" s="7">
        <v>204</v>
      </c>
      <c r="AF6" s="7">
        <v>121</v>
      </c>
      <c r="AG6" s="7">
        <v>83</v>
      </c>
      <c r="AH6" s="7">
        <v>267</v>
      </c>
      <c r="AI6" s="7">
        <v>151</v>
      </c>
      <c r="AJ6" s="7">
        <v>116</v>
      </c>
      <c r="AK6" s="7">
        <v>187</v>
      </c>
      <c r="AL6" s="7">
        <v>97</v>
      </c>
      <c r="AM6" s="7">
        <v>90</v>
      </c>
      <c r="AN6" s="7">
        <v>304</v>
      </c>
      <c r="AO6" s="7">
        <v>176</v>
      </c>
      <c r="AP6" s="7">
        <v>128</v>
      </c>
    </row>
    <row r="7" spans="1:42" x14ac:dyDescent="0.2">
      <c r="A7" s="9">
        <v>2</v>
      </c>
      <c r="B7" s="7">
        <v>4559</v>
      </c>
      <c r="C7" s="7">
        <v>2435</v>
      </c>
      <c r="D7" s="7">
        <v>2124</v>
      </c>
      <c r="E7" s="7">
        <v>1782</v>
      </c>
      <c r="F7" s="7">
        <v>955</v>
      </c>
      <c r="G7" s="7">
        <v>827</v>
      </c>
      <c r="H7" s="7">
        <v>548</v>
      </c>
      <c r="I7" s="7">
        <v>287</v>
      </c>
      <c r="J7" s="7">
        <v>261</v>
      </c>
      <c r="K7" s="7">
        <v>117</v>
      </c>
      <c r="L7" s="7">
        <v>62</v>
      </c>
      <c r="M7" s="7">
        <v>55</v>
      </c>
      <c r="N7" s="9">
        <v>2</v>
      </c>
      <c r="O7" s="7">
        <v>667</v>
      </c>
      <c r="P7" s="7">
        <v>360</v>
      </c>
      <c r="Q7" s="7">
        <v>307</v>
      </c>
      <c r="R7" s="7">
        <v>46</v>
      </c>
      <c r="S7" s="7">
        <v>23</v>
      </c>
      <c r="T7" s="7">
        <v>23</v>
      </c>
      <c r="U7" s="7">
        <v>65</v>
      </c>
      <c r="V7" s="7">
        <v>33</v>
      </c>
      <c r="W7" s="7">
        <v>32</v>
      </c>
      <c r="X7" s="7">
        <v>375</v>
      </c>
      <c r="Y7" s="7">
        <v>207</v>
      </c>
      <c r="Z7" s="7">
        <v>168</v>
      </c>
      <c r="AA7" s="7">
        <v>116</v>
      </c>
      <c r="AB7" s="7">
        <v>62</v>
      </c>
      <c r="AC7" s="7">
        <v>54</v>
      </c>
      <c r="AD7" s="9">
        <v>2</v>
      </c>
      <c r="AE7" s="7">
        <v>149</v>
      </c>
      <c r="AF7" s="7">
        <v>69</v>
      </c>
      <c r="AG7" s="7">
        <v>80</v>
      </c>
      <c r="AH7" s="7">
        <v>223</v>
      </c>
      <c r="AI7" s="7">
        <v>116</v>
      </c>
      <c r="AJ7" s="7">
        <v>107</v>
      </c>
      <c r="AK7" s="7">
        <v>184</v>
      </c>
      <c r="AL7" s="7">
        <v>109</v>
      </c>
      <c r="AM7" s="7">
        <v>75</v>
      </c>
      <c r="AN7" s="7">
        <v>287</v>
      </c>
      <c r="AO7" s="7">
        <v>152</v>
      </c>
      <c r="AP7" s="7">
        <v>135</v>
      </c>
    </row>
    <row r="8" spans="1:42" x14ac:dyDescent="0.2">
      <c r="A8" s="9">
        <v>3</v>
      </c>
      <c r="B8" s="7">
        <v>4555</v>
      </c>
      <c r="C8" s="7">
        <v>2468</v>
      </c>
      <c r="D8" s="7">
        <v>2087</v>
      </c>
      <c r="E8" s="7">
        <v>1767</v>
      </c>
      <c r="F8" s="7">
        <v>948</v>
      </c>
      <c r="G8" s="7">
        <v>819</v>
      </c>
      <c r="H8" s="7">
        <v>510</v>
      </c>
      <c r="I8" s="7">
        <v>286</v>
      </c>
      <c r="J8" s="7">
        <v>224</v>
      </c>
      <c r="K8" s="7">
        <v>116</v>
      </c>
      <c r="L8" s="7">
        <v>67</v>
      </c>
      <c r="M8" s="7">
        <v>49</v>
      </c>
      <c r="N8" s="9">
        <v>3</v>
      </c>
      <c r="O8" s="7">
        <v>678</v>
      </c>
      <c r="P8" s="7">
        <v>371</v>
      </c>
      <c r="Q8" s="7">
        <v>307</v>
      </c>
      <c r="R8" s="7">
        <v>45</v>
      </c>
      <c r="S8" s="7">
        <v>22</v>
      </c>
      <c r="T8" s="7">
        <v>23</v>
      </c>
      <c r="U8" s="7">
        <v>80</v>
      </c>
      <c r="V8" s="7">
        <v>39</v>
      </c>
      <c r="W8" s="7">
        <v>41</v>
      </c>
      <c r="X8" s="7">
        <v>334</v>
      </c>
      <c r="Y8" s="7">
        <v>187</v>
      </c>
      <c r="Z8" s="7">
        <v>147</v>
      </c>
      <c r="AA8" s="7">
        <v>136</v>
      </c>
      <c r="AB8" s="7">
        <v>81</v>
      </c>
      <c r="AC8" s="7">
        <v>55</v>
      </c>
      <c r="AD8" s="9">
        <v>3</v>
      </c>
      <c r="AE8" s="7">
        <v>169</v>
      </c>
      <c r="AF8" s="7">
        <v>93</v>
      </c>
      <c r="AG8" s="7">
        <v>76</v>
      </c>
      <c r="AH8" s="7">
        <v>253</v>
      </c>
      <c r="AI8" s="7">
        <v>147</v>
      </c>
      <c r="AJ8" s="7">
        <v>106</v>
      </c>
      <c r="AK8" s="7">
        <v>173</v>
      </c>
      <c r="AL8" s="7">
        <v>80</v>
      </c>
      <c r="AM8" s="7">
        <v>93</v>
      </c>
      <c r="AN8" s="7">
        <v>294</v>
      </c>
      <c r="AO8" s="7">
        <v>147</v>
      </c>
      <c r="AP8" s="7">
        <v>147</v>
      </c>
    </row>
    <row r="9" spans="1:42" x14ac:dyDescent="0.2">
      <c r="A9" s="9">
        <v>4</v>
      </c>
      <c r="B9" s="7">
        <v>4316</v>
      </c>
      <c r="C9" s="7">
        <v>2282</v>
      </c>
      <c r="D9" s="7">
        <v>2034</v>
      </c>
      <c r="E9" s="7">
        <v>1681</v>
      </c>
      <c r="F9" s="7">
        <v>915</v>
      </c>
      <c r="G9" s="7">
        <v>766</v>
      </c>
      <c r="H9" s="7">
        <v>513</v>
      </c>
      <c r="I9" s="7">
        <v>261</v>
      </c>
      <c r="J9" s="7">
        <v>252</v>
      </c>
      <c r="K9" s="7">
        <v>121</v>
      </c>
      <c r="L9" s="7">
        <v>64</v>
      </c>
      <c r="M9" s="7">
        <v>57</v>
      </c>
      <c r="N9" s="9">
        <v>4</v>
      </c>
      <c r="O9" s="7">
        <v>586</v>
      </c>
      <c r="P9" s="7">
        <v>313</v>
      </c>
      <c r="Q9" s="7">
        <v>273</v>
      </c>
      <c r="R9" s="7">
        <v>57</v>
      </c>
      <c r="S9" s="7">
        <v>26</v>
      </c>
      <c r="T9" s="7">
        <v>31</v>
      </c>
      <c r="U9" s="7">
        <v>82</v>
      </c>
      <c r="V9" s="7">
        <v>39</v>
      </c>
      <c r="W9" s="7">
        <v>43</v>
      </c>
      <c r="X9" s="7">
        <v>349</v>
      </c>
      <c r="Y9" s="7">
        <v>192</v>
      </c>
      <c r="Z9" s="7">
        <v>157</v>
      </c>
      <c r="AA9" s="7">
        <v>105</v>
      </c>
      <c r="AB9" s="7">
        <v>51</v>
      </c>
      <c r="AC9" s="7">
        <v>54</v>
      </c>
      <c r="AD9" s="9">
        <v>4</v>
      </c>
      <c r="AE9" s="7">
        <v>138</v>
      </c>
      <c r="AF9" s="7">
        <v>66</v>
      </c>
      <c r="AG9" s="7">
        <v>72</v>
      </c>
      <c r="AH9" s="7">
        <v>231</v>
      </c>
      <c r="AI9" s="7">
        <v>111</v>
      </c>
      <c r="AJ9" s="7">
        <v>120</v>
      </c>
      <c r="AK9" s="7">
        <v>167</v>
      </c>
      <c r="AL9" s="7">
        <v>99</v>
      </c>
      <c r="AM9" s="7">
        <v>68</v>
      </c>
      <c r="AN9" s="7">
        <v>286</v>
      </c>
      <c r="AO9" s="7">
        <v>145</v>
      </c>
      <c r="AP9" s="7">
        <v>141</v>
      </c>
    </row>
    <row r="10" spans="1:42" x14ac:dyDescent="0.2">
      <c r="A10" s="9">
        <v>5</v>
      </c>
      <c r="B10" s="7">
        <v>4058</v>
      </c>
      <c r="C10" s="7">
        <v>2206</v>
      </c>
      <c r="D10" s="7">
        <v>1852</v>
      </c>
      <c r="E10" s="7">
        <v>1576</v>
      </c>
      <c r="F10" s="7">
        <v>890</v>
      </c>
      <c r="G10" s="7">
        <v>686</v>
      </c>
      <c r="H10" s="7">
        <v>533</v>
      </c>
      <c r="I10" s="7">
        <v>303</v>
      </c>
      <c r="J10" s="7">
        <v>230</v>
      </c>
      <c r="K10" s="7">
        <v>98</v>
      </c>
      <c r="L10" s="7">
        <v>56</v>
      </c>
      <c r="M10" s="7">
        <v>42</v>
      </c>
      <c r="N10" s="9">
        <v>5</v>
      </c>
      <c r="O10" s="7">
        <v>550</v>
      </c>
      <c r="P10" s="7">
        <v>280</v>
      </c>
      <c r="Q10" s="7">
        <v>270</v>
      </c>
      <c r="R10" s="7">
        <v>44</v>
      </c>
      <c r="S10" s="7">
        <v>27</v>
      </c>
      <c r="T10" s="7">
        <v>17</v>
      </c>
      <c r="U10" s="7">
        <v>77</v>
      </c>
      <c r="V10" s="7">
        <v>42</v>
      </c>
      <c r="W10" s="7">
        <v>35</v>
      </c>
      <c r="X10" s="7">
        <v>287</v>
      </c>
      <c r="Y10" s="7">
        <v>155</v>
      </c>
      <c r="Z10" s="7">
        <v>132</v>
      </c>
      <c r="AA10" s="7">
        <v>108</v>
      </c>
      <c r="AB10" s="7">
        <v>54</v>
      </c>
      <c r="AC10" s="7">
        <v>54</v>
      </c>
      <c r="AD10" s="9">
        <v>5</v>
      </c>
      <c r="AE10" s="7">
        <v>143</v>
      </c>
      <c r="AF10" s="7">
        <v>71</v>
      </c>
      <c r="AG10" s="7">
        <v>72</v>
      </c>
      <c r="AH10" s="7">
        <v>235</v>
      </c>
      <c r="AI10" s="7">
        <v>110</v>
      </c>
      <c r="AJ10" s="7">
        <v>125</v>
      </c>
      <c r="AK10" s="7">
        <v>150</v>
      </c>
      <c r="AL10" s="7">
        <v>76</v>
      </c>
      <c r="AM10" s="7">
        <v>74</v>
      </c>
      <c r="AN10" s="7">
        <v>257</v>
      </c>
      <c r="AO10" s="7">
        <v>142</v>
      </c>
      <c r="AP10" s="7">
        <v>115</v>
      </c>
    </row>
    <row r="11" spans="1:42" x14ac:dyDescent="0.2">
      <c r="A11" s="9">
        <v>6</v>
      </c>
      <c r="B11" s="7">
        <v>4624</v>
      </c>
      <c r="C11" s="7">
        <v>2477</v>
      </c>
      <c r="D11" s="7">
        <v>2147</v>
      </c>
      <c r="E11" s="7">
        <v>1788</v>
      </c>
      <c r="F11" s="7">
        <v>927</v>
      </c>
      <c r="G11" s="7">
        <v>861</v>
      </c>
      <c r="H11" s="7">
        <v>591</v>
      </c>
      <c r="I11" s="7">
        <v>323</v>
      </c>
      <c r="J11" s="7">
        <v>268</v>
      </c>
      <c r="K11" s="7">
        <v>124</v>
      </c>
      <c r="L11" s="7">
        <v>59</v>
      </c>
      <c r="M11" s="7">
        <v>65</v>
      </c>
      <c r="N11" s="9">
        <v>6</v>
      </c>
      <c r="O11" s="7">
        <v>649</v>
      </c>
      <c r="P11" s="7">
        <v>354</v>
      </c>
      <c r="Q11" s="7">
        <v>295</v>
      </c>
      <c r="R11" s="7">
        <v>55</v>
      </c>
      <c r="S11" s="7">
        <v>33</v>
      </c>
      <c r="T11" s="7">
        <v>22</v>
      </c>
      <c r="U11" s="7">
        <v>76</v>
      </c>
      <c r="V11" s="7">
        <v>46</v>
      </c>
      <c r="W11" s="7">
        <v>30</v>
      </c>
      <c r="X11" s="7">
        <v>371</v>
      </c>
      <c r="Y11" s="7">
        <v>194</v>
      </c>
      <c r="Z11" s="7">
        <v>177</v>
      </c>
      <c r="AA11" s="7">
        <v>108</v>
      </c>
      <c r="AB11" s="7">
        <v>58</v>
      </c>
      <c r="AC11" s="7">
        <v>50</v>
      </c>
      <c r="AD11" s="9">
        <v>6</v>
      </c>
      <c r="AE11" s="7">
        <v>160</v>
      </c>
      <c r="AF11" s="7">
        <v>75</v>
      </c>
      <c r="AG11" s="7">
        <v>85</v>
      </c>
      <c r="AH11" s="7">
        <v>249</v>
      </c>
      <c r="AI11" s="7">
        <v>138</v>
      </c>
      <c r="AJ11" s="7">
        <v>111</v>
      </c>
      <c r="AK11" s="7">
        <v>157</v>
      </c>
      <c r="AL11" s="7">
        <v>95</v>
      </c>
      <c r="AM11" s="7">
        <v>62</v>
      </c>
      <c r="AN11" s="7">
        <v>296</v>
      </c>
      <c r="AO11" s="7">
        <v>175</v>
      </c>
      <c r="AP11" s="7">
        <v>121</v>
      </c>
    </row>
    <row r="12" spans="1:42" x14ac:dyDescent="0.2">
      <c r="A12" s="9">
        <v>7</v>
      </c>
      <c r="B12" s="7">
        <v>4205</v>
      </c>
      <c r="C12" s="7">
        <v>2277</v>
      </c>
      <c r="D12" s="7">
        <v>1928</v>
      </c>
      <c r="E12" s="7">
        <v>1557</v>
      </c>
      <c r="F12" s="7">
        <v>865</v>
      </c>
      <c r="G12" s="7">
        <v>692</v>
      </c>
      <c r="H12" s="7">
        <v>536</v>
      </c>
      <c r="I12" s="7">
        <v>299</v>
      </c>
      <c r="J12" s="7">
        <v>237</v>
      </c>
      <c r="K12" s="7">
        <v>85</v>
      </c>
      <c r="L12" s="7">
        <v>49</v>
      </c>
      <c r="M12" s="7">
        <v>36</v>
      </c>
      <c r="N12" s="9">
        <v>7</v>
      </c>
      <c r="O12" s="7">
        <v>598</v>
      </c>
      <c r="P12" s="7">
        <v>311</v>
      </c>
      <c r="Q12" s="7">
        <v>287</v>
      </c>
      <c r="R12" s="7">
        <v>56</v>
      </c>
      <c r="S12" s="7">
        <v>24</v>
      </c>
      <c r="T12" s="7">
        <v>32</v>
      </c>
      <c r="U12" s="7">
        <v>79</v>
      </c>
      <c r="V12" s="7">
        <v>40</v>
      </c>
      <c r="W12" s="7">
        <v>39</v>
      </c>
      <c r="X12" s="7">
        <v>323</v>
      </c>
      <c r="Y12" s="7">
        <v>165</v>
      </c>
      <c r="Z12" s="7">
        <v>158</v>
      </c>
      <c r="AA12" s="7">
        <v>129</v>
      </c>
      <c r="AB12" s="7">
        <v>81</v>
      </c>
      <c r="AC12" s="7">
        <v>48</v>
      </c>
      <c r="AD12" s="9">
        <v>7</v>
      </c>
      <c r="AE12" s="7">
        <v>191</v>
      </c>
      <c r="AF12" s="7">
        <v>93</v>
      </c>
      <c r="AG12" s="7">
        <v>98</v>
      </c>
      <c r="AH12" s="7">
        <v>253</v>
      </c>
      <c r="AI12" s="7">
        <v>133</v>
      </c>
      <c r="AJ12" s="7">
        <v>120</v>
      </c>
      <c r="AK12" s="7">
        <v>146</v>
      </c>
      <c r="AL12" s="7">
        <v>79</v>
      </c>
      <c r="AM12" s="7">
        <v>67</v>
      </c>
      <c r="AN12" s="7">
        <v>252</v>
      </c>
      <c r="AO12" s="7">
        <v>138</v>
      </c>
      <c r="AP12" s="7">
        <v>114</v>
      </c>
    </row>
    <row r="13" spans="1:42" x14ac:dyDescent="0.2">
      <c r="A13" s="9">
        <v>8</v>
      </c>
      <c r="B13" s="7">
        <v>4064</v>
      </c>
      <c r="C13" s="7">
        <v>2116</v>
      </c>
      <c r="D13" s="7">
        <v>1948</v>
      </c>
      <c r="E13" s="7">
        <v>1580</v>
      </c>
      <c r="F13" s="7">
        <v>817</v>
      </c>
      <c r="G13" s="7">
        <v>763</v>
      </c>
      <c r="H13" s="7">
        <v>486</v>
      </c>
      <c r="I13" s="7">
        <v>245</v>
      </c>
      <c r="J13" s="7">
        <v>241</v>
      </c>
      <c r="K13" s="7">
        <v>108</v>
      </c>
      <c r="L13" s="7">
        <v>56</v>
      </c>
      <c r="M13" s="7">
        <v>52</v>
      </c>
      <c r="N13" s="9">
        <v>8</v>
      </c>
      <c r="O13" s="7">
        <v>551</v>
      </c>
      <c r="P13" s="7">
        <v>289</v>
      </c>
      <c r="Q13" s="7">
        <v>262</v>
      </c>
      <c r="R13" s="7">
        <v>40</v>
      </c>
      <c r="S13" s="7">
        <v>19</v>
      </c>
      <c r="T13" s="7">
        <v>21</v>
      </c>
      <c r="U13" s="7">
        <v>83</v>
      </c>
      <c r="V13" s="7">
        <v>47</v>
      </c>
      <c r="W13" s="7">
        <v>36</v>
      </c>
      <c r="X13" s="7">
        <v>319</v>
      </c>
      <c r="Y13" s="7">
        <v>152</v>
      </c>
      <c r="Z13" s="7">
        <v>167</v>
      </c>
      <c r="AA13" s="7">
        <v>105</v>
      </c>
      <c r="AB13" s="7">
        <v>53</v>
      </c>
      <c r="AC13" s="7">
        <v>52</v>
      </c>
      <c r="AD13" s="9">
        <v>8</v>
      </c>
      <c r="AE13" s="7">
        <v>145</v>
      </c>
      <c r="AF13" s="7">
        <v>83</v>
      </c>
      <c r="AG13" s="7">
        <v>62</v>
      </c>
      <c r="AH13" s="7">
        <v>237</v>
      </c>
      <c r="AI13" s="7">
        <v>132</v>
      </c>
      <c r="AJ13" s="7">
        <v>105</v>
      </c>
      <c r="AK13" s="7">
        <v>167</v>
      </c>
      <c r="AL13" s="7">
        <v>82</v>
      </c>
      <c r="AM13" s="7">
        <v>85</v>
      </c>
      <c r="AN13" s="7">
        <v>243</v>
      </c>
      <c r="AO13" s="7">
        <v>141</v>
      </c>
      <c r="AP13" s="7">
        <v>102</v>
      </c>
    </row>
    <row r="14" spans="1:42" x14ac:dyDescent="0.2">
      <c r="A14" s="9">
        <v>9</v>
      </c>
      <c r="B14" s="7">
        <v>4072</v>
      </c>
      <c r="C14" s="7">
        <v>2197</v>
      </c>
      <c r="D14" s="7">
        <v>1875</v>
      </c>
      <c r="E14" s="7">
        <v>1525</v>
      </c>
      <c r="F14" s="7">
        <v>812</v>
      </c>
      <c r="G14" s="7">
        <v>713</v>
      </c>
      <c r="H14" s="7">
        <v>527</v>
      </c>
      <c r="I14" s="7">
        <v>286</v>
      </c>
      <c r="J14" s="7">
        <v>241</v>
      </c>
      <c r="K14" s="7">
        <v>111</v>
      </c>
      <c r="L14" s="7">
        <v>61</v>
      </c>
      <c r="M14" s="7">
        <v>50</v>
      </c>
      <c r="N14" s="9">
        <v>9</v>
      </c>
      <c r="O14" s="7">
        <v>547</v>
      </c>
      <c r="P14" s="7">
        <v>297</v>
      </c>
      <c r="Q14" s="7">
        <v>250</v>
      </c>
      <c r="R14" s="7">
        <v>48</v>
      </c>
      <c r="S14" s="7">
        <v>28</v>
      </c>
      <c r="T14" s="7">
        <v>20</v>
      </c>
      <c r="U14" s="7">
        <v>67</v>
      </c>
      <c r="V14" s="7">
        <v>42</v>
      </c>
      <c r="W14" s="7">
        <v>25</v>
      </c>
      <c r="X14" s="7">
        <v>309</v>
      </c>
      <c r="Y14" s="7">
        <v>154</v>
      </c>
      <c r="Z14" s="7">
        <v>155</v>
      </c>
      <c r="AA14" s="7">
        <v>108</v>
      </c>
      <c r="AB14" s="7">
        <v>64</v>
      </c>
      <c r="AC14" s="7">
        <v>44</v>
      </c>
      <c r="AD14" s="9">
        <v>9</v>
      </c>
      <c r="AE14" s="7">
        <v>159</v>
      </c>
      <c r="AF14" s="7">
        <v>87</v>
      </c>
      <c r="AG14" s="7">
        <v>72</v>
      </c>
      <c r="AH14" s="7">
        <v>241</v>
      </c>
      <c r="AI14" s="7">
        <v>118</v>
      </c>
      <c r="AJ14" s="7">
        <v>123</v>
      </c>
      <c r="AK14" s="7">
        <v>182</v>
      </c>
      <c r="AL14" s="7">
        <v>111</v>
      </c>
      <c r="AM14" s="7">
        <v>71</v>
      </c>
      <c r="AN14" s="7">
        <v>248</v>
      </c>
      <c r="AO14" s="7">
        <v>137</v>
      </c>
      <c r="AP14" s="7">
        <v>111</v>
      </c>
    </row>
    <row r="15" spans="1:42" x14ac:dyDescent="0.2">
      <c r="A15" s="9">
        <v>10</v>
      </c>
      <c r="B15" s="7">
        <v>4184</v>
      </c>
      <c r="C15" s="7">
        <v>2283</v>
      </c>
      <c r="D15" s="7">
        <v>1901</v>
      </c>
      <c r="E15" s="7">
        <v>1580</v>
      </c>
      <c r="F15" s="7">
        <v>859</v>
      </c>
      <c r="G15" s="7">
        <v>721</v>
      </c>
      <c r="H15" s="7">
        <v>541</v>
      </c>
      <c r="I15" s="7">
        <v>307</v>
      </c>
      <c r="J15" s="7">
        <v>234</v>
      </c>
      <c r="K15" s="7">
        <v>119</v>
      </c>
      <c r="L15" s="7">
        <v>67</v>
      </c>
      <c r="M15" s="7">
        <v>52</v>
      </c>
      <c r="N15" s="9">
        <v>10</v>
      </c>
      <c r="O15" s="7">
        <v>560</v>
      </c>
      <c r="P15" s="7">
        <v>299</v>
      </c>
      <c r="Q15" s="7">
        <v>261</v>
      </c>
      <c r="R15" s="7">
        <v>43</v>
      </c>
      <c r="S15" s="7">
        <v>25</v>
      </c>
      <c r="T15" s="7">
        <v>18</v>
      </c>
      <c r="U15" s="7">
        <v>86</v>
      </c>
      <c r="V15" s="7">
        <v>41</v>
      </c>
      <c r="W15" s="7">
        <v>45</v>
      </c>
      <c r="X15" s="7">
        <v>303</v>
      </c>
      <c r="Y15" s="7">
        <v>172</v>
      </c>
      <c r="Z15" s="7">
        <v>131</v>
      </c>
      <c r="AA15" s="7">
        <v>112</v>
      </c>
      <c r="AB15" s="7">
        <v>67</v>
      </c>
      <c r="AC15" s="7">
        <v>45</v>
      </c>
      <c r="AD15" s="9">
        <v>10</v>
      </c>
      <c r="AE15" s="7">
        <v>165</v>
      </c>
      <c r="AF15" s="7">
        <v>86</v>
      </c>
      <c r="AG15" s="7">
        <v>79</v>
      </c>
      <c r="AH15" s="7">
        <v>216</v>
      </c>
      <c r="AI15" s="7">
        <v>120</v>
      </c>
      <c r="AJ15" s="7">
        <v>96</v>
      </c>
      <c r="AK15" s="7">
        <v>163</v>
      </c>
      <c r="AL15" s="7">
        <v>82</v>
      </c>
      <c r="AM15" s="7">
        <v>81</v>
      </c>
      <c r="AN15" s="7">
        <v>296</v>
      </c>
      <c r="AO15" s="7">
        <v>158</v>
      </c>
      <c r="AP15" s="7">
        <v>138</v>
      </c>
    </row>
    <row r="16" spans="1:42" x14ac:dyDescent="0.2">
      <c r="A16" s="9">
        <v>11</v>
      </c>
      <c r="B16" s="7">
        <v>4214</v>
      </c>
      <c r="C16" s="7">
        <v>2320</v>
      </c>
      <c r="D16" s="7">
        <v>1894</v>
      </c>
      <c r="E16" s="7">
        <v>1674</v>
      </c>
      <c r="F16" s="7">
        <v>894</v>
      </c>
      <c r="G16" s="7">
        <v>780</v>
      </c>
      <c r="H16" s="7">
        <v>506</v>
      </c>
      <c r="I16" s="7">
        <v>269</v>
      </c>
      <c r="J16" s="7">
        <v>237</v>
      </c>
      <c r="K16" s="7">
        <v>96</v>
      </c>
      <c r="L16" s="7">
        <v>61</v>
      </c>
      <c r="M16" s="7">
        <v>35</v>
      </c>
      <c r="N16" s="9">
        <v>11</v>
      </c>
      <c r="O16" s="7">
        <v>584</v>
      </c>
      <c r="P16" s="7">
        <v>320</v>
      </c>
      <c r="Q16" s="7">
        <v>264</v>
      </c>
      <c r="R16" s="7">
        <v>50</v>
      </c>
      <c r="S16" s="7">
        <v>25</v>
      </c>
      <c r="T16" s="7">
        <v>25</v>
      </c>
      <c r="U16" s="7">
        <v>63</v>
      </c>
      <c r="V16" s="7">
        <v>33</v>
      </c>
      <c r="W16" s="7">
        <v>30</v>
      </c>
      <c r="X16" s="7">
        <v>314</v>
      </c>
      <c r="Y16" s="7">
        <v>175</v>
      </c>
      <c r="Z16" s="7">
        <v>139</v>
      </c>
      <c r="AA16" s="7">
        <v>112</v>
      </c>
      <c r="AB16" s="7">
        <v>62</v>
      </c>
      <c r="AC16" s="7">
        <v>50</v>
      </c>
      <c r="AD16" s="9">
        <v>11</v>
      </c>
      <c r="AE16" s="7">
        <v>156</v>
      </c>
      <c r="AF16" s="7">
        <v>96</v>
      </c>
      <c r="AG16" s="7">
        <v>60</v>
      </c>
      <c r="AH16" s="7">
        <v>244</v>
      </c>
      <c r="AI16" s="7">
        <v>147</v>
      </c>
      <c r="AJ16" s="7">
        <v>97</v>
      </c>
      <c r="AK16" s="7">
        <v>159</v>
      </c>
      <c r="AL16" s="7">
        <v>90</v>
      </c>
      <c r="AM16" s="7">
        <v>69</v>
      </c>
      <c r="AN16" s="7">
        <v>256</v>
      </c>
      <c r="AO16" s="7">
        <v>148</v>
      </c>
      <c r="AP16" s="7">
        <v>108</v>
      </c>
    </row>
    <row r="17" spans="1:42" x14ac:dyDescent="0.2">
      <c r="A17" s="9">
        <v>12</v>
      </c>
      <c r="B17" s="7">
        <v>4549</v>
      </c>
      <c r="C17" s="7">
        <v>2502</v>
      </c>
      <c r="D17" s="7">
        <v>2047</v>
      </c>
      <c r="E17" s="7">
        <v>1819</v>
      </c>
      <c r="F17" s="7">
        <v>985</v>
      </c>
      <c r="G17" s="7">
        <v>834</v>
      </c>
      <c r="H17" s="7">
        <v>599</v>
      </c>
      <c r="I17" s="7">
        <v>319</v>
      </c>
      <c r="J17" s="7">
        <v>280</v>
      </c>
      <c r="K17" s="7">
        <v>126</v>
      </c>
      <c r="L17" s="7">
        <v>64</v>
      </c>
      <c r="M17" s="7">
        <v>62</v>
      </c>
      <c r="N17" s="9">
        <v>12</v>
      </c>
      <c r="O17" s="7">
        <v>591</v>
      </c>
      <c r="P17" s="7">
        <v>349</v>
      </c>
      <c r="Q17" s="7">
        <v>242</v>
      </c>
      <c r="R17" s="7">
        <v>37</v>
      </c>
      <c r="S17" s="7">
        <v>24</v>
      </c>
      <c r="T17" s="7">
        <v>13</v>
      </c>
      <c r="U17" s="7">
        <v>86</v>
      </c>
      <c r="V17" s="7">
        <v>50</v>
      </c>
      <c r="W17" s="7">
        <v>36</v>
      </c>
      <c r="X17" s="7">
        <v>340</v>
      </c>
      <c r="Y17" s="7">
        <v>186</v>
      </c>
      <c r="Z17" s="7">
        <v>154</v>
      </c>
      <c r="AA17" s="7">
        <v>123</v>
      </c>
      <c r="AB17" s="7">
        <v>70</v>
      </c>
      <c r="AC17" s="7">
        <v>53</v>
      </c>
      <c r="AD17" s="9">
        <v>12</v>
      </c>
      <c r="AE17" s="7">
        <v>142</v>
      </c>
      <c r="AF17" s="7">
        <v>82</v>
      </c>
      <c r="AG17" s="7">
        <v>60</v>
      </c>
      <c r="AH17" s="7">
        <v>231</v>
      </c>
      <c r="AI17" s="7">
        <v>131</v>
      </c>
      <c r="AJ17" s="7">
        <v>100</v>
      </c>
      <c r="AK17" s="7">
        <v>173</v>
      </c>
      <c r="AL17" s="7">
        <v>93</v>
      </c>
      <c r="AM17" s="7">
        <v>80</v>
      </c>
      <c r="AN17" s="7">
        <v>282</v>
      </c>
      <c r="AO17" s="7">
        <v>149</v>
      </c>
      <c r="AP17" s="7">
        <v>133</v>
      </c>
    </row>
    <row r="18" spans="1:42" x14ac:dyDescent="0.2">
      <c r="A18" s="9">
        <v>13</v>
      </c>
      <c r="B18" s="7">
        <v>4295</v>
      </c>
      <c r="C18" s="7">
        <v>2272</v>
      </c>
      <c r="D18" s="7">
        <v>2023</v>
      </c>
      <c r="E18" s="7">
        <v>1687</v>
      </c>
      <c r="F18" s="7">
        <v>869</v>
      </c>
      <c r="G18" s="7">
        <v>818</v>
      </c>
      <c r="H18" s="7">
        <v>571</v>
      </c>
      <c r="I18" s="7">
        <v>304</v>
      </c>
      <c r="J18" s="7">
        <v>267</v>
      </c>
      <c r="K18" s="7">
        <v>106</v>
      </c>
      <c r="L18" s="7">
        <v>65</v>
      </c>
      <c r="M18" s="7">
        <v>41</v>
      </c>
      <c r="N18" s="9">
        <v>13</v>
      </c>
      <c r="O18" s="7">
        <v>567</v>
      </c>
      <c r="P18" s="7">
        <v>285</v>
      </c>
      <c r="Q18" s="7">
        <v>282</v>
      </c>
      <c r="R18" s="7">
        <v>44</v>
      </c>
      <c r="S18" s="7">
        <v>15</v>
      </c>
      <c r="T18" s="7">
        <v>29</v>
      </c>
      <c r="U18" s="7">
        <v>72</v>
      </c>
      <c r="V18" s="7">
        <v>47</v>
      </c>
      <c r="W18" s="7">
        <v>25</v>
      </c>
      <c r="X18" s="7">
        <v>310</v>
      </c>
      <c r="Y18" s="7">
        <v>173</v>
      </c>
      <c r="Z18" s="7">
        <v>137</v>
      </c>
      <c r="AA18" s="7">
        <v>122</v>
      </c>
      <c r="AB18" s="7">
        <v>68</v>
      </c>
      <c r="AC18" s="7">
        <v>54</v>
      </c>
      <c r="AD18" s="9">
        <v>13</v>
      </c>
      <c r="AE18" s="7">
        <v>155</v>
      </c>
      <c r="AF18" s="7">
        <v>80</v>
      </c>
      <c r="AG18" s="7">
        <v>75</v>
      </c>
      <c r="AH18" s="7">
        <v>225</v>
      </c>
      <c r="AI18" s="7">
        <v>124</v>
      </c>
      <c r="AJ18" s="7">
        <v>101</v>
      </c>
      <c r="AK18" s="7">
        <v>163</v>
      </c>
      <c r="AL18" s="7">
        <v>89</v>
      </c>
      <c r="AM18" s="7">
        <v>74</v>
      </c>
      <c r="AN18" s="7">
        <v>273</v>
      </c>
      <c r="AO18" s="7">
        <v>153</v>
      </c>
      <c r="AP18" s="7">
        <v>120</v>
      </c>
    </row>
    <row r="19" spans="1:42" x14ac:dyDescent="0.2">
      <c r="A19" s="9">
        <v>14</v>
      </c>
      <c r="B19" s="7">
        <v>4471</v>
      </c>
      <c r="C19" s="7">
        <v>2356</v>
      </c>
      <c r="D19" s="7">
        <v>2115</v>
      </c>
      <c r="E19" s="7">
        <v>1793</v>
      </c>
      <c r="F19" s="7">
        <v>928</v>
      </c>
      <c r="G19" s="7">
        <v>865</v>
      </c>
      <c r="H19" s="7">
        <v>602</v>
      </c>
      <c r="I19" s="7">
        <v>318</v>
      </c>
      <c r="J19" s="7">
        <v>284</v>
      </c>
      <c r="K19" s="7">
        <v>108</v>
      </c>
      <c r="L19" s="7">
        <v>56</v>
      </c>
      <c r="M19" s="7">
        <v>52</v>
      </c>
      <c r="N19" s="9">
        <v>14</v>
      </c>
      <c r="O19" s="7">
        <v>583</v>
      </c>
      <c r="P19" s="7">
        <v>300</v>
      </c>
      <c r="Q19" s="7">
        <v>283</v>
      </c>
      <c r="R19" s="7">
        <v>51</v>
      </c>
      <c r="S19" s="7">
        <v>33</v>
      </c>
      <c r="T19" s="7">
        <v>18</v>
      </c>
      <c r="U19" s="7">
        <v>85</v>
      </c>
      <c r="V19" s="7">
        <v>47</v>
      </c>
      <c r="W19" s="7">
        <v>38</v>
      </c>
      <c r="X19" s="7">
        <v>320</v>
      </c>
      <c r="Y19" s="7">
        <v>166</v>
      </c>
      <c r="Z19" s="7">
        <v>154</v>
      </c>
      <c r="AA19" s="7">
        <v>121</v>
      </c>
      <c r="AB19" s="7">
        <v>73</v>
      </c>
      <c r="AC19" s="7">
        <v>48</v>
      </c>
      <c r="AD19" s="9">
        <v>14</v>
      </c>
      <c r="AE19" s="7">
        <v>162</v>
      </c>
      <c r="AF19" s="7">
        <v>87</v>
      </c>
      <c r="AG19" s="7">
        <v>75</v>
      </c>
      <c r="AH19" s="7">
        <v>226</v>
      </c>
      <c r="AI19" s="7">
        <v>128</v>
      </c>
      <c r="AJ19" s="7">
        <v>98</v>
      </c>
      <c r="AK19" s="7">
        <v>149</v>
      </c>
      <c r="AL19" s="7">
        <v>74</v>
      </c>
      <c r="AM19" s="7">
        <v>75</v>
      </c>
      <c r="AN19" s="7">
        <v>271</v>
      </c>
      <c r="AO19" s="7">
        <v>146</v>
      </c>
      <c r="AP19" s="7">
        <v>125</v>
      </c>
    </row>
    <row r="20" spans="1:42" x14ac:dyDescent="0.2">
      <c r="A20" s="9">
        <v>15</v>
      </c>
      <c r="B20" s="7">
        <v>4561</v>
      </c>
      <c r="C20" s="7">
        <v>2444</v>
      </c>
      <c r="D20" s="7">
        <v>2117</v>
      </c>
      <c r="E20" s="7">
        <v>1909</v>
      </c>
      <c r="F20" s="7">
        <v>1020</v>
      </c>
      <c r="G20" s="7">
        <v>889</v>
      </c>
      <c r="H20" s="7">
        <v>554</v>
      </c>
      <c r="I20" s="7">
        <v>302</v>
      </c>
      <c r="J20" s="7">
        <v>252</v>
      </c>
      <c r="K20" s="7">
        <v>108</v>
      </c>
      <c r="L20" s="7">
        <v>58</v>
      </c>
      <c r="M20" s="7">
        <v>50</v>
      </c>
      <c r="N20" s="9">
        <v>15</v>
      </c>
      <c r="O20" s="7">
        <v>588</v>
      </c>
      <c r="P20" s="7">
        <v>311</v>
      </c>
      <c r="Q20" s="7">
        <v>277</v>
      </c>
      <c r="R20" s="7">
        <v>49</v>
      </c>
      <c r="S20" s="7">
        <v>21</v>
      </c>
      <c r="T20" s="7">
        <v>28</v>
      </c>
      <c r="U20" s="7">
        <v>70</v>
      </c>
      <c r="V20" s="7">
        <v>40</v>
      </c>
      <c r="W20" s="7">
        <v>30</v>
      </c>
      <c r="X20" s="7">
        <v>352</v>
      </c>
      <c r="Y20" s="7">
        <v>189</v>
      </c>
      <c r="Z20" s="7">
        <v>163</v>
      </c>
      <c r="AA20" s="7">
        <v>152</v>
      </c>
      <c r="AB20" s="7">
        <v>74</v>
      </c>
      <c r="AC20" s="7">
        <v>78</v>
      </c>
      <c r="AD20" s="9">
        <v>15</v>
      </c>
      <c r="AE20" s="7">
        <v>150</v>
      </c>
      <c r="AF20" s="7">
        <v>84</v>
      </c>
      <c r="AG20" s="7">
        <v>66</v>
      </c>
      <c r="AH20" s="7">
        <v>191</v>
      </c>
      <c r="AI20" s="7">
        <v>100</v>
      </c>
      <c r="AJ20" s="7">
        <v>91</v>
      </c>
      <c r="AK20" s="7">
        <v>170</v>
      </c>
      <c r="AL20" s="7">
        <v>87</v>
      </c>
      <c r="AM20" s="7">
        <v>83</v>
      </c>
      <c r="AN20" s="7">
        <v>268</v>
      </c>
      <c r="AO20" s="7">
        <v>158</v>
      </c>
      <c r="AP20" s="7">
        <v>110</v>
      </c>
    </row>
    <row r="21" spans="1:42" x14ac:dyDescent="0.2">
      <c r="A21" s="9">
        <v>16</v>
      </c>
      <c r="B21" s="7">
        <v>4719</v>
      </c>
      <c r="C21" s="7">
        <v>2511</v>
      </c>
      <c r="D21" s="7">
        <v>2208</v>
      </c>
      <c r="E21" s="7">
        <v>2045</v>
      </c>
      <c r="F21" s="7">
        <v>1089</v>
      </c>
      <c r="G21" s="7">
        <v>956</v>
      </c>
      <c r="H21" s="7">
        <v>649</v>
      </c>
      <c r="I21" s="7">
        <v>346</v>
      </c>
      <c r="J21" s="7">
        <v>303</v>
      </c>
      <c r="K21" s="7">
        <v>95</v>
      </c>
      <c r="L21" s="7">
        <v>42</v>
      </c>
      <c r="M21" s="7">
        <v>53</v>
      </c>
      <c r="N21" s="9">
        <v>16</v>
      </c>
      <c r="O21" s="7">
        <v>588</v>
      </c>
      <c r="P21" s="7">
        <v>336</v>
      </c>
      <c r="Q21" s="7">
        <v>252</v>
      </c>
      <c r="R21" s="7">
        <v>53</v>
      </c>
      <c r="S21" s="7">
        <v>26</v>
      </c>
      <c r="T21" s="7">
        <v>27</v>
      </c>
      <c r="U21" s="7">
        <v>78</v>
      </c>
      <c r="V21" s="7">
        <v>47</v>
      </c>
      <c r="W21" s="7">
        <v>31</v>
      </c>
      <c r="X21" s="7">
        <v>327</v>
      </c>
      <c r="Y21" s="7">
        <v>161</v>
      </c>
      <c r="Z21" s="7">
        <v>166</v>
      </c>
      <c r="AA21" s="7">
        <v>131</v>
      </c>
      <c r="AB21" s="7">
        <v>59</v>
      </c>
      <c r="AC21" s="7">
        <v>72</v>
      </c>
      <c r="AD21" s="9">
        <v>16</v>
      </c>
      <c r="AE21" s="7">
        <v>138</v>
      </c>
      <c r="AF21" s="7">
        <v>70</v>
      </c>
      <c r="AG21" s="7">
        <v>68</v>
      </c>
      <c r="AH21" s="7">
        <v>206</v>
      </c>
      <c r="AI21" s="7">
        <v>106</v>
      </c>
      <c r="AJ21" s="7">
        <v>100</v>
      </c>
      <c r="AK21" s="7">
        <v>155</v>
      </c>
      <c r="AL21" s="7">
        <v>77</v>
      </c>
      <c r="AM21" s="7">
        <v>78</v>
      </c>
      <c r="AN21" s="7">
        <v>254</v>
      </c>
      <c r="AO21" s="7">
        <v>152</v>
      </c>
      <c r="AP21" s="7">
        <v>102</v>
      </c>
    </row>
    <row r="22" spans="1:42" x14ac:dyDescent="0.2">
      <c r="A22" s="9">
        <v>17</v>
      </c>
      <c r="B22" s="7">
        <v>4196</v>
      </c>
      <c r="C22" s="7">
        <v>2346</v>
      </c>
      <c r="D22" s="7">
        <v>1850</v>
      </c>
      <c r="E22" s="7">
        <v>1789</v>
      </c>
      <c r="F22" s="7">
        <v>991</v>
      </c>
      <c r="G22" s="7">
        <v>798</v>
      </c>
      <c r="H22" s="7">
        <v>567</v>
      </c>
      <c r="I22" s="7">
        <v>318</v>
      </c>
      <c r="J22" s="7">
        <v>249</v>
      </c>
      <c r="K22" s="7">
        <v>98</v>
      </c>
      <c r="L22" s="7">
        <v>60</v>
      </c>
      <c r="M22" s="7">
        <v>38</v>
      </c>
      <c r="N22" s="9">
        <v>17</v>
      </c>
      <c r="O22" s="7">
        <v>525</v>
      </c>
      <c r="P22" s="7">
        <v>287</v>
      </c>
      <c r="Q22" s="7">
        <v>238</v>
      </c>
      <c r="R22" s="7">
        <v>44</v>
      </c>
      <c r="S22" s="7">
        <v>27</v>
      </c>
      <c r="T22" s="7">
        <v>17</v>
      </c>
      <c r="U22" s="7">
        <v>65</v>
      </c>
      <c r="V22" s="7">
        <v>38</v>
      </c>
      <c r="W22" s="7">
        <v>27</v>
      </c>
      <c r="X22" s="7">
        <v>290</v>
      </c>
      <c r="Y22" s="7">
        <v>155</v>
      </c>
      <c r="Z22" s="7">
        <v>135</v>
      </c>
      <c r="AA22" s="7">
        <v>134</v>
      </c>
      <c r="AB22" s="7">
        <v>67</v>
      </c>
      <c r="AC22" s="7">
        <v>67</v>
      </c>
      <c r="AD22" s="9">
        <v>17</v>
      </c>
      <c r="AE22" s="7">
        <v>129</v>
      </c>
      <c r="AF22" s="7">
        <v>76</v>
      </c>
      <c r="AG22" s="7">
        <v>53</v>
      </c>
      <c r="AH22" s="7">
        <v>176</v>
      </c>
      <c r="AI22" s="7">
        <v>101</v>
      </c>
      <c r="AJ22" s="7">
        <v>75</v>
      </c>
      <c r="AK22" s="7">
        <v>127</v>
      </c>
      <c r="AL22" s="7">
        <v>69</v>
      </c>
      <c r="AM22" s="7">
        <v>58</v>
      </c>
      <c r="AN22" s="7">
        <v>252</v>
      </c>
      <c r="AO22" s="7">
        <v>157</v>
      </c>
      <c r="AP22" s="7">
        <v>95</v>
      </c>
    </row>
    <row r="23" spans="1:42" x14ac:dyDescent="0.2">
      <c r="A23" s="9">
        <v>18</v>
      </c>
      <c r="B23" s="7">
        <v>4008</v>
      </c>
      <c r="C23" s="7">
        <v>2157</v>
      </c>
      <c r="D23" s="7">
        <v>1851</v>
      </c>
      <c r="E23" s="7">
        <v>1742</v>
      </c>
      <c r="F23" s="7">
        <v>915</v>
      </c>
      <c r="G23" s="7">
        <v>827</v>
      </c>
      <c r="H23" s="7">
        <v>528</v>
      </c>
      <c r="I23" s="7">
        <v>288</v>
      </c>
      <c r="J23" s="7">
        <v>240</v>
      </c>
      <c r="K23" s="7">
        <v>86</v>
      </c>
      <c r="L23" s="7">
        <v>39</v>
      </c>
      <c r="M23" s="7">
        <v>47</v>
      </c>
      <c r="N23" s="9">
        <v>18</v>
      </c>
      <c r="O23" s="7">
        <v>445</v>
      </c>
      <c r="P23" s="7">
        <v>247</v>
      </c>
      <c r="Q23" s="7">
        <v>198</v>
      </c>
      <c r="R23" s="7">
        <v>32</v>
      </c>
      <c r="S23" s="7">
        <v>21</v>
      </c>
      <c r="T23" s="7">
        <v>11</v>
      </c>
      <c r="U23" s="7">
        <v>82</v>
      </c>
      <c r="V23" s="7">
        <v>42</v>
      </c>
      <c r="W23" s="7">
        <v>40</v>
      </c>
      <c r="X23" s="7">
        <v>310</v>
      </c>
      <c r="Y23" s="7">
        <v>162</v>
      </c>
      <c r="Z23" s="7">
        <v>148</v>
      </c>
      <c r="AA23" s="7">
        <v>121</v>
      </c>
      <c r="AB23" s="7">
        <v>55</v>
      </c>
      <c r="AC23" s="7">
        <v>66</v>
      </c>
      <c r="AD23" s="9">
        <v>18</v>
      </c>
      <c r="AE23" s="7">
        <v>105</v>
      </c>
      <c r="AF23" s="7">
        <v>54</v>
      </c>
      <c r="AG23" s="7">
        <v>51</v>
      </c>
      <c r="AH23" s="7">
        <v>183</v>
      </c>
      <c r="AI23" s="7">
        <v>112</v>
      </c>
      <c r="AJ23" s="7">
        <v>71</v>
      </c>
      <c r="AK23" s="7">
        <v>142</v>
      </c>
      <c r="AL23" s="7">
        <v>78</v>
      </c>
      <c r="AM23" s="7">
        <v>64</v>
      </c>
      <c r="AN23" s="7">
        <v>232</v>
      </c>
      <c r="AO23" s="7">
        <v>144</v>
      </c>
      <c r="AP23" s="7">
        <v>88</v>
      </c>
    </row>
    <row r="24" spans="1:42" x14ac:dyDescent="0.2">
      <c r="A24" s="9">
        <v>19</v>
      </c>
      <c r="B24" s="7">
        <v>3651</v>
      </c>
      <c r="C24" s="7">
        <v>2021</v>
      </c>
      <c r="D24" s="7">
        <v>1630</v>
      </c>
      <c r="E24" s="7">
        <v>1644</v>
      </c>
      <c r="F24" s="7">
        <v>866</v>
      </c>
      <c r="G24" s="7">
        <v>778</v>
      </c>
      <c r="H24" s="7">
        <v>456</v>
      </c>
      <c r="I24" s="7">
        <v>261</v>
      </c>
      <c r="J24" s="7">
        <v>195</v>
      </c>
      <c r="K24" s="7">
        <v>90</v>
      </c>
      <c r="L24" s="7">
        <v>55</v>
      </c>
      <c r="M24" s="7">
        <v>35</v>
      </c>
      <c r="N24" s="9">
        <v>19</v>
      </c>
      <c r="O24" s="7">
        <v>433</v>
      </c>
      <c r="P24" s="7">
        <v>271</v>
      </c>
      <c r="Q24" s="7">
        <v>162</v>
      </c>
      <c r="R24" s="7">
        <v>44</v>
      </c>
      <c r="S24" s="7">
        <v>27</v>
      </c>
      <c r="T24" s="7">
        <v>17</v>
      </c>
      <c r="U24" s="7">
        <v>48</v>
      </c>
      <c r="V24" s="7">
        <v>23</v>
      </c>
      <c r="W24" s="7">
        <v>25</v>
      </c>
      <c r="X24" s="7">
        <v>255</v>
      </c>
      <c r="Y24" s="7">
        <v>152</v>
      </c>
      <c r="Z24" s="7">
        <v>103</v>
      </c>
      <c r="AA24" s="7">
        <v>92</v>
      </c>
      <c r="AB24" s="7">
        <v>45</v>
      </c>
      <c r="AC24" s="7">
        <v>47</v>
      </c>
      <c r="AD24" s="9">
        <v>19</v>
      </c>
      <c r="AE24" s="7">
        <v>106</v>
      </c>
      <c r="AF24" s="7">
        <v>62</v>
      </c>
      <c r="AG24" s="7">
        <v>44</v>
      </c>
      <c r="AH24" s="7">
        <v>175</v>
      </c>
      <c r="AI24" s="7">
        <v>87</v>
      </c>
      <c r="AJ24" s="7">
        <v>88</v>
      </c>
      <c r="AK24" s="7">
        <v>108</v>
      </c>
      <c r="AL24" s="7">
        <v>63</v>
      </c>
      <c r="AM24" s="7">
        <v>45</v>
      </c>
      <c r="AN24" s="7">
        <v>200</v>
      </c>
      <c r="AO24" s="7">
        <v>109</v>
      </c>
      <c r="AP24" s="7">
        <v>91</v>
      </c>
    </row>
    <row r="25" spans="1:42" x14ac:dyDescent="0.2">
      <c r="A25" s="9">
        <v>20</v>
      </c>
      <c r="B25" s="7">
        <v>3633</v>
      </c>
      <c r="C25" s="7">
        <v>2017</v>
      </c>
      <c r="D25" s="7">
        <v>1616</v>
      </c>
      <c r="E25" s="7">
        <v>1675</v>
      </c>
      <c r="F25" s="7">
        <v>915</v>
      </c>
      <c r="G25" s="7">
        <v>760</v>
      </c>
      <c r="H25" s="7">
        <v>454</v>
      </c>
      <c r="I25" s="7">
        <v>254</v>
      </c>
      <c r="J25" s="7">
        <v>200</v>
      </c>
      <c r="K25" s="7">
        <v>78</v>
      </c>
      <c r="L25" s="7">
        <v>33</v>
      </c>
      <c r="M25" s="7">
        <v>45</v>
      </c>
      <c r="N25" s="9">
        <v>20</v>
      </c>
      <c r="O25" s="7">
        <v>404</v>
      </c>
      <c r="P25" s="7">
        <v>231</v>
      </c>
      <c r="Q25" s="7">
        <v>173</v>
      </c>
      <c r="R25" s="7">
        <v>43</v>
      </c>
      <c r="S25" s="7">
        <v>18</v>
      </c>
      <c r="T25" s="7">
        <v>25</v>
      </c>
      <c r="U25" s="7">
        <v>55</v>
      </c>
      <c r="V25" s="7">
        <v>33</v>
      </c>
      <c r="W25" s="7">
        <v>22</v>
      </c>
      <c r="X25" s="7">
        <v>264</v>
      </c>
      <c r="Y25" s="7">
        <v>148</v>
      </c>
      <c r="Z25" s="7">
        <v>116</v>
      </c>
      <c r="AA25" s="7">
        <v>97</v>
      </c>
      <c r="AB25" s="7">
        <v>58</v>
      </c>
      <c r="AC25" s="7">
        <v>39</v>
      </c>
      <c r="AD25" s="9">
        <v>20</v>
      </c>
      <c r="AE25" s="7">
        <v>98</v>
      </c>
      <c r="AF25" s="7">
        <v>55</v>
      </c>
      <c r="AG25" s="7">
        <v>43</v>
      </c>
      <c r="AH25" s="7">
        <v>148</v>
      </c>
      <c r="AI25" s="7">
        <v>92</v>
      </c>
      <c r="AJ25" s="7">
        <v>56</v>
      </c>
      <c r="AK25" s="7">
        <v>133</v>
      </c>
      <c r="AL25" s="7">
        <v>74</v>
      </c>
      <c r="AM25" s="7">
        <v>59</v>
      </c>
      <c r="AN25" s="7">
        <v>184</v>
      </c>
      <c r="AO25" s="7">
        <v>106</v>
      </c>
      <c r="AP25" s="7">
        <v>78</v>
      </c>
    </row>
    <row r="26" spans="1:42" x14ac:dyDescent="0.2">
      <c r="A26" s="9">
        <v>21</v>
      </c>
      <c r="B26" s="7">
        <v>3178</v>
      </c>
      <c r="C26" s="7">
        <v>1704</v>
      </c>
      <c r="D26" s="7">
        <v>1474</v>
      </c>
      <c r="E26" s="7">
        <v>1429</v>
      </c>
      <c r="F26" s="7">
        <v>764</v>
      </c>
      <c r="G26" s="7">
        <v>665</v>
      </c>
      <c r="H26" s="7">
        <v>394</v>
      </c>
      <c r="I26" s="7">
        <v>207</v>
      </c>
      <c r="J26" s="7">
        <v>187</v>
      </c>
      <c r="K26" s="7">
        <v>64</v>
      </c>
      <c r="L26" s="7">
        <v>26</v>
      </c>
      <c r="M26" s="7">
        <v>38</v>
      </c>
      <c r="N26" s="9">
        <v>21</v>
      </c>
      <c r="O26" s="7">
        <v>414</v>
      </c>
      <c r="P26" s="7">
        <v>238</v>
      </c>
      <c r="Q26" s="7">
        <v>176</v>
      </c>
      <c r="R26" s="7">
        <v>23</v>
      </c>
      <c r="S26" s="7">
        <v>11</v>
      </c>
      <c r="T26" s="7">
        <v>12</v>
      </c>
      <c r="U26" s="7">
        <v>47</v>
      </c>
      <c r="V26" s="7">
        <v>26</v>
      </c>
      <c r="W26" s="7">
        <v>21</v>
      </c>
      <c r="X26" s="7">
        <v>179</v>
      </c>
      <c r="Y26" s="7">
        <v>87</v>
      </c>
      <c r="Z26" s="7">
        <v>92</v>
      </c>
      <c r="AA26" s="7">
        <v>68</v>
      </c>
      <c r="AB26" s="7">
        <v>39</v>
      </c>
      <c r="AC26" s="7">
        <v>29</v>
      </c>
      <c r="AD26" s="9">
        <v>21</v>
      </c>
      <c r="AE26" s="7">
        <v>125</v>
      </c>
      <c r="AF26" s="7">
        <v>71</v>
      </c>
      <c r="AG26" s="7">
        <v>54</v>
      </c>
      <c r="AH26" s="7">
        <v>161</v>
      </c>
      <c r="AI26" s="7">
        <v>86</v>
      </c>
      <c r="AJ26" s="7">
        <v>75</v>
      </c>
      <c r="AK26" s="7">
        <v>94</v>
      </c>
      <c r="AL26" s="7">
        <v>48</v>
      </c>
      <c r="AM26" s="7">
        <v>46</v>
      </c>
      <c r="AN26" s="7">
        <v>180</v>
      </c>
      <c r="AO26" s="7">
        <v>101</v>
      </c>
      <c r="AP26" s="7">
        <v>79</v>
      </c>
    </row>
    <row r="27" spans="1:42" x14ac:dyDescent="0.2">
      <c r="A27" s="9">
        <v>22</v>
      </c>
      <c r="B27" s="7">
        <v>3065</v>
      </c>
      <c r="C27" s="7">
        <v>1689</v>
      </c>
      <c r="D27" s="7">
        <v>1376</v>
      </c>
      <c r="E27" s="7">
        <v>1366</v>
      </c>
      <c r="F27" s="7">
        <v>742</v>
      </c>
      <c r="G27" s="7">
        <v>624</v>
      </c>
      <c r="H27" s="7">
        <v>351</v>
      </c>
      <c r="I27" s="7">
        <v>194</v>
      </c>
      <c r="J27" s="7">
        <v>157</v>
      </c>
      <c r="K27" s="7">
        <v>74</v>
      </c>
      <c r="L27" s="7">
        <v>40</v>
      </c>
      <c r="M27" s="7">
        <v>34</v>
      </c>
      <c r="N27" s="9">
        <v>22</v>
      </c>
      <c r="O27" s="7">
        <v>381</v>
      </c>
      <c r="P27" s="7">
        <v>209</v>
      </c>
      <c r="Q27" s="7">
        <v>172</v>
      </c>
      <c r="R27" s="7">
        <v>33</v>
      </c>
      <c r="S27" s="7">
        <v>19</v>
      </c>
      <c r="T27" s="7">
        <v>14</v>
      </c>
      <c r="U27" s="7">
        <v>55</v>
      </c>
      <c r="V27" s="7">
        <v>25</v>
      </c>
      <c r="W27" s="7">
        <v>30</v>
      </c>
      <c r="X27" s="7">
        <v>202</v>
      </c>
      <c r="Y27" s="7">
        <v>99</v>
      </c>
      <c r="Z27" s="7">
        <v>103</v>
      </c>
      <c r="AA27" s="7">
        <v>75</v>
      </c>
      <c r="AB27" s="7">
        <v>52</v>
      </c>
      <c r="AC27" s="7">
        <v>23</v>
      </c>
      <c r="AD27" s="9">
        <v>22</v>
      </c>
      <c r="AE27" s="7">
        <v>85</v>
      </c>
      <c r="AF27" s="7">
        <v>49</v>
      </c>
      <c r="AG27" s="7">
        <v>36</v>
      </c>
      <c r="AH27" s="7">
        <v>152</v>
      </c>
      <c r="AI27" s="7">
        <v>86</v>
      </c>
      <c r="AJ27" s="7">
        <v>66</v>
      </c>
      <c r="AK27" s="7">
        <v>126</v>
      </c>
      <c r="AL27" s="7">
        <v>78</v>
      </c>
      <c r="AM27" s="7">
        <v>48</v>
      </c>
      <c r="AN27" s="7">
        <v>165</v>
      </c>
      <c r="AO27" s="7">
        <v>96</v>
      </c>
      <c r="AP27" s="7">
        <v>69</v>
      </c>
    </row>
    <row r="28" spans="1:42" x14ac:dyDescent="0.2">
      <c r="A28" s="9">
        <v>23</v>
      </c>
      <c r="B28" s="7">
        <v>2823</v>
      </c>
      <c r="C28" s="7">
        <v>1417</v>
      </c>
      <c r="D28" s="7">
        <v>1406</v>
      </c>
      <c r="E28" s="7">
        <v>1206</v>
      </c>
      <c r="F28" s="7">
        <v>589</v>
      </c>
      <c r="G28" s="7">
        <v>617</v>
      </c>
      <c r="H28" s="7">
        <v>328</v>
      </c>
      <c r="I28" s="7">
        <v>168</v>
      </c>
      <c r="J28" s="7">
        <v>160</v>
      </c>
      <c r="K28" s="7">
        <v>61</v>
      </c>
      <c r="L28" s="7">
        <v>35</v>
      </c>
      <c r="M28" s="7">
        <v>26</v>
      </c>
      <c r="N28" s="9">
        <v>23</v>
      </c>
      <c r="O28" s="7">
        <v>364</v>
      </c>
      <c r="P28" s="7">
        <v>178</v>
      </c>
      <c r="Q28" s="7">
        <v>186</v>
      </c>
      <c r="R28" s="7">
        <v>34</v>
      </c>
      <c r="S28" s="7">
        <v>13</v>
      </c>
      <c r="T28" s="7">
        <v>21</v>
      </c>
      <c r="U28" s="7">
        <v>35</v>
      </c>
      <c r="V28" s="7">
        <v>15</v>
      </c>
      <c r="W28" s="7">
        <v>20</v>
      </c>
      <c r="X28" s="7">
        <v>208</v>
      </c>
      <c r="Y28" s="7">
        <v>111</v>
      </c>
      <c r="Z28" s="7">
        <v>97</v>
      </c>
      <c r="AA28" s="7">
        <v>74</v>
      </c>
      <c r="AB28" s="7">
        <v>37</v>
      </c>
      <c r="AC28" s="7">
        <v>37</v>
      </c>
      <c r="AD28" s="9">
        <v>23</v>
      </c>
      <c r="AE28" s="7">
        <v>99</v>
      </c>
      <c r="AF28" s="7">
        <v>56</v>
      </c>
      <c r="AG28" s="7">
        <v>43</v>
      </c>
      <c r="AH28" s="7">
        <v>156</v>
      </c>
      <c r="AI28" s="7">
        <v>79</v>
      </c>
      <c r="AJ28" s="7">
        <v>77</v>
      </c>
      <c r="AK28" s="7">
        <v>92</v>
      </c>
      <c r="AL28" s="7">
        <v>52</v>
      </c>
      <c r="AM28" s="7">
        <v>40</v>
      </c>
      <c r="AN28" s="7">
        <v>166</v>
      </c>
      <c r="AO28" s="7">
        <v>84</v>
      </c>
      <c r="AP28" s="7">
        <v>82</v>
      </c>
    </row>
    <row r="29" spans="1:42" x14ac:dyDescent="0.2">
      <c r="A29" s="9">
        <v>24</v>
      </c>
      <c r="B29" s="7">
        <v>3098</v>
      </c>
      <c r="C29" s="7">
        <v>1675</v>
      </c>
      <c r="D29" s="7">
        <v>1423</v>
      </c>
      <c r="E29" s="7">
        <v>1333</v>
      </c>
      <c r="F29" s="7">
        <v>723</v>
      </c>
      <c r="G29" s="7">
        <v>610</v>
      </c>
      <c r="H29" s="7">
        <v>385</v>
      </c>
      <c r="I29" s="7">
        <v>208</v>
      </c>
      <c r="J29" s="7">
        <v>177</v>
      </c>
      <c r="K29" s="7">
        <v>65</v>
      </c>
      <c r="L29" s="7">
        <v>29</v>
      </c>
      <c r="M29" s="7">
        <v>36</v>
      </c>
      <c r="N29" s="9">
        <v>24</v>
      </c>
      <c r="O29" s="7">
        <v>404</v>
      </c>
      <c r="P29" s="7">
        <v>213</v>
      </c>
      <c r="Q29" s="7">
        <v>191</v>
      </c>
      <c r="R29" s="7">
        <v>22</v>
      </c>
      <c r="S29" s="7">
        <v>13</v>
      </c>
      <c r="T29" s="7">
        <v>9</v>
      </c>
      <c r="U29" s="7">
        <v>55</v>
      </c>
      <c r="V29" s="7">
        <v>26</v>
      </c>
      <c r="W29" s="7">
        <v>29</v>
      </c>
      <c r="X29" s="7">
        <v>237</v>
      </c>
      <c r="Y29" s="7">
        <v>127</v>
      </c>
      <c r="Z29" s="7">
        <v>110</v>
      </c>
      <c r="AA29" s="7">
        <v>73</v>
      </c>
      <c r="AB29" s="7">
        <v>42</v>
      </c>
      <c r="AC29" s="7">
        <v>31</v>
      </c>
      <c r="AD29" s="9">
        <v>24</v>
      </c>
      <c r="AE29" s="7">
        <v>96</v>
      </c>
      <c r="AF29" s="7">
        <v>58</v>
      </c>
      <c r="AG29" s="7">
        <v>38</v>
      </c>
      <c r="AH29" s="7">
        <v>147</v>
      </c>
      <c r="AI29" s="7">
        <v>80</v>
      </c>
      <c r="AJ29" s="7">
        <v>67</v>
      </c>
      <c r="AK29" s="7">
        <v>120</v>
      </c>
      <c r="AL29" s="7">
        <v>70</v>
      </c>
      <c r="AM29" s="7">
        <v>50</v>
      </c>
      <c r="AN29" s="7">
        <v>161</v>
      </c>
      <c r="AO29" s="7">
        <v>86</v>
      </c>
      <c r="AP29" s="7">
        <v>75</v>
      </c>
    </row>
    <row r="30" spans="1:42" x14ac:dyDescent="0.2">
      <c r="A30" s="9">
        <v>25</v>
      </c>
      <c r="B30" s="7">
        <v>2413</v>
      </c>
      <c r="C30" s="7">
        <v>1271</v>
      </c>
      <c r="D30" s="7">
        <v>1142</v>
      </c>
      <c r="E30" s="7">
        <v>1051</v>
      </c>
      <c r="F30" s="7">
        <v>566</v>
      </c>
      <c r="G30" s="7">
        <v>485</v>
      </c>
      <c r="H30" s="7">
        <v>295</v>
      </c>
      <c r="I30" s="7">
        <v>155</v>
      </c>
      <c r="J30" s="7">
        <v>140</v>
      </c>
      <c r="K30" s="7">
        <v>57</v>
      </c>
      <c r="L30" s="7">
        <v>25</v>
      </c>
      <c r="M30" s="7">
        <v>32</v>
      </c>
      <c r="N30" s="9">
        <v>25</v>
      </c>
      <c r="O30" s="7">
        <v>277</v>
      </c>
      <c r="P30" s="7">
        <v>150</v>
      </c>
      <c r="Q30" s="7">
        <v>127</v>
      </c>
      <c r="R30" s="7">
        <v>30</v>
      </c>
      <c r="S30" s="7">
        <v>17</v>
      </c>
      <c r="T30" s="7">
        <v>13</v>
      </c>
      <c r="U30" s="7">
        <v>41</v>
      </c>
      <c r="V30" s="7">
        <v>21</v>
      </c>
      <c r="W30" s="7">
        <v>20</v>
      </c>
      <c r="X30" s="7">
        <v>171</v>
      </c>
      <c r="Y30" s="7">
        <v>86</v>
      </c>
      <c r="Z30" s="7">
        <v>85</v>
      </c>
      <c r="AA30" s="7">
        <v>50</v>
      </c>
      <c r="AB30" s="7">
        <v>29</v>
      </c>
      <c r="AC30" s="7">
        <v>21</v>
      </c>
      <c r="AD30" s="9">
        <v>25</v>
      </c>
      <c r="AE30" s="7">
        <v>74</v>
      </c>
      <c r="AF30" s="7">
        <v>39</v>
      </c>
      <c r="AG30" s="7">
        <v>35</v>
      </c>
      <c r="AH30" s="7">
        <v>132</v>
      </c>
      <c r="AI30" s="7">
        <v>64</v>
      </c>
      <c r="AJ30" s="7">
        <v>68</v>
      </c>
      <c r="AK30" s="7">
        <v>84</v>
      </c>
      <c r="AL30" s="7">
        <v>38</v>
      </c>
      <c r="AM30" s="7">
        <v>46</v>
      </c>
      <c r="AN30" s="7">
        <v>151</v>
      </c>
      <c r="AO30" s="7">
        <v>81</v>
      </c>
      <c r="AP30" s="7">
        <v>70</v>
      </c>
    </row>
    <row r="31" spans="1:42" x14ac:dyDescent="0.2">
      <c r="A31" s="9">
        <v>26</v>
      </c>
      <c r="B31" s="7">
        <v>2687</v>
      </c>
      <c r="C31" s="7">
        <v>1389</v>
      </c>
      <c r="D31" s="7">
        <v>1298</v>
      </c>
      <c r="E31" s="7">
        <v>1137</v>
      </c>
      <c r="F31" s="7">
        <v>569</v>
      </c>
      <c r="G31" s="7">
        <v>568</v>
      </c>
      <c r="H31" s="7">
        <v>354</v>
      </c>
      <c r="I31" s="7">
        <v>180</v>
      </c>
      <c r="J31" s="7">
        <v>174</v>
      </c>
      <c r="K31" s="7">
        <v>61</v>
      </c>
      <c r="L31" s="7">
        <v>28</v>
      </c>
      <c r="M31" s="7">
        <v>33</v>
      </c>
      <c r="N31" s="9">
        <v>26</v>
      </c>
      <c r="O31" s="7">
        <v>329</v>
      </c>
      <c r="P31" s="7">
        <v>173</v>
      </c>
      <c r="Q31" s="7">
        <v>156</v>
      </c>
      <c r="R31" s="7">
        <v>17</v>
      </c>
      <c r="S31" s="7">
        <v>8</v>
      </c>
      <c r="T31" s="7">
        <v>9</v>
      </c>
      <c r="U31" s="7">
        <v>42</v>
      </c>
      <c r="V31" s="7">
        <v>21</v>
      </c>
      <c r="W31" s="7">
        <v>21</v>
      </c>
      <c r="X31" s="7">
        <v>183</v>
      </c>
      <c r="Y31" s="7">
        <v>98</v>
      </c>
      <c r="Z31" s="7">
        <v>85</v>
      </c>
      <c r="AA31" s="7">
        <v>67</v>
      </c>
      <c r="AB31" s="7">
        <v>37</v>
      </c>
      <c r="AC31" s="7">
        <v>30</v>
      </c>
      <c r="AD31" s="9">
        <v>26</v>
      </c>
      <c r="AE31" s="7">
        <v>87</v>
      </c>
      <c r="AF31" s="7">
        <v>45</v>
      </c>
      <c r="AG31" s="7">
        <v>42</v>
      </c>
      <c r="AH31" s="7">
        <v>141</v>
      </c>
      <c r="AI31" s="7">
        <v>82</v>
      </c>
      <c r="AJ31" s="7">
        <v>59</v>
      </c>
      <c r="AK31" s="7">
        <v>101</v>
      </c>
      <c r="AL31" s="7">
        <v>53</v>
      </c>
      <c r="AM31" s="7">
        <v>48</v>
      </c>
      <c r="AN31" s="7">
        <v>168</v>
      </c>
      <c r="AO31" s="7">
        <v>95</v>
      </c>
      <c r="AP31" s="7">
        <v>73</v>
      </c>
    </row>
    <row r="32" spans="1:42" x14ac:dyDescent="0.2">
      <c r="A32" s="9">
        <v>27</v>
      </c>
      <c r="B32" s="7">
        <v>2488</v>
      </c>
      <c r="C32" s="7">
        <v>1294</v>
      </c>
      <c r="D32" s="7">
        <v>1194</v>
      </c>
      <c r="E32" s="7">
        <v>1046</v>
      </c>
      <c r="F32" s="7">
        <v>555</v>
      </c>
      <c r="G32" s="7">
        <v>491</v>
      </c>
      <c r="H32" s="7">
        <v>286</v>
      </c>
      <c r="I32" s="7">
        <v>150</v>
      </c>
      <c r="J32" s="7">
        <v>136</v>
      </c>
      <c r="K32" s="7">
        <v>60</v>
      </c>
      <c r="L32" s="7">
        <v>35</v>
      </c>
      <c r="M32" s="7">
        <v>25</v>
      </c>
      <c r="N32" s="9">
        <v>27</v>
      </c>
      <c r="O32" s="7">
        <v>307</v>
      </c>
      <c r="P32" s="7">
        <v>153</v>
      </c>
      <c r="Q32" s="7">
        <v>154</v>
      </c>
      <c r="R32" s="7">
        <v>22</v>
      </c>
      <c r="S32" s="7">
        <v>12</v>
      </c>
      <c r="T32" s="7">
        <v>10</v>
      </c>
      <c r="U32" s="7">
        <v>60</v>
      </c>
      <c r="V32" s="7">
        <v>32</v>
      </c>
      <c r="W32" s="7">
        <v>28</v>
      </c>
      <c r="X32" s="7">
        <v>175</v>
      </c>
      <c r="Y32" s="7">
        <v>98</v>
      </c>
      <c r="Z32" s="7">
        <v>77</v>
      </c>
      <c r="AA32" s="7">
        <v>57</v>
      </c>
      <c r="AB32" s="7">
        <v>25</v>
      </c>
      <c r="AC32" s="7">
        <v>32</v>
      </c>
      <c r="AD32" s="9">
        <v>27</v>
      </c>
      <c r="AE32" s="7">
        <v>91</v>
      </c>
      <c r="AF32" s="7">
        <v>44</v>
      </c>
      <c r="AG32" s="7">
        <v>47</v>
      </c>
      <c r="AH32" s="7">
        <v>133</v>
      </c>
      <c r="AI32" s="7">
        <v>69</v>
      </c>
      <c r="AJ32" s="7">
        <v>64</v>
      </c>
      <c r="AK32" s="7">
        <v>93</v>
      </c>
      <c r="AL32" s="7">
        <v>41</v>
      </c>
      <c r="AM32" s="7">
        <v>52</v>
      </c>
      <c r="AN32" s="7">
        <v>158</v>
      </c>
      <c r="AO32" s="7">
        <v>80</v>
      </c>
      <c r="AP32" s="7">
        <v>78</v>
      </c>
    </row>
    <row r="33" spans="1:42" x14ac:dyDescent="0.2">
      <c r="A33" s="9">
        <v>28</v>
      </c>
      <c r="B33" s="7">
        <v>2016</v>
      </c>
      <c r="C33" s="7">
        <v>1071</v>
      </c>
      <c r="D33" s="7">
        <v>945</v>
      </c>
      <c r="E33" s="7">
        <v>869</v>
      </c>
      <c r="F33" s="7">
        <v>476</v>
      </c>
      <c r="G33" s="7">
        <v>393</v>
      </c>
      <c r="H33" s="7">
        <v>245</v>
      </c>
      <c r="I33" s="7">
        <v>121</v>
      </c>
      <c r="J33" s="7">
        <v>124</v>
      </c>
      <c r="K33" s="7">
        <v>46</v>
      </c>
      <c r="L33" s="7">
        <v>16</v>
      </c>
      <c r="M33" s="7">
        <v>30</v>
      </c>
      <c r="N33" s="9">
        <v>28</v>
      </c>
      <c r="O33" s="7">
        <v>225</v>
      </c>
      <c r="P33" s="7">
        <v>121</v>
      </c>
      <c r="Q33" s="7">
        <v>104</v>
      </c>
      <c r="R33" s="7">
        <v>18</v>
      </c>
      <c r="S33" s="7">
        <v>9</v>
      </c>
      <c r="T33" s="7">
        <v>9</v>
      </c>
      <c r="U33" s="7">
        <v>35</v>
      </c>
      <c r="V33" s="7">
        <v>15</v>
      </c>
      <c r="W33" s="7">
        <v>20</v>
      </c>
      <c r="X33" s="7">
        <v>176</v>
      </c>
      <c r="Y33" s="7">
        <v>90</v>
      </c>
      <c r="Z33" s="7">
        <v>86</v>
      </c>
      <c r="AA33" s="7">
        <v>46</v>
      </c>
      <c r="AB33" s="7">
        <v>22</v>
      </c>
      <c r="AC33" s="7">
        <v>24</v>
      </c>
      <c r="AD33" s="9">
        <v>28</v>
      </c>
      <c r="AE33" s="7">
        <v>64</v>
      </c>
      <c r="AF33" s="7">
        <v>37</v>
      </c>
      <c r="AG33" s="7">
        <v>27</v>
      </c>
      <c r="AH33" s="7">
        <v>100</v>
      </c>
      <c r="AI33" s="7">
        <v>54</v>
      </c>
      <c r="AJ33" s="7">
        <v>46</v>
      </c>
      <c r="AK33" s="7">
        <v>73</v>
      </c>
      <c r="AL33" s="7">
        <v>45</v>
      </c>
      <c r="AM33" s="7">
        <v>28</v>
      </c>
      <c r="AN33" s="7">
        <v>119</v>
      </c>
      <c r="AO33" s="7">
        <v>65</v>
      </c>
      <c r="AP33" s="7">
        <v>54</v>
      </c>
    </row>
    <row r="34" spans="1:42" x14ac:dyDescent="0.2">
      <c r="A34" s="9">
        <v>29</v>
      </c>
      <c r="B34" s="7">
        <v>1959</v>
      </c>
      <c r="C34" s="7">
        <v>1015</v>
      </c>
      <c r="D34" s="7">
        <v>944</v>
      </c>
      <c r="E34" s="7">
        <v>803</v>
      </c>
      <c r="F34" s="7">
        <v>408</v>
      </c>
      <c r="G34" s="7">
        <v>395</v>
      </c>
      <c r="H34" s="7">
        <v>246</v>
      </c>
      <c r="I34" s="7">
        <v>137</v>
      </c>
      <c r="J34" s="7">
        <v>109</v>
      </c>
      <c r="K34" s="7">
        <v>49</v>
      </c>
      <c r="L34" s="7">
        <v>27</v>
      </c>
      <c r="M34" s="7">
        <v>22</v>
      </c>
      <c r="N34" s="9">
        <v>29</v>
      </c>
      <c r="O34" s="7">
        <v>260</v>
      </c>
      <c r="P34" s="7">
        <v>131</v>
      </c>
      <c r="Q34" s="7">
        <v>129</v>
      </c>
      <c r="R34" s="7">
        <v>22</v>
      </c>
      <c r="S34" s="7">
        <v>7</v>
      </c>
      <c r="T34" s="7">
        <v>15</v>
      </c>
      <c r="U34" s="7">
        <v>38</v>
      </c>
      <c r="V34" s="7">
        <v>15</v>
      </c>
      <c r="W34" s="7">
        <v>23</v>
      </c>
      <c r="X34" s="7">
        <v>135</v>
      </c>
      <c r="Y34" s="7">
        <v>73</v>
      </c>
      <c r="Z34" s="7">
        <v>62</v>
      </c>
      <c r="AA34" s="7">
        <v>53</v>
      </c>
      <c r="AB34" s="7">
        <v>31</v>
      </c>
      <c r="AC34" s="7">
        <v>22</v>
      </c>
      <c r="AD34" s="9">
        <v>29</v>
      </c>
      <c r="AE34" s="7">
        <v>58</v>
      </c>
      <c r="AF34" s="7">
        <v>39</v>
      </c>
      <c r="AG34" s="7">
        <v>19</v>
      </c>
      <c r="AH34" s="7">
        <v>94</v>
      </c>
      <c r="AI34" s="7">
        <v>48</v>
      </c>
      <c r="AJ34" s="7">
        <v>46</v>
      </c>
      <c r="AK34" s="7">
        <v>68</v>
      </c>
      <c r="AL34" s="7">
        <v>36</v>
      </c>
      <c r="AM34" s="7">
        <v>32</v>
      </c>
      <c r="AN34" s="7">
        <v>133</v>
      </c>
      <c r="AO34" s="7">
        <v>63</v>
      </c>
      <c r="AP34" s="7">
        <v>70</v>
      </c>
    </row>
    <row r="35" spans="1:42" x14ac:dyDescent="0.2">
      <c r="A35" s="9">
        <v>30</v>
      </c>
      <c r="B35" s="7">
        <v>2075</v>
      </c>
      <c r="C35" s="7">
        <v>1088</v>
      </c>
      <c r="D35" s="7">
        <v>987</v>
      </c>
      <c r="E35" s="7">
        <v>885</v>
      </c>
      <c r="F35" s="7">
        <v>458</v>
      </c>
      <c r="G35" s="7">
        <v>427</v>
      </c>
      <c r="H35" s="7">
        <v>247</v>
      </c>
      <c r="I35" s="7">
        <v>136</v>
      </c>
      <c r="J35" s="7">
        <v>111</v>
      </c>
      <c r="K35" s="7">
        <v>36</v>
      </c>
      <c r="L35" s="7">
        <v>23</v>
      </c>
      <c r="M35" s="7">
        <v>13</v>
      </c>
      <c r="N35" s="9">
        <v>30</v>
      </c>
      <c r="O35" s="7">
        <v>249</v>
      </c>
      <c r="P35" s="7">
        <v>129</v>
      </c>
      <c r="Q35" s="7">
        <v>120</v>
      </c>
      <c r="R35" s="7">
        <v>32</v>
      </c>
      <c r="S35" s="7">
        <v>14</v>
      </c>
      <c r="T35" s="7">
        <v>18</v>
      </c>
      <c r="U35" s="7">
        <v>29</v>
      </c>
      <c r="V35" s="7">
        <v>14</v>
      </c>
      <c r="W35" s="7">
        <v>15</v>
      </c>
      <c r="X35" s="7">
        <v>161</v>
      </c>
      <c r="Y35" s="7">
        <v>80</v>
      </c>
      <c r="Z35" s="7">
        <v>81</v>
      </c>
      <c r="AA35" s="7">
        <v>68</v>
      </c>
      <c r="AB35" s="7">
        <v>28</v>
      </c>
      <c r="AC35" s="7">
        <v>40</v>
      </c>
      <c r="AD35" s="9">
        <v>30</v>
      </c>
      <c r="AE35" s="7">
        <v>55</v>
      </c>
      <c r="AF35" s="7">
        <v>31</v>
      </c>
      <c r="AG35" s="7">
        <v>24</v>
      </c>
      <c r="AH35" s="7">
        <v>101</v>
      </c>
      <c r="AI35" s="7">
        <v>59</v>
      </c>
      <c r="AJ35" s="7">
        <v>42</v>
      </c>
      <c r="AK35" s="7">
        <v>81</v>
      </c>
      <c r="AL35" s="7">
        <v>45</v>
      </c>
      <c r="AM35" s="7">
        <v>36</v>
      </c>
      <c r="AN35" s="7">
        <v>131</v>
      </c>
      <c r="AO35" s="7">
        <v>71</v>
      </c>
      <c r="AP35" s="7">
        <v>60</v>
      </c>
    </row>
    <row r="36" spans="1:42" x14ac:dyDescent="0.2">
      <c r="A36" s="9">
        <v>31</v>
      </c>
      <c r="B36" s="7">
        <v>1663</v>
      </c>
      <c r="C36" s="7">
        <v>834</v>
      </c>
      <c r="D36" s="7">
        <v>829</v>
      </c>
      <c r="E36" s="7">
        <v>675</v>
      </c>
      <c r="F36" s="7">
        <v>339</v>
      </c>
      <c r="G36" s="7">
        <v>336</v>
      </c>
      <c r="H36" s="7">
        <v>222</v>
      </c>
      <c r="I36" s="7">
        <v>120</v>
      </c>
      <c r="J36" s="7">
        <v>102</v>
      </c>
      <c r="K36" s="7">
        <v>39</v>
      </c>
      <c r="L36" s="7">
        <v>27</v>
      </c>
      <c r="M36" s="7">
        <v>12</v>
      </c>
      <c r="N36" s="9">
        <v>31</v>
      </c>
      <c r="O36" s="7">
        <v>228</v>
      </c>
      <c r="P36" s="7">
        <v>101</v>
      </c>
      <c r="Q36" s="7">
        <v>127</v>
      </c>
      <c r="R36" s="7">
        <v>17</v>
      </c>
      <c r="S36" s="7">
        <v>9</v>
      </c>
      <c r="T36" s="7">
        <v>8</v>
      </c>
      <c r="U36" s="7">
        <v>31</v>
      </c>
      <c r="V36" s="7">
        <v>15</v>
      </c>
      <c r="W36" s="7">
        <v>16</v>
      </c>
      <c r="X36" s="7">
        <v>110</v>
      </c>
      <c r="Y36" s="7">
        <v>60</v>
      </c>
      <c r="Z36" s="7">
        <v>50</v>
      </c>
      <c r="AA36" s="7">
        <v>33</v>
      </c>
      <c r="AB36" s="7">
        <v>15</v>
      </c>
      <c r="AC36" s="7">
        <v>18</v>
      </c>
      <c r="AD36" s="9">
        <v>31</v>
      </c>
      <c r="AE36" s="7">
        <v>55</v>
      </c>
      <c r="AF36" s="7">
        <v>32</v>
      </c>
      <c r="AG36" s="7">
        <v>23</v>
      </c>
      <c r="AH36" s="7">
        <v>91</v>
      </c>
      <c r="AI36" s="7">
        <v>44</v>
      </c>
      <c r="AJ36" s="7">
        <v>47</v>
      </c>
      <c r="AK36" s="7">
        <v>40</v>
      </c>
      <c r="AL36" s="7">
        <v>18</v>
      </c>
      <c r="AM36" s="7">
        <v>22</v>
      </c>
      <c r="AN36" s="7">
        <v>122</v>
      </c>
      <c r="AO36" s="7">
        <v>54</v>
      </c>
      <c r="AP36" s="7">
        <v>68</v>
      </c>
    </row>
    <row r="37" spans="1:42" x14ac:dyDescent="0.2">
      <c r="A37" s="9">
        <v>32</v>
      </c>
      <c r="B37" s="7">
        <v>1859</v>
      </c>
      <c r="C37" s="7">
        <v>956</v>
      </c>
      <c r="D37" s="7">
        <v>903</v>
      </c>
      <c r="E37" s="7">
        <v>779</v>
      </c>
      <c r="F37" s="7">
        <v>402</v>
      </c>
      <c r="G37" s="7">
        <v>377</v>
      </c>
      <c r="H37" s="7">
        <v>227</v>
      </c>
      <c r="I37" s="7">
        <v>109</v>
      </c>
      <c r="J37" s="7">
        <v>118</v>
      </c>
      <c r="K37" s="7">
        <v>47</v>
      </c>
      <c r="L37" s="7">
        <v>26</v>
      </c>
      <c r="M37" s="7">
        <v>21</v>
      </c>
      <c r="N37" s="9">
        <v>32</v>
      </c>
      <c r="O37" s="7">
        <v>220</v>
      </c>
      <c r="P37" s="7">
        <v>114</v>
      </c>
      <c r="Q37" s="7">
        <v>106</v>
      </c>
      <c r="R37" s="7">
        <v>15</v>
      </c>
      <c r="S37" s="7">
        <v>5</v>
      </c>
      <c r="T37" s="7">
        <v>10</v>
      </c>
      <c r="U37" s="7">
        <v>30</v>
      </c>
      <c r="V37" s="7">
        <v>20</v>
      </c>
      <c r="W37" s="7">
        <v>10</v>
      </c>
      <c r="X37" s="7">
        <v>170</v>
      </c>
      <c r="Y37" s="7">
        <v>88</v>
      </c>
      <c r="Z37" s="7">
        <v>82</v>
      </c>
      <c r="AA37" s="7">
        <v>60</v>
      </c>
      <c r="AB37" s="7">
        <v>32</v>
      </c>
      <c r="AC37" s="7">
        <v>28</v>
      </c>
      <c r="AD37" s="9">
        <v>32</v>
      </c>
      <c r="AE37" s="7">
        <v>64</v>
      </c>
      <c r="AF37" s="7">
        <v>30</v>
      </c>
      <c r="AG37" s="7">
        <v>34</v>
      </c>
      <c r="AH37" s="7">
        <v>77</v>
      </c>
      <c r="AI37" s="7">
        <v>44</v>
      </c>
      <c r="AJ37" s="7">
        <v>33</v>
      </c>
      <c r="AK37" s="7">
        <v>71</v>
      </c>
      <c r="AL37" s="7">
        <v>41</v>
      </c>
      <c r="AM37" s="7">
        <v>30</v>
      </c>
      <c r="AN37" s="7">
        <v>99</v>
      </c>
      <c r="AO37" s="7">
        <v>45</v>
      </c>
      <c r="AP37" s="7">
        <v>54</v>
      </c>
    </row>
    <row r="38" spans="1:42" x14ac:dyDescent="0.2">
      <c r="A38" s="9">
        <v>33</v>
      </c>
      <c r="B38" s="7">
        <v>1485</v>
      </c>
      <c r="C38" s="7">
        <v>727</v>
      </c>
      <c r="D38" s="7">
        <v>758</v>
      </c>
      <c r="E38" s="7">
        <v>594</v>
      </c>
      <c r="F38" s="7">
        <v>300</v>
      </c>
      <c r="G38" s="7">
        <v>294</v>
      </c>
      <c r="H38" s="7">
        <v>179</v>
      </c>
      <c r="I38" s="7">
        <v>91</v>
      </c>
      <c r="J38" s="7">
        <v>88</v>
      </c>
      <c r="K38" s="7">
        <v>34</v>
      </c>
      <c r="L38" s="7">
        <v>17</v>
      </c>
      <c r="M38" s="7">
        <v>17</v>
      </c>
      <c r="N38" s="9">
        <v>33</v>
      </c>
      <c r="O38" s="7">
        <v>195</v>
      </c>
      <c r="P38" s="7">
        <v>85</v>
      </c>
      <c r="Q38" s="7">
        <v>110</v>
      </c>
      <c r="R38" s="7">
        <v>20</v>
      </c>
      <c r="S38" s="7">
        <v>7</v>
      </c>
      <c r="T38" s="7">
        <v>13</v>
      </c>
      <c r="U38" s="7">
        <v>29</v>
      </c>
      <c r="V38" s="7">
        <v>15</v>
      </c>
      <c r="W38" s="7">
        <v>14</v>
      </c>
      <c r="X38" s="7">
        <v>140</v>
      </c>
      <c r="Y38" s="7">
        <v>80</v>
      </c>
      <c r="Z38" s="7">
        <v>60</v>
      </c>
      <c r="AA38" s="7">
        <v>29</v>
      </c>
      <c r="AB38" s="7">
        <v>13</v>
      </c>
      <c r="AC38" s="7">
        <v>16</v>
      </c>
      <c r="AD38" s="9">
        <v>33</v>
      </c>
      <c r="AE38" s="7">
        <v>48</v>
      </c>
      <c r="AF38" s="7">
        <v>21</v>
      </c>
      <c r="AG38" s="7">
        <v>27</v>
      </c>
      <c r="AH38" s="7">
        <v>68</v>
      </c>
      <c r="AI38" s="7">
        <v>26</v>
      </c>
      <c r="AJ38" s="7">
        <v>42</v>
      </c>
      <c r="AK38" s="7">
        <v>51</v>
      </c>
      <c r="AL38" s="7">
        <v>23</v>
      </c>
      <c r="AM38" s="7">
        <v>28</v>
      </c>
      <c r="AN38" s="7">
        <v>98</v>
      </c>
      <c r="AO38" s="7">
        <v>49</v>
      </c>
      <c r="AP38" s="7">
        <v>49</v>
      </c>
    </row>
    <row r="39" spans="1:42" x14ac:dyDescent="0.2">
      <c r="A39" s="9">
        <v>34</v>
      </c>
      <c r="B39" s="7">
        <v>1535</v>
      </c>
      <c r="C39" s="7">
        <v>780</v>
      </c>
      <c r="D39" s="7">
        <v>755</v>
      </c>
      <c r="E39" s="7">
        <v>593</v>
      </c>
      <c r="F39" s="7">
        <v>300</v>
      </c>
      <c r="G39" s="7">
        <v>293</v>
      </c>
      <c r="H39" s="7">
        <v>199</v>
      </c>
      <c r="I39" s="7">
        <v>106</v>
      </c>
      <c r="J39" s="7">
        <v>93</v>
      </c>
      <c r="K39" s="7">
        <v>37</v>
      </c>
      <c r="L39" s="7">
        <v>22</v>
      </c>
      <c r="M39" s="7">
        <v>15</v>
      </c>
      <c r="N39" s="9">
        <v>34</v>
      </c>
      <c r="O39" s="7">
        <v>213</v>
      </c>
      <c r="P39" s="7">
        <v>111</v>
      </c>
      <c r="Q39" s="7">
        <v>102</v>
      </c>
      <c r="R39" s="7">
        <v>19</v>
      </c>
      <c r="S39" s="7">
        <v>6</v>
      </c>
      <c r="T39" s="7">
        <v>13</v>
      </c>
      <c r="U39" s="7">
        <v>31</v>
      </c>
      <c r="V39" s="7">
        <v>18</v>
      </c>
      <c r="W39" s="7">
        <v>13</v>
      </c>
      <c r="X39" s="7">
        <v>105</v>
      </c>
      <c r="Y39" s="7">
        <v>48</v>
      </c>
      <c r="Z39" s="7">
        <v>57</v>
      </c>
      <c r="AA39" s="7">
        <v>41</v>
      </c>
      <c r="AB39" s="7">
        <v>20</v>
      </c>
      <c r="AC39" s="7">
        <v>21</v>
      </c>
      <c r="AD39" s="9">
        <v>34</v>
      </c>
      <c r="AE39" s="7">
        <v>51</v>
      </c>
      <c r="AF39" s="7">
        <v>24</v>
      </c>
      <c r="AG39" s="7">
        <v>27</v>
      </c>
      <c r="AH39" s="7">
        <v>78</v>
      </c>
      <c r="AI39" s="7">
        <v>41</v>
      </c>
      <c r="AJ39" s="7">
        <v>37</v>
      </c>
      <c r="AK39" s="7">
        <v>60</v>
      </c>
      <c r="AL39" s="7">
        <v>32</v>
      </c>
      <c r="AM39" s="7">
        <v>28</v>
      </c>
      <c r="AN39" s="7">
        <v>108</v>
      </c>
      <c r="AO39" s="7">
        <v>52</v>
      </c>
      <c r="AP39" s="7">
        <v>56</v>
      </c>
    </row>
    <row r="40" spans="1:42" x14ac:dyDescent="0.2">
      <c r="A40" s="9">
        <v>35</v>
      </c>
      <c r="B40" s="7">
        <v>1184</v>
      </c>
      <c r="C40" s="7">
        <v>610</v>
      </c>
      <c r="D40" s="7">
        <v>574</v>
      </c>
      <c r="E40" s="7">
        <v>488</v>
      </c>
      <c r="F40" s="7">
        <v>252</v>
      </c>
      <c r="G40" s="7">
        <v>236</v>
      </c>
      <c r="H40" s="7">
        <v>136</v>
      </c>
      <c r="I40" s="7">
        <v>83</v>
      </c>
      <c r="J40" s="7">
        <v>53</v>
      </c>
      <c r="K40" s="7">
        <v>38</v>
      </c>
      <c r="L40" s="7">
        <v>15</v>
      </c>
      <c r="M40" s="7">
        <v>23</v>
      </c>
      <c r="N40" s="9">
        <v>35</v>
      </c>
      <c r="O40" s="7">
        <v>143</v>
      </c>
      <c r="P40" s="7">
        <v>76</v>
      </c>
      <c r="Q40" s="7">
        <v>67</v>
      </c>
      <c r="R40" s="7">
        <v>12</v>
      </c>
      <c r="S40" s="7">
        <v>4</v>
      </c>
      <c r="T40" s="7">
        <v>8</v>
      </c>
      <c r="U40" s="7">
        <v>21</v>
      </c>
      <c r="V40" s="7">
        <v>12</v>
      </c>
      <c r="W40" s="7">
        <v>9</v>
      </c>
      <c r="X40" s="7">
        <v>85</v>
      </c>
      <c r="Y40" s="7">
        <v>39</v>
      </c>
      <c r="Z40" s="7">
        <v>46</v>
      </c>
      <c r="AA40" s="7">
        <v>27</v>
      </c>
      <c r="AB40" s="7">
        <v>17</v>
      </c>
      <c r="AC40" s="7">
        <v>10</v>
      </c>
      <c r="AD40" s="9">
        <v>35</v>
      </c>
      <c r="AE40" s="7">
        <v>43</v>
      </c>
      <c r="AF40" s="7">
        <v>20</v>
      </c>
      <c r="AG40" s="7">
        <v>23</v>
      </c>
      <c r="AH40" s="7">
        <v>60</v>
      </c>
      <c r="AI40" s="7">
        <v>31</v>
      </c>
      <c r="AJ40" s="7">
        <v>29</v>
      </c>
      <c r="AK40" s="7">
        <v>50</v>
      </c>
      <c r="AL40" s="7">
        <v>22</v>
      </c>
      <c r="AM40" s="7">
        <v>28</v>
      </c>
      <c r="AN40" s="7">
        <v>81</v>
      </c>
      <c r="AO40" s="7">
        <v>39</v>
      </c>
      <c r="AP40" s="7">
        <v>42</v>
      </c>
    </row>
    <row r="41" spans="1:42" x14ac:dyDescent="0.2">
      <c r="A41" s="9">
        <v>36</v>
      </c>
      <c r="B41" s="7">
        <v>1475</v>
      </c>
      <c r="C41" s="7">
        <v>730</v>
      </c>
      <c r="D41" s="7">
        <v>745</v>
      </c>
      <c r="E41" s="7">
        <v>654</v>
      </c>
      <c r="F41" s="7">
        <v>335</v>
      </c>
      <c r="G41" s="7">
        <v>319</v>
      </c>
      <c r="H41" s="7">
        <v>183</v>
      </c>
      <c r="I41" s="7">
        <v>73</v>
      </c>
      <c r="J41" s="7">
        <v>110</v>
      </c>
      <c r="K41" s="7">
        <v>35</v>
      </c>
      <c r="L41" s="7">
        <v>20</v>
      </c>
      <c r="M41" s="7">
        <v>15</v>
      </c>
      <c r="N41" s="9">
        <v>36</v>
      </c>
      <c r="O41" s="7">
        <v>170</v>
      </c>
      <c r="P41" s="7">
        <v>85</v>
      </c>
      <c r="Q41" s="7">
        <v>85</v>
      </c>
      <c r="R41" s="7">
        <v>14</v>
      </c>
      <c r="S41" s="7">
        <v>9</v>
      </c>
      <c r="T41" s="7">
        <v>5</v>
      </c>
      <c r="U41" s="7">
        <v>20</v>
      </c>
      <c r="V41" s="7">
        <v>10</v>
      </c>
      <c r="W41" s="7">
        <v>10</v>
      </c>
      <c r="X41" s="7">
        <v>99</v>
      </c>
      <c r="Y41" s="7">
        <v>51</v>
      </c>
      <c r="Z41" s="7">
        <v>48</v>
      </c>
      <c r="AA41" s="7">
        <v>28</v>
      </c>
      <c r="AB41" s="7">
        <v>15</v>
      </c>
      <c r="AC41" s="7">
        <v>13</v>
      </c>
      <c r="AD41" s="9">
        <v>36</v>
      </c>
      <c r="AE41" s="7">
        <v>52</v>
      </c>
      <c r="AF41" s="7">
        <v>27</v>
      </c>
      <c r="AG41" s="7">
        <v>25</v>
      </c>
      <c r="AH41" s="7">
        <v>75</v>
      </c>
      <c r="AI41" s="7">
        <v>38</v>
      </c>
      <c r="AJ41" s="7">
        <v>37</v>
      </c>
      <c r="AK41" s="7">
        <v>42</v>
      </c>
      <c r="AL41" s="7">
        <v>16</v>
      </c>
      <c r="AM41" s="7">
        <v>26</v>
      </c>
      <c r="AN41" s="7">
        <v>103</v>
      </c>
      <c r="AO41" s="7">
        <v>51</v>
      </c>
      <c r="AP41" s="7">
        <v>52</v>
      </c>
    </row>
    <row r="42" spans="1:42" x14ac:dyDescent="0.2">
      <c r="A42" s="9">
        <v>37</v>
      </c>
      <c r="B42" s="7">
        <v>1300</v>
      </c>
      <c r="C42" s="7">
        <v>648</v>
      </c>
      <c r="D42" s="7">
        <v>652</v>
      </c>
      <c r="E42" s="7">
        <v>542</v>
      </c>
      <c r="F42" s="7">
        <v>272</v>
      </c>
      <c r="G42" s="7">
        <v>270</v>
      </c>
      <c r="H42" s="7">
        <v>154</v>
      </c>
      <c r="I42" s="7">
        <v>74</v>
      </c>
      <c r="J42" s="7">
        <v>80</v>
      </c>
      <c r="K42" s="7">
        <v>33</v>
      </c>
      <c r="L42" s="7">
        <v>14</v>
      </c>
      <c r="M42" s="7">
        <v>19</v>
      </c>
      <c r="N42" s="9">
        <v>37</v>
      </c>
      <c r="O42" s="7">
        <v>174</v>
      </c>
      <c r="P42" s="7">
        <v>94</v>
      </c>
      <c r="Q42" s="7">
        <v>80</v>
      </c>
      <c r="R42" s="7">
        <v>9</v>
      </c>
      <c r="S42" s="7">
        <v>3</v>
      </c>
      <c r="T42" s="7">
        <v>6</v>
      </c>
      <c r="U42" s="7">
        <v>15</v>
      </c>
      <c r="V42" s="7">
        <v>5</v>
      </c>
      <c r="W42" s="7">
        <v>10</v>
      </c>
      <c r="X42" s="7">
        <v>90</v>
      </c>
      <c r="Y42" s="7">
        <v>47</v>
      </c>
      <c r="Z42" s="7">
        <v>43</v>
      </c>
      <c r="AA42" s="7">
        <v>30</v>
      </c>
      <c r="AB42" s="7">
        <v>13</v>
      </c>
      <c r="AC42" s="7">
        <v>17</v>
      </c>
      <c r="AD42" s="9">
        <v>37</v>
      </c>
      <c r="AE42" s="7">
        <v>38</v>
      </c>
      <c r="AF42" s="7">
        <v>19</v>
      </c>
      <c r="AG42" s="7">
        <v>19</v>
      </c>
      <c r="AH42" s="7">
        <v>72</v>
      </c>
      <c r="AI42" s="7">
        <v>36</v>
      </c>
      <c r="AJ42" s="7">
        <v>36</v>
      </c>
      <c r="AK42" s="7">
        <v>50</v>
      </c>
      <c r="AL42" s="7">
        <v>21</v>
      </c>
      <c r="AM42" s="7">
        <v>29</v>
      </c>
      <c r="AN42" s="7">
        <v>93</v>
      </c>
      <c r="AO42" s="7">
        <v>50</v>
      </c>
      <c r="AP42" s="7">
        <v>43</v>
      </c>
    </row>
    <row r="43" spans="1:42" x14ac:dyDescent="0.2">
      <c r="A43" s="9">
        <v>38</v>
      </c>
      <c r="B43" s="7">
        <v>1216</v>
      </c>
      <c r="C43" s="7">
        <v>586</v>
      </c>
      <c r="D43" s="7">
        <v>630</v>
      </c>
      <c r="E43" s="7">
        <v>508</v>
      </c>
      <c r="F43" s="7">
        <v>249</v>
      </c>
      <c r="G43" s="7">
        <v>259</v>
      </c>
      <c r="H43" s="7">
        <v>152</v>
      </c>
      <c r="I43" s="7">
        <v>77</v>
      </c>
      <c r="J43" s="7">
        <v>75</v>
      </c>
      <c r="K43" s="7">
        <v>21</v>
      </c>
      <c r="L43" s="7">
        <v>7</v>
      </c>
      <c r="M43" s="7">
        <v>14</v>
      </c>
      <c r="N43" s="9">
        <v>38</v>
      </c>
      <c r="O43" s="7">
        <v>152</v>
      </c>
      <c r="P43" s="7">
        <v>81</v>
      </c>
      <c r="Q43" s="7">
        <v>71</v>
      </c>
      <c r="R43" s="7">
        <v>9</v>
      </c>
      <c r="S43" s="7">
        <v>2</v>
      </c>
      <c r="T43" s="7">
        <v>7</v>
      </c>
      <c r="U43" s="7">
        <v>22</v>
      </c>
      <c r="V43" s="7">
        <v>10</v>
      </c>
      <c r="W43" s="7">
        <v>12</v>
      </c>
      <c r="X43" s="7">
        <v>74</v>
      </c>
      <c r="Y43" s="7">
        <v>28</v>
      </c>
      <c r="Z43" s="7">
        <v>46</v>
      </c>
      <c r="AA43" s="7">
        <v>29</v>
      </c>
      <c r="AB43" s="7">
        <v>15</v>
      </c>
      <c r="AC43" s="7">
        <v>14</v>
      </c>
      <c r="AD43" s="9">
        <v>38</v>
      </c>
      <c r="AE43" s="7">
        <v>39</v>
      </c>
      <c r="AF43" s="7">
        <v>21</v>
      </c>
      <c r="AG43" s="7">
        <v>18</v>
      </c>
      <c r="AH43" s="7">
        <v>80</v>
      </c>
      <c r="AI43" s="7">
        <v>34</v>
      </c>
      <c r="AJ43" s="7">
        <v>46</v>
      </c>
      <c r="AK43" s="7">
        <v>50</v>
      </c>
      <c r="AL43" s="7">
        <v>30</v>
      </c>
      <c r="AM43" s="7">
        <v>20</v>
      </c>
      <c r="AN43" s="7">
        <v>80</v>
      </c>
      <c r="AO43" s="7">
        <v>32</v>
      </c>
      <c r="AP43" s="7">
        <v>48</v>
      </c>
    </row>
    <row r="44" spans="1:42" x14ac:dyDescent="0.2">
      <c r="A44" s="9">
        <v>39</v>
      </c>
      <c r="B44" s="7">
        <v>1190</v>
      </c>
      <c r="C44" s="7">
        <v>598</v>
      </c>
      <c r="D44" s="7">
        <v>592</v>
      </c>
      <c r="E44" s="7">
        <v>490</v>
      </c>
      <c r="F44" s="7">
        <v>235</v>
      </c>
      <c r="G44" s="7">
        <v>255</v>
      </c>
      <c r="H44" s="7">
        <v>143</v>
      </c>
      <c r="I44" s="7">
        <v>70</v>
      </c>
      <c r="J44" s="7">
        <v>73</v>
      </c>
      <c r="K44" s="7">
        <v>39</v>
      </c>
      <c r="L44" s="7">
        <v>23</v>
      </c>
      <c r="M44" s="7">
        <v>16</v>
      </c>
      <c r="N44" s="9">
        <v>39</v>
      </c>
      <c r="O44" s="7">
        <v>139</v>
      </c>
      <c r="P44" s="7">
        <v>72</v>
      </c>
      <c r="Q44" s="7">
        <v>67</v>
      </c>
      <c r="R44" s="7">
        <v>14</v>
      </c>
      <c r="S44" s="7">
        <v>12</v>
      </c>
      <c r="T44" s="7">
        <v>2</v>
      </c>
      <c r="U44" s="7">
        <v>16</v>
      </c>
      <c r="V44" s="7">
        <v>9</v>
      </c>
      <c r="W44" s="7">
        <v>7</v>
      </c>
      <c r="X44" s="7">
        <v>90</v>
      </c>
      <c r="Y44" s="7">
        <v>41</v>
      </c>
      <c r="Z44" s="7">
        <v>49</v>
      </c>
      <c r="AA44" s="7">
        <v>38</v>
      </c>
      <c r="AB44" s="7">
        <v>18</v>
      </c>
      <c r="AC44" s="7">
        <v>20</v>
      </c>
      <c r="AD44" s="9">
        <v>39</v>
      </c>
      <c r="AE44" s="7">
        <v>35</v>
      </c>
      <c r="AF44" s="7">
        <v>16</v>
      </c>
      <c r="AG44" s="7">
        <v>19</v>
      </c>
      <c r="AH44" s="7">
        <v>54</v>
      </c>
      <c r="AI44" s="7">
        <v>30</v>
      </c>
      <c r="AJ44" s="7">
        <v>24</v>
      </c>
      <c r="AK44" s="7">
        <v>54</v>
      </c>
      <c r="AL44" s="7">
        <v>26</v>
      </c>
      <c r="AM44" s="7">
        <v>28</v>
      </c>
      <c r="AN44" s="7">
        <v>78</v>
      </c>
      <c r="AO44" s="7">
        <v>46</v>
      </c>
      <c r="AP44" s="7">
        <v>32</v>
      </c>
    </row>
    <row r="45" spans="1:42" x14ac:dyDescent="0.2">
      <c r="A45" s="9">
        <v>40</v>
      </c>
      <c r="B45" s="7">
        <v>1308</v>
      </c>
      <c r="C45" s="7">
        <v>657</v>
      </c>
      <c r="D45" s="7">
        <v>651</v>
      </c>
      <c r="E45" s="7">
        <v>538</v>
      </c>
      <c r="F45" s="7">
        <v>267</v>
      </c>
      <c r="G45" s="7">
        <v>271</v>
      </c>
      <c r="H45" s="7">
        <v>155</v>
      </c>
      <c r="I45" s="7">
        <v>77</v>
      </c>
      <c r="J45" s="7">
        <v>78</v>
      </c>
      <c r="K45" s="7">
        <v>36</v>
      </c>
      <c r="L45" s="7">
        <v>16</v>
      </c>
      <c r="M45" s="7">
        <v>20</v>
      </c>
      <c r="N45" s="9">
        <v>40</v>
      </c>
      <c r="O45" s="7">
        <v>141</v>
      </c>
      <c r="P45" s="7">
        <v>64</v>
      </c>
      <c r="Q45" s="7">
        <v>77</v>
      </c>
      <c r="R45" s="7">
        <v>11</v>
      </c>
      <c r="S45" s="7">
        <v>8</v>
      </c>
      <c r="T45" s="7">
        <v>3</v>
      </c>
      <c r="U45" s="7">
        <v>31</v>
      </c>
      <c r="V45" s="7">
        <v>15</v>
      </c>
      <c r="W45" s="7">
        <v>16</v>
      </c>
      <c r="X45" s="7">
        <v>100</v>
      </c>
      <c r="Y45" s="7">
        <v>51</v>
      </c>
      <c r="Z45" s="7">
        <v>49</v>
      </c>
      <c r="AA45" s="7">
        <v>37</v>
      </c>
      <c r="AB45" s="7">
        <v>18</v>
      </c>
      <c r="AC45" s="7">
        <v>19</v>
      </c>
      <c r="AD45" s="9">
        <v>40</v>
      </c>
      <c r="AE45" s="7">
        <v>44</v>
      </c>
      <c r="AF45" s="7">
        <v>25</v>
      </c>
      <c r="AG45" s="7">
        <v>19</v>
      </c>
      <c r="AH45" s="7">
        <v>74</v>
      </c>
      <c r="AI45" s="7">
        <v>42</v>
      </c>
      <c r="AJ45" s="7">
        <v>32</v>
      </c>
      <c r="AK45" s="7">
        <v>50</v>
      </c>
      <c r="AL45" s="7">
        <v>29</v>
      </c>
      <c r="AM45" s="7">
        <v>21</v>
      </c>
      <c r="AN45" s="7">
        <v>91</v>
      </c>
      <c r="AO45" s="7">
        <v>45</v>
      </c>
      <c r="AP45" s="7">
        <v>46</v>
      </c>
    </row>
    <row r="46" spans="1:42" x14ac:dyDescent="0.2">
      <c r="A46" s="9">
        <v>41</v>
      </c>
      <c r="B46" s="7">
        <v>1068</v>
      </c>
      <c r="C46" s="7">
        <v>526</v>
      </c>
      <c r="D46" s="7">
        <v>542</v>
      </c>
      <c r="E46" s="7">
        <v>456</v>
      </c>
      <c r="F46" s="7">
        <v>221</v>
      </c>
      <c r="G46" s="7">
        <v>235</v>
      </c>
      <c r="H46" s="7">
        <v>119</v>
      </c>
      <c r="I46" s="7">
        <v>55</v>
      </c>
      <c r="J46" s="7">
        <v>64</v>
      </c>
      <c r="K46" s="7">
        <v>25</v>
      </c>
      <c r="L46" s="7">
        <v>17</v>
      </c>
      <c r="M46" s="7">
        <v>8</v>
      </c>
      <c r="N46" s="9">
        <v>41</v>
      </c>
      <c r="O46" s="7">
        <v>138</v>
      </c>
      <c r="P46" s="7">
        <v>63</v>
      </c>
      <c r="Q46" s="7">
        <v>75</v>
      </c>
      <c r="R46" s="7">
        <v>13</v>
      </c>
      <c r="S46" s="7">
        <v>6</v>
      </c>
      <c r="T46" s="7">
        <v>7</v>
      </c>
      <c r="U46" s="7">
        <v>15</v>
      </c>
      <c r="V46" s="7">
        <v>7</v>
      </c>
      <c r="W46" s="7">
        <v>8</v>
      </c>
      <c r="X46" s="7">
        <v>71</v>
      </c>
      <c r="Y46" s="7">
        <v>37</v>
      </c>
      <c r="Z46" s="7">
        <v>34</v>
      </c>
      <c r="AA46" s="7">
        <v>22</v>
      </c>
      <c r="AB46" s="7">
        <v>12</v>
      </c>
      <c r="AC46" s="7">
        <v>10</v>
      </c>
      <c r="AD46" s="9">
        <v>41</v>
      </c>
      <c r="AE46" s="7">
        <v>40</v>
      </c>
      <c r="AF46" s="7">
        <v>24</v>
      </c>
      <c r="AG46" s="7">
        <v>16</v>
      </c>
      <c r="AH46" s="7">
        <v>68</v>
      </c>
      <c r="AI46" s="7">
        <v>34</v>
      </c>
      <c r="AJ46" s="7">
        <v>34</v>
      </c>
      <c r="AK46" s="7">
        <v>37</v>
      </c>
      <c r="AL46" s="7">
        <v>14</v>
      </c>
      <c r="AM46" s="7">
        <v>23</v>
      </c>
      <c r="AN46" s="7">
        <v>64</v>
      </c>
      <c r="AO46" s="7">
        <v>36</v>
      </c>
      <c r="AP46" s="7">
        <v>28</v>
      </c>
    </row>
    <row r="47" spans="1:42" x14ac:dyDescent="0.2">
      <c r="A47" s="9">
        <v>42</v>
      </c>
      <c r="B47" s="7">
        <v>1235</v>
      </c>
      <c r="C47" s="7">
        <v>604</v>
      </c>
      <c r="D47" s="7">
        <v>631</v>
      </c>
      <c r="E47" s="7">
        <v>493</v>
      </c>
      <c r="F47" s="7">
        <v>242</v>
      </c>
      <c r="G47" s="7">
        <v>251</v>
      </c>
      <c r="H47" s="7">
        <v>171</v>
      </c>
      <c r="I47" s="7">
        <v>88</v>
      </c>
      <c r="J47" s="7">
        <v>83</v>
      </c>
      <c r="K47" s="7">
        <v>24</v>
      </c>
      <c r="L47" s="7">
        <v>12</v>
      </c>
      <c r="M47" s="7">
        <v>12</v>
      </c>
      <c r="N47" s="9">
        <v>42</v>
      </c>
      <c r="O47" s="7">
        <v>167</v>
      </c>
      <c r="P47" s="7">
        <v>80</v>
      </c>
      <c r="Q47" s="7">
        <v>87</v>
      </c>
      <c r="R47" s="7">
        <v>12</v>
      </c>
      <c r="S47" s="7">
        <v>4</v>
      </c>
      <c r="T47" s="7">
        <v>8</v>
      </c>
      <c r="U47" s="7">
        <v>21</v>
      </c>
      <c r="V47" s="7">
        <v>8</v>
      </c>
      <c r="W47" s="7">
        <v>13</v>
      </c>
      <c r="X47" s="7">
        <v>83</v>
      </c>
      <c r="Y47" s="7">
        <v>35</v>
      </c>
      <c r="Z47" s="7">
        <v>48</v>
      </c>
      <c r="AA47" s="7">
        <v>43</v>
      </c>
      <c r="AB47" s="7">
        <v>23</v>
      </c>
      <c r="AC47" s="7">
        <v>20</v>
      </c>
      <c r="AD47" s="9">
        <v>42</v>
      </c>
      <c r="AE47" s="7">
        <v>34</v>
      </c>
      <c r="AF47" s="7">
        <v>15</v>
      </c>
      <c r="AG47" s="7">
        <v>19</v>
      </c>
      <c r="AH47" s="7">
        <v>68</v>
      </c>
      <c r="AI47" s="7">
        <v>42</v>
      </c>
      <c r="AJ47" s="7">
        <v>26</v>
      </c>
      <c r="AK47" s="7">
        <v>44</v>
      </c>
      <c r="AL47" s="7">
        <v>19</v>
      </c>
      <c r="AM47" s="7">
        <v>25</v>
      </c>
      <c r="AN47" s="7">
        <v>75</v>
      </c>
      <c r="AO47" s="7">
        <v>36</v>
      </c>
      <c r="AP47" s="7">
        <v>39</v>
      </c>
    </row>
    <row r="48" spans="1:42" x14ac:dyDescent="0.2">
      <c r="A48" s="9">
        <v>43</v>
      </c>
      <c r="B48" s="7">
        <v>1022</v>
      </c>
      <c r="C48" s="7">
        <v>503</v>
      </c>
      <c r="D48" s="7">
        <v>519</v>
      </c>
      <c r="E48" s="7">
        <v>427</v>
      </c>
      <c r="F48" s="7">
        <v>214</v>
      </c>
      <c r="G48" s="7">
        <v>213</v>
      </c>
      <c r="H48" s="7">
        <v>124</v>
      </c>
      <c r="I48" s="7">
        <v>58</v>
      </c>
      <c r="J48" s="7">
        <v>66</v>
      </c>
      <c r="K48" s="7">
        <v>25</v>
      </c>
      <c r="L48" s="7">
        <v>13</v>
      </c>
      <c r="M48" s="7">
        <v>12</v>
      </c>
      <c r="N48" s="9">
        <v>43</v>
      </c>
      <c r="O48" s="7">
        <v>130</v>
      </c>
      <c r="P48" s="7">
        <v>72</v>
      </c>
      <c r="Q48" s="7">
        <v>58</v>
      </c>
      <c r="R48" s="7">
        <v>11</v>
      </c>
      <c r="S48" s="7">
        <v>2</v>
      </c>
      <c r="T48" s="7">
        <v>9</v>
      </c>
      <c r="U48" s="7">
        <v>16</v>
      </c>
      <c r="V48" s="7">
        <v>9</v>
      </c>
      <c r="W48" s="7">
        <v>7</v>
      </c>
      <c r="X48" s="7">
        <v>67</v>
      </c>
      <c r="Y48" s="7">
        <v>34</v>
      </c>
      <c r="Z48" s="7">
        <v>33</v>
      </c>
      <c r="AA48" s="7">
        <v>22</v>
      </c>
      <c r="AB48" s="7">
        <v>8</v>
      </c>
      <c r="AC48" s="7">
        <v>14</v>
      </c>
      <c r="AD48" s="9">
        <v>43</v>
      </c>
      <c r="AE48" s="7">
        <v>45</v>
      </c>
      <c r="AF48" s="7">
        <v>23</v>
      </c>
      <c r="AG48" s="7">
        <v>22</v>
      </c>
      <c r="AH48" s="7">
        <v>59</v>
      </c>
      <c r="AI48" s="7">
        <v>24</v>
      </c>
      <c r="AJ48" s="7">
        <v>35</v>
      </c>
      <c r="AK48" s="7">
        <v>39</v>
      </c>
      <c r="AL48" s="7">
        <v>15</v>
      </c>
      <c r="AM48" s="7">
        <v>24</v>
      </c>
      <c r="AN48" s="7">
        <v>57</v>
      </c>
      <c r="AO48" s="7">
        <v>31</v>
      </c>
      <c r="AP48" s="7">
        <v>26</v>
      </c>
    </row>
    <row r="49" spans="1:42" x14ac:dyDescent="0.2">
      <c r="A49" s="9">
        <v>44</v>
      </c>
      <c r="B49" s="7">
        <v>1296</v>
      </c>
      <c r="C49" s="7">
        <v>663</v>
      </c>
      <c r="D49" s="7">
        <v>633</v>
      </c>
      <c r="E49" s="7">
        <v>483</v>
      </c>
      <c r="F49" s="7">
        <v>242</v>
      </c>
      <c r="G49" s="7">
        <v>241</v>
      </c>
      <c r="H49" s="7">
        <v>174</v>
      </c>
      <c r="I49" s="7">
        <v>89</v>
      </c>
      <c r="J49" s="7">
        <v>85</v>
      </c>
      <c r="K49" s="7">
        <v>44</v>
      </c>
      <c r="L49" s="7">
        <v>24</v>
      </c>
      <c r="M49" s="7">
        <v>20</v>
      </c>
      <c r="N49" s="9">
        <v>44</v>
      </c>
      <c r="O49" s="7">
        <v>145</v>
      </c>
      <c r="P49" s="7">
        <v>68</v>
      </c>
      <c r="Q49" s="7">
        <v>77</v>
      </c>
      <c r="R49" s="7">
        <v>17</v>
      </c>
      <c r="S49" s="7">
        <v>11</v>
      </c>
      <c r="T49" s="7">
        <v>6</v>
      </c>
      <c r="U49" s="7">
        <v>23</v>
      </c>
      <c r="V49" s="7">
        <v>11</v>
      </c>
      <c r="W49" s="7">
        <v>12</v>
      </c>
      <c r="X49" s="7">
        <v>106</v>
      </c>
      <c r="Y49" s="7">
        <v>54</v>
      </c>
      <c r="Z49" s="7">
        <v>52</v>
      </c>
      <c r="AA49" s="7">
        <v>38</v>
      </c>
      <c r="AB49" s="7">
        <v>19</v>
      </c>
      <c r="AC49" s="7">
        <v>19</v>
      </c>
      <c r="AD49" s="9">
        <v>44</v>
      </c>
      <c r="AE49" s="7">
        <v>57</v>
      </c>
      <c r="AF49" s="7">
        <v>25</v>
      </c>
      <c r="AG49" s="7">
        <v>32</v>
      </c>
      <c r="AH49" s="7">
        <v>65</v>
      </c>
      <c r="AI49" s="7">
        <v>41</v>
      </c>
      <c r="AJ49" s="7">
        <v>24</v>
      </c>
      <c r="AK49" s="7">
        <v>52</v>
      </c>
      <c r="AL49" s="7">
        <v>28</v>
      </c>
      <c r="AM49" s="7">
        <v>24</v>
      </c>
      <c r="AN49" s="7">
        <v>92</v>
      </c>
      <c r="AO49" s="7">
        <v>51</v>
      </c>
      <c r="AP49" s="7">
        <v>41</v>
      </c>
    </row>
    <row r="50" spans="1:42" x14ac:dyDescent="0.2">
      <c r="A50" s="9">
        <v>45</v>
      </c>
      <c r="B50" s="7">
        <v>983</v>
      </c>
      <c r="C50" s="7">
        <v>520</v>
      </c>
      <c r="D50" s="7">
        <v>463</v>
      </c>
      <c r="E50" s="7">
        <v>385</v>
      </c>
      <c r="F50" s="7">
        <v>205</v>
      </c>
      <c r="G50" s="7">
        <v>180</v>
      </c>
      <c r="H50" s="7">
        <v>123</v>
      </c>
      <c r="I50" s="7">
        <v>58</v>
      </c>
      <c r="J50" s="7">
        <v>65</v>
      </c>
      <c r="K50" s="7">
        <v>34</v>
      </c>
      <c r="L50" s="7">
        <v>20</v>
      </c>
      <c r="M50" s="7">
        <v>14</v>
      </c>
      <c r="N50" s="9">
        <v>45</v>
      </c>
      <c r="O50" s="7">
        <v>121</v>
      </c>
      <c r="P50" s="7">
        <v>55</v>
      </c>
      <c r="Q50" s="7">
        <v>66</v>
      </c>
      <c r="R50" s="7">
        <v>14</v>
      </c>
      <c r="S50" s="7">
        <v>9</v>
      </c>
      <c r="T50" s="7">
        <v>5</v>
      </c>
      <c r="U50" s="7">
        <v>11</v>
      </c>
      <c r="V50" s="7">
        <v>6</v>
      </c>
      <c r="W50" s="7">
        <v>5</v>
      </c>
      <c r="X50" s="7">
        <v>78</v>
      </c>
      <c r="Y50" s="7">
        <v>48</v>
      </c>
      <c r="Z50" s="7">
        <v>30</v>
      </c>
      <c r="AA50" s="7">
        <v>26</v>
      </c>
      <c r="AB50" s="7">
        <v>14</v>
      </c>
      <c r="AC50" s="7">
        <v>12</v>
      </c>
      <c r="AD50" s="9">
        <v>45</v>
      </c>
      <c r="AE50" s="7">
        <v>30</v>
      </c>
      <c r="AF50" s="7">
        <v>16</v>
      </c>
      <c r="AG50" s="7">
        <v>14</v>
      </c>
      <c r="AH50" s="7">
        <v>56</v>
      </c>
      <c r="AI50" s="7">
        <v>36</v>
      </c>
      <c r="AJ50" s="7">
        <v>20</v>
      </c>
      <c r="AK50" s="7">
        <v>33</v>
      </c>
      <c r="AL50" s="7">
        <v>19</v>
      </c>
      <c r="AM50" s="7">
        <v>14</v>
      </c>
      <c r="AN50" s="7">
        <v>72</v>
      </c>
      <c r="AO50" s="7">
        <v>34</v>
      </c>
      <c r="AP50" s="7">
        <v>38</v>
      </c>
    </row>
    <row r="51" spans="1:42" x14ac:dyDescent="0.2">
      <c r="A51" s="9">
        <v>46</v>
      </c>
      <c r="B51" s="7">
        <v>1193</v>
      </c>
      <c r="C51" s="7">
        <v>622</v>
      </c>
      <c r="D51" s="7">
        <v>571</v>
      </c>
      <c r="E51" s="7">
        <v>478</v>
      </c>
      <c r="F51" s="7">
        <v>257</v>
      </c>
      <c r="G51" s="7">
        <v>221</v>
      </c>
      <c r="H51" s="7">
        <v>157</v>
      </c>
      <c r="I51" s="7">
        <v>73</v>
      </c>
      <c r="J51" s="7">
        <v>84</v>
      </c>
      <c r="K51" s="7">
        <v>29</v>
      </c>
      <c r="L51" s="7">
        <v>13</v>
      </c>
      <c r="M51" s="7">
        <v>16</v>
      </c>
      <c r="N51" s="9">
        <v>46</v>
      </c>
      <c r="O51" s="7">
        <v>131</v>
      </c>
      <c r="P51" s="7">
        <v>68</v>
      </c>
      <c r="Q51" s="7">
        <v>63</v>
      </c>
      <c r="R51" s="7">
        <v>19</v>
      </c>
      <c r="S51" s="7">
        <v>13</v>
      </c>
      <c r="T51" s="7">
        <v>6</v>
      </c>
      <c r="U51" s="7">
        <v>12</v>
      </c>
      <c r="V51" s="7">
        <v>6</v>
      </c>
      <c r="W51" s="7">
        <v>6</v>
      </c>
      <c r="X51" s="7">
        <v>84</v>
      </c>
      <c r="Y51" s="7">
        <v>42</v>
      </c>
      <c r="Z51" s="7">
        <v>42</v>
      </c>
      <c r="AA51" s="7">
        <v>29</v>
      </c>
      <c r="AB51" s="7">
        <v>14</v>
      </c>
      <c r="AC51" s="7">
        <v>15</v>
      </c>
      <c r="AD51" s="9">
        <v>46</v>
      </c>
      <c r="AE51" s="7">
        <v>45</v>
      </c>
      <c r="AF51" s="7">
        <v>28</v>
      </c>
      <c r="AG51" s="7">
        <v>17</v>
      </c>
      <c r="AH51" s="7">
        <v>71</v>
      </c>
      <c r="AI51" s="7">
        <v>39</v>
      </c>
      <c r="AJ51" s="7">
        <v>32</v>
      </c>
      <c r="AK51" s="7">
        <v>47</v>
      </c>
      <c r="AL51" s="7">
        <v>23</v>
      </c>
      <c r="AM51" s="7">
        <v>24</v>
      </c>
      <c r="AN51" s="7">
        <v>91</v>
      </c>
      <c r="AO51" s="7">
        <v>46</v>
      </c>
      <c r="AP51" s="7">
        <v>45</v>
      </c>
    </row>
    <row r="52" spans="1:42" x14ac:dyDescent="0.2">
      <c r="A52" s="9">
        <v>47</v>
      </c>
      <c r="B52" s="7">
        <v>1111</v>
      </c>
      <c r="C52" s="7">
        <v>520</v>
      </c>
      <c r="D52" s="7">
        <v>591</v>
      </c>
      <c r="E52" s="7">
        <v>475</v>
      </c>
      <c r="F52" s="7">
        <v>226</v>
      </c>
      <c r="G52" s="7">
        <v>249</v>
      </c>
      <c r="H52" s="7">
        <v>145</v>
      </c>
      <c r="I52" s="7">
        <v>64</v>
      </c>
      <c r="J52" s="7">
        <v>81</v>
      </c>
      <c r="K52" s="7">
        <v>21</v>
      </c>
      <c r="L52" s="7">
        <v>8</v>
      </c>
      <c r="M52" s="7">
        <v>13</v>
      </c>
      <c r="N52" s="9">
        <v>47</v>
      </c>
      <c r="O52" s="7">
        <v>133</v>
      </c>
      <c r="P52" s="7">
        <v>53</v>
      </c>
      <c r="Q52" s="7">
        <v>80</v>
      </c>
      <c r="R52" s="7">
        <v>6</v>
      </c>
      <c r="S52" s="7">
        <v>4</v>
      </c>
      <c r="T52" s="7">
        <v>2</v>
      </c>
      <c r="U52" s="7">
        <v>21</v>
      </c>
      <c r="V52" s="7">
        <v>13</v>
      </c>
      <c r="W52" s="7">
        <v>8</v>
      </c>
      <c r="X52" s="7">
        <v>83</v>
      </c>
      <c r="Y52" s="7">
        <v>40</v>
      </c>
      <c r="Z52" s="7">
        <v>43</v>
      </c>
      <c r="AA52" s="7">
        <v>22</v>
      </c>
      <c r="AB52" s="7">
        <v>11</v>
      </c>
      <c r="AC52" s="7">
        <v>11</v>
      </c>
      <c r="AD52" s="9">
        <v>47</v>
      </c>
      <c r="AE52" s="7">
        <v>30</v>
      </c>
      <c r="AF52" s="7">
        <v>9</v>
      </c>
      <c r="AG52" s="7">
        <v>21</v>
      </c>
      <c r="AH52" s="7">
        <v>54</v>
      </c>
      <c r="AI52" s="7">
        <v>27</v>
      </c>
      <c r="AJ52" s="7">
        <v>27</v>
      </c>
      <c r="AK52" s="7">
        <v>56</v>
      </c>
      <c r="AL52" s="7">
        <v>30</v>
      </c>
      <c r="AM52" s="7">
        <v>26</v>
      </c>
      <c r="AN52" s="7">
        <v>65</v>
      </c>
      <c r="AO52" s="7">
        <v>35</v>
      </c>
      <c r="AP52" s="7">
        <v>30</v>
      </c>
    </row>
    <row r="53" spans="1:42" x14ac:dyDescent="0.2">
      <c r="A53" s="9">
        <v>48</v>
      </c>
      <c r="B53" s="7">
        <v>1108</v>
      </c>
      <c r="C53" s="7">
        <v>569</v>
      </c>
      <c r="D53" s="7">
        <v>539</v>
      </c>
      <c r="E53" s="7">
        <v>463</v>
      </c>
      <c r="F53" s="7">
        <v>229</v>
      </c>
      <c r="G53" s="7">
        <v>234</v>
      </c>
      <c r="H53" s="7">
        <v>128</v>
      </c>
      <c r="I53" s="7">
        <v>68</v>
      </c>
      <c r="J53" s="7">
        <v>60</v>
      </c>
      <c r="K53" s="7">
        <v>24</v>
      </c>
      <c r="L53" s="7">
        <v>13</v>
      </c>
      <c r="M53" s="7">
        <v>11</v>
      </c>
      <c r="N53" s="9">
        <v>48</v>
      </c>
      <c r="O53" s="7">
        <v>126</v>
      </c>
      <c r="P53" s="7">
        <v>67</v>
      </c>
      <c r="Q53" s="7">
        <v>59</v>
      </c>
      <c r="R53" s="7">
        <v>15</v>
      </c>
      <c r="S53" s="7">
        <v>10</v>
      </c>
      <c r="T53" s="7">
        <v>5</v>
      </c>
      <c r="U53" s="7">
        <v>21</v>
      </c>
      <c r="V53" s="7">
        <v>9</v>
      </c>
      <c r="W53" s="7">
        <v>12</v>
      </c>
      <c r="X53" s="7">
        <v>84</v>
      </c>
      <c r="Y53" s="7">
        <v>43</v>
      </c>
      <c r="Z53" s="7">
        <v>41</v>
      </c>
      <c r="AA53" s="7">
        <v>28</v>
      </c>
      <c r="AB53" s="7">
        <v>15</v>
      </c>
      <c r="AC53" s="7">
        <v>13</v>
      </c>
      <c r="AD53" s="9">
        <v>48</v>
      </c>
      <c r="AE53" s="7">
        <v>44</v>
      </c>
      <c r="AF53" s="7">
        <v>22</v>
      </c>
      <c r="AG53" s="7">
        <v>22</v>
      </c>
      <c r="AH53" s="7">
        <v>53</v>
      </c>
      <c r="AI53" s="7">
        <v>26</v>
      </c>
      <c r="AJ53" s="7">
        <v>27</v>
      </c>
      <c r="AK53" s="7">
        <v>59</v>
      </c>
      <c r="AL53" s="7">
        <v>31</v>
      </c>
      <c r="AM53" s="7">
        <v>28</v>
      </c>
      <c r="AN53" s="7">
        <v>63</v>
      </c>
      <c r="AO53" s="7">
        <v>36</v>
      </c>
      <c r="AP53" s="7">
        <v>27</v>
      </c>
    </row>
    <row r="54" spans="1:42" x14ac:dyDescent="0.2">
      <c r="A54" s="9">
        <v>49</v>
      </c>
      <c r="B54" s="7">
        <v>1001</v>
      </c>
      <c r="C54" s="7">
        <v>491</v>
      </c>
      <c r="D54" s="7">
        <v>510</v>
      </c>
      <c r="E54" s="7">
        <v>399</v>
      </c>
      <c r="F54" s="7">
        <v>200</v>
      </c>
      <c r="G54" s="7">
        <v>199</v>
      </c>
      <c r="H54" s="7">
        <v>122</v>
      </c>
      <c r="I54" s="7">
        <v>55</v>
      </c>
      <c r="J54" s="7">
        <v>67</v>
      </c>
      <c r="K54" s="7">
        <v>23</v>
      </c>
      <c r="L54" s="7">
        <v>10</v>
      </c>
      <c r="M54" s="7">
        <v>13</v>
      </c>
      <c r="N54" s="9">
        <v>49</v>
      </c>
      <c r="O54" s="7">
        <v>131</v>
      </c>
      <c r="P54" s="7">
        <v>63</v>
      </c>
      <c r="Q54" s="7">
        <v>68</v>
      </c>
      <c r="R54" s="7">
        <v>8</v>
      </c>
      <c r="S54" s="7">
        <v>6</v>
      </c>
      <c r="T54" s="7">
        <v>2</v>
      </c>
      <c r="U54" s="7">
        <v>14</v>
      </c>
      <c r="V54" s="7">
        <v>6</v>
      </c>
      <c r="W54" s="7">
        <v>8</v>
      </c>
      <c r="X54" s="7">
        <v>76</v>
      </c>
      <c r="Y54" s="7">
        <v>39</v>
      </c>
      <c r="Z54" s="7">
        <v>37</v>
      </c>
      <c r="AA54" s="7">
        <v>22</v>
      </c>
      <c r="AB54" s="7">
        <v>12</v>
      </c>
      <c r="AC54" s="7">
        <v>10</v>
      </c>
      <c r="AD54" s="9">
        <v>49</v>
      </c>
      <c r="AE54" s="7">
        <v>35</v>
      </c>
      <c r="AF54" s="7">
        <v>15</v>
      </c>
      <c r="AG54" s="7">
        <v>20</v>
      </c>
      <c r="AH54" s="7">
        <v>56</v>
      </c>
      <c r="AI54" s="7">
        <v>24</v>
      </c>
      <c r="AJ54" s="7">
        <v>32</v>
      </c>
      <c r="AK54" s="7">
        <v>41</v>
      </c>
      <c r="AL54" s="7">
        <v>21</v>
      </c>
      <c r="AM54" s="7">
        <v>20</v>
      </c>
      <c r="AN54" s="7">
        <v>74</v>
      </c>
      <c r="AO54" s="7">
        <v>40</v>
      </c>
      <c r="AP54" s="7">
        <v>34</v>
      </c>
    </row>
    <row r="55" spans="1:42" x14ac:dyDescent="0.2">
      <c r="A55" s="9">
        <v>50</v>
      </c>
      <c r="B55" s="7">
        <v>1176</v>
      </c>
      <c r="C55" s="7">
        <v>609</v>
      </c>
      <c r="D55" s="7">
        <v>567</v>
      </c>
      <c r="E55" s="7">
        <v>466</v>
      </c>
      <c r="F55" s="7">
        <v>245</v>
      </c>
      <c r="G55" s="7">
        <v>221</v>
      </c>
      <c r="H55" s="7">
        <v>144</v>
      </c>
      <c r="I55" s="7">
        <v>85</v>
      </c>
      <c r="J55" s="7">
        <v>59</v>
      </c>
      <c r="K55" s="7">
        <v>30</v>
      </c>
      <c r="L55" s="7">
        <v>13</v>
      </c>
      <c r="M55" s="7">
        <v>17</v>
      </c>
      <c r="N55" s="9">
        <v>50</v>
      </c>
      <c r="O55" s="7">
        <v>147</v>
      </c>
      <c r="P55" s="7">
        <v>82</v>
      </c>
      <c r="Q55" s="7">
        <v>65</v>
      </c>
      <c r="R55" s="7">
        <v>17</v>
      </c>
      <c r="S55" s="7">
        <v>6</v>
      </c>
      <c r="T55" s="7">
        <v>11</v>
      </c>
      <c r="U55" s="7">
        <v>17</v>
      </c>
      <c r="V55" s="7">
        <v>7</v>
      </c>
      <c r="W55" s="7">
        <v>10</v>
      </c>
      <c r="X55" s="7">
        <v>85</v>
      </c>
      <c r="Y55" s="7">
        <v>37</v>
      </c>
      <c r="Z55" s="7">
        <v>48</v>
      </c>
      <c r="AA55" s="7">
        <v>41</v>
      </c>
      <c r="AB55" s="7">
        <v>22</v>
      </c>
      <c r="AC55" s="7">
        <v>19</v>
      </c>
      <c r="AD55" s="9">
        <v>50</v>
      </c>
      <c r="AE55" s="7">
        <v>41</v>
      </c>
      <c r="AF55" s="7">
        <v>23</v>
      </c>
      <c r="AG55" s="7">
        <v>18</v>
      </c>
      <c r="AH55" s="7">
        <v>56</v>
      </c>
      <c r="AI55" s="7">
        <v>23</v>
      </c>
      <c r="AJ55" s="7">
        <v>33</v>
      </c>
      <c r="AK55" s="7">
        <v>49</v>
      </c>
      <c r="AL55" s="7">
        <v>26</v>
      </c>
      <c r="AM55" s="7">
        <v>23</v>
      </c>
      <c r="AN55" s="7">
        <v>83</v>
      </c>
      <c r="AO55" s="7">
        <v>40</v>
      </c>
      <c r="AP55" s="7">
        <v>43</v>
      </c>
    </row>
    <row r="56" spans="1:42" x14ac:dyDescent="0.2">
      <c r="A56" s="23" t="s">
        <v>176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3" t="s">
        <v>176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3" t="s">
        <v>176</v>
      </c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</row>
    <row r="58" spans="1:42" x14ac:dyDescent="0.2">
      <c r="A58" s="9" t="s">
        <v>152</v>
      </c>
      <c r="N58" s="9" t="s">
        <v>152</v>
      </c>
      <c r="AD58" s="9" t="s">
        <v>152</v>
      </c>
    </row>
    <row r="59" spans="1:42" x14ac:dyDescent="0.2">
      <c r="A59" s="16"/>
      <c r="B59" s="27" t="s">
        <v>0</v>
      </c>
      <c r="C59" s="27"/>
      <c r="D59" s="27"/>
      <c r="E59" s="27" t="s">
        <v>1</v>
      </c>
      <c r="F59" s="27"/>
      <c r="G59" s="27"/>
      <c r="H59" s="27" t="s">
        <v>2</v>
      </c>
      <c r="I59" s="27"/>
      <c r="J59" s="27"/>
      <c r="K59" s="27" t="s">
        <v>3</v>
      </c>
      <c r="L59" s="27"/>
      <c r="M59" s="28"/>
      <c r="N59" s="16"/>
      <c r="O59" s="27" t="s">
        <v>4</v>
      </c>
      <c r="P59" s="27"/>
      <c r="Q59" s="27"/>
      <c r="R59" s="27" t="s">
        <v>5</v>
      </c>
      <c r="S59" s="27"/>
      <c r="T59" s="27"/>
      <c r="U59" s="27" t="s">
        <v>6</v>
      </c>
      <c r="V59" s="27"/>
      <c r="W59" s="27"/>
      <c r="X59" s="27" t="s">
        <v>7</v>
      </c>
      <c r="Y59" s="27"/>
      <c r="Z59" s="27"/>
      <c r="AA59" s="27" t="s">
        <v>8</v>
      </c>
      <c r="AB59" s="27"/>
      <c r="AC59" s="28"/>
      <c r="AD59" s="16"/>
      <c r="AE59" s="27" t="s">
        <v>9</v>
      </c>
      <c r="AF59" s="27"/>
      <c r="AG59" s="27"/>
      <c r="AH59" s="27" t="s">
        <v>10</v>
      </c>
      <c r="AI59" s="27"/>
      <c r="AJ59" s="27"/>
      <c r="AK59" s="27" t="s">
        <v>11</v>
      </c>
      <c r="AL59" s="27"/>
      <c r="AM59" s="27"/>
      <c r="AN59" s="27" t="s">
        <v>12</v>
      </c>
      <c r="AO59" s="27"/>
      <c r="AP59" s="28"/>
    </row>
    <row r="60" spans="1:42" s="8" customFormat="1" x14ac:dyDescent="0.2">
      <c r="A60" s="15" t="s">
        <v>33</v>
      </c>
      <c r="B60" s="13" t="s">
        <v>0</v>
      </c>
      <c r="C60" s="13" t="s">
        <v>31</v>
      </c>
      <c r="D60" s="13" t="s">
        <v>32</v>
      </c>
      <c r="E60" s="13" t="s">
        <v>0</v>
      </c>
      <c r="F60" s="13" t="s">
        <v>31</v>
      </c>
      <c r="G60" s="13" t="s">
        <v>32</v>
      </c>
      <c r="H60" s="13" t="s">
        <v>0</v>
      </c>
      <c r="I60" s="13" t="s">
        <v>31</v>
      </c>
      <c r="J60" s="13" t="s">
        <v>32</v>
      </c>
      <c r="K60" s="13" t="s">
        <v>0</v>
      </c>
      <c r="L60" s="13" t="s">
        <v>31</v>
      </c>
      <c r="M60" s="14" t="s">
        <v>32</v>
      </c>
      <c r="N60" s="15" t="s">
        <v>33</v>
      </c>
      <c r="O60" s="13" t="s">
        <v>0</v>
      </c>
      <c r="P60" s="13" t="s">
        <v>31</v>
      </c>
      <c r="Q60" s="13" t="s">
        <v>32</v>
      </c>
      <c r="R60" s="13" t="s">
        <v>0</v>
      </c>
      <c r="S60" s="13" t="s">
        <v>31</v>
      </c>
      <c r="T60" s="13" t="s">
        <v>32</v>
      </c>
      <c r="U60" s="13" t="s">
        <v>0</v>
      </c>
      <c r="V60" s="13" t="s">
        <v>31</v>
      </c>
      <c r="W60" s="13" t="s">
        <v>32</v>
      </c>
      <c r="X60" s="13" t="s">
        <v>0</v>
      </c>
      <c r="Y60" s="13" t="s">
        <v>31</v>
      </c>
      <c r="Z60" s="13" t="s">
        <v>32</v>
      </c>
      <c r="AA60" s="13" t="s">
        <v>0</v>
      </c>
      <c r="AB60" s="13" t="s">
        <v>31</v>
      </c>
      <c r="AC60" s="14" t="s">
        <v>32</v>
      </c>
      <c r="AD60" s="15" t="s">
        <v>33</v>
      </c>
      <c r="AE60" s="13" t="s">
        <v>0</v>
      </c>
      <c r="AF60" s="13" t="s">
        <v>31</v>
      </c>
      <c r="AG60" s="13" t="s">
        <v>32</v>
      </c>
      <c r="AH60" s="13" t="s">
        <v>0</v>
      </c>
      <c r="AI60" s="13" t="s">
        <v>31</v>
      </c>
      <c r="AJ60" s="13" t="s">
        <v>32</v>
      </c>
      <c r="AK60" s="13" t="s">
        <v>0</v>
      </c>
      <c r="AL60" s="13" t="s">
        <v>31</v>
      </c>
      <c r="AM60" s="13" t="s">
        <v>32</v>
      </c>
      <c r="AN60" s="13" t="s">
        <v>0</v>
      </c>
      <c r="AO60" s="13" t="s">
        <v>31</v>
      </c>
      <c r="AP60" s="14" t="s">
        <v>32</v>
      </c>
    </row>
    <row r="61" spans="1:42" x14ac:dyDescent="0.2">
      <c r="A61" s="9">
        <v>51</v>
      </c>
      <c r="B61" s="7">
        <v>802</v>
      </c>
      <c r="C61" s="7">
        <v>420</v>
      </c>
      <c r="D61" s="7">
        <v>382</v>
      </c>
      <c r="E61" s="7">
        <v>336</v>
      </c>
      <c r="F61" s="7">
        <v>174</v>
      </c>
      <c r="G61" s="7">
        <v>162</v>
      </c>
      <c r="H61" s="7">
        <v>104</v>
      </c>
      <c r="I61" s="7">
        <v>54</v>
      </c>
      <c r="J61" s="7">
        <v>50</v>
      </c>
      <c r="K61" s="7">
        <v>24</v>
      </c>
      <c r="L61" s="7">
        <v>17</v>
      </c>
      <c r="M61" s="7">
        <v>7</v>
      </c>
      <c r="N61" s="9">
        <v>51</v>
      </c>
      <c r="O61" s="7">
        <v>105</v>
      </c>
      <c r="P61" s="7">
        <v>51</v>
      </c>
      <c r="Q61" s="7">
        <v>54</v>
      </c>
      <c r="R61" s="7">
        <v>17</v>
      </c>
      <c r="S61" s="7">
        <v>8</v>
      </c>
      <c r="T61" s="7">
        <v>9</v>
      </c>
      <c r="U61" s="7">
        <v>9</v>
      </c>
      <c r="V61" s="7">
        <v>3</v>
      </c>
      <c r="W61" s="7">
        <v>6</v>
      </c>
      <c r="X61" s="7">
        <v>66</v>
      </c>
      <c r="Y61" s="7">
        <v>30</v>
      </c>
      <c r="Z61" s="7">
        <v>36</v>
      </c>
      <c r="AA61" s="7">
        <v>25</v>
      </c>
      <c r="AB61" s="7">
        <v>14</v>
      </c>
      <c r="AC61" s="7">
        <v>11</v>
      </c>
      <c r="AD61" s="9">
        <v>51</v>
      </c>
      <c r="AE61" s="7">
        <v>23</v>
      </c>
      <c r="AF61" s="7">
        <v>13</v>
      </c>
      <c r="AG61" s="7">
        <v>10</v>
      </c>
      <c r="AH61" s="7">
        <v>29</v>
      </c>
      <c r="AI61" s="7">
        <v>16</v>
      </c>
      <c r="AJ61" s="7">
        <v>13</v>
      </c>
      <c r="AK61" s="7">
        <v>21</v>
      </c>
      <c r="AL61" s="7">
        <v>15</v>
      </c>
      <c r="AM61" s="7">
        <v>6</v>
      </c>
      <c r="AN61" s="7">
        <v>43</v>
      </c>
      <c r="AO61" s="7">
        <v>25</v>
      </c>
      <c r="AP61" s="7">
        <v>18</v>
      </c>
    </row>
    <row r="62" spans="1:42" x14ac:dyDescent="0.2">
      <c r="A62" s="9">
        <v>52</v>
      </c>
      <c r="B62" s="7">
        <v>960</v>
      </c>
      <c r="C62" s="7">
        <v>501</v>
      </c>
      <c r="D62" s="7">
        <v>459</v>
      </c>
      <c r="E62" s="7">
        <v>386</v>
      </c>
      <c r="F62" s="7">
        <v>198</v>
      </c>
      <c r="G62" s="7">
        <v>188</v>
      </c>
      <c r="H62" s="7">
        <v>108</v>
      </c>
      <c r="I62" s="7">
        <v>56</v>
      </c>
      <c r="J62" s="7">
        <v>52</v>
      </c>
      <c r="K62" s="7">
        <v>25</v>
      </c>
      <c r="L62" s="7">
        <v>10</v>
      </c>
      <c r="M62" s="7">
        <v>15</v>
      </c>
      <c r="N62" s="9">
        <v>52</v>
      </c>
      <c r="O62" s="7">
        <v>135</v>
      </c>
      <c r="P62" s="7">
        <v>68</v>
      </c>
      <c r="Q62" s="7">
        <v>67</v>
      </c>
      <c r="R62" s="7">
        <v>17</v>
      </c>
      <c r="S62" s="7">
        <v>13</v>
      </c>
      <c r="T62" s="7">
        <v>4</v>
      </c>
      <c r="U62" s="7">
        <v>19</v>
      </c>
      <c r="V62" s="7">
        <v>8</v>
      </c>
      <c r="W62" s="7">
        <v>11</v>
      </c>
      <c r="X62" s="7">
        <v>81</v>
      </c>
      <c r="Y62" s="7">
        <v>45</v>
      </c>
      <c r="Z62" s="7">
        <v>36</v>
      </c>
      <c r="AA62" s="7">
        <v>28</v>
      </c>
      <c r="AB62" s="7">
        <v>12</v>
      </c>
      <c r="AC62" s="7">
        <v>16</v>
      </c>
      <c r="AD62" s="9">
        <v>52</v>
      </c>
      <c r="AE62" s="7">
        <v>32</v>
      </c>
      <c r="AF62" s="7">
        <v>18</v>
      </c>
      <c r="AG62" s="7">
        <v>14</v>
      </c>
      <c r="AH62" s="7">
        <v>48</v>
      </c>
      <c r="AI62" s="7">
        <v>29</v>
      </c>
      <c r="AJ62" s="7">
        <v>19</v>
      </c>
      <c r="AK62" s="7">
        <v>30</v>
      </c>
      <c r="AL62" s="7">
        <v>18</v>
      </c>
      <c r="AM62" s="7">
        <v>12</v>
      </c>
      <c r="AN62" s="7">
        <v>51</v>
      </c>
      <c r="AO62" s="7">
        <v>26</v>
      </c>
      <c r="AP62" s="7">
        <v>25</v>
      </c>
    </row>
    <row r="63" spans="1:42" x14ac:dyDescent="0.2">
      <c r="A63" s="9">
        <v>53</v>
      </c>
      <c r="B63" s="7">
        <v>790</v>
      </c>
      <c r="C63" s="7">
        <v>397</v>
      </c>
      <c r="D63" s="7">
        <v>393</v>
      </c>
      <c r="E63" s="7">
        <v>305</v>
      </c>
      <c r="F63" s="7">
        <v>154</v>
      </c>
      <c r="G63" s="7">
        <v>151</v>
      </c>
      <c r="H63" s="7">
        <v>108</v>
      </c>
      <c r="I63" s="7">
        <v>43</v>
      </c>
      <c r="J63" s="7">
        <v>65</v>
      </c>
      <c r="K63" s="7">
        <v>20</v>
      </c>
      <c r="L63" s="7">
        <v>13</v>
      </c>
      <c r="M63" s="7">
        <v>7</v>
      </c>
      <c r="N63" s="9">
        <v>53</v>
      </c>
      <c r="O63" s="7">
        <v>99</v>
      </c>
      <c r="P63" s="7">
        <v>57</v>
      </c>
      <c r="Q63" s="7">
        <v>42</v>
      </c>
      <c r="R63" s="7">
        <v>7</v>
      </c>
      <c r="S63" s="7">
        <v>5</v>
      </c>
      <c r="T63" s="7">
        <v>2</v>
      </c>
      <c r="U63" s="7">
        <v>11</v>
      </c>
      <c r="V63" s="7">
        <v>5</v>
      </c>
      <c r="W63" s="7">
        <v>6</v>
      </c>
      <c r="X63" s="7">
        <v>60</v>
      </c>
      <c r="Y63" s="7">
        <v>29</v>
      </c>
      <c r="Z63" s="7">
        <v>31</v>
      </c>
      <c r="AA63" s="7">
        <v>20</v>
      </c>
      <c r="AB63" s="7">
        <v>11</v>
      </c>
      <c r="AC63" s="7">
        <v>9</v>
      </c>
      <c r="AD63" s="9">
        <v>53</v>
      </c>
      <c r="AE63" s="7">
        <v>30</v>
      </c>
      <c r="AF63" s="7">
        <v>14</v>
      </c>
      <c r="AG63" s="7">
        <v>16</v>
      </c>
      <c r="AH63" s="7">
        <v>44</v>
      </c>
      <c r="AI63" s="7">
        <v>29</v>
      </c>
      <c r="AJ63" s="7">
        <v>15</v>
      </c>
      <c r="AK63" s="7">
        <v>31</v>
      </c>
      <c r="AL63" s="7">
        <v>15</v>
      </c>
      <c r="AM63" s="7">
        <v>16</v>
      </c>
      <c r="AN63" s="7">
        <v>55</v>
      </c>
      <c r="AO63" s="7">
        <v>22</v>
      </c>
      <c r="AP63" s="7">
        <v>33</v>
      </c>
    </row>
    <row r="64" spans="1:42" x14ac:dyDescent="0.2">
      <c r="A64" s="9">
        <v>54</v>
      </c>
      <c r="B64" s="7">
        <v>1163</v>
      </c>
      <c r="C64" s="7">
        <v>583</v>
      </c>
      <c r="D64" s="7">
        <v>580</v>
      </c>
      <c r="E64" s="7">
        <v>435</v>
      </c>
      <c r="F64" s="7">
        <v>217</v>
      </c>
      <c r="G64" s="7">
        <v>218</v>
      </c>
      <c r="H64" s="7">
        <v>177</v>
      </c>
      <c r="I64" s="7">
        <v>78</v>
      </c>
      <c r="J64" s="7">
        <v>99</v>
      </c>
      <c r="K64" s="7">
        <v>33</v>
      </c>
      <c r="L64" s="7">
        <v>14</v>
      </c>
      <c r="M64" s="7">
        <v>19</v>
      </c>
      <c r="N64" s="9">
        <v>54</v>
      </c>
      <c r="O64" s="7">
        <v>136</v>
      </c>
      <c r="P64" s="7">
        <v>76</v>
      </c>
      <c r="Q64" s="7">
        <v>60</v>
      </c>
      <c r="R64" s="7">
        <v>10</v>
      </c>
      <c r="S64" s="7">
        <v>6</v>
      </c>
      <c r="T64" s="7">
        <v>4</v>
      </c>
      <c r="U64" s="7">
        <v>26</v>
      </c>
      <c r="V64" s="7">
        <v>16</v>
      </c>
      <c r="W64" s="7">
        <v>10</v>
      </c>
      <c r="X64" s="7">
        <v>96</v>
      </c>
      <c r="Y64" s="7">
        <v>52</v>
      </c>
      <c r="Z64" s="7">
        <v>44</v>
      </c>
      <c r="AA64" s="7">
        <v>26</v>
      </c>
      <c r="AB64" s="7">
        <v>8</v>
      </c>
      <c r="AC64" s="7">
        <v>18</v>
      </c>
      <c r="AD64" s="9">
        <v>54</v>
      </c>
      <c r="AE64" s="7">
        <v>55</v>
      </c>
      <c r="AF64" s="7">
        <v>23</v>
      </c>
      <c r="AG64" s="7">
        <v>32</v>
      </c>
      <c r="AH64" s="7">
        <v>67</v>
      </c>
      <c r="AI64" s="7">
        <v>38</v>
      </c>
      <c r="AJ64" s="7">
        <v>29</v>
      </c>
      <c r="AK64" s="7">
        <v>32</v>
      </c>
      <c r="AL64" s="7">
        <v>16</v>
      </c>
      <c r="AM64" s="7">
        <v>16</v>
      </c>
      <c r="AN64" s="7">
        <v>70</v>
      </c>
      <c r="AO64" s="7">
        <v>39</v>
      </c>
      <c r="AP64" s="7">
        <v>31</v>
      </c>
    </row>
    <row r="65" spans="1:42" x14ac:dyDescent="0.2">
      <c r="A65" s="9">
        <v>55</v>
      </c>
      <c r="B65" s="7">
        <v>776</v>
      </c>
      <c r="C65" s="7">
        <v>397</v>
      </c>
      <c r="D65" s="7">
        <v>379</v>
      </c>
      <c r="E65" s="7">
        <v>313</v>
      </c>
      <c r="F65" s="7">
        <v>172</v>
      </c>
      <c r="G65" s="7">
        <v>141</v>
      </c>
      <c r="H65" s="7">
        <v>90</v>
      </c>
      <c r="I65" s="7">
        <v>45</v>
      </c>
      <c r="J65" s="7">
        <v>45</v>
      </c>
      <c r="K65" s="7">
        <v>29</v>
      </c>
      <c r="L65" s="7">
        <v>15</v>
      </c>
      <c r="M65" s="7">
        <v>14</v>
      </c>
      <c r="N65" s="9">
        <v>55</v>
      </c>
      <c r="O65" s="7">
        <v>107</v>
      </c>
      <c r="P65" s="7">
        <v>50</v>
      </c>
      <c r="Q65" s="7">
        <v>57</v>
      </c>
      <c r="R65" s="7">
        <v>7</v>
      </c>
      <c r="S65" s="7">
        <v>2</v>
      </c>
      <c r="T65" s="7">
        <v>5</v>
      </c>
      <c r="U65" s="7">
        <v>22</v>
      </c>
      <c r="V65" s="7">
        <v>10</v>
      </c>
      <c r="W65" s="7">
        <v>12</v>
      </c>
      <c r="X65" s="7">
        <v>48</v>
      </c>
      <c r="Y65" s="7">
        <v>25</v>
      </c>
      <c r="Z65" s="7">
        <v>23</v>
      </c>
      <c r="AA65" s="7">
        <v>8</v>
      </c>
      <c r="AB65" s="7">
        <v>3</v>
      </c>
      <c r="AC65" s="7">
        <v>5</v>
      </c>
      <c r="AD65" s="9">
        <v>55</v>
      </c>
      <c r="AE65" s="7">
        <v>33</v>
      </c>
      <c r="AF65" s="7">
        <v>17</v>
      </c>
      <c r="AG65" s="7">
        <v>16</v>
      </c>
      <c r="AH65" s="7">
        <v>41</v>
      </c>
      <c r="AI65" s="7">
        <v>15</v>
      </c>
      <c r="AJ65" s="7">
        <v>26</v>
      </c>
      <c r="AK65" s="7">
        <v>38</v>
      </c>
      <c r="AL65" s="7">
        <v>21</v>
      </c>
      <c r="AM65" s="7">
        <v>17</v>
      </c>
      <c r="AN65" s="7">
        <v>40</v>
      </c>
      <c r="AO65" s="7">
        <v>22</v>
      </c>
      <c r="AP65" s="7">
        <v>18</v>
      </c>
    </row>
    <row r="66" spans="1:42" x14ac:dyDescent="0.2">
      <c r="A66" s="9">
        <v>56</v>
      </c>
      <c r="B66" s="7">
        <v>1004</v>
      </c>
      <c r="C66" s="7">
        <v>544</v>
      </c>
      <c r="D66" s="7">
        <v>460</v>
      </c>
      <c r="E66" s="7">
        <v>371</v>
      </c>
      <c r="F66" s="7">
        <v>190</v>
      </c>
      <c r="G66" s="7">
        <v>181</v>
      </c>
      <c r="H66" s="7">
        <v>134</v>
      </c>
      <c r="I66" s="7">
        <v>64</v>
      </c>
      <c r="J66" s="7">
        <v>70</v>
      </c>
      <c r="K66" s="7">
        <v>21</v>
      </c>
      <c r="L66" s="7">
        <v>10</v>
      </c>
      <c r="M66" s="7">
        <v>11</v>
      </c>
      <c r="N66" s="9">
        <v>56</v>
      </c>
      <c r="O66" s="7">
        <v>145</v>
      </c>
      <c r="P66" s="7">
        <v>89</v>
      </c>
      <c r="Q66" s="7">
        <v>56</v>
      </c>
      <c r="R66" s="7">
        <v>14</v>
      </c>
      <c r="S66" s="7">
        <v>8</v>
      </c>
      <c r="T66" s="7">
        <v>6</v>
      </c>
      <c r="U66" s="7">
        <v>19</v>
      </c>
      <c r="V66" s="7">
        <v>10</v>
      </c>
      <c r="W66" s="7">
        <v>9</v>
      </c>
      <c r="X66" s="7">
        <v>92</v>
      </c>
      <c r="Y66" s="7">
        <v>57</v>
      </c>
      <c r="Z66" s="7">
        <v>35</v>
      </c>
      <c r="AA66" s="7">
        <v>25</v>
      </c>
      <c r="AB66" s="7">
        <v>14</v>
      </c>
      <c r="AC66" s="7">
        <v>11</v>
      </c>
      <c r="AD66" s="9">
        <v>56</v>
      </c>
      <c r="AE66" s="7">
        <v>33</v>
      </c>
      <c r="AF66" s="7">
        <v>15</v>
      </c>
      <c r="AG66" s="7">
        <v>18</v>
      </c>
      <c r="AH66" s="7">
        <v>41</v>
      </c>
      <c r="AI66" s="7">
        <v>21</v>
      </c>
      <c r="AJ66" s="7">
        <v>20</v>
      </c>
      <c r="AK66" s="7">
        <v>39</v>
      </c>
      <c r="AL66" s="7">
        <v>25</v>
      </c>
      <c r="AM66" s="7">
        <v>14</v>
      </c>
      <c r="AN66" s="7">
        <v>70</v>
      </c>
      <c r="AO66" s="7">
        <v>41</v>
      </c>
      <c r="AP66" s="7">
        <v>29</v>
      </c>
    </row>
    <row r="67" spans="1:42" x14ac:dyDescent="0.2">
      <c r="A67" s="9">
        <v>57</v>
      </c>
      <c r="B67" s="7">
        <v>788</v>
      </c>
      <c r="C67" s="7">
        <v>420</v>
      </c>
      <c r="D67" s="7">
        <v>368</v>
      </c>
      <c r="E67" s="7">
        <v>316</v>
      </c>
      <c r="F67" s="7">
        <v>161</v>
      </c>
      <c r="G67" s="7">
        <v>155</v>
      </c>
      <c r="H67" s="7">
        <v>97</v>
      </c>
      <c r="I67" s="7">
        <v>57</v>
      </c>
      <c r="J67" s="7">
        <v>40</v>
      </c>
      <c r="K67" s="7">
        <v>25</v>
      </c>
      <c r="L67" s="7">
        <v>13</v>
      </c>
      <c r="M67" s="7">
        <v>12</v>
      </c>
      <c r="N67" s="9">
        <v>57</v>
      </c>
      <c r="O67" s="7">
        <v>118</v>
      </c>
      <c r="P67" s="7">
        <v>61</v>
      </c>
      <c r="Q67" s="7">
        <v>57</v>
      </c>
      <c r="R67" s="7">
        <v>5</v>
      </c>
      <c r="S67" s="7">
        <v>4</v>
      </c>
      <c r="T67" s="7">
        <v>1</v>
      </c>
      <c r="U67" s="7">
        <v>14</v>
      </c>
      <c r="V67" s="7">
        <v>7</v>
      </c>
      <c r="W67" s="7">
        <v>7</v>
      </c>
      <c r="X67" s="7">
        <v>66</v>
      </c>
      <c r="Y67" s="7">
        <v>38</v>
      </c>
      <c r="Z67" s="7">
        <v>28</v>
      </c>
      <c r="AA67" s="7">
        <v>14</v>
      </c>
      <c r="AB67" s="7">
        <v>8</v>
      </c>
      <c r="AC67" s="7">
        <v>6</v>
      </c>
      <c r="AD67" s="9">
        <v>57</v>
      </c>
      <c r="AE67" s="7">
        <v>35</v>
      </c>
      <c r="AF67" s="7">
        <v>17</v>
      </c>
      <c r="AG67" s="7">
        <v>18</v>
      </c>
      <c r="AH67" s="7">
        <v>26</v>
      </c>
      <c r="AI67" s="7">
        <v>18</v>
      </c>
      <c r="AJ67" s="7">
        <v>8</v>
      </c>
      <c r="AK67" s="7">
        <v>23</v>
      </c>
      <c r="AL67" s="7">
        <v>9</v>
      </c>
      <c r="AM67" s="7">
        <v>14</v>
      </c>
      <c r="AN67" s="7">
        <v>49</v>
      </c>
      <c r="AO67" s="7">
        <v>27</v>
      </c>
      <c r="AP67" s="7">
        <v>22</v>
      </c>
    </row>
    <row r="68" spans="1:42" x14ac:dyDescent="0.2">
      <c r="A68" s="9">
        <v>58</v>
      </c>
      <c r="B68" s="7">
        <v>771</v>
      </c>
      <c r="C68" s="7">
        <v>411</v>
      </c>
      <c r="D68" s="7">
        <v>360</v>
      </c>
      <c r="E68" s="7">
        <v>290</v>
      </c>
      <c r="F68" s="7">
        <v>150</v>
      </c>
      <c r="G68" s="7">
        <v>140</v>
      </c>
      <c r="H68" s="7">
        <v>74</v>
      </c>
      <c r="I68" s="7">
        <v>46</v>
      </c>
      <c r="J68" s="7">
        <v>28</v>
      </c>
      <c r="K68" s="7">
        <v>21</v>
      </c>
      <c r="L68" s="7">
        <v>10</v>
      </c>
      <c r="M68" s="7">
        <v>11</v>
      </c>
      <c r="N68" s="9">
        <v>58</v>
      </c>
      <c r="O68" s="7">
        <v>103</v>
      </c>
      <c r="P68" s="7">
        <v>52</v>
      </c>
      <c r="Q68" s="7">
        <v>51</v>
      </c>
      <c r="R68" s="7">
        <v>8</v>
      </c>
      <c r="S68" s="7">
        <v>3</v>
      </c>
      <c r="T68" s="7">
        <v>5</v>
      </c>
      <c r="U68" s="7">
        <v>14</v>
      </c>
      <c r="V68" s="7">
        <v>7</v>
      </c>
      <c r="W68" s="7">
        <v>7</v>
      </c>
      <c r="X68" s="7">
        <v>70</v>
      </c>
      <c r="Y68" s="7">
        <v>38</v>
      </c>
      <c r="Z68" s="7">
        <v>32</v>
      </c>
      <c r="AA68" s="7">
        <v>24</v>
      </c>
      <c r="AB68" s="7">
        <v>14</v>
      </c>
      <c r="AC68" s="7">
        <v>10</v>
      </c>
      <c r="AD68" s="9">
        <v>58</v>
      </c>
      <c r="AE68" s="7">
        <v>36</v>
      </c>
      <c r="AF68" s="7">
        <v>20</v>
      </c>
      <c r="AG68" s="7">
        <v>16</v>
      </c>
      <c r="AH68" s="7">
        <v>49</v>
      </c>
      <c r="AI68" s="7">
        <v>34</v>
      </c>
      <c r="AJ68" s="7">
        <v>15</v>
      </c>
      <c r="AK68" s="7">
        <v>39</v>
      </c>
      <c r="AL68" s="7">
        <v>16</v>
      </c>
      <c r="AM68" s="7">
        <v>23</v>
      </c>
      <c r="AN68" s="7">
        <v>43</v>
      </c>
      <c r="AO68" s="7">
        <v>21</v>
      </c>
      <c r="AP68" s="7">
        <v>22</v>
      </c>
    </row>
    <row r="69" spans="1:42" x14ac:dyDescent="0.2">
      <c r="A69" s="9">
        <v>59</v>
      </c>
      <c r="B69" s="7">
        <v>744</v>
      </c>
      <c r="C69" s="7">
        <v>379</v>
      </c>
      <c r="D69" s="7">
        <v>365</v>
      </c>
      <c r="E69" s="7">
        <v>296</v>
      </c>
      <c r="F69" s="7">
        <v>141</v>
      </c>
      <c r="G69" s="7">
        <v>155</v>
      </c>
      <c r="H69" s="7">
        <v>100</v>
      </c>
      <c r="I69" s="7">
        <v>59</v>
      </c>
      <c r="J69" s="7">
        <v>41</v>
      </c>
      <c r="K69" s="7">
        <v>23</v>
      </c>
      <c r="L69" s="7">
        <v>17</v>
      </c>
      <c r="M69" s="7">
        <v>6</v>
      </c>
      <c r="N69" s="9">
        <v>59</v>
      </c>
      <c r="O69" s="7">
        <v>103</v>
      </c>
      <c r="P69" s="7">
        <v>48</v>
      </c>
      <c r="Q69" s="7">
        <v>55</v>
      </c>
      <c r="R69" s="7">
        <v>8</v>
      </c>
      <c r="S69" s="7">
        <v>4</v>
      </c>
      <c r="T69" s="7">
        <v>4</v>
      </c>
      <c r="U69" s="7">
        <v>16</v>
      </c>
      <c r="V69" s="7">
        <v>8</v>
      </c>
      <c r="W69" s="7">
        <v>8</v>
      </c>
      <c r="X69" s="7">
        <v>45</v>
      </c>
      <c r="Y69" s="7">
        <v>25</v>
      </c>
      <c r="Z69" s="7">
        <v>20</v>
      </c>
      <c r="AA69" s="7">
        <v>17</v>
      </c>
      <c r="AB69" s="7">
        <v>4</v>
      </c>
      <c r="AC69" s="7">
        <v>13</v>
      </c>
      <c r="AD69" s="9">
        <v>59</v>
      </c>
      <c r="AE69" s="7">
        <v>27</v>
      </c>
      <c r="AF69" s="7">
        <v>14</v>
      </c>
      <c r="AG69" s="7">
        <v>13</v>
      </c>
      <c r="AH69" s="7">
        <v>45</v>
      </c>
      <c r="AI69" s="7">
        <v>22</v>
      </c>
      <c r="AJ69" s="7">
        <v>23</v>
      </c>
      <c r="AK69" s="7">
        <v>31</v>
      </c>
      <c r="AL69" s="7">
        <v>19</v>
      </c>
      <c r="AM69" s="7">
        <v>12</v>
      </c>
      <c r="AN69" s="7">
        <v>33</v>
      </c>
      <c r="AO69" s="7">
        <v>18</v>
      </c>
      <c r="AP69" s="7">
        <v>15</v>
      </c>
    </row>
    <row r="70" spans="1:42" x14ac:dyDescent="0.2">
      <c r="A70" s="9">
        <v>60</v>
      </c>
      <c r="B70" s="7">
        <v>925</v>
      </c>
      <c r="C70" s="7">
        <v>499</v>
      </c>
      <c r="D70" s="7">
        <v>426</v>
      </c>
      <c r="E70" s="7">
        <v>353</v>
      </c>
      <c r="F70" s="7">
        <v>199</v>
      </c>
      <c r="G70" s="7">
        <v>154</v>
      </c>
      <c r="H70" s="7">
        <v>108</v>
      </c>
      <c r="I70" s="7">
        <v>57</v>
      </c>
      <c r="J70" s="7">
        <v>51</v>
      </c>
      <c r="K70" s="7">
        <v>26</v>
      </c>
      <c r="L70" s="7">
        <v>12</v>
      </c>
      <c r="M70" s="7">
        <v>14</v>
      </c>
      <c r="N70" s="9">
        <v>60</v>
      </c>
      <c r="O70" s="7">
        <v>144</v>
      </c>
      <c r="P70" s="7">
        <v>67</v>
      </c>
      <c r="Q70" s="7">
        <v>77</v>
      </c>
      <c r="R70" s="7">
        <v>11</v>
      </c>
      <c r="S70" s="7">
        <v>6</v>
      </c>
      <c r="T70" s="7">
        <v>5</v>
      </c>
      <c r="U70" s="7">
        <v>16</v>
      </c>
      <c r="V70" s="7">
        <v>10</v>
      </c>
      <c r="W70" s="7">
        <v>6</v>
      </c>
      <c r="X70" s="7">
        <v>78</v>
      </c>
      <c r="Y70" s="7">
        <v>40</v>
      </c>
      <c r="Z70" s="7">
        <v>38</v>
      </c>
      <c r="AA70" s="7">
        <v>24</v>
      </c>
      <c r="AB70" s="7">
        <v>17</v>
      </c>
      <c r="AC70" s="7">
        <v>7</v>
      </c>
      <c r="AD70" s="9">
        <v>60</v>
      </c>
      <c r="AE70" s="7">
        <v>28</v>
      </c>
      <c r="AF70" s="7">
        <v>17</v>
      </c>
      <c r="AG70" s="7">
        <v>11</v>
      </c>
      <c r="AH70" s="7">
        <v>45</v>
      </c>
      <c r="AI70" s="7">
        <v>22</v>
      </c>
      <c r="AJ70" s="7">
        <v>23</v>
      </c>
      <c r="AK70" s="7">
        <v>46</v>
      </c>
      <c r="AL70" s="7">
        <v>25</v>
      </c>
      <c r="AM70" s="7">
        <v>21</v>
      </c>
      <c r="AN70" s="7">
        <v>46</v>
      </c>
      <c r="AO70" s="7">
        <v>27</v>
      </c>
      <c r="AP70" s="7">
        <v>19</v>
      </c>
    </row>
    <row r="71" spans="1:42" x14ac:dyDescent="0.2">
      <c r="A71" s="9">
        <v>61</v>
      </c>
      <c r="B71" s="7">
        <v>669</v>
      </c>
      <c r="C71" s="7">
        <v>346</v>
      </c>
      <c r="D71" s="7">
        <v>323</v>
      </c>
      <c r="E71" s="7">
        <v>274</v>
      </c>
      <c r="F71" s="7">
        <v>130</v>
      </c>
      <c r="G71" s="7">
        <v>144</v>
      </c>
      <c r="H71" s="7">
        <v>80</v>
      </c>
      <c r="I71" s="7">
        <v>49</v>
      </c>
      <c r="J71" s="7">
        <v>31</v>
      </c>
      <c r="K71" s="7">
        <v>17</v>
      </c>
      <c r="L71" s="7">
        <v>11</v>
      </c>
      <c r="M71" s="7">
        <v>6</v>
      </c>
      <c r="N71" s="9">
        <v>61</v>
      </c>
      <c r="O71" s="7">
        <v>100</v>
      </c>
      <c r="P71" s="7">
        <v>50</v>
      </c>
      <c r="Q71" s="7">
        <v>50</v>
      </c>
      <c r="R71" s="7">
        <v>5</v>
      </c>
      <c r="S71" s="7">
        <v>2</v>
      </c>
      <c r="T71" s="7">
        <v>3</v>
      </c>
      <c r="U71" s="7">
        <v>12</v>
      </c>
      <c r="V71" s="7">
        <v>11</v>
      </c>
      <c r="W71" s="7">
        <v>1</v>
      </c>
      <c r="X71" s="7">
        <v>61</v>
      </c>
      <c r="Y71" s="7">
        <v>34</v>
      </c>
      <c r="Z71" s="7">
        <v>27</v>
      </c>
      <c r="AA71" s="7">
        <v>10</v>
      </c>
      <c r="AB71" s="7">
        <v>3</v>
      </c>
      <c r="AC71" s="7">
        <v>7</v>
      </c>
      <c r="AD71" s="9">
        <v>61</v>
      </c>
      <c r="AE71" s="7">
        <v>19</v>
      </c>
      <c r="AF71" s="7">
        <v>10</v>
      </c>
      <c r="AG71" s="7">
        <v>9</v>
      </c>
      <c r="AH71" s="7">
        <v>28</v>
      </c>
      <c r="AI71" s="7">
        <v>15</v>
      </c>
      <c r="AJ71" s="7">
        <v>13</v>
      </c>
      <c r="AK71" s="7">
        <v>22</v>
      </c>
      <c r="AL71" s="7">
        <v>11</v>
      </c>
      <c r="AM71" s="7">
        <v>11</v>
      </c>
      <c r="AN71" s="7">
        <v>41</v>
      </c>
      <c r="AO71" s="7">
        <v>20</v>
      </c>
      <c r="AP71" s="7">
        <v>21</v>
      </c>
    </row>
    <row r="72" spans="1:42" x14ac:dyDescent="0.2">
      <c r="A72" s="9">
        <v>62</v>
      </c>
      <c r="B72" s="7">
        <v>771</v>
      </c>
      <c r="C72" s="7">
        <v>398</v>
      </c>
      <c r="D72" s="7">
        <v>373</v>
      </c>
      <c r="E72" s="7">
        <v>306</v>
      </c>
      <c r="F72" s="7">
        <v>167</v>
      </c>
      <c r="G72" s="7">
        <v>139</v>
      </c>
      <c r="H72" s="7">
        <v>98</v>
      </c>
      <c r="I72" s="7">
        <v>49</v>
      </c>
      <c r="J72" s="7">
        <v>49</v>
      </c>
      <c r="K72" s="7">
        <v>22</v>
      </c>
      <c r="L72" s="7">
        <v>10</v>
      </c>
      <c r="M72" s="7">
        <v>12</v>
      </c>
      <c r="N72" s="9">
        <v>62</v>
      </c>
      <c r="O72" s="7">
        <v>100</v>
      </c>
      <c r="P72" s="7">
        <v>47</v>
      </c>
      <c r="Q72" s="7">
        <v>53</v>
      </c>
      <c r="R72" s="7">
        <v>8</v>
      </c>
      <c r="S72" s="7">
        <v>6</v>
      </c>
      <c r="T72" s="7">
        <v>2</v>
      </c>
      <c r="U72" s="7">
        <v>14</v>
      </c>
      <c r="V72" s="7">
        <v>5</v>
      </c>
      <c r="W72" s="7">
        <v>9</v>
      </c>
      <c r="X72" s="7">
        <v>62</v>
      </c>
      <c r="Y72" s="7">
        <v>33</v>
      </c>
      <c r="Z72" s="7">
        <v>29</v>
      </c>
      <c r="AA72" s="7">
        <v>19</v>
      </c>
      <c r="AB72" s="7">
        <v>11</v>
      </c>
      <c r="AC72" s="7">
        <v>8</v>
      </c>
      <c r="AD72" s="9">
        <v>62</v>
      </c>
      <c r="AE72" s="7">
        <v>35</v>
      </c>
      <c r="AF72" s="7">
        <v>19</v>
      </c>
      <c r="AG72" s="7">
        <v>16</v>
      </c>
      <c r="AH72" s="7">
        <v>24</v>
      </c>
      <c r="AI72" s="7">
        <v>12</v>
      </c>
      <c r="AJ72" s="7">
        <v>12</v>
      </c>
      <c r="AK72" s="7">
        <v>28</v>
      </c>
      <c r="AL72" s="7">
        <v>15</v>
      </c>
      <c r="AM72" s="7">
        <v>13</v>
      </c>
      <c r="AN72" s="7">
        <v>55</v>
      </c>
      <c r="AO72" s="7">
        <v>24</v>
      </c>
      <c r="AP72" s="7">
        <v>31</v>
      </c>
    </row>
    <row r="73" spans="1:42" x14ac:dyDescent="0.2">
      <c r="A73" s="9">
        <v>63</v>
      </c>
      <c r="B73" s="7">
        <v>527</v>
      </c>
      <c r="C73" s="7">
        <v>285</v>
      </c>
      <c r="D73" s="7">
        <v>242</v>
      </c>
      <c r="E73" s="7">
        <v>220</v>
      </c>
      <c r="F73" s="7">
        <v>115</v>
      </c>
      <c r="G73" s="7">
        <v>105</v>
      </c>
      <c r="H73" s="7">
        <v>65</v>
      </c>
      <c r="I73" s="7">
        <v>32</v>
      </c>
      <c r="J73" s="7">
        <v>33</v>
      </c>
      <c r="K73" s="7">
        <v>10</v>
      </c>
      <c r="L73" s="7">
        <v>4</v>
      </c>
      <c r="M73" s="7">
        <v>6</v>
      </c>
      <c r="N73" s="9">
        <v>63</v>
      </c>
      <c r="O73" s="7">
        <v>68</v>
      </c>
      <c r="P73" s="7">
        <v>39</v>
      </c>
      <c r="Q73" s="7">
        <v>29</v>
      </c>
      <c r="R73" s="7">
        <v>6</v>
      </c>
      <c r="S73" s="7">
        <v>2</v>
      </c>
      <c r="T73" s="7">
        <v>4</v>
      </c>
      <c r="U73" s="7">
        <v>6</v>
      </c>
      <c r="V73" s="7">
        <v>3</v>
      </c>
      <c r="W73" s="7">
        <v>3</v>
      </c>
      <c r="X73" s="7">
        <v>45</v>
      </c>
      <c r="Y73" s="7">
        <v>26</v>
      </c>
      <c r="Z73" s="7">
        <v>19</v>
      </c>
      <c r="AA73" s="7">
        <v>13</v>
      </c>
      <c r="AB73" s="7">
        <v>10</v>
      </c>
      <c r="AC73" s="7">
        <v>3</v>
      </c>
      <c r="AD73" s="9">
        <v>63</v>
      </c>
      <c r="AE73" s="7">
        <v>20</v>
      </c>
      <c r="AF73" s="7">
        <v>13</v>
      </c>
      <c r="AG73" s="7">
        <v>7</v>
      </c>
      <c r="AH73" s="7">
        <v>26</v>
      </c>
      <c r="AI73" s="7">
        <v>14</v>
      </c>
      <c r="AJ73" s="7">
        <v>12</v>
      </c>
      <c r="AK73" s="7">
        <v>12</v>
      </c>
      <c r="AL73" s="7">
        <v>7</v>
      </c>
      <c r="AM73" s="7">
        <v>5</v>
      </c>
      <c r="AN73" s="7">
        <v>36</v>
      </c>
      <c r="AO73" s="7">
        <v>20</v>
      </c>
      <c r="AP73" s="7">
        <v>16</v>
      </c>
    </row>
    <row r="74" spans="1:42" x14ac:dyDescent="0.2">
      <c r="A74" s="9">
        <v>64</v>
      </c>
      <c r="B74" s="7">
        <v>499</v>
      </c>
      <c r="C74" s="7">
        <v>277</v>
      </c>
      <c r="D74" s="7">
        <v>222</v>
      </c>
      <c r="E74" s="7">
        <v>186</v>
      </c>
      <c r="F74" s="7">
        <v>107</v>
      </c>
      <c r="G74" s="7">
        <v>79</v>
      </c>
      <c r="H74" s="7">
        <v>60</v>
      </c>
      <c r="I74" s="7">
        <v>33</v>
      </c>
      <c r="J74" s="7">
        <v>27</v>
      </c>
      <c r="K74" s="7">
        <v>14</v>
      </c>
      <c r="L74" s="7">
        <v>5</v>
      </c>
      <c r="M74" s="7">
        <v>9</v>
      </c>
      <c r="N74" s="9">
        <v>64</v>
      </c>
      <c r="O74" s="7">
        <v>62</v>
      </c>
      <c r="P74" s="7">
        <v>39</v>
      </c>
      <c r="Q74" s="7">
        <v>23</v>
      </c>
      <c r="R74" s="7">
        <v>7</v>
      </c>
      <c r="S74" s="7">
        <v>4</v>
      </c>
      <c r="T74" s="7">
        <v>3</v>
      </c>
      <c r="U74" s="7">
        <v>7</v>
      </c>
      <c r="V74" s="7">
        <v>2</v>
      </c>
      <c r="W74" s="7">
        <v>5</v>
      </c>
      <c r="X74" s="7">
        <v>36</v>
      </c>
      <c r="Y74" s="7">
        <v>19</v>
      </c>
      <c r="Z74" s="7">
        <v>17</v>
      </c>
      <c r="AA74" s="7">
        <v>14</v>
      </c>
      <c r="AB74" s="7">
        <v>8</v>
      </c>
      <c r="AC74" s="7">
        <v>6</v>
      </c>
      <c r="AD74" s="9">
        <v>64</v>
      </c>
      <c r="AE74" s="7">
        <v>33</v>
      </c>
      <c r="AF74" s="7">
        <v>21</v>
      </c>
      <c r="AG74" s="7">
        <v>12</v>
      </c>
      <c r="AH74" s="7">
        <v>28</v>
      </c>
      <c r="AI74" s="7">
        <v>16</v>
      </c>
      <c r="AJ74" s="7">
        <v>12</v>
      </c>
      <c r="AK74" s="7">
        <v>14</v>
      </c>
      <c r="AL74" s="7">
        <v>6</v>
      </c>
      <c r="AM74" s="7">
        <v>8</v>
      </c>
      <c r="AN74" s="7">
        <v>38</v>
      </c>
      <c r="AO74" s="7">
        <v>17</v>
      </c>
      <c r="AP74" s="7">
        <v>21</v>
      </c>
    </row>
    <row r="75" spans="1:42" x14ac:dyDescent="0.2">
      <c r="A75" s="9">
        <v>65</v>
      </c>
      <c r="B75" s="7">
        <v>443</v>
      </c>
      <c r="C75" s="7">
        <v>231</v>
      </c>
      <c r="D75" s="7">
        <v>212</v>
      </c>
      <c r="E75" s="7">
        <v>180</v>
      </c>
      <c r="F75" s="7">
        <v>93</v>
      </c>
      <c r="G75" s="7">
        <v>87</v>
      </c>
      <c r="H75" s="7">
        <v>58</v>
      </c>
      <c r="I75" s="7">
        <v>26</v>
      </c>
      <c r="J75" s="7">
        <v>32</v>
      </c>
      <c r="K75" s="7">
        <v>11</v>
      </c>
      <c r="L75" s="7">
        <v>7</v>
      </c>
      <c r="M75" s="7">
        <v>4</v>
      </c>
      <c r="N75" s="9">
        <v>65</v>
      </c>
      <c r="O75" s="7">
        <v>60</v>
      </c>
      <c r="P75" s="7">
        <v>38</v>
      </c>
      <c r="Q75" s="7">
        <v>22</v>
      </c>
      <c r="R75" s="7">
        <v>7</v>
      </c>
      <c r="S75" s="7">
        <v>6</v>
      </c>
      <c r="T75" s="7">
        <v>1</v>
      </c>
      <c r="U75" s="7">
        <v>3</v>
      </c>
      <c r="V75" s="7">
        <v>2</v>
      </c>
      <c r="W75" s="7">
        <v>1</v>
      </c>
      <c r="X75" s="7">
        <v>27</v>
      </c>
      <c r="Y75" s="7">
        <v>12</v>
      </c>
      <c r="Z75" s="7">
        <v>15</v>
      </c>
      <c r="AA75" s="7">
        <v>9</v>
      </c>
      <c r="AB75" s="7">
        <v>3</v>
      </c>
      <c r="AC75" s="7">
        <v>6</v>
      </c>
      <c r="AD75" s="9">
        <v>65</v>
      </c>
      <c r="AE75" s="7">
        <v>17</v>
      </c>
      <c r="AF75" s="7">
        <v>12</v>
      </c>
      <c r="AG75" s="7">
        <v>5</v>
      </c>
      <c r="AH75" s="7">
        <v>22</v>
      </c>
      <c r="AI75" s="7">
        <v>12</v>
      </c>
      <c r="AJ75" s="7">
        <v>10</v>
      </c>
      <c r="AK75" s="7">
        <v>16</v>
      </c>
      <c r="AL75" s="7">
        <v>7</v>
      </c>
      <c r="AM75" s="7">
        <v>9</v>
      </c>
      <c r="AN75" s="7">
        <v>33</v>
      </c>
      <c r="AO75" s="7">
        <v>13</v>
      </c>
      <c r="AP75" s="7">
        <v>20</v>
      </c>
    </row>
    <row r="76" spans="1:42" x14ac:dyDescent="0.2">
      <c r="A76" s="9">
        <v>66</v>
      </c>
      <c r="B76" s="7">
        <v>529</v>
      </c>
      <c r="C76" s="7">
        <v>294</v>
      </c>
      <c r="D76" s="7">
        <v>235</v>
      </c>
      <c r="E76" s="7">
        <v>230</v>
      </c>
      <c r="F76" s="7">
        <v>123</v>
      </c>
      <c r="G76" s="7">
        <v>107</v>
      </c>
      <c r="H76" s="7">
        <v>50</v>
      </c>
      <c r="I76" s="7">
        <v>30</v>
      </c>
      <c r="J76" s="7">
        <v>20</v>
      </c>
      <c r="K76" s="7">
        <v>18</v>
      </c>
      <c r="L76" s="7">
        <v>13</v>
      </c>
      <c r="M76" s="7">
        <v>5</v>
      </c>
      <c r="N76" s="9">
        <v>66</v>
      </c>
      <c r="O76" s="7">
        <v>65</v>
      </c>
      <c r="P76" s="7">
        <v>33</v>
      </c>
      <c r="Q76" s="7">
        <v>32</v>
      </c>
      <c r="R76" s="7">
        <v>8</v>
      </c>
      <c r="S76" s="7">
        <v>5</v>
      </c>
      <c r="T76" s="7">
        <v>3</v>
      </c>
      <c r="U76" s="7">
        <v>7</v>
      </c>
      <c r="V76" s="7">
        <v>3</v>
      </c>
      <c r="W76" s="7">
        <v>4</v>
      </c>
      <c r="X76" s="7">
        <v>45</v>
      </c>
      <c r="Y76" s="7">
        <v>23</v>
      </c>
      <c r="Z76" s="7">
        <v>22</v>
      </c>
      <c r="AA76" s="7">
        <v>15</v>
      </c>
      <c r="AB76" s="7">
        <v>9</v>
      </c>
      <c r="AC76" s="7">
        <v>6</v>
      </c>
      <c r="AD76" s="9">
        <v>66</v>
      </c>
      <c r="AE76" s="7">
        <v>16</v>
      </c>
      <c r="AF76" s="7">
        <v>9</v>
      </c>
      <c r="AG76" s="7">
        <v>7</v>
      </c>
      <c r="AH76" s="7">
        <v>23</v>
      </c>
      <c r="AI76" s="7">
        <v>15</v>
      </c>
      <c r="AJ76" s="7">
        <v>8</v>
      </c>
      <c r="AK76" s="7">
        <v>11</v>
      </c>
      <c r="AL76" s="7">
        <v>9</v>
      </c>
      <c r="AM76" s="7">
        <v>2</v>
      </c>
      <c r="AN76" s="7">
        <v>41</v>
      </c>
      <c r="AO76" s="7">
        <v>22</v>
      </c>
      <c r="AP76" s="7">
        <v>19</v>
      </c>
    </row>
    <row r="77" spans="1:42" x14ac:dyDescent="0.2">
      <c r="A77" s="9">
        <v>67</v>
      </c>
      <c r="B77" s="7">
        <v>340</v>
      </c>
      <c r="C77" s="7">
        <v>183</v>
      </c>
      <c r="D77" s="7">
        <v>157</v>
      </c>
      <c r="E77" s="7">
        <v>131</v>
      </c>
      <c r="F77" s="7">
        <v>68</v>
      </c>
      <c r="G77" s="7">
        <v>63</v>
      </c>
      <c r="H77" s="7">
        <v>53</v>
      </c>
      <c r="I77" s="7">
        <v>25</v>
      </c>
      <c r="J77" s="7">
        <v>28</v>
      </c>
      <c r="K77" s="7">
        <v>9</v>
      </c>
      <c r="L77" s="7">
        <v>8</v>
      </c>
      <c r="M77" s="7">
        <v>1</v>
      </c>
      <c r="N77" s="9">
        <v>67</v>
      </c>
      <c r="O77" s="7">
        <v>44</v>
      </c>
      <c r="P77" s="7">
        <v>25</v>
      </c>
      <c r="Q77" s="7">
        <v>19</v>
      </c>
      <c r="R77" s="7">
        <v>6</v>
      </c>
      <c r="S77" s="7">
        <v>3</v>
      </c>
      <c r="T77" s="7">
        <v>3</v>
      </c>
      <c r="U77" s="7">
        <v>2</v>
      </c>
      <c r="V77" s="7">
        <v>1</v>
      </c>
      <c r="W77" s="7">
        <v>1</v>
      </c>
      <c r="X77" s="7">
        <v>23</v>
      </c>
      <c r="Y77" s="7">
        <v>12</v>
      </c>
      <c r="Z77" s="7">
        <v>11</v>
      </c>
      <c r="AA77" s="7">
        <v>8</v>
      </c>
      <c r="AB77" s="7">
        <v>5</v>
      </c>
      <c r="AC77" s="7">
        <v>3</v>
      </c>
      <c r="AD77" s="9">
        <v>67</v>
      </c>
      <c r="AE77" s="7">
        <v>12</v>
      </c>
      <c r="AF77" s="7">
        <v>6</v>
      </c>
      <c r="AG77" s="7">
        <v>6</v>
      </c>
      <c r="AH77" s="7">
        <v>15</v>
      </c>
      <c r="AI77" s="7">
        <v>12</v>
      </c>
      <c r="AJ77" s="7">
        <v>3</v>
      </c>
      <c r="AK77" s="7">
        <v>11</v>
      </c>
      <c r="AL77" s="7">
        <v>5</v>
      </c>
      <c r="AM77" s="7">
        <v>6</v>
      </c>
      <c r="AN77" s="7">
        <v>26</v>
      </c>
      <c r="AO77" s="7">
        <v>13</v>
      </c>
      <c r="AP77" s="7">
        <v>13</v>
      </c>
    </row>
    <row r="78" spans="1:42" x14ac:dyDescent="0.2">
      <c r="A78" s="9">
        <v>68</v>
      </c>
      <c r="B78" s="7">
        <v>557</v>
      </c>
      <c r="C78" s="7">
        <v>303</v>
      </c>
      <c r="D78" s="7">
        <v>254</v>
      </c>
      <c r="E78" s="7">
        <v>186</v>
      </c>
      <c r="F78" s="7">
        <v>91</v>
      </c>
      <c r="G78" s="7">
        <v>95</v>
      </c>
      <c r="H78" s="7">
        <v>64</v>
      </c>
      <c r="I78" s="7">
        <v>40</v>
      </c>
      <c r="J78" s="7">
        <v>24</v>
      </c>
      <c r="K78" s="7">
        <v>10</v>
      </c>
      <c r="L78" s="7">
        <v>3</v>
      </c>
      <c r="M78" s="7">
        <v>7</v>
      </c>
      <c r="N78" s="9">
        <v>68</v>
      </c>
      <c r="O78" s="7">
        <v>90</v>
      </c>
      <c r="P78" s="7">
        <v>58</v>
      </c>
      <c r="Q78" s="7">
        <v>32</v>
      </c>
      <c r="R78" s="7">
        <v>5</v>
      </c>
      <c r="S78" s="7">
        <v>2</v>
      </c>
      <c r="T78" s="7">
        <v>3</v>
      </c>
      <c r="U78" s="7">
        <v>8</v>
      </c>
      <c r="V78" s="7">
        <v>3</v>
      </c>
      <c r="W78" s="7">
        <v>5</v>
      </c>
      <c r="X78" s="7">
        <v>45</v>
      </c>
      <c r="Y78" s="7">
        <v>17</v>
      </c>
      <c r="Z78" s="7">
        <v>28</v>
      </c>
      <c r="AA78" s="7">
        <v>24</v>
      </c>
      <c r="AB78" s="7">
        <v>13</v>
      </c>
      <c r="AC78" s="7">
        <v>11</v>
      </c>
      <c r="AD78" s="9">
        <v>68</v>
      </c>
      <c r="AE78" s="7">
        <v>36</v>
      </c>
      <c r="AF78" s="7">
        <v>19</v>
      </c>
      <c r="AG78" s="7">
        <v>17</v>
      </c>
      <c r="AH78" s="7">
        <v>26</v>
      </c>
      <c r="AI78" s="7">
        <v>15</v>
      </c>
      <c r="AJ78" s="7">
        <v>11</v>
      </c>
      <c r="AK78" s="7">
        <v>27</v>
      </c>
      <c r="AL78" s="7">
        <v>19</v>
      </c>
      <c r="AM78" s="7">
        <v>8</v>
      </c>
      <c r="AN78" s="7">
        <v>36</v>
      </c>
      <c r="AO78" s="7">
        <v>23</v>
      </c>
      <c r="AP78" s="7">
        <v>13</v>
      </c>
    </row>
    <row r="79" spans="1:42" x14ac:dyDescent="0.2">
      <c r="A79" s="9">
        <v>69</v>
      </c>
      <c r="B79" s="7">
        <v>291</v>
      </c>
      <c r="C79" s="7">
        <v>158</v>
      </c>
      <c r="D79" s="7">
        <v>133</v>
      </c>
      <c r="E79" s="7">
        <v>112</v>
      </c>
      <c r="F79" s="7">
        <v>58</v>
      </c>
      <c r="G79" s="7">
        <v>54</v>
      </c>
      <c r="H79" s="7">
        <v>32</v>
      </c>
      <c r="I79" s="7">
        <v>13</v>
      </c>
      <c r="J79" s="7">
        <v>19</v>
      </c>
      <c r="K79" s="7">
        <v>9</v>
      </c>
      <c r="L79" s="7">
        <v>3</v>
      </c>
      <c r="M79" s="7">
        <v>6</v>
      </c>
      <c r="N79" s="9">
        <v>69</v>
      </c>
      <c r="O79" s="7">
        <v>47</v>
      </c>
      <c r="P79" s="7">
        <v>33</v>
      </c>
      <c r="Q79" s="7">
        <v>14</v>
      </c>
      <c r="R79" s="7">
        <v>4</v>
      </c>
      <c r="S79" s="7">
        <v>3</v>
      </c>
      <c r="T79" s="7">
        <v>1</v>
      </c>
      <c r="U79" s="7">
        <v>4</v>
      </c>
      <c r="V79" s="7">
        <v>2</v>
      </c>
      <c r="W79" s="7">
        <v>2</v>
      </c>
      <c r="X79" s="7">
        <v>11</v>
      </c>
      <c r="Y79" s="7">
        <v>7</v>
      </c>
      <c r="Z79" s="7">
        <v>4</v>
      </c>
      <c r="AA79" s="7">
        <v>8</v>
      </c>
      <c r="AB79" s="7">
        <v>5</v>
      </c>
      <c r="AC79" s="7">
        <v>3</v>
      </c>
      <c r="AD79" s="9">
        <v>69</v>
      </c>
      <c r="AE79" s="7">
        <v>14</v>
      </c>
      <c r="AF79" s="7">
        <v>8</v>
      </c>
      <c r="AG79" s="7">
        <v>6</v>
      </c>
      <c r="AH79" s="7">
        <v>14</v>
      </c>
      <c r="AI79" s="7">
        <v>5</v>
      </c>
      <c r="AJ79" s="7">
        <v>9</v>
      </c>
      <c r="AK79" s="7">
        <v>15</v>
      </c>
      <c r="AL79" s="7">
        <v>9</v>
      </c>
      <c r="AM79" s="7">
        <v>6</v>
      </c>
      <c r="AN79" s="7">
        <v>21</v>
      </c>
      <c r="AO79" s="7">
        <v>12</v>
      </c>
      <c r="AP79" s="7">
        <v>9</v>
      </c>
    </row>
    <row r="80" spans="1:42" x14ac:dyDescent="0.2">
      <c r="A80" s="9">
        <v>70</v>
      </c>
      <c r="B80" s="7">
        <v>364</v>
      </c>
      <c r="C80" s="7">
        <v>184</v>
      </c>
      <c r="D80" s="7">
        <v>180</v>
      </c>
      <c r="E80" s="7">
        <v>160</v>
      </c>
      <c r="F80" s="7">
        <v>80</v>
      </c>
      <c r="G80" s="7">
        <v>80</v>
      </c>
      <c r="H80" s="7">
        <v>40</v>
      </c>
      <c r="I80" s="7">
        <v>23</v>
      </c>
      <c r="J80" s="7">
        <v>17</v>
      </c>
      <c r="K80" s="7">
        <v>9</v>
      </c>
      <c r="L80" s="7">
        <v>3</v>
      </c>
      <c r="M80" s="7">
        <v>6</v>
      </c>
      <c r="N80" s="9">
        <v>70</v>
      </c>
      <c r="O80" s="7">
        <v>52</v>
      </c>
      <c r="P80" s="7">
        <v>26</v>
      </c>
      <c r="Q80" s="7">
        <v>26</v>
      </c>
      <c r="R80" s="7">
        <v>5</v>
      </c>
      <c r="S80" s="7">
        <v>1</v>
      </c>
      <c r="T80" s="7">
        <v>4</v>
      </c>
      <c r="U80" s="7">
        <v>4</v>
      </c>
      <c r="V80" s="7">
        <v>2</v>
      </c>
      <c r="W80" s="7">
        <v>2</v>
      </c>
      <c r="X80" s="7">
        <v>26</v>
      </c>
      <c r="Y80" s="7">
        <v>14</v>
      </c>
      <c r="Z80" s="7">
        <v>12</v>
      </c>
      <c r="AA80" s="7">
        <v>8</v>
      </c>
      <c r="AB80" s="7">
        <v>5</v>
      </c>
      <c r="AC80" s="7">
        <v>3</v>
      </c>
      <c r="AD80" s="9">
        <v>70</v>
      </c>
      <c r="AE80" s="7">
        <v>9</v>
      </c>
      <c r="AF80" s="7">
        <v>2</v>
      </c>
      <c r="AG80" s="7">
        <v>7</v>
      </c>
      <c r="AH80" s="7">
        <v>19</v>
      </c>
      <c r="AI80" s="7">
        <v>11</v>
      </c>
      <c r="AJ80" s="7">
        <v>8</v>
      </c>
      <c r="AK80" s="7">
        <v>6</v>
      </c>
      <c r="AL80" s="7">
        <v>4</v>
      </c>
      <c r="AM80" s="7">
        <v>2</v>
      </c>
      <c r="AN80" s="7">
        <v>26</v>
      </c>
      <c r="AO80" s="7">
        <v>13</v>
      </c>
      <c r="AP80" s="7">
        <v>13</v>
      </c>
    </row>
    <row r="81" spans="1:42" x14ac:dyDescent="0.2">
      <c r="A81" s="9">
        <v>71</v>
      </c>
      <c r="B81" s="7">
        <v>261</v>
      </c>
      <c r="C81" s="7">
        <v>133</v>
      </c>
      <c r="D81" s="7">
        <v>128</v>
      </c>
      <c r="E81" s="7">
        <v>122</v>
      </c>
      <c r="F81" s="7">
        <v>66</v>
      </c>
      <c r="G81" s="7">
        <v>56</v>
      </c>
      <c r="H81" s="7">
        <v>32</v>
      </c>
      <c r="I81" s="7">
        <v>17</v>
      </c>
      <c r="J81" s="7">
        <v>15</v>
      </c>
      <c r="K81" s="7">
        <v>9</v>
      </c>
      <c r="L81" s="7">
        <v>4</v>
      </c>
      <c r="M81" s="7">
        <v>5</v>
      </c>
      <c r="N81" s="9">
        <v>71</v>
      </c>
      <c r="O81" s="7">
        <v>27</v>
      </c>
      <c r="P81" s="7">
        <v>13</v>
      </c>
      <c r="Q81" s="7">
        <v>14</v>
      </c>
      <c r="R81" s="7">
        <v>3</v>
      </c>
      <c r="S81" s="7">
        <v>2</v>
      </c>
      <c r="T81" s="7">
        <v>1</v>
      </c>
      <c r="U81" s="7">
        <v>3</v>
      </c>
      <c r="V81" s="7">
        <v>1</v>
      </c>
      <c r="W81" s="7">
        <v>2</v>
      </c>
      <c r="X81" s="7">
        <v>19</v>
      </c>
      <c r="Y81" s="7">
        <v>13</v>
      </c>
      <c r="Z81" s="7">
        <v>6</v>
      </c>
      <c r="AA81" s="7">
        <v>5</v>
      </c>
      <c r="AB81" s="7">
        <v>0</v>
      </c>
      <c r="AC81" s="7">
        <v>5</v>
      </c>
      <c r="AD81" s="9">
        <v>71</v>
      </c>
      <c r="AE81" s="7">
        <v>6</v>
      </c>
      <c r="AF81" s="7">
        <v>1</v>
      </c>
      <c r="AG81" s="7">
        <v>5</v>
      </c>
      <c r="AH81" s="7">
        <v>16</v>
      </c>
      <c r="AI81" s="7">
        <v>7</v>
      </c>
      <c r="AJ81" s="7">
        <v>9</v>
      </c>
      <c r="AK81" s="7">
        <v>5</v>
      </c>
      <c r="AL81" s="7">
        <v>3</v>
      </c>
      <c r="AM81" s="7">
        <v>2</v>
      </c>
      <c r="AN81" s="7">
        <v>14</v>
      </c>
      <c r="AO81" s="7">
        <v>6</v>
      </c>
      <c r="AP81" s="7">
        <v>8</v>
      </c>
    </row>
    <row r="82" spans="1:42" x14ac:dyDescent="0.2">
      <c r="A82" s="9">
        <v>72</v>
      </c>
      <c r="B82" s="7">
        <v>296</v>
      </c>
      <c r="C82" s="7">
        <v>163</v>
      </c>
      <c r="D82" s="7">
        <v>133</v>
      </c>
      <c r="E82" s="7">
        <v>116</v>
      </c>
      <c r="F82" s="7">
        <v>63</v>
      </c>
      <c r="G82" s="7">
        <v>53</v>
      </c>
      <c r="H82" s="7">
        <v>38</v>
      </c>
      <c r="I82" s="7">
        <v>21</v>
      </c>
      <c r="J82" s="7">
        <v>17</v>
      </c>
      <c r="K82" s="7">
        <v>13</v>
      </c>
      <c r="L82" s="7">
        <v>8</v>
      </c>
      <c r="M82" s="7">
        <v>5</v>
      </c>
      <c r="N82" s="9">
        <v>72</v>
      </c>
      <c r="O82" s="7">
        <v>41</v>
      </c>
      <c r="P82" s="7">
        <v>23</v>
      </c>
      <c r="Q82" s="7">
        <v>18</v>
      </c>
      <c r="R82" s="7">
        <v>5</v>
      </c>
      <c r="S82" s="7">
        <v>2</v>
      </c>
      <c r="T82" s="7">
        <v>3</v>
      </c>
      <c r="U82" s="7">
        <v>7</v>
      </c>
      <c r="V82" s="7">
        <v>4</v>
      </c>
      <c r="W82" s="7">
        <v>3</v>
      </c>
      <c r="X82" s="7">
        <v>20</v>
      </c>
      <c r="Y82" s="7">
        <v>10</v>
      </c>
      <c r="Z82" s="7">
        <v>10</v>
      </c>
      <c r="AA82" s="7">
        <v>5</v>
      </c>
      <c r="AB82" s="7">
        <v>3</v>
      </c>
      <c r="AC82" s="7">
        <v>2</v>
      </c>
      <c r="AD82" s="9">
        <v>72</v>
      </c>
      <c r="AE82" s="7">
        <v>11</v>
      </c>
      <c r="AF82" s="7">
        <v>4</v>
      </c>
      <c r="AG82" s="7">
        <v>7</v>
      </c>
      <c r="AH82" s="7">
        <v>14</v>
      </c>
      <c r="AI82" s="7">
        <v>7</v>
      </c>
      <c r="AJ82" s="7">
        <v>7</v>
      </c>
      <c r="AK82" s="7">
        <v>15</v>
      </c>
      <c r="AL82" s="7">
        <v>12</v>
      </c>
      <c r="AM82" s="7">
        <v>3</v>
      </c>
      <c r="AN82" s="7">
        <v>11</v>
      </c>
      <c r="AO82" s="7">
        <v>6</v>
      </c>
      <c r="AP82" s="7">
        <v>5</v>
      </c>
    </row>
    <row r="83" spans="1:42" x14ac:dyDescent="0.2">
      <c r="A83" s="9">
        <v>73</v>
      </c>
      <c r="B83" s="7">
        <v>179</v>
      </c>
      <c r="C83" s="7">
        <v>94</v>
      </c>
      <c r="D83" s="7">
        <v>85</v>
      </c>
      <c r="E83" s="7">
        <v>82</v>
      </c>
      <c r="F83" s="7">
        <v>42</v>
      </c>
      <c r="G83" s="7">
        <v>40</v>
      </c>
      <c r="H83" s="7">
        <v>21</v>
      </c>
      <c r="I83" s="7">
        <v>11</v>
      </c>
      <c r="J83" s="7">
        <v>10</v>
      </c>
      <c r="K83" s="7">
        <v>7</v>
      </c>
      <c r="L83" s="7">
        <v>4</v>
      </c>
      <c r="M83" s="7">
        <v>3</v>
      </c>
      <c r="N83" s="9">
        <v>73</v>
      </c>
      <c r="O83" s="7">
        <v>23</v>
      </c>
      <c r="P83" s="7">
        <v>7</v>
      </c>
      <c r="Q83" s="7">
        <v>16</v>
      </c>
      <c r="R83" s="7">
        <v>1</v>
      </c>
      <c r="S83" s="7">
        <v>1</v>
      </c>
      <c r="T83" s="7">
        <v>0</v>
      </c>
      <c r="U83" s="7">
        <v>1</v>
      </c>
      <c r="V83" s="7">
        <v>1</v>
      </c>
      <c r="W83" s="7">
        <v>0</v>
      </c>
      <c r="X83" s="7">
        <v>13</v>
      </c>
      <c r="Y83" s="7">
        <v>6</v>
      </c>
      <c r="Z83" s="7">
        <v>7</v>
      </c>
      <c r="AA83" s="7">
        <v>4</v>
      </c>
      <c r="AB83" s="7">
        <v>4</v>
      </c>
      <c r="AC83" s="7">
        <v>0</v>
      </c>
      <c r="AD83" s="9">
        <v>73</v>
      </c>
      <c r="AE83" s="7">
        <v>5</v>
      </c>
      <c r="AF83" s="7">
        <v>3</v>
      </c>
      <c r="AG83" s="7">
        <v>2</v>
      </c>
      <c r="AH83" s="7">
        <v>9</v>
      </c>
      <c r="AI83" s="7">
        <v>7</v>
      </c>
      <c r="AJ83" s="7">
        <v>2</v>
      </c>
      <c r="AK83" s="7">
        <v>4</v>
      </c>
      <c r="AL83" s="7">
        <v>1</v>
      </c>
      <c r="AM83" s="7">
        <v>3</v>
      </c>
      <c r="AN83" s="7">
        <v>9</v>
      </c>
      <c r="AO83" s="7">
        <v>7</v>
      </c>
      <c r="AP83" s="7">
        <v>2</v>
      </c>
    </row>
    <row r="84" spans="1:42" x14ac:dyDescent="0.2">
      <c r="A84" s="9">
        <v>74</v>
      </c>
      <c r="B84" s="7">
        <v>315</v>
      </c>
      <c r="C84" s="7">
        <v>150</v>
      </c>
      <c r="D84" s="7">
        <v>165</v>
      </c>
      <c r="E84" s="7">
        <v>120</v>
      </c>
      <c r="F84" s="7">
        <v>60</v>
      </c>
      <c r="G84" s="7">
        <v>60</v>
      </c>
      <c r="H84" s="7">
        <v>31</v>
      </c>
      <c r="I84" s="7">
        <v>15</v>
      </c>
      <c r="J84" s="7">
        <v>16</v>
      </c>
      <c r="K84" s="7">
        <v>10</v>
      </c>
      <c r="L84" s="7">
        <v>6</v>
      </c>
      <c r="M84" s="7">
        <v>4</v>
      </c>
      <c r="N84" s="9">
        <v>74</v>
      </c>
      <c r="O84" s="7">
        <v>42</v>
      </c>
      <c r="P84" s="7">
        <v>19</v>
      </c>
      <c r="Q84" s="7">
        <v>23</v>
      </c>
      <c r="R84" s="7">
        <v>4</v>
      </c>
      <c r="S84" s="7">
        <v>1</v>
      </c>
      <c r="T84" s="7">
        <v>3</v>
      </c>
      <c r="U84" s="7">
        <v>9</v>
      </c>
      <c r="V84" s="7">
        <v>4</v>
      </c>
      <c r="W84" s="7">
        <v>5</v>
      </c>
      <c r="X84" s="7">
        <v>25</v>
      </c>
      <c r="Y84" s="7">
        <v>9</v>
      </c>
      <c r="Z84" s="7">
        <v>16</v>
      </c>
      <c r="AA84" s="7">
        <v>12</v>
      </c>
      <c r="AB84" s="7">
        <v>7</v>
      </c>
      <c r="AC84" s="7">
        <v>5</v>
      </c>
      <c r="AD84" s="9">
        <v>74</v>
      </c>
      <c r="AE84" s="7">
        <v>10</v>
      </c>
      <c r="AF84" s="7">
        <v>6</v>
      </c>
      <c r="AG84" s="7">
        <v>4</v>
      </c>
      <c r="AH84" s="7">
        <v>19</v>
      </c>
      <c r="AI84" s="7">
        <v>9</v>
      </c>
      <c r="AJ84" s="7">
        <v>10</v>
      </c>
      <c r="AK84" s="7">
        <v>15</v>
      </c>
      <c r="AL84" s="7">
        <v>4</v>
      </c>
      <c r="AM84" s="7">
        <v>11</v>
      </c>
      <c r="AN84" s="7">
        <v>18</v>
      </c>
      <c r="AO84" s="7">
        <v>10</v>
      </c>
      <c r="AP84" s="7">
        <v>8</v>
      </c>
    </row>
    <row r="85" spans="1:42" x14ac:dyDescent="0.2">
      <c r="A85" s="9">
        <v>75</v>
      </c>
      <c r="B85" s="7">
        <v>222</v>
      </c>
      <c r="C85" s="7">
        <v>103</v>
      </c>
      <c r="D85" s="7">
        <v>119</v>
      </c>
      <c r="E85" s="7">
        <v>100</v>
      </c>
      <c r="F85" s="7">
        <v>46</v>
      </c>
      <c r="G85" s="7">
        <v>54</v>
      </c>
      <c r="H85" s="7">
        <v>22</v>
      </c>
      <c r="I85" s="7">
        <v>14</v>
      </c>
      <c r="J85" s="7">
        <v>8</v>
      </c>
      <c r="K85" s="7">
        <v>7</v>
      </c>
      <c r="L85" s="7">
        <v>4</v>
      </c>
      <c r="M85" s="7">
        <v>3</v>
      </c>
      <c r="N85" s="9">
        <v>75</v>
      </c>
      <c r="O85" s="7">
        <v>25</v>
      </c>
      <c r="P85" s="7">
        <v>10</v>
      </c>
      <c r="Q85" s="7">
        <v>15</v>
      </c>
      <c r="R85" s="7">
        <v>0</v>
      </c>
      <c r="S85" s="7">
        <v>0</v>
      </c>
      <c r="T85" s="7">
        <v>0</v>
      </c>
      <c r="U85" s="7">
        <v>3</v>
      </c>
      <c r="V85" s="7">
        <v>2</v>
      </c>
      <c r="W85" s="7">
        <v>1</v>
      </c>
      <c r="X85" s="7">
        <v>24</v>
      </c>
      <c r="Y85" s="7">
        <v>8</v>
      </c>
      <c r="Z85" s="7">
        <v>16</v>
      </c>
      <c r="AA85" s="7">
        <v>4</v>
      </c>
      <c r="AB85" s="7">
        <v>3</v>
      </c>
      <c r="AC85" s="7">
        <v>1</v>
      </c>
      <c r="AD85" s="9">
        <v>75</v>
      </c>
      <c r="AE85" s="7">
        <v>14</v>
      </c>
      <c r="AF85" s="7">
        <v>4</v>
      </c>
      <c r="AG85" s="7">
        <v>10</v>
      </c>
      <c r="AH85" s="7">
        <v>10</v>
      </c>
      <c r="AI85" s="7">
        <v>4</v>
      </c>
      <c r="AJ85" s="7">
        <v>6</v>
      </c>
      <c r="AK85" s="7">
        <v>3</v>
      </c>
      <c r="AL85" s="7">
        <v>3</v>
      </c>
      <c r="AM85" s="7">
        <v>0</v>
      </c>
      <c r="AN85" s="7">
        <v>10</v>
      </c>
      <c r="AO85" s="7">
        <v>5</v>
      </c>
      <c r="AP85" s="7">
        <v>5</v>
      </c>
    </row>
    <row r="86" spans="1:42" x14ac:dyDescent="0.2">
      <c r="A86" s="9">
        <v>76</v>
      </c>
      <c r="B86" s="7">
        <v>233</v>
      </c>
      <c r="C86" s="7">
        <v>117</v>
      </c>
      <c r="D86" s="7">
        <v>116</v>
      </c>
      <c r="E86" s="7">
        <v>91</v>
      </c>
      <c r="F86" s="7">
        <v>44</v>
      </c>
      <c r="G86" s="7">
        <v>47</v>
      </c>
      <c r="H86" s="7">
        <v>39</v>
      </c>
      <c r="I86" s="7">
        <v>22</v>
      </c>
      <c r="J86" s="7">
        <v>17</v>
      </c>
      <c r="K86" s="7">
        <v>9</v>
      </c>
      <c r="L86" s="7">
        <v>5</v>
      </c>
      <c r="M86" s="7">
        <v>4</v>
      </c>
      <c r="N86" s="9">
        <v>76</v>
      </c>
      <c r="O86" s="7">
        <v>26</v>
      </c>
      <c r="P86" s="7">
        <v>9</v>
      </c>
      <c r="Q86" s="7">
        <v>17</v>
      </c>
      <c r="R86" s="7">
        <v>0</v>
      </c>
      <c r="S86" s="7">
        <v>0</v>
      </c>
      <c r="T86" s="7">
        <v>0</v>
      </c>
      <c r="U86" s="7">
        <v>5</v>
      </c>
      <c r="V86" s="7">
        <v>2</v>
      </c>
      <c r="W86" s="7">
        <v>3</v>
      </c>
      <c r="X86" s="7">
        <v>23</v>
      </c>
      <c r="Y86" s="7">
        <v>15</v>
      </c>
      <c r="Z86" s="7">
        <v>8</v>
      </c>
      <c r="AA86" s="7">
        <v>8</v>
      </c>
      <c r="AB86" s="7">
        <v>4</v>
      </c>
      <c r="AC86" s="7">
        <v>4</v>
      </c>
      <c r="AD86" s="9">
        <v>76</v>
      </c>
      <c r="AE86" s="7">
        <v>1</v>
      </c>
      <c r="AF86" s="7">
        <v>0</v>
      </c>
      <c r="AG86" s="7">
        <v>1</v>
      </c>
      <c r="AH86" s="7">
        <v>6</v>
      </c>
      <c r="AI86" s="7">
        <v>1</v>
      </c>
      <c r="AJ86" s="7">
        <v>5</v>
      </c>
      <c r="AK86" s="7">
        <v>10</v>
      </c>
      <c r="AL86" s="7">
        <v>6</v>
      </c>
      <c r="AM86" s="7">
        <v>4</v>
      </c>
      <c r="AN86" s="7">
        <v>15</v>
      </c>
      <c r="AO86" s="7">
        <v>9</v>
      </c>
      <c r="AP86" s="7">
        <v>6</v>
      </c>
    </row>
    <row r="87" spans="1:42" x14ac:dyDescent="0.2">
      <c r="A87" s="9">
        <v>77</v>
      </c>
      <c r="B87" s="7">
        <v>125</v>
      </c>
      <c r="C87" s="7">
        <v>64</v>
      </c>
      <c r="D87" s="7">
        <v>61</v>
      </c>
      <c r="E87" s="7">
        <v>58</v>
      </c>
      <c r="F87" s="7">
        <v>25</v>
      </c>
      <c r="G87" s="7">
        <v>33</v>
      </c>
      <c r="H87" s="7">
        <v>14</v>
      </c>
      <c r="I87" s="7">
        <v>8</v>
      </c>
      <c r="J87" s="7">
        <v>6</v>
      </c>
      <c r="K87" s="7">
        <v>2</v>
      </c>
      <c r="L87" s="7">
        <v>0</v>
      </c>
      <c r="M87" s="7">
        <v>2</v>
      </c>
      <c r="N87" s="9">
        <v>77</v>
      </c>
      <c r="O87" s="7">
        <v>17</v>
      </c>
      <c r="P87" s="7">
        <v>14</v>
      </c>
      <c r="Q87" s="7">
        <v>3</v>
      </c>
      <c r="R87" s="7">
        <v>2</v>
      </c>
      <c r="S87" s="7">
        <v>1</v>
      </c>
      <c r="T87" s="7">
        <v>1</v>
      </c>
      <c r="U87" s="7">
        <v>1</v>
      </c>
      <c r="V87" s="7">
        <v>1</v>
      </c>
      <c r="W87" s="7">
        <v>0</v>
      </c>
      <c r="X87" s="7">
        <v>10</v>
      </c>
      <c r="Y87" s="7">
        <v>6</v>
      </c>
      <c r="Z87" s="7">
        <v>4</v>
      </c>
      <c r="AA87" s="7">
        <v>3</v>
      </c>
      <c r="AB87" s="7">
        <v>2</v>
      </c>
      <c r="AC87" s="7">
        <v>1</v>
      </c>
      <c r="AD87" s="9">
        <v>77</v>
      </c>
      <c r="AE87" s="7">
        <v>4</v>
      </c>
      <c r="AF87" s="7">
        <v>2</v>
      </c>
      <c r="AG87" s="7">
        <v>2</v>
      </c>
      <c r="AH87" s="7">
        <v>4</v>
      </c>
      <c r="AI87" s="7">
        <v>0</v>
      </c>
      <c r="AJ87" s="7">
        <v>4</v>
      </c>
      <c r="AK87" s="7">
        <v>4</v>
      </c>
      <c r="AL87" s="7">
        <v>1</v>
      </c>
      <c r="AM87" s="7">
        <v>3</v>
      </c>
      <c r="AN87" s="7">
        <v>6</v>
      </c>
      <c r="AO87" s="7">
        <v>4</v>
      </c>
      <c r="AP87" s="7">
        <v>2</v>
      </c>
    </row>
    <row r="88" spans="1:42" x14ac:dyDescent="0.2">
      <c r="A88" s="9">
        <v>78</v>
      </c>
      <c r="B88" s="7">
        <v>154</v>
      </c>
      <c r="C88" s="7">
        <v>81</v>
      </c>
      <c r="D88" s="7">
        <v>73</v>
      </c>
      <c r="E88" s="7">
        <v>69</v>
      </c>
      <c r="F88" s="7">
        <v>30</v>
      </c>
      <c r="G88" s="7">
        <v>39</v>
      </c>
      <c r="H88" s="7">
        <v>16</v>
      </c>
      <c r="I88" s="7">
        <v>8</v>
      </c>
      <c r="J88" s="7">
        <v>8</v>
      </c>
      <c r="K88" s="7">
        <v>8</v>
      </c>
      <c r="L88" s="7">
        <v>7</v>
      </c>
      <c r="M88" s="7">
        <v>1</v>
      </c>
      <c r="N88" s="9">
        <v>78</v>
      </c>
      <c r="O88" s="7">
        <v>21</v>
      </c>
      <c r="P88" s="7">
        <v>11</v>
      </c>
      <c r="Q88" s="7">
        <v>10</v>
      </c>
      <c r="R88" s="7">
        <v>3</v>
      </c>
      <c r="S88" s="7">
        <v>3</v>
      </c>
      <c r="T88" s="7">
        <v>0</v>
      </c>
      <c r="U88" s="7">
        <v>1</v>
      </c>
      <c r="V88" s="7">
        <v>0</v>
      </c>
      <c r="W88" s="7">
        <v>1</v>
      </c>
      <c r="X88" s="7">
        <v>5</v>
      </c>
      <c r="Y88" s="7">
        <v>3</v>
      </c>
      <c r="Z88" s="7">
        <v>2</v>
      </c>
      <c r="AA88" s="7">
        <v>9</v>
      </c>
      <c r="AB88" s="7">
        <v>7</v>
      </c>
      <c r="AC88" s="7">
        <v>2</v>
      </c>
      <c r="AD88" s="9">
        <v>78</v>
      </c>
      <c r="AE88" s="7">
        <v>8</v>
      </c>
      <c r="AF88" s="7">
        <v>4</v>
      </c>
      <c r="AG88" s="7">
        <v>4</v>
      </c>
      <c r="AH88" s="7">
        <v>6</v>
      </c>
      <c r="AI88" s="7">
        <v>5</v>
      </c>
      <c r="AJ88" s="7">
        <v>1</v>
      </c>
      <c r="AK88" s="7">
        <v>4</v>
      </c>
      <c r="AL88" s="7">
        <v>1</v>
      </c>
      <c r="AM88" s="7">
        <v>3</v>
      </c>
      <c r="AN88" s="7">
        <v>4</v>
      </c>
      <c r="AO88" s="7">
        <v>2</v>
      </c>
      <c r="AP88" s="7">
        <v>2</v>
      </c>
    </row>
    <row r="89" spans="1:42" x14ac:dyDescent="0.2">
      <c r="A89" s="9">
        <v>79</v>
      </c>
      <c r="B89" s="7">
        <v>108</v>
      </c>
      <c r="C89" s="7">
        <v>60</v>
      </c>
      <c r="D89" s="7">
        <v>48</v>
      </c>
      <c r="E89" s="7">
        <v>53</v>
      </c>
      <c r="F89" s="7">
        <v>29</v>
      </c>
      <c r="G89" s="7">
        <v>24</v>
      </c>
      <c r="H89" s="7">
        <v>15</v>
      </c>
      <c r="I89" s="7">
        <v>6</v>
      </c>
      <c r="J89" s="7">
        <v>9</v>
      </c>
      <c r="K89" s="7">
        <v>4</v>
      </c>
      <c r="L89" s="7">
        <v>3</v>
      </c>
      <c r="M89" s="7">
        <v>1</v>
      </c>
      <c r="N89" s="9">
        <v>79</v>
      </c>
      <c r="O89" s="7">
        <v>13</v>
      </c>
      <c r="P89" s="7">
        <v>8</v>
      </c>
      <c r="Q89" s="7">
        <v>5</v>
      </c>
      <c r="R89" s="7">
        <v>1</v>
      </c>
      <c r="S89" s="7">
        <v>1</v>
      </c>
      <c r="T89" s="7">
        <v>0</v>
      </c>
      <c r="U89" s="7">
        <v>1</v>
      </c>
      <c r="V89" s="7">
        <v>0</v>
      </c>
      <c r="W89" s="7">
        <v>1</v>
      </c>
      <c r="X89" s="7">
        <v>9</v>
      </c>
      <c r="Y89" s="7">
        <v>7</v>
      </c>
      <c r="Z89" s="7">
        <v>2</v>
      </c>
      <c r="AA89" s="7">
        <v>0</v>
      </c>
      <c r="AB89" s="7">
        <v>0</v>
      </c>
      <c r="AC89" s="7">
        <v>0</v>
      </c>
      <c r="AD89" s="9">
        <v>79</v>
      </c>
      <c r="AE89" s="7">
        <v>3</v>
      </c>
      <c r="AF89" s="7">
        <v>1</v>
      </c>
      <c r="AG89" s="7">
        <v>2</v>
      </c>
      <c r="AH89" s="7">
        <v>0</v>
      </c>
      <c r="AI89" s="7">
        <v>0</v>
      </c>
      <c r="AJ89" s="7">
        <v>0</v>
      </c>
      <c r="AK89" s="7">
        <v>4</v>
      </c>
      <c r="AL89" s="7">
        <v>3</v>
      </c>
      <c r="AM89" s="7">
        <v>1</v>
      </c>
      <c r="AN89" s="7">
        <v>5</v>
      </c>
      <c r="AO89" s="7">
        <v>2</v>
      </c>
      <c r="AP89" s="7">
        <v>3</v>
      </c>
    </row>
    <row r="90" spans="1:42" x14ac:dyDescent="0.2">
      <c r="A90" s="9">
        <v>80</v>
      </c>
      <c r="B90" s="7">
        <v>139</v>
      </c>
      <c r="C90" s="7">
        <v>48</v>
      </c>
      <c r="D90" s="7">
        <v>91</v>
      </c>
      <c r="E90" s="7">
        <v>61</v>
      </c>
      <c r="F90" s="7">
        <v>22</v>
      </c>
      <c r="G90" s="7">
        <v>39</v>
      </c>
      <c r="H90" s="7">
        <v>14</v>
      </c>
      <c r="I90" s="7">
        <v>5</v>
      </c>
      <c r="J90" s="7">
        <v>9</v>
      </c>
      <c r="K90" s="7">
        <v>1</v>
      </c>
      <c r="L90" s="7">
        <v>1</v>
      </c>
      <c r="M90" s="7">
        <v>0</v>
      </c>
      <c r="N90" s="9">
        <v>80</v>
      </c>
      <c r="O90" s="7">
        <v>11</v>
      </c>
      <c r="P90" s="7">
        <v>2</v>
      </c>
      <c r="Q90" s="7">
        <v>9</v>
      </c>
      <c r="R90" s="7">
        <v>1</v>
      </c>
      <c r="S90" s="7">
        <v>0</v>
      </c>
      <c r="T90" s="7">
        <v>1</v>
      </c>
      <c r="U90" s="7">
        <v>2</v>
      </c>
      <c r="V90" s="7">
        <v>1</v>
      </c>
      <c r="W90" s="7">
        <v>1</v>
      </c>
      <c r="X90" s="7">
        <v>11</v>
      </c>
      <c r="Y90" s="7">
        <v>2</v>
      </c>
      <c r="Z90" s="7">
        <v>9</v>
      </c>
      <c r="AA90" s="7">
        <v>4</v>
      </c>
      <c r="AB90" s="7">
        <v>1</v>
      </c>
      <c r="AC90" s="7">
        <v>3</v>
      </c>
      <c r="AD90" s="9">
        <v>80</v>
      </c>
      <c r="AE90" s="7">
        <v>7</v>
      </c>
      <c r="AF90" s="7">
        <v>3</v>
      </c>
      <c r="AG90" s="7">
        <v>4</v>
      </c>
      <c r="AH90" s="7">
        <v>9</v>
      </c>
      <c r="AI90" s="7">
        <v>3</v>
      </c>
      <c r="AJ90" s="7">
        <v>6</v>
      </c>
      <c r="AK90" s="7">
        <v>9</v>
      </c>
      <c r="AL90" s="7">
        <v>2</v>
      </c>
      <c r="AM90" s="7">
        <v>7</v>
      </c>
      <c r="AN90" s="7">
        <v>9</v>
      </c>
      <c r="AO90" s="7">
        <v>6</v>
      </c>
      <c r="AP90" s="7">
        <v>3</v>
      </c>
    </row>
    <row r="91" spans="1:42" x14ac:dyDescent="0.2">
      <c r="A91" s="9">
        <v>81</v>
      </c>
      <c r="B91" s="7">
        <v>85</v>
      </c>
      <c r="C91" s="7">
        <v>36</v>
      </c>
      <c r="D91" s="7">
        <v>49</v>
      </c>
      <c r="E91" s="7">
        <v>34</v>
      </c>
      <c r="F91" s="7">
        <v>12</v>
      </c>
      <c r="G91" s="7">
        <v>22</v>
      </c>
      <c r="H91" s="7">
        <v>15</v>
      </c>
      <c r="I91" s="7">
        <v>7</v>
      </c>
      <c r="J91" s="7">
        <v>8</v>
      </c>
      <c r="K91" s="7">
        <v>2</v>
      </c>
      <c r="L91" s="7">
        <v>1</v>
      </c>
      <c r="M91" s="7">
        <v>1</v>
      </c>
      <c r="N91" s="9">
        <v>81</v>
      </c>
      <c r="O91" s="7">
        <v>11</v>
      </c>
      <c r="P91" s="7">
        <v>4</v>
      </c>
      <c r="Q91" s="7">
        <v>7</v>
      </c>
      <c r="R91" s="7">
        <v>2</v>
      </c>
      <c r="S91" s="7">
        <v>1</v>
      </c>
      <c r="T91" s="7">
        <v>1</v>
      </c>
      <c r="U91" s="7">
        <v>2</v>
      </c>
      <c r="V91" s="7">
        <v>0</v>
      </c>
      <c r="W91" s="7">
        <v>2</v>
      </c>
      <c r="X91" s="7">
        <v>6</v>
      </c>
      <c r="Y91" s="7">
        <v>3</v>
      </c>
      <c r="Z91" s="7">
        <v>3</v>
      </c>
      <c r="AA91" s="7">
        <v>3</v>
      </c>
      <c r="AB91" s="7">
        <v>1</v>
      </c>
      <c r="AC91" s="7">
        <v>2</v>
      </c>
      <c r="AD91" s="9">
        <v>81</v>
      </c>
      <c r="AE91" s="7">
        <v>6</v>
      </c>
      <c r="AF91" s="7">
        <v>5</v>
      </c>
      <c r="AG91" s="7">
        <v>1</v>
      </c>
      <c r="AH91" s="7">
        <v>1</v>
      </c>
      <c r="AI91" s="7">
        <v>1</v>
      </c>
      <c r="AJ91" s="7">
        <v>0</v>
      </c>
      <c r="AK91" s="7">
        <v>3</v>
      </c>
      <c r="AL91" s="7">
        <v>1</v>
      </c>
      <c r="AM91" s="7">
        <v>2</v>
      </c>
      <c r="AN91" s="7">
        <v>0</v>
      </c>
      <c r="AO91" s="7">
        <v>0</v>
      </c>
      <c r="AP91" s="7">
        <v>0</v>
      </c>
    </row>
    <row r="92" spans="1:42" x14ac:dyDescent="0.2">
      <c r="A92" s="9">
        <v>82</v>
      </c>
      <c r="B92" s="7">
        <v>71</v>
      </c>
      <c r="C92" s="7">
        <v>26</v>
      </c>
      <c r="D92" s="7">
        <v>45</v>
      </c>
      <c r="E92" s="7">
        <v>32</v>
      </c>
      <c r="F92" s="7">
        <v>14</v>
      </c>
      <c r="G92" s="7">
        <v>18</v>
      </c>
      <c r="H92" s="7">
        <v>7</v>
      </c>
      <c r="I92" s="7">
        <v>2</v>
      </c>
      <c r="J92" s="7">
        <v>5</v>
      </c>
      <c r="K92" s="7">
        <v>4</v>
      </c>
      <c r="L92" s="7">
        <v>0</v>
      </c>
      <c r="M92" s="7">
        <v>4</v>
      </c>
      <c r="N92" s="9">
        <v>82</v>
      </c>
      <c r="O92" s="7">
        <v>3</v>
      </c>
      <c r="P92" s="7">
        <v>1</v>
      </c>
      <c r="Q92" s="7">
        <v>2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4</v>
      </c>
      <c r="Y92" s="7">
        <v>1</v>
      </c>
      <c r="Z92" s="7">
        <v>3</v>
      </c>
      <c r="AA92" s="7">
        <v>3</v>
      </c>
      <c r="AB92" s="7">
        <v>1</v>
      </c>
      <c r="AC92" s="7">
        <v>2</v>
      </c>
      <c r="AD92" s="9">
        <v>82</v>
      </c>
      <c r="AE92" s="7">
        <v>6</v>
      </c>
      <c r="AF92" s="7">
        <v>1</v>
      </c>
      <c r="AG92" s="7">
        <v>5</v>
      </c>
      <c r="AH92" s="7">
        <v>3</v>
      </c>
      <c r="AI92" s="7">
        <v>1</v>
      </c>
      <c r="AJ92" s="7">
        <v>2</v>
      </c>
      <c r="AK92" s="7">
        <v>7</v>
      </c>
      <c r="AL92" s="7">
        <v>3</v>
      </c>
      <c r="AM92" s="7">
        <v>4</v>
      </c>
      <c r="AN92" s="7">
        <v>2</v>
      </c>
      <c r="AO92" s="7">
        <v>2</v>
      </c>
      <c r="AP92" s="7">
        <v>0</v>
      </c>
    </row>
    <row r="93" spans="1:42" x14ac:dyDescent="0.2">
      <c r="A93" s="9">
        <v>83</v>
      </c>
      <c r="B93" s="7">
        <v>66</v>
      </c>
      <c r="C93" s="7">
        <v>28</v>
      </c>
      <c r="D93" s="7">
        <v>38</v>
      </c>
      <c r="E93" s="7">
        <v>24</v>
      </c>
      <c r="F93" s="7">
        <v>8</v>
      </c>
      <c r="G93" s="7">
        <v>16</v>
      </c>
      <c r="H93" s="7">
        <v>12</v>
      </c>
      <c r="I93" s="7">
        <v>7</v>
      </c>
      <c r="J93" s="7">
        <v>5</v>
      </c>
      <c r="K93" s="7">
        <v>2</v>
      </c>
      <c r="L93" s="7">
        <v>1</v>
      </c>
      <c r="M93" s="7">
        <v>1</v>
      </c>
      <c r="N93" s="9">
        <v>83</v>
      </c>
      <c r="O93" s="7">
        <v>9</v>
      </c>
      <c r="P93" s="7">
        <v>4</v>
      </c>
      <c r="Q93" s="7">
        <v>5</v>
      </c>
      <c r="R93" s="7">
        <v>0</v>
      </c>
      <c r="S93" s="7">
        <v>0</v>
      </c>
      <c r="T93" s="7">
        <v>0</v>
      </c>
      <c r="U93" s="7">
        <v>1</v>
      </c>
      <c r="V93" s="7">
        <v>0</v>
      </c>
      <c r="W93" s="7">
        <v>1</v>
      </c>
      <c r="X93" s="7">
        <v>7</v>
      </c>
      <c r="Y93" s="7">
        <v>3</v>
      </c>
      <c r="Z93" s="7">
        <v>4</v>
      </c>
      <c r="AA93" s="7">
        <v>3</v>
      </c>
      <c r="AB93" s="7">
        <v>2</v>
      </c>
      <c r="AC93" s="7">
        <v>1</v>
      </c>
      <c r="AD93" s="9">
        <v>83</v>
      </c>
      <c r="AE93" s="7">
        <v>2</v>
      </c>
      <c r="AF93" s="7">
        <v>1</v>
      </c>
      <c r="AG93" s="7">
        <v>1</v>
      </c>
      <c r="AH93" s="7">
        <v>3</v>
      </c>
      <c r="AI93" s="7">
        <v>2</v>
      </c>
      <c r="AJ93" s="7">
        <v>1</v>
      </c>
      <c r="AK93" s="7">
        <v>3</v>
      </c>
      <c r="AL93" s="7">
        <v>0</v>
      </c>
      <c r="AM93" s="7">
        <v>3</v>
      </c>
      <c r="AN93" s="7">
        <v>0</v>
      </c>
      <c r="AO93" s="7">
        <v>0</v>
      </c>
      <c r="AP93" s="7">
        <v>0</v>
      </c>
    </row>
    <row r="94" spans="1:42" x14ac:dyDescent="0.2">
      <c r="A94" s="9">
        <v>84</v>
      </c>
      <c r="B94" s="7">
        <v>106</v>
      </c>
      <c r="C94" s="7">
        <v>46</v>
      </c>
      <c r="D94" s="7">
        <v>60</v>
      </c>
      <c r="E94" s="7">
        <v>28</v>
      </c>
      <c r="F94" s="7">
        <v>11</v>
      </c>
      <c r="G94" s="7">
        <v>17</v>
      </c>
      <c r="H94" s="7">
        <v>10</v>
      </c>
      <c r="I94" s="7">
        <v>6</v>
      </c>
      <c r="J94" s="7">
        <v>4</v>
      </c>
      <c r="K94" s="7">
        <v>3</v>
      </c>
      <c r="L94" s="7">
        <v>2</v>
      </c>
      <c r="M94" s="7">
        <v>1</v>
      </c>
      <c r="N94" s="9">
        <v>84</v>
      </c>
      <c r="O94" s="7">
        <v>20</v>
      </c>
      <c r="P94" s="7">
        <v>6</v>
      </c>
      <c r="Q94" s="7">
        <v>14</v>
      </c>
      <c r="R94" s="7">
        <v>4</v>
      </c>
      <c r="S94" s="7">
        <v>4</v>
      </c>
      <c r="T94" s="7">
        <v>0</v>
      </c>
      <c r="U94" s="7">
        <v>0</v>
      </c>
      <c r="V94" s="7">
        <v>0</v>
      </c>
      <c r="W94" s="7">
        <v>0</v>
      </c>
      <c r="X94" s="7">
        <v>11</v>
      </c>
      <c r="Y94" s="7">
        <v>6</v>
      </c>
      <c r="Z94" s="7">
        <v>5</v>
      </c>
      <c r="AA94" s="7">
        <v>2</v>
      </c>
      <c r="AB94" s="7">
        <v>0</v>
      </c>
      <c r="AC94" s="7">
        <v>2</v>
      </c>
      <c r="AD94" s="9">
        <v>84</v>
      </c>
      <c r="AE94" s="7">
        <v>5</v>
      </c>
      <c r="AF94" s="7">
        <v>2</v>
      </c>
      <c r="AG94" s="7">
        <v>3</v>
      </c>
      <c r="AH94" s="7">
        <v>10</v>
      </c>
      <c r="AI94" s="7">
        <v>5</v>
      </c>
      <c r="AJ94" s="7">
        <v>5</v>
      </c>
      <c r="AK94" s="7">
        <v>1</v>
      </c>
      <c r="AL94" s="7">
        <v>1</v>
      </c>
      <c r="AM94" s="7">
        <v>0</v>
      </c>
      <c r="AN94" s="7">
        <v>12</v>
      </c>
      <c r="AO94" s="7">
        <v>3</v>
      </c>
      <c r="AP94" s="7">
        <v>9</v>
      </c>
    </row>
    <row r="95" spans="1:42" x14ac:dyDescent="0.2">
      <c r="A95" s="9">
        <v>85</v>
      </c>
      <c r="B95" s="7">
        <v>75</v>
      </c>
      <c r="C95" s="7">
        <v>39</v>
      </c>
      <c r="D95" s="7">
        <v>36</v>
      </c>
      <c r="E95" s="7">
        <v>34</v>
      </c>
      <c r="F95" s="7">
        <v>17</v>
      </c>
      <c r="G95" s="7">
        <v>17</v>
      </c>
      <c r="H95" s="7">
        <v>7</v>
      </c>
      <c r="I95" s="7">
        <v>4</v>
      </c>
      <c r="J95" s="7">
        <v>3</v>
      </c>
      <c r="K95" s="7">
        <v>2</v>
      </c>
      <c r="L95" s="7">
        <v>0</v>
      </c>
      <c r="M95" s="7">
        <v>2</v>
      </c>
      <c r="N95" s="9">
        <v>85</v>
      </c>
      <c r="O95" s="7">
        <v>13</v>
      </c>
      <c r="P95" s="7">
        <v>9</v>
      </c>
      <c r="Q95" s="7">
        <v>4</v>
      </c>
      <c r="R95" s="7">
        <v>1</v>
      </c>
      <c r="S95" s="7">
        <v>0</v>
      </c>
      <c r="T95" s="7">
        <v>1</v>
      </c>
      <c r="U95" s="7">
        <v>2</v>
      </c>
      <c r="V95" s="7">
        <v>1</v>
      </c>
      <c r="W95" s="7">
        <v>1</v>
      </c>
      <c r="X95" s="7">
        <v>2</v>
      </c>
      <c r="Y95" s="7">
        <v>1</v>
      </c>
      <c r="Z95" s="7">
        <v>1</v>
      </c>
      <c r="AA95" s="7">
        <v>0</v>
      </c>
      <c r="AB95" s="7">
        <v>0</v>
      </c>
      <c r="AC95" s="7">
        <v>0</v>
      </c>
      <c r="AD95" s="9">
        <v>85</v>
      </c>
      <c r="AE95" s="7">
        <v>4</v>
      </c>
      <c r="AF95" s="7">
        <v>2</v>
      </c>
      <c r="AG95" s="7">
        <v>2</v>
      </c>
      <c r="AH95" s="7">
        <v>0</v>
      </c>
      <c r="AI95" s="7">
        <v>0</v>
      </c>
      <c r="AJ95" s="7">
        <v>0</v>
      </c>
      <c r="AK95" s="7">
        <v>6</v>
      </c>
      <c r="AL95" s="7">
        <v>4</v>
      </c>
      <c r="AM95" s="7">
        <v>2</v>
      </c>
      <c r="AN95" s="7">
        <v>4</v>
      </c>
      <c r="AO95" s="7">
        <v>1</v>
      </c>
      <c r="AP95" s="7">
        <v>3</v>
      </c>
    </row>
    <row r="96" spans="1:42" x14ac:dyDescent="0.2">
      <c r="A96" s="9">
        <v>86</v>
      </c>
      <c r="B96" s="7">
        <v>101</v>
      </c>
      <c r="C96" s="7">
        <v>40</v>
      </c>
      <c r="D96" s="7">
        <v>61</v>
      </c>
      <c r="E96" s="7">
        <v>41</v>
      </c>
      <c r="F96" s="7">
        <v>17</v>
      </c>
      <c r="G96" s="7">
        <v>24</v>
      </c>
      <c r="H96" s="7">
        <v>6</v>
      </c>
      <c r="I96" s="7">
        <v>1</v>
      </c>
      <c r="J96" s="7">
        <v>5</v>
      </c>
      <c r="K96" s="7">
        <v>1</v>
      </c>
      <c r="L96" s="7">
        <v>0</v>
      </c>
      <c r="M96" s="7">
        <v>1</v>
      </c>
      <c r="N96" s="9">
        <v>86</v>
      </c>
      <c r="O96" s="7">
        <v>17</v>
      </c>
      <c r="P96" s="7">
        <v>6</v>
      </c>
      <c r="Q96" s="7">
        <v>11</v>
      </c>
      <c r="R96" s="7">
        <v>4</v>
      </c>
      <c r="S96" s="7">
        <v>1</v>
      </c>
      <c r="T96" s="7">
        <v>3</v>
      </c>
      <c r="U96" s="7">
        <v>2</v>
      </c>
      <c r="V96" s="7">
        <v>2</v>
      </c>
      <c r="W96" s="7">
        <v>0</v>
      </c>
      <c r="X96" s="7">
        <v>11</v>
      </c>
      <c r="Y96" s="7">
        <v>6</v>
      </c>
      <c r="Z96" s="7">
        <v>5</v>
      </c>
      <c r="AA96" s="7">
        <v>3</v>
      </c>
      <c r="AB96" s="7">
        <v>1</v>
      </c>
      <c r="AC96" s="7">
        <v>2</v>
      </c>
      <c r="AD96" s="9">
        <v>86</v>
      </c>
      <c r="AE96" s="7">
        <v>1</v>
      </c>
      <c r="AF96" s="7">
        <v>0</v>
      </c>
      <c r="AG96" s="7">
        <v>1</v>
      </c>
      <c r="AH96" s="7">
        <v>7</v>
      </c>
      <c r="AI96" s="7">
        <v>3</v>
      </c>
      <c r="AJ96" s="7">
        <v>4</v>
      </c>
      <c r="AK96" s="7">
        <v>4</v>
      </c>
      <c r="AL96" s="7">
        <v>2</v>
      </c>
      <c r="AM96" s="7">
        <v>2</v>
      </c>
      <c r="AN96" s="7">
        <v>4</v>
      </c>
      <c r="AO96" s="7">
        <v>1</v>
      </c>
      <c r="AP96" s="7">
        <v>3</v>
      </c>
    </row>
    <row r="97" spans="1:42" x14ac:dyDescent="0.2">
      <c r="A97" s="9">
        <v>87</v>
      </c>
      <c r="B97" s="7">
        <v>36</v>
      </c>
      <c r="C97" s="7">
        <v>18</v>
      </c>
      <c r="D97" s="7">
        <v>18</v>
      </c>
      <c r="E97" s="7">
        <v>15</v>
      </c>
      <c r="F97" s="7">
        <v>9</v>
      </c>
      <c r="G97" s="7">
        <v>6</v>
      </c>
      <c r="H97" s="7">
        <v>3</v>
      </c>
      <c r="I97" s="7">
        <v>2</v>
      </c>
      <c r="J97" s="7">
        <v>1</v>
      </c>
      <c r="K97" s="7">
        <v>0</v>
      </c>
      <c r="L97" s="7">
        <v>0</v>
      </c>
      <c r="M97" s="7">
        <v>0</v>
      </c>
      <c r="N97" s="9">
        <v>87</v>
      </c>
      <c r="O97" s="7">
        <v>4</v>
      </c>
      <c r="P97" s="7">
        <v>1</v>
      </c>
      <c r="Q97" s="7">
        <v>3</v>
      </c>
      <c r="R97" s="7">
        <v>1</v>
      </c>
      <c r="S97" s="7">
        <v>0</v>
      </c>
      <c r="T97" s="7">
        <v>1</v>
      </c>
      <c r="U97" s="7">
        <v>1</v>
      </c>
      <c r="V97" s="7">
        <v>0</v>
      </c>
      <c r="W97" s="7">
        <v>1</v>
      </c>
      <c r="X97" s="7">
        <v>5</v>
      </c>
      <c r="Y97" s="7">
        <v>3</v>
      </c>
      <c r="Z97" s="7">
        <v>2</v>
      </c>
      <c r="AA97" s="7">
        <v>0</v>
      </c>
      <c r="AB97" s="7">
        <v>0</v>
      </c>
      <c r="AC97" s="7">
        <v>0</v>
      </c>
      <c r="AD97" s="9">
        <v>87</v>
      </c>
      <c r="AE97" s="7">
        <v>2</v>
      </c>
      <c r="AF97" s="7">
        <v>2</v>
      </c>
      <c r="AG97" s="7">
        <v>0</v>
      </c>
      <c r="AH97" s="7">
        <v>0</v>
      </c>
      <c r="AI97" s="7">
        <v>0</v>
      </c>
      <c r="AJ97" s="7">
        <v>0</v>
      </c>
      <c r="AK97" s="7">
        <v>1</v>
      </c>
      <c r="AL97" s="7">
        <v>0</v>
      </c>
      <c r="AM97" s="7">
        <v>1</v>
      </c>
      <c r="AN97" s="7">
        <v>4</v>
      </c>
      <c r="AO97" s="7">
        <v>1</v>
      </c>
      <c r="AP97" s="7">
        <v>3</v>
      </c>
    </row>
    <row r="98" spans="1:42" x14ac:dyDescent="0.2">
      <c r="A98" s="9">
        <v>88</v>
      </c>
      <c r="B98" s="7">
        <v>27</v>
      </c>
      <c r="C98" s="7">
        <v>15</v>
      </c>
      <c r="D98" s="7">
        <v>12</v>
      </c>
      <c r="E98" s="7">
        <v>13</v>
      </c>
      <c r="F98" s="7">
        <v>6</v>
      </c>
      <c r="G98" s="7">
        <v>7</v>
      </c>
      <c r="H98" s="7">
        <v>4</v>
      </c>
      <c r="I98" s="7">
        <v>2</v>
      </c>
      <c r="J98" s="7">
        <v>2</v>
      </c>
      <c r="K98" s="7">
        <v>2</v>
      </c>
      <c r="L98" s="7">
        <v>2</v>
      </c>
      <c r="M98" s="7">
        <v>0</v>
      </c>
      <c r="N98" s="9">
        <v>88</v>
      </c>
      <c r="O98" s="7">
        <v>2</v>
      </c>
      <c r="P98" s="7">
        <v>2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9">
        <v>88</v>
      </c>
      <c r="AE98" s="7">
        <v>2</v>
      </c>
      <c r="AF98" s="7">
        <v>1</v>
      </c>
      <c r="AG98" s="7">
        <v>1</v>
      </c>
      <c r="AH98" s="7">
        <v>2</v>
      </c>
      <c r="AI98" s="7">
        <v>1</v>
      </c>
      <c r="AJ98" s="7">
        <v>1</v>
      </c>
      <c r="AK98" s="7">
        <v>0</v>
      </c>
      <c r="AL98" s="7">
        <v>0</v>
      </c>
      <c r="AM98" s="7">
        <v>0</v>
      </c>
      <c r="AN98" s="7">
        <v>2</v>
      </c>
      <c r="AO98" s="7">
        <v>1</v>
      </c>
      <c r="AP98" s="7">
        <v>1</v>
      </c>
    </row>
    <row r="99" spans="1:42" x14ac:dyDescent="0.2">
      <c r="A99" s="9">
        <v>89</v>
      </c>
      <c r="B99" s="7">
        <v>28</v>
      </c>
      <c r="C99" s="7">
        <v>8</v>
      </c>
      <c r="D99" s="7">
        <v>20</v>
      </c>
      <c r="E99" s="7">
        <v>10</v>
      </c>
      <c r="F99" s="7">
        <v>2</v>
      </c>
      <c r="G99" s="7">
        <v>8</v>
      </c>
      <c r="H99" s="7">
        <v>3</v>
      </c>
      <c r="I99" s="7">
        <v>1</v>
      </c>
      <c r="J99" s="7">
        <v>2</v>
      </c>
      <c r="K99" s="7">
        <v>0</v>
      </c>
      <c r="L99" s="7">
        <v>0</v>
      </c>
      <c r="M99" s="7">
        <v>0</v>
      </c>
      <c r="N99" s="9">
        <v>89</v>
      </c>
      <c r="O99" s="7">
        <v>3</v>
      </c>
      <c r="P99" s="7">
        <v>0</v>
      </c>
      <c r="Q99" s="7">
        <v>3</v>
      </c>
      <c r="R99" s="7">
        <v>0</v>
      </c>
      <c r="S99" s="7">
        <v>0</v>
      </c>
      <c r="T99" s="7">
        <v>0</v>
      </c>
      <c r="U99" s="7">
        <v>2</v>
      </c>
      <c r="V99" s="7">
        <v>0</v>
      </c>
      <c r="W99" s="7">
        <v>2</v>
      </c>
      <c r="X99" s="7">
        <v>2</v>
      </c>
      <c r="Y99" s="7">
        <v>1</v>
      </c>
      <c r="Z99" s="7">
        <v>1</v>
      </c>
      <c r="AA99" s="7">
        <v>1</v>
      </c>
      <c r="AB99" s="7">
        <v>0</v>
      </c>
      <c r="AC99" s="7">
        <v>1</v>
      </c>
      <c r="AD99" s="9">
        <v>89</v>
      </c>
      <c r="AE99" s="7">
        <v>3</v>
      </c>
      <c r="AF99" s="7">
        <v>2</v>
      </c>
      <c r="AG99" s="7">
        <v>1</v>
      </c>
      <c r="AH99" s="7">
        <v>4</v>
      </c>
      <c r="AI99" s="7">
        <v>2</v>
      </c>
      <c r="AJ99" s="7">
        <v>2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</row>
    <row r="100" spans="1:42" x14ac:dyDescent="0.2">
      <c r="A100" s="9">
        <v>90</v>
      </c>
      <c r="B100" s="7">
        <v>27</v>
      </c>
      <c r="C100" s="7">
        <v>10</v>
      </c>
      <c r="D100" s="7">
        <v>17</v>
      </c>
      <c r="E100" s="7">
        <v>4</v>
      </c>
      <c r="F100" s="7">
        <v>2</v>
      </c>
      <c r="G100" s="7">
        <v>2</v>
      </c>
      <c r="H100" s="7">
        <v>4</v>
      </c>
      <c r="I100" s="7">
        <v>1</v>
      </c>
      <c r="J100" s="7">
        <v>3</v>
      </c>
      <c r="K100" s="7">
        <v>0</v>
      </c>
      <c r="L100" s="7">
        <v>0</v>
      </c>
      <c r="M100" s="7">
        <v>0</v>
      </c>
      <c r="N100" s="9">
        <v>90</v>
      </c>
      <c r="O100" s="7">
        <v>4</v>
      </c>
      <c r="P100" s="7">
        <v>1</v>
      </c>
      <c r="Q100" s="7">
        <v>3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6</v>
      </c>
      <c r="Y100" s="7">
        <v>2</v>
      </c>
      <c r="Z100" s="7">
        <v>4</v>
      </c>
      <c r="AA100" s="7">
        <v>4</v>
      </c>
      <c r="AB100" s="7">
        <v>1</v>
      </c>
      <c r="AC100" s="7">
        <v>3</v>
      </c>
      <c r="AD100" s="9">
        <v>90</v>
      </c>
      <c r="AE100" s="7">
        <v>1</v>
      </c>
      <c r="AF100" s="7">
        <v>1</v>
      </c>
      <c r="AG100" s="7">
        <v>0</v>
      </c>
      <c r="AH100" s="7">
        <v>2</v>
      </c>
      <c r="AI100" s="7">
        <v>2</v>
      </c>
      <c r="AJ100" s="7">
        <v>0</v>
      </c>
      <c r="AK100" s="7">
        <v>1</v>
      </c>
      <c r="AL100" s="7">
        <v>0</v>
      </c>
      <c r="AM100" s="7">
        <v>1</v>
      </c>
      <c r="AN100" s="7">
        <v>1</v>
      </c>
      <c r="AO100" s="7">
        <v>0</v>
      </c>
      <c r="AP100" s="7">
        <v>1</v>
      </c>
    </row>
    <row r="101" spans="1:42" x14ac:dyDescent="0.2">
      <c r="A101" s="9">
        <v>91</v>
      </c>
      <c r="B101" s="7">
        <v>8</v>
      </c>
      <c r="C101" s="7">
        <v>4</v>
      </c>
      <c r="D101" s="7">
        <v>4</v>
      </c>
      <c r="E101" s="7">
        <v>4</v>
      </c>
      <c r="F101" s="7">
        <v>2</v>
      </c>
      <c r="G101" s="7">
        <v>2</v>
      </c>
      <c r="H101" s="7">
        <v>1</v>
      </c>
      <c r="I101" s="7">
        <v>1</v>
      </c>
      <c r="J101" s="7">
        <v>0</v>
      </c>
      <c r="K101" s="7">
        <v>0</v>
      </c>
      <c r="L101" s="7">
        <v>0</v>
      </c>
      <c r="M101" s="7">
        <v>0</v>
      </c>
      <c r="N101" s="9">
        <v>91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1</v>
      </c>
      <c r="V101" s="7">
        <v>0</v>
      </c>
      <c r="W101" s="7">
        <v>1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9">
        <v>91</v>
      </c>
      <c r="AE101" s="7">
        <v>0</v>
      </c>
      <c r="AF101" s="7">
        <v>0</v>
      </c>
      <c r="AG101" s="7">
        <v>0</v>
      </c>
      <c r="AH101" s="7">
        <v>1</v>
      </c>
      <c r="AI101" s="7">
        <v>0</v>
      </c>
      <c r="AJ101" s="7">
        <v>1</v>
      </c>
      <c r="AK101" s="7">
        <v>0</v>
      </c>
      <c r="AL101" s="7">
        <v>0</v>
      </c>
      <c r="AM101" s="7">
        <v>0</v>
      </c>
      <c r="AN101" s="7">
        <v>1</v>
      </c>
      <c r="AO101" s="7">
        <v>1</v>
      </c>
      <c r="AP101" s="7">
        <v>0</v>
      </c>
    </row>
    <row r="102" spans="1:42" x14ac:dyDescent="0.2">
      <c r="A102" s="9">
        <v>92</v>
      </c>
      <c r="B102" s="7">
        <v>4</v>
      </c>
      <c r="C102" s="7">
        <v>1</v>
      </c>
      <c r="D102" s="7">
        <v>3</v>
      </c>
      <c r="E102" s="7">
        <v>1</v>
      </c>
      <c r="F102" s="7">
        <v>0</v>
      </c>
      <c r="G102" s="7">
        <v>1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9">
        <v>92</v>
      </c>
      <c r="O102" s="7">
        <v>1</v>
      </c>
      <c r="P102" s="7">
        <v>0</v>
      </c>
      <c r="Q102" s="7">
        <v>1</v>
      </c>
      <c r="R102" s="7">
        <v>1</v>
      </c>
      <c r="S102" s="7">
        <v>1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9">
        <v>92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1</v>
      </c>
      <c r="AO102" s="7">
        <v>0</v>
      </c>
      <c r="AP102" s="7">
        <v>1</v>
      </c>
    </row>
    <row r="103" spans="1:42" x14ac:dyDescent="0.2">
      <c r="A103" s="9">
        <v>93</v>
      </c>
      <c r="B103" s="7">
        <v>5</v>
      </c>
      <c r="C103" s="7">
        <v>0</v>
      </c>
      <c r="D103" s="7">
        <v>5</v>
      </c>
      <c r="E103" s="7">
        <v>2</v>
      </c>
      <c r="F103" s="7">
        <v>0</v>
      </c>
      <c r="G103" s="7">
        <v>2</v>
      </c>
      <c r="H103" s="7">
        <v>0</v>
      </c>
      <c r="I103" s="7">
        <v>0</v>
      </c>
      <c r="J103" s="7">
        <v>0</v>
      </c>
      <c r="K103" s="7">
        <v>1</v>
      </c>
      <c r="L103" s="7">
        <v>0</v>
      </c>
      <c r="M103" s="7">
        <v>1</v>
      </c>
      <c r="N103" s="9">
        <v>93</v>
      </c>
      <c r="O103" s="7">
        <v>1</v>
      </c>
      <c r="P103" s="7">
        <v>0</v>
      </c>
      <c r="Q103" s="7">
        <v>1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9">
        <v>93</v>
      </c>
      <c r="AE103" s="7">
        <v>0</v>
      </c>
      <c r="AF103" s="7">
        <v>0</v>
      </c>
      <c r="AG103" s="7">
        <v>0</v>
      </c>
      <c r="AH103" s="7">
        <v>1</v>
      </c>
      <c r="AI103" s="7">
        <v>0</v>
      </c>
      <c r="AJ103" s="7">
        <v>1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</row>
    <row r="104" spans="1:42" x14ac:dyDescent="0.2">
      <c r="A104" s="9">
        <v>94</v>
      </c>
      <c r="B104" s="7">
        <v>7</v>
      </c>
      <c r="C104" s="7">
        <v>6</v>
      </c>
      <c r="D104" s="7">
        <v>1</v>
      </c>
      <c r="E104" s="7">
        <v>2</v>
      </c>
      <c r="F104" s="7">
        <v>2</v>
      </c>
      <c r="G104" s="7">
        <v>0</v>
      </c>
      <c r="H104" s="7">
        <v>1</v>
      </c>
      <c r="I104" s="7">
        <v>1</v>
      </c>
      <c r="J104" s="7">
        <v>0</v>
      </c>
      <c r="K104" s="7">
        <v>0</v>
      </c>
      <c r="L104" s="7">
        <v>0</v>
      </c>
      <c r="M104" s="7">
        <v>0</v>
      </c>
      <c r="N104" s="9">
        <v>94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2</v>
      </c>
      <c r="Y104" s="7">
        <v>1</v>
      </c>
      <c r="Z104" s="7">
        <v>1</v>
      </c>
      <c r="AA104" s="7">
        <v>0</v>
      </c>
      <c r="AB104" s="7">
        <v>0</v>
      </c>
      <c r="AC104" s="7">
        <v>0</v>
      </c>
      <c r="AD104" s="9">
        <v>94</v>
      </c>
      <c r="AE104" s="7">
        <v>0</v>
      </c>
      <c r="AF104" s="7">
        <v>0</v>
      </c>
      <c r="AG104" s="7">
        <v>0</v>
      </c>
      <c r="AH104" s="7">
        <v>1</v>
      </c>
      <c r="AI104" s="7">
        <v>1</v>
      </c>
      <c r="AJ104" s="7">
        <v>0</v>
      </c>
      <c r="AK104" s="7">
        <v>0</v>
      </c>
      <c r="AL104" s="7">
        <v>0</v>
      </c>
      <c r="AM104" s="7">
        <v>0</v>
      </c>
      <c r="AN104" s="7">
        <v>1</v>
      </c>
      <c r="AO104" s="7">
        <v>1</v>
      </c>
      <c r="AP104" s="7">
        <v>0</v>
      </c>
    </row>
    <row r="105" spans="1:42" x14ac:dyDescent="0.2">
      <c r="A105" s="9">
        <v>95</v>
      </c>
      <c r="B105" s="7">
        <v>11</v>
      </c>
      <c r="C105" s="7">
        <v>3</v>
      </c>
      <c r="D105" s="7">
        <v>8</v>
      </c>
      <c r="E105" s="7">
        <v>2</v>
      </c>
      <c r="F105" s="7">
        <v>0</v>
      </c>
      <c r="G105" s="7">
        <v>2</v>
      </c>
      <c r="H105" s="7">
        <v>2</v>
      </c>
      <c r="I105" s="7">
        <v>0</v>
      </c>
      <c r="J105" s="7">
        <v>2</v>
      </c>
      <c r="K105" s="7">
        <v>3</v>
      </c>
      <c r="L105" s="7">
        <v>1</v>
      </c>
      <c r="M105" s="7">
        <v>2</v>
      </c>
      <c r="N105" s="9">
        <v>95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2</v>
      </c>
      <c r="Y105" s="7">
        <v>1</v>
      </c>
      <c r="Z105" s="7">
        <v>1</v>
      </c>
      <c r="AA105" s="7">
        <v>0</v>
      </c>
      <c r="AB105" s="7">
        <v>0</v>
      </c>
      <c r="AC105" s="7">
        <v>0</v>
      </c>
      <c r="AD105" s="9">
        <v>95</v>
      </c>
      <c r="AE105" s="7">
        <v>1</v>
      </c>
      <c r="AF105" s="7">
        <v>1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1</v>
      </c>
      <c r="AO105" s="7">
        <v>0</v>
      </c>
      <c r="AP105" s="7">
        <v>1</v>
      </c>
    </row>
    <row r="106" spans="1:42" x14ac:dyDescent="0.2">
      <c r="A106" s="9">
        <v>96</v>
      </c>
      <c r="B106" s="7">
        <v>16</v>
      </c>
      <c r="C106" s="7">
        <v>7</v>
      </c>
      <c r="D106" s="7">
        <v>9</v>
      </c>
      <c r="E106" s="7">
        <v>4</v>
      </c>
      <c r="F106" s="7">
        <v>3</v>
      </c>
      <c r="G106" s="7">
        <v>1</v>
      </c>
      <c r="H106" s="7">
        <v>6</v>
      </c>
      <c r="I106" s="7">
        <v>3</v>
      </c>
      <c r="J106" s="7">
        <v>3</v>
      </c>
      <c r="K106" s="7">
        <v>1</v>
      </c>
      <c r="L106" s="7">
        <v>0</v>
      </c>
      <c r="M106" s="7">
        <v>1</v>
      </c>
      <c r="N106" s="9">
        <v>96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2</v>
      </c>
      <c r="Y106" s="7">
        <v>1</v>
      </c>
      <c r="Z106" s="7">
        <v>1</v>
      </c>
      <c r="AA106" s="7">
        <v>0</v>
      </c>
      <c r="AB106" s="7">
        <v>0</v>
      </c>
      <c r="AC106" s="7">
        <v>0</v>
      </c>
      <c r="AD106" s="9">
        <v>96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1</v>
      </c>
      <c r="AL106" s="7">
        <v>0</v>
      </c>
      <c r="AM106" s="7">
        <v>1</v>
      </c>
      <c r="AN106" s="7">
        <v>2</v>
      </c>
      <c r="AO106" s="7">
        <v>0</v>
      </c>
      <c r="AP106" s="7">
        <v>2</v>
      </c>
    </row>
    <row r="107" spans="1:42" x14ac:dyDescent="0.2">
      <c r="A107" s="9">
        <v>97</v>
      </c>
      <c r="B107" s="7">
        <v>8</v>
      </c>
      <c r="C107" s="7">
        <v>6</v>
      </c>
      <c r="D107" s="7">
        <v>2</v>
      </c>
      <c r="E107" s="7">
        <v>4</v>
      </c>
      <c r="F107" s="7">
        <v>2</v>
      </c>
      <c r="G107" s="7">
        <v>2</v>
      </c>
      <c r="H107" s="7">
        <v>2</v>
      </c>
      <c r="I107" s="7">
        <v>2</v>
      </c>
      <c r="J107" s="7">
        <v>0</v>
      </c>
      <c r="K107" s="7">
        <v>0</v>
      </c>
      <c r="L107" s="7">
        <v>0</v>
      </c>
      <c r="M107" s="7">
        <v>0</v>
      </c>
      <c r="N107" s="9">
        <v>97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9">
        <v>97</v>
      </c>
      <c r="AE107" s="7">
        <v>1</v>
      </c>
      <c r="AF107" s="7">
        <v>1</v>
      </c>
      <c r="AG107" s="7">
        <v>0</v>
      </c>
      <c r="AH107" s="7">
        <v>1</v>
      </c>
      <c r="AI107" s="7">
        <v>1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</row>
    <row r="108" spans="1:42" x14ac:dyDescent="0.2">
      <c r="A108" s="9" t="s">
        <v>35</v>
      </c>
      <c r="B108" s="7">
        <v>120</v>
      </c>
      <c r="C108" s="7">
        <v>73</v>
      </c>
      <c r="D108" s="7">
        <v>47</v>
      </c>
      <c r="E108" s="7">
        <v>51</v>
      </c>
      <c r="F108" s="7">
        <v>27</v>
      </c>
      <c r="G108" s="7">
        <v>24</v>
      </c>
      <c r="H108" s="7">
        <v>5</v>
      </c>
      <c r="I108" s="7">
        <v>3</v>
      </c>
      <c r="J108" s="7">
        <v>2</v>
      </c>
      <c r="K108" s="7">
        <v>13</v>
      </c>
      <c r="L108" s="7">
        <v>8</v>
      </c>
      <c r="M108" s="7">
        <v>5</v>
      </c>
      <c r="N108" s="9" t="s">
        <v>35</v>
      </c>
      <c r="O108" s="7">
        <v>12</v>
      </c>
      <c r="P108" s="7">
        <v>8</v>
      </c>
      <c r="Q108" s="7">
        <v>4</v>
      </c>
      <c r="R108" s="7">
        <v>0</v>
      </c>
      <c r="S108" s="7">
        <v>0</v>
      </c>
      <c r="T108" s="7">
        <v>0</v>
      </c>
      <c r="U108" s="7">
        <v>7</v>
      </c>
      <c r="V108" s="7">
        <v>6</v>
      </c>
      <c r="W108" s="7">
        <v>1</v>
      </c>
      <c r="X108" s="7">
        <v>13</v>
      </c>
      <c r="Y108" s="7">
        <v>8</v>
      </c>
      <c r="Z108" s="7">
        <v>5</v>
      </c>
      <c r="AA108" s="7">
        <v>1</v>
      </c>
      <c r="AB108" s="7">
        <v>1</v>
      </c>
      <c r="AC108" s="7">
        <v>0</v>
      </c>
      <c r="AD108" s="9" t="s">
        <v>35</v>
      </c>
      <c r="AE108" s="7">
        <v>8</v>
      </c>
      <c r="AF108" s="7">
        <v>6</v>
      </c>
      <c r="AG108" s="7">
        <v>2</v>
      </c>
      <c r="AH108" s="7">
        <v>4</v>
      </c>
      <c r="AI108" s="7">
        <v>3</v>
      </c>
      <c r="AJ108" s="7">
        <v>1</v>
      </c>
      <c r="AK108" s="7">
        <v>2</v>
      </c>
      <c r="AL108" s="7">
        <v>1</v>
      </c>
      <c r="AM108" s="7">
        <v>1</v>
      </c>
      <c r="AN108" s="7">
        <v>4</v>
      </c>
      <c r="AO108" s="7">
        <v>2</v>
      </c>
      <c r="AP108" s="7">
        <v>2</v>
      </c>
    </row>
    <row r="109" spans="1:42" x14ac:dyDescent="0.2">
      <c r="A109" s="9" t="s">
        <v>36</v>
      </c>
      <c r="B109" s="7">
        <v>39</v>
      </c>
      <c r="C109" s="7">
        <v>15</v>
      </c>
      <c r="D109" s="7">
        <v>24</v>
      </c>
      <c r="E109" s="7">
        <v>20</v>
      </c>
      <c r="F109" s="7">
        <v>8</v>
      </c>
      <c r="G109" s="7">
        <v>12</v>
      </c>
      <c r="H109" s="7">
        <v>3</v>
      </c>
      <c r="I109" s="7">
        <v>1</v>
      </c>
      <c r="J109" s="7">
        <v>2</v>
      </c>
      <c r="K109" s="7">
        <v>0</v>
      </c>
      <c r="L109" s="7">
        <v>0</v>
      </c>
      <c r="M109" s="7">
        <v>0</v>
      </c>
      <c r="N109" s="9" t="s">
        <v>36</v>
      </c>
      <c r="O109" s="7">
        <v>3</v>
      </c>
      <c r="P109" s="7">
        <v>0</v>
      </c>
      <c r="Q109" s="7">
        <v>3</v>
      </c>
      <c r="R109" s="7">
        <v>0</v>
      </c>
      <c r="S109" s="7">
        <v>0</v>
      </c>
      <c r="T109" s="7">
        <v>0</v>
      </c>
      <c r="U109" s="7">
        <v>1</v>
      </c>
      <c r="V109" s="7">
        <v>0</v>
      </c>
      <c r="W109" s="7">
        <v>1</v>
      </c>
      <c r="X109" s="7">
        <v>0</v>
      </c>
      <c r="Y109" s="7">
        <v>0</v>
      </c>
      <c r="Z109" s="7">
        <v>0</v>
      </c>
      <c r="AA109" s="7">
        <v>1</v>
      </c>
      <c r="AB109" s="7">
        <v>1</v>
      </c>
      <c r="AC109" s="7">
        <v>0</v>
      </c>
      <c r="AD109" s="9" t="s">
        <v>36</v>
      </c>
      <c r="AE109" s="7">
        <v>3</v>
      </c>
      <c r="AF109" s="7">
        <v>2</v>
      </c>
      <c r="AG109" s="7">
        <v>1</v>
      </c>
      <c r="AH109" s="7">
        <v>3</v>
      </c>
      <c r="AI109" s="7">
        <v>0</v>
      </c>
      <c r="AJ109" s="7">
        <v>3</v>
      </c>
      <c r="AK109" s="7">
        <v>3</v>
      </c>
      <c r="AL109" s="7">
        <v>1</v>
      </c>
      <c r="AM109" s="7">
        <v>2</v>
      </c>
      <c r="AN109" s="7">
        <v>2</v>
      </c>
      <c r="AO109" s="7">
        <v>2</v>
      </c>
      <c r="AP109" s="7">
        <v>0</v>
      </c>
    </row>
    <row r="110" spans="1:42" x14ac:dyDescent="0.2">
      <c r="A110" s="23" t="s">
        <v>176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3" t="s">
        <v>176</v>
      </c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3" t="s">
        <v>176</v>
      </c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</row>
  </sheetData>
  <mergeCells count="26">
    <mergeCell ref="B2:D2"/>
    <mergeCell ref="E2:G2"/>
    <mergeCell ref="H2:J2"/>
    <mergeCell ref="K2:M2"/>
    <mergeCell ref="O2:Q2"/>
    <mergeCell ref="R59:T59"/>
    <mergeCell ref="U59:W59"/>
    <mergeCell ref="X59:Z59"/>
    <mergeCell ref="AA59:AC59"/>
    <mergeCell ref="U2:W2"/>
    <mergeCell ref="X2:Z2"/>
    <mergeCell ref="AA2:AC2"/>
    <mergeCell ref="R2:T2"/>
    <mergeCell ref="B59:D59"/>
    <mergeCell ref="E59:G59"/>
    <mergeCell ref="H59:J59"/>
    <mergeCell ref="K59:M59"/>
    <mergeCell ref="O59:Q59"/>
    <mergeCell ref="AE59:AG59"/>
    <mergeCell ref="AH59:AJ59"/>
    <mergeCell ref="AK59:AM59"/>
    <mergeCell ref="AN59:AP59"/>
    <mergeCell ref="AN2:AP2"/>
    <mergeCell ref="AE2:AG2"/>
    <mergeCell ref="AH2:AJ2"/>
    <mergeCell ref="AK2:AM2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CC3C8-205A-4D6A-896D-FCB8F8727FAA}">
  <dimension ref="A1:N28"/>
  <sheetViews>
    <sheetView view="pageBreakPreview" zoomScale="125" zoomScaleNormal="100" zoomScaleSheetLayoutView="125" workbookViewId="0">
      <selection activeCell="A28" sqref="A28:XFD28"/>
    </sheetView>
  </sheetViews>
  <sheetFormatPr defaultColWidth="8.85546875" defaultRowHeight="11.25" x14ac:dyDescent="0.2"/>
  <cols>
    <col min="1" max="1" width="8.85546875" style="7"/>
    <col min="2" max="14" width="5.85546875" style="7" customWidth="1"/>
    <col min="15" max="16384" width="8.85546875" style="7"/>
  </cols>
  <sheetData>
    <row r="1" spans="1:14" x14ac:dyDescent="0.2">
      <c r="A1" s="7" t="s">
        <v>37</v>
      </c>
    </row>
    <row r="2" spans="1:14" x14ac:dyDescent="0.2">
      <c r="A2" s="1"/>
      <c r="B2" s="2"/>
      <c r="C2" s="2" t="s">
        <v>132</v>
      </c>
      <c r="D2" s="2"/>
      <c r="E2" s="2" t="s">
        <v>133</v>
      </c>
      <c r="F2" s="2"/>
      <c r="G2" s="2" t="s">
        <v>134</v>
      </c>
      <c r="H2" s="2" t="s">
        <v>135</v>
      </c>
      <c r="I2" s="2" t="s">
        <v>136</v>
      </c>
      <c r="J2" s="2" t="s">
        <v>137</v>
      </c>
      <c r="K2" s="2" t="s">
        <v>138</v>
      </c>
      <c r="L2" s="2" t="s">
        <v>139</v>
      </c>
      <c r="M2" s="2" t="s">
        <v>140</v>
      </c>
      <c r="N2" s="3"/>
    </row>
    <row r="3" spans="1:14" x14ac:dyDescent="0.2">
      <c r="A3" s="4" t="s">
        <v>174</v>
      </c>
      <c r="B3" s="5" t="s">
        <v>0</v>
      </c>
      <c r="C3" s="5" t="s">
        <v>141</v>
      </c>
      <c r="D3" s="5" t="s">
        <v>2</v>
      </c>
      <c r="E3" s="5" t="s">
        <v>142</v>
      </c>
      <c r="F3" s="5" t="s">
        <v>4</v>
      </c>
      <c r="G3" s="5" t="s">
        <v>143</v>
      </c>
      <c r="H3" s="5" t="s">
        <v>144</v>
      </c>
      <c r="I3" s="5" t="s">
        <v>145</v>
      </c>
      <c r="J3" s="5" t="s">
        <v>146</v>
      </c>
      <c r="K3" s="5" t="s">
        <v>147</v>
      </c>
      <c r="L3" s="5" t="s">
        <v>148</v>
      </c>
      <c r="M3" s="5" t="s">
        <v>149</v>
      </c>
      <c r="N3" s="6" t="s">
        <v>12</v>
      </c>
    </row>
    <row r="4" spans="1:14" x14ac:dyDescent="0.2">
      <c r="A4" s="7" t="s">
        <v>150</v>
      </c>
      <c r="B4" s="7">
        <v>157375</v>
      </c>
      <c r="C4" s="7">
        <v>64237</v>
      </c>
      <c r="D4" s="7">
        <v>19576</v>
      </c>
      <c r="E4" s="7">
        <v>3893</v>
      </c>
      <c r="F4" s="7">
        <v>20384</v>
      </c>
      <c r="G4" s="7">
        <v>1695</v>
      </c>
      <c r="H4" s="7">
        <v>2663</v>
      </c>
      <c r="I4" s="7">
        <v>11761</v>
      </c>
      <c r="J4" s="7">
        <v>4161</v>
      </c>
      <c r="K4" s="7">
        <v>5449</v>
      </c>
      <c r="L4" s="7">
        <v>8076</v>
      </c>
      <c r="M4" s="7">
        <v>5782</v>
      </c>
      <c r="N4" s="7">
        <v>9698</v>
      </c>
    </row>
    <row r="5" spans="1:14" x14ac:dyDescent="0.2">
      <c r="A5" s="7" t="s">
        <v>38</v>
      </c>
      <c r="B5" s="7">
        <v>23346</v>
      </c>
      <c r="C5" s="7">
        <v>9241</v>
      </c>
      <c r="D5" s="7">
        <v>2976</v>
      </c>
      <c r="E5" s="7">
        <v>640</v>
      </c>
      <c r="F5" s="7">
        <v>3382</v>
      </c>
      <c r="G5" s="7">
        <v>283</v>
      </c>
      <c r="H5" s="7">
        <v>406</v>
      </c>
      <c r="I5" s="7">
        <v>1747</v>
      </c>
      <c r="J5" s="7">
        <v>558</v>
      </c>
      <c r="K5" s="7">
        <v>857</v>
      </c>
      <c r="L5" s="7">
        <v>1160</v>
      </c>
      <c r="M5" s="7">
        <v>816</v>
      </c>
      <c r="N5" s="7">
        <v>1280</v>
      </c>
    </row>
    <row r="6" spans="1:14" x14ac:dyDescent="0.2">
      <c r="A6" s="7" t="s">
        <v>175</v>
      </c>
      <c r="B6" s="17">
        <f>B4/B5</f>
        <v>6.7409834661183927</v>
      </c>
      <c r="C6" s="17">
        <f t="shared" ref="C6:N6" si="0">C4/C5</f>
        <v>6.9513039714316633</v>
      </c>
      <c r="D6" s="17">
        <f t="shared" si="0"/>
        <v>6.577956989247312</v>
      </c>
      <c r="E6" s="17">
        <f t="shared" si="0"/>
        <v>6.0828125000000002</v>
      </c>
      <c r="F6" s="17">
        <f t="shared" si="0"/>
        <v>6.0272028385570664</v>
      </c>
      <c r="G6" s="17">
        <f t="shared" si="0"/>
        <v>5.989399293286219</v>
      </c>
      <c r="H6" s="17">
        <f t="shared" si="0"/>
        <v>6.5591133004926112</v>
      </c>
      <c r="I6" s="17">
        <f t="shared" si="0"/>
        <v>6.7321121923297085</v>
      </c>
      <c r="J6" s="17">
        <f t="shared" si="0"/>
        <v>7.456989247311828</v>
      </c>
      <c r="K6" s="17">
        <f t="shared" si="0"/>
        <v>6.3582263710618436</v>
      </c>
      <c r="L6" s="17">
        <f t="shared" si="0"/>
        <v>6.9620689655172416</v>
      </c>
      <c r="M6" s="17">
        <f t="shared" si="0"/>
        <v>7.0857843137254903</v>
      </c>
      <c r="N6" s="17">
        <f t="shared" si="0"/>
        <v>7.5765624999999996</v>
      </c>
    </row>
    <row r="7" spans="1:14" x14ac:dyDescent="0.2">
      <c r="A7" s="7" t="s">
        <v>39</v>
      </c>
      <c r="B7" s="7">
        <v>17946</v>
      </c>
      <c r="C7" s="7">
        <v>6836</v>
      </c>
      <c r="D7" s="7">
        <v>2241</v>
      </c>
      <c r="E7" s="7">
        <v>444</v>
      </c>
      <c r="F7" s="7">
        <v>2450</v>
      </c>
      <c r="G7" s="7">
        <v>227</v>
      </c>
      <c r="H7" s="7">
        <v>332</v>
      </c>
      <c r="I7" s="7">
        <v>1416</v>
      </c>
      <c r="J7" s="7">
        <v>463</v>
      </c>
      <c r="K7" s="7">
        <v>713</v>
      </c>
      <c r="L7" s="7">
        <v>958</v>
      </c>
      <c r="M7" s="7">
        <v>725</v>
      </c>
      <c r="N7" s="7">
        <v>1141</v>
      </c>
    </row>
    <row r="8" spans="1:14" x14ac:dyDescent="0.2">
      <c r="A8" s="7" t="s">
        <v>40</v>
      </c>
      <c r="B8" s="7">
        <v>79564</v>
      </c>
      <c r="C8" s="7">
        <v>31400</v>
      </c>
      <c r="D8" s="7">
        <v>10235</v>
      </c>
      <c r="E8" s="7">
        <v>1923</v>
      </c>
      <c r="F8" s="7">
        <v>10518</v>
      </c>
      <c r="G8" s="7">
        <v>923</v>
      </c>
      <c r="H8" s="7">
        <v>1248</v>
      </c>
      <c r="I8" s="7">
        <v>6195</v>
      </c>
      <c r="J8" s="7">
        <v>2070</v>
      </c>
      <c r="K8" s="7">
        <v>2792</v>
      </c>
      <c r="L8" s="7">
        <v>4425</v>
      </c>
      <c r="M8" s="7">
        <v>2973</v>
      </c>
      <c r="N8" s="7">
        <v>4862</v>
      </c>
    </row>
    <row r="9" spans="1:14" x14ac:dyDescent="0.2">
      <c r="A9" s="7" t="s">
        <v>41</v>
      </c>
      <c r="B9" s="7">
        <v>982</v>
      </c>
      <c r="C9" s="7">
        <v>296</v>
      </c>
      <c r="D9" s="7">
        <v>87</v>
      </c>
      <c r="E9" s="7">
        <v>17</v>
      </c>
      <c r="F9" s="7">
        <v>92</v>
      </c>
      <c r="G9" s="7">
        <v>7</v>
      </c>
      <c r="H9" s="7">
        <v>12</v>
      </c>
      <c r="I9" s="7">
        <v>108</v>
      </c>
      <c r="J9" s="7">
        <v>41</v>
      </c>
      <c r="K9" s="7">
        <v>60</v>
      </c>
      <c r="L9" s="7">
        <v>75</v>
      </c>
      <c r="M9" s="7">
        <v>72</v>
      </c>
      <c r="N9" s="7">
        <v>115</v>
      </c>
    </row>
    <row r="10" spans="1:14" x14ac:dyDescent="0.2">
      <c r="A10" s="7" t="s">
        <v>42</v>
      </c>
      <c r="B10" s="7">
        <v>2705</v>
      </c>
      <c r="C10" s="7">
        <v>888</v>
      </c>
      <c r="D10" s="7">
        <v>366</v>
      </c>
      <c r="E10" s="7">
        <v>85</v>
      </c>
      <c r="F10" s="7">
        <v>355</v>
      </c>
      <c r="G10" s="7">
        <v>40</v>
      </c>
      <c r="H10" s="7">
        <v>45</v>
      </c>
      <c r="I10" s="7">
        <v>257</v>
      </c>
      <c r="J10" s="7">
        <v>95</v>
      </c>
      <c r="K10" s="7">
        <v>84</v>
      </c>
      <c r="L10" s="7">
        <v>183</v>
      </c>
      <c r="M10" s="7">
        <v>122</v>
      </c>
      <c r="N10" s="7">
        <v>185</v>
      </c>
    </row>
    <row r="11" spans="1:14" x14ac:dyDescent="0.2">
      <c r="A11" s="7" t="s">
        <v>43</v>
      </c>
      <c r="B11" s="7">
        <v>32832</v>
      </c>
      <c r="C11" s="7">
        <v>15576</v>
      </c>
      <c r="D11" s="7">
        <v>3671</v>
      </c>
      <c r="E11" s="7">
        <v>784</v>
      </c>
      <c r="F11" s="7">
        <v>3587</v>
      </c>
      <c r="G11" s="7">
        <v>215</v>
      </c>
      <c r="H11" s="7">
        <v>620</v>
      </c>
      <c r="I11" s="7">
        <v>2038</v>
      </c>
      <c r="J11" s="7">
        <v>934</v>
      </c>
      <c r="K11" s="7">
        <v>943</v>
      </c>
      <c r="L11" s="7">
        <v>1275</v>
      </c>
      <c r="M11" s="7">
        <v>1074</v>
      </c>
      <c r="N11" s="7">
        <v>2115</v>
      </c>
    </row>
    <row r="13" spans="1:14" x14ac:dyDescent="0.2">
      <c r="A13" s="7" t="s">
        <v>171</v>
      </c>
      <c r="B13" s="7">
        <v>83355</v>
      </c>
      <c r="C13" s="7">
        <v>33819</v>
      </c>
      <c r="D13" s="7">
        <v>10393</v>
      </c>
      <c r="E13" s="7">
        <v>2060</v>
      </c>
      <c r="F13" s="7">
        <v>10786</v>
      </c>
      <c r="G13" s="7">
        <v>885</v>
      </c>
      <c r="H13" s="7">
        <v>1401</v>
      </c>
      <c r="I13" s="7">
        <v>6207</v>
      </c>
      <c r="J13" s="7">
        <v>2214</v>
      </c>
      <c r="K13" s="7">
        <v>2904</v>
      </c>
      <c r="L13" s="7">
        <v>4346</v>
      </c>
      <c r="M13" s="7">
        <v>3087</v>
      </c>
      <c r="N13" s="7">
        <v>5253</v>
      </c>
    </row>
    <row r="14" spans="1:14" x14ac:dyDescent="0.2">
      <c r="A14" s="7" t="s">
        <v>38</v>
      </c>
      <c r="B14" s="7">
        <v>20431</v>
      </c>
      <c r="C14" s="7">
        <v>7883</v>
      </c>
      <c r="D14" s="7">
        <v>2567</v>
      </c>
      <c r="E14" s="7">
        <v>548</v>
      </c>
      <c r="F14" s="7">
        <v>2880</v>
      </c>
      <c r="G14" s="7">
        <v>254</v>
      </c>
      <c r="H14" s="7">
        <v>366</v>
      </c>
      <c r="I14" s="7">
        <v>1563</v>
      </c>
      <c r="J14" s="7">
        <v>516</v>
      </c>
      <c r="K14" s="7">
        <v>777</v>
      </c>
      <c r="L14" s="7">
        <v>1080</v>
      </c>
      <c r="M14" s="7">
        <v>779</v>
      </c>
      <c r="N14" s="7">
        <v>1218</v>
      </c>
    </row>
    <row r="15" spans="1:14" x14ac:dyDescent="0.2">
      <c r="A15" s="7" t="s">
        <v>39</v>
      </c>
      <c r="B15" s="7">
        <v>241</v>
      </c>
      <c r="C15" s="7">
        <v>108</v>
      </c>
      <c r="D15" s="7">
        <v>13</v>
      </c>
      <c r="E15" s="7">
        <v>2</v>
      </c>
      <c r="F15" s="7">
        <v>27</v>
      </c>
      <c r="G15" s="7">
        <v>5</v>
      </c>
      <c r="H15" s="7">
        <v>5</v>
      </c>
      <c r="I15" s="7">
        <v>18</v>
      </c>
      <c r="J15" s="7">
        <v>8</v>
      </c>
      <c r="K15" s="7">
        <v>18</v>
      </c>
      <c r="L15" s="7">
        <v>15</v>
      </c>
      <c r="M15" s="7">
        <v>6</v>
      </c>
      <c r="N15" s="7">
        <v>16</v>
      </c>
    </row>
    <row r="16" spans="1:14" x14ac:dyDescent="0.2">
      <c r="A16" s="7" t="s">
        <v>40</v>
      </c>
      <c r="B16" s="7">
        <v>43192</v>
      </c>
      <c r="C16" s="7">
        <v>16963</v>
      </c>
      <c r="D16" s="7">
        <v>5550</v>
      </c>
      <c r="E16" s="7">
        <v>1010</v>
      </c>
      <c r="F16" s="7">
        <v>5648</v>
      </c>
      <c r="G16" s="7">
        <v>475</v>
      </c>
      <c r="H16" s="7">
        <v>665</v>
      </c>
      <c r="I16" s="7">
        <v>3339</v>
      </c>
      <c r="J16" s="7">
        <v>1178</v>
      </c>
      <c r="K16" s="7">
        <v>1546</v>
      </c>
      <c r="L16" s="7">
        <v>2443</v>
      </c>
      <c r="M16" s="7">
        <v>1644</v>
      </c>
      <c r="N16" s="7">
        <v>2731</v>
      </c>
    </row>
    <row r="17" spans="1:14" x14ac:dyDescent="0.2">
      <c r="A17" s="7" t="s">
        <v>41</v>
      </c>
      <c r="B17" s="7">
        <v>163</v>
      </c>
      <c r="C17" s="7">
        <v>60</v>
      </c>
      <c r="D17" s="7">
        <v>18</v>
      </c>
      <c r="E17" s="7">
        <v>3</v>
      </c>
      <c r="F17" s="7">
        <v>14</v>
      </c>
      <c r="G17" s="7">
        <v>1</v>
      </c>
      <c r="H17" s="7">
        <v>2</v>
      </c>
      <c r="I17" s="7">
        <v>16</v>
      </c>
      <c r="J17" s="7">
        <v>6</v>
      </c>
      <c r="K17" s="7">
        <v>12</v>
      </c>
      <c r="L17" s="7">
        <v>7</v>
      </c>
      <c r="M17" s="7">
        <v>11</v>
      </c>
      <c r="N17" s="7">
        <v>13</v>
      </c>
    </row>
    <row r="18" spans="1:14" x14ac:dyDescent="0.2">
      <c r="A18" s="7" t="s">
        <v>42</v>
      </c>
      <c r="B18" s="7">
        <v>1597</v>
      </c>
      <c r="C18" s="7">
        <v>513</v>
      </c>
      <c r="D18" s="7">
        <v>218</v>
      </c>
      <c r="E18" s="7">
        <v>53</v>
      </c>
      <c r="F18" s="7">
        <v>220</v>
      </c>
      <c r="G18" s="7">
        <v>30</v>
      </c>
      <c r="H18" s="7">
        <v>20</v>
      </c>
      <c r="I18" s="7">
        <v>155</v>
      </c>
      <c r="J18" s="7">
        <v>52</v>
      </c>
      <c r="K18" s="7">
        <v>49</v>
      </c>
      <c r="L18" s="7">
        <v>106</v>
      </c>
      <c r="M18" s="7">
        <v>68</v>
      </c>
      <c r="N18" s="7">
        <v>113</v>
      </c>
    </row>
    <row r="19" spans="1:14" x14ac:dyDescent="0.2">
      <c r="A19" s="7" t="s">
        <v>43</v>
      </c>
      <c r="B19" s="7">
        <v>17731</v>
      </c>
      <c r="C19" s="7">
        <v>8292</v>
      </c>
      <c r="D19" s="7">
        <v>2027</v>
      </c>
      <c r="E19" s="7">
        <v>444</v>
      </c>
      <c r="F19" s="7">
        <v>1997</v>
      </c>
      <c r="G19" s="7">
        <v>120</v>
      </c>
      <c r="H19" s="7">
        <v>343</v>
      </c>
      <c r="I19" s="7">
        <v>1116</v>
      </c>
      <c r="J19" s="7">
        <v>454</v>
      </c>
      <c r="K19" s="7">
        <v>502</v>
      </c>
      <c r="L19" s="7">
        <v>695</v>
      </c>
      <c r="M19" s="7">
        <v>579</v>
      </c>
      <c r="N19" s="7">
        <v>1162</v>
      </c>
    </row>
    <row r="21" spans="1:14" x14ac:dyDescent="0.2">
      <c r="A21" s="7" t="s">
        <v>172</v>
      </c>
      <c r="B21" s="7">
        <v>74020</v>
      </c>
      <c r="C21" s="7">
        <v>30418</v>
      </c>
      <c r="D21" s="7">
        <v>9183</v>
      </c>
      <c r="E21" s="7">
        <v>1833</v>
      </c>
      <c r="F21" s="7">
        <v>9598</v>
      </c>
      <c r="G21" s="7">
        <v>810</v>
      </c>
      <c r="H21" s="7">
        <v>1262</v>
      </c>
      <c r="I21" s="7">
        <v>5554</v>
      </c>
      <c r="J21" s="7">
        <v>1947</v>
      </c>
      <c r="K21" s="7">
        <v>2545</v>
      </c>
      <c r="L21" s="7">
        <v>3730</v>
      </c>
      <c r="M21" s="7">
        <v>2695</v>
      </c>
      <c r="N21" s="7">
        <v>4445</v>
      </c>
    </row>
    <row r="22" spans="1:14" x14ac:dyDescent="0.2">
      <c r="A22" s="7" t="s">
        <v>38</v>
      </c>
      <c r="B22" s="7">
        <v>2915</v>
      </c>
      <c r="C22" s="7">
        <v>1358</v>
      </c>
      <c r="D22" s="7">
        <v>409</v>
      </c>
      <c r="E22" s="7">
        <v>92</v>
      </c>
      <c r="F22" s="7">
        <v>502</v>
      </c>
      <c r="G22" s="7">
        <v>29</v>
      </c>
      <c r="H22" s="7">
        <v>40</v>
      </c>
      <c r="I22" s="7">
        <v>184</v>
      </c>
      <c r="J22" s="7">
        <v>42</v>
      </c>
      <c r="K22" s="7">
        <v>80</v>
      </c>
      <c r="L22" s="7">
        <v>80</v>
      </c>
      <c r="M22" s="7">
        <v>37</v>
      </c>
      <c r="N22" s="7">
        <v>62</v>
      </c>
    </row>
    <row r="23" spans="1:14" x14ac:dyDescent="0.2">
      <c r="A23" s="7" t="s">
        <v>39</v>
      </c>
      <c r="B23" s="7">
        <v>17705</v>
      </c>
      <c r="C23" s="7">
        <v>6728</v>
      </c>
      <c r="D23" s="7">
        <v>2228</v>
      </c>
      <c r="E23" s="7">
        <v>442</v>
      </c>
      <c r="F23" s="7">
        <v>2423</v>
      </c>
      <c r="G23" s="7">
        <v>222</v>
      </c>
      <c r="H23" s="7">
        <v>327</v>
      </c>
      <c r="I23" s="7">
        <v>1398</v>
      </c>
      <c r="J23" s="7">
        <v>455</v>
      </c>
      <c r="K23" s="7">
        <v>695</v>
      </c>
      <c r="L23" s="7">
        <v>943</v>
      </c>
      <c r="M23" s="7">
        <v>719</v>
      </c>
      <c r="N23" s="7">
        <v>1125</v>
      </c>
    </row>
    <row r="24" spans="1:14" x14ac:dyDescent="0.2">
      <c r="A24" s="7" t="s">
        <v>40</v>
      </c>
      <c r="B24" s="7">
        <v>36372</v>
      </c>
      <c r="C24" s="7">
        <v>14437</v>
      </c>
      <c r="D24" s="7">
        <v>4685</v>
      </c>
      <c r="E24" s="7">
        <v>913</v>
      </c>
      <c r="F24" s="7">
        <v>4870</v>
      </c>
      <c r="G24" s="7">
        <v>448</v>
      </c>
      <c r="H24" s="7">
        <v>583</v>
      </c>
      <c r="I24" s="7">
        <v>2856</v>
      </c>
      <c r="J24" s="7">
        <v>892</v>
      </c>
      <c r="K24" s="7">
        <v>1246</v>
      </c>
      <c r="L24" s="7">
        <v>1982</v>
      </c>
      <c r="M24" s="7">
        <v>1329</v>
      </c>
      <c r="N24" s="7">
        <v>2131</v>
      </c>
    </row>
    <row r="25" spans="1:14" x14ac:dyDescent="0.2">
      <c r="A25" s="7" t="s">
        <v>41</v>
      </c>
      <c r="B25" s="7">
        <v>819</v>
      </c>
      <c r="C25" s="7">
        <v>236</v>
      </c>
      <c r="D25" s="7">
        <v>69</v>
      </c>
      <c r="E25" s="7">
        <v>14</v>
      </c>
      <c r="F25" s="7">
        <v>78</v>
      </c>
      <c r="G25" s="7">
        <v>6</v>
      </c>
      <c r="H25" s="7">
        <v>10</v>
      </c>
      <c r="I25" s="7">
        <v>92</v>
      </c>
      <c r="J25" s="7">
        <v>35</v>
      </c>
      <c r="K25" s="7">
        <v>48</v>
      </c>
      <c r="L25" s="7">
        <v>68</v>
      </c>
      <c r="M25" s="7">
        <v>61</v>
      </c>
      <c r="N25" s="7">
        <v>102</v>
      </c>
    </row>
    <row r="26" spans="1:14" x14ac:dyDescent="0.2">
      <c r="A26" s="7" t="s">
        <v>42</v>
      </c>
      <c r="B26" s="7">
        <v>1108</v>
      </c>
      <c r="C26" s="7">
        <v>375</v>
      </c>
      <c r="D26" s="7">
        <v>148</v>
      </c>
      <c r="E26" s="7">
        <v>32</v>
      </c>
      <c r="F26" s="7">
        <v>135</v>
      </c>
      <c r="G26" s="7">
        <v>10</v>
      </c>
      <c r="H26" s="7">
        <v>25</v>
      </c>
      <c r="I26" s="7">
        <v>102</v>
      </c>
      <c r="J26" s="7">
        <v>43</v>
      </c>
      <c r="K26" s="7">
        <v>35</v>
      </c>
      <c r="L26" s="7">
        <v>77</v>
      </c>
      <c r="M26" s="7">
        <v>54</v>
      </c>
      <c r="N26" s="7">
        <v>72</v>
      </c>
    </row>
    <row r="27" spans="1:14" x14ac:dyDescent="0.2">
      <c r="A27" s="7" t="s">
        <v>43</v>
      </c>
      <c r="B27" s="7">
        <v>15101</v>
      </c>
      <c r="C27" s="7">
        <v>7284</v>
      </c>
      <c r="D27" s="7">
        <v>1644</v>
      </c>
      <c r="E27" s="7">
        <v>340</v>
      </c>
      <c r="F27" s="7">
        <v>1590</v>
      </c>
      <c r="G27" s="7">
        <v>95</v>
      </c>
      <c r="H27" s="7">
        <v>277</v>
      </c>
      <c r="I27" s="7">
        <v>922</v>
      </c>
      <c r="J27" s="7">
        <v>480</v>
      </c>
      <c r="K27" s="7">
        <v>441</v>
      </c>
      <c r="L27" s="7">
        <v>580</v>
      </c>
      <c r="M27" s="7">
        <v>495</v>
      </c>
      <c r="N27" s="7">
        <v>953</v>
      </c>
    </row>
    <row r="28" spans="1:14" x14ac:dyDescent="0.2">
      <c r="A28" s="26" t="s">
        <v>176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</sheetData>
  <mergeCells count="1">
    <mergeCell ref="A28:N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9B09-5D3B-421D-B1DF-123AB9D4A0FD}">
  <dimension ref="A1:N21"/>
  <sheetViews>
    <sheetView view="pageBreakPreview" zoomScale="125" zoomScaleNormal="100" zoomScaleSheetLayoutView="125" workbookViewId="0">
      <selection activeCell="A21" sqref="A21:XFD21"/>
    </sheetView>
  </sheetViews>
  <sheetFormatPr defaultColWidth="8.85546875" defaultRowHeight="11.25" x14ac:dyDescent="0.2"/>
  <cols>
    <col min="1" max="1" width="14" style="7" customWidth="1"/>
    <col min="2" max="6" width="5.85546875" style="7" customWidth="1"/>
    <col min="7" max="14" width="5.28515625" style="7" customWidth="1"/>
    <col min="15" max="16384" width="8.85546875" style="7"/>
  </cols>
  <sheetData>
    <row r="1" spans="1:14" x14ac:dyDescent="0.2">
      <c r="A1" s="7" t="s">
        <v>173</v>
      </c>
    </row>
    <row r="2" spans="1:14" x14ac:dyDescent="0.2">
      <c r="A2" s="1"/>
      <c r="B2" s="2"/>
      <c r="C2" s="2" t="s">
        <v>132</v>
      </c>
      <c r="D2" s="2"/>
      <c r="E2" s="2" t="s">
        <v>133</v>
      </c>
      <c r="F2" s="2"/>
      <c r="G2" s="2" t="s">
        <v>134</v>
      </c>
      <c r="H2" s="2" t="s">
        <v>135</v>
      </c>
      <c r="I2" s="2" t="s">
        <v>136</v>
      </c>
      <c r="J2" s="2" t="s">
        <v>137</v>
      </c>
      <c r="K2" s="2" t="s">
        <v>138</v>
      </c>
      <c r="L2" s="2" t="s">
        <v>139</v>
      </c>
      <c r="M2" s="2" t="s">
        <v>140</v>
      </c>
      <c r="N2" s="3"/>
    </row>
    <row r="3" spans="1:14" x14ac:dyDescent="0.2">
      <c r="A3" s="4" t="s">
        <v>170</v>
      </c>
      <c r="B3" s="5" t="s">
        <v>0</v>
      </c>
      <c r="C3" s="5" t="s">
        <v>141</v>
      </c>
      <c r="D3" s="5" t="s">
        <v>2</v>
      </c>
      <c r="E3" s="5" t="s">
        <v>142</v>
      </c>
      <c r="F3" s="5" t="s">
        <v>4</v>
      </c>
      <c r="G3" s="5" t="s">
        <v>143</v>
      </c>
      <c r="H3" s="5" t="s">
        <v>144</v>
      </c>
      <c r="I3" s="5" t="s">
        <v>145</v>
      </c>
      <c r="J3" s="5" t="s">
        <v>146</v>
      </c>
      <c r="K3" s="5" t="s">
        <v>147</v>
      </c>
      <c r="L3" s="5" t="s">
        <v>148</v>
      </c>
      <c r="M3" s="5" t="s">
        <v>149</v>
      </c>
      <c r="N3" s="6" t="s">
        <v>12</v>
      </c>
    </row>
    <row r="4" spans="1:14" x14ac:dyDescent="0.2">
      <c r="A4" s="7" t="s">
        <v>150</v>
      </c>
      <c r="B4" s="7">
        <v>157408</v>
      </c>
      <c r="C4" s="7">
        <v>64261</v>
      </c>
      <c r="D4" s="7">
        <v>19576</v>
      </c>
      <c r="E4" s="7">
        <v>3893</v>
      </c>
      <c r="F4" s="7">
        <v>20390</v>
      </c>
      <c r="G4" s="7">
        <v>1695</v>
      </c>
      <c r="H4" s="7">
        <v>2663</v>
      </c>
      <c r="I4" s="7">
        <v>11761</v>
      </c>
      <c r="J4" s="7">
        <v>4161</v>
      </c>
      <c r="K4" s="7">
        <v>5450</v>
      </c>
      <c r="L4" s="7">
        <v>8076</v>
      </c>
      <c r="M4" s="7">
        <v>5784</v>
      </c>
      <c r="N4" s="7">
        <v>9698</v>
      </c>
    </row>
    <row r="5" spans="1:14" x14ac:dyDescent="0.2">
      <c r="A5" s="7" t="s">
        <v>44</v>
      </c>
      <c r="B5" s="7">
        <v>105160</v>
      </c>
      <c r="C5" s="7">
        <v>43019</v>
      </c>
      <c r="D5" s="7">
        <v>13062</v>
      </c>
      <c r="E5" s="7">
        <v>2561</v>
      </c>
      <c r="F5" s="7">
        <v>13659</v>
      </c>
      <c r="G5" s="7">
        <v>1119</v>
      </c>
      <c r="H5" s="7">
        <v>1654</v>
      </c>
      <c r="I5" s="7">
        <v>7753</v>
      </c>
      <c r="J5" s="7">
        <v>2861</v>
      </c>
      <c r="K5" s="7">
        <v>3651</v>
      </c>
      <c r="L5" s="7">
        <v>5433</v>
      </c>
      <c r="M5" s="7">
        <v>3857</v>
      </c>
      <c r="N5" s="7">
        <v>6531</v>
      </c>
    </row>
    <row r="6" spans="1:14" x14ac:dyDescent="0.2">
      <c r="A6" s="7" t="s">
        <v>45</v>
      </c>
      <c r="B6" s="7">
        <v>47301</v>
      </c>
      <c r="C6" s="7">
        <v>19308</v>
      </c>
      <c r="D6" s="7">
        <v>5858</v>
      </c>
      <c r="E6" s="7">
        <v>1197</v>
      </c>
      <c r="F6" s="7">
        <v>5945</v>
      </c>
      <c r="G6" s="7">
        <v>523</v>
      </c>
      <c r="H6" s="7">
        <v>961</v>
      </c>
      <c r="I6" s="7">
        <v>3775</v>
      </c>
      <c r="J6" s="7">
        <v>1210</v>
      </c>
      <c r="K6" s="7">
        <v>1590</v>
      </c>
      <c r="L6" s="7">
        <v>2370</v>
      </c>
      <c r="M6" s="7">
        <v>1700</v>
      </c>
      <c r="N6" s="7">
        <v>2864</v>
      </c>
    </row>
    <row r="7" spans="1:14" x14ac:dyDescent="0.2">
      <c r="A7" s="7" t="s">
        <v>46</v>
      </c>
      <c r="B7" s="7">
        <v>1947</v>
      </c>
      <c r="C7" s="7">
        <v>699</v>
      </c>
      <c r="D7" s="7">
        <v>308</v>
      </c>
      <c r="E7" s="7">
        <v>47</v>
      </c>
      <c r="F7" s="7">
        <v>312</v>
      </c>
      <c r="G7" s="7">
        <v>21</v>
      </c>
      <c r="H7" s="7">
        <v>18</v>
      </c>
      <c r="I7" s="7">
        <v>106</v>
      </c>
      <c r="J7" s="7">
        <v>33</v>
      </c>
      <c r="K7" s="7">
        <v>73</v>
      </c>
      <c r="L7" s="7">
        <v>107</v>
      </c>
      <c r="M7" s="7">
        <v>102</v>
      </c>
      <c r="N7" s="7">
        <v>121</v>
      </c>
    </row>
    <row r="8" spans="1:14" x14ac:dyDescent="0.2">
      <c r="A8" s="7" t="s">
        <v>47</v>
      </c>
      <c r="B8" s="7">
        <v>3000</v>
      </c>
      <c r="C8" s="7">
        <v>1235</v>
      </c>
      <c r="D8" s="7">
        <v>348</v>
      </c>
      <c r="E8" s="7">
        <v>88</v>
      </c>
      <c r="F8" s="7">
        <v>474</v>
      </c>
      <c r="G8" s="7">
        <v>32</v>
      </c>
      <c r="H8" s="7">
        <v>30</v>
      </c>
      <c r="I8" s="7">
        <v>127</v>
      </c>
      <c r="J8" s="7">
        <v>57</v>
      </c>
      <c r="K8" s="7">
        <v>136</v>
      </c>
      <c r="L8" s="7">
        <v>166</v>
      </c>
      <c r="M8" s="7">
        <v>125</v>
      </c>
      <c r="N8" s="7">
        <v>182</v>
      </c>
    </row>
    <row r="10" spans="1:14" x14ac:dyDescent="0.2">
      <c r="A10" s="7" t="s">
        <v>171</v>
      </c>
      <c r="B10" s="7">
        <v>83370</v>
      </c>
      <c r="C10" s="7">
        <v>33829</v>
      </c>
      <c r="D10" s="7">
        <v>10393</v>
      </c>
      <c r="E10" s="7">
        <v>2060</v>
      </c>
      <c r="F10" s="7">
        <v>10789</v>
      </c>
      <c r="G10" s="7">
        <v>885</v>
      </c>
      <c r="H10" s="7">
        <v>1401</v>
      </c>
      <c r="I10" s="7">
        <v>6207</v>
      </c>
      <c r="J10" s="7">
        <v>2214</v>
      </c>
      <c r="K10" s="7">
        <v>2905</v>
      </c>
      <c r="L10" s="7">
        <v>4346</v>
      </c>
      <c r="M10" s="7">
        <v>3088</v>
      </c>
      <c r="N10" s="7">
        <v>5253</v>
      </c>
    </row>
    <row r="11" spans="1:14" x14ac:dyDescent="0.2">
      <c r="A11" s="7" t="s">
        <v>44</v>
      </c>
      <c r="B11" s="7">
        <v>58565</v>
      </c>
      <c r="C11" s="7">
        <v>23734</v>
      </c>
      <c r="D11" s="7">
        <v>7319</v>
      </c>
      <c r="E11" s="7">
        <v>1410</v>
      </c>
      <c r="F11" s="7">
        <v>7639</v>
      </c>
      <c r="G11" s="7">
        <v>613</v>
      </c>
      <c r="H11" s="7">
        <v>919</v>
      </c>
      <c r="I11" s="7">
        <v>4293</v>
      </c>
      <c r="J11" s="7">
        <v>1597</v>
      </c>
      <c r="K11" s="7">
        <v>2067</v>
      </c>
      <c r="L11" s="7">
        <v>3062</v>
      </c>
      <c r="M11" s="7">
        <v>2174</v>
      </c>
      <c r="N11" s="7">
        <v>3738</v>
      </c>
    </row>
    <row r="12" spans="1:14" x14ac:dyDescent="0.2">
      <c r="A12" s="7" t="s">
        <v>45</v>
      </c>
      <c r="B12" s="7">
        <v>23422</v>
      </c>
      <c r="C12" s="7">
        <v>9548</v>
      </c>
      <c r="D12" s="7">
        <v>2880</v>
      </c>
      <c r="E12" s="7">
        <v>606</v>
      </c>
      <c r="F12" s="7">
        <v>2926</v>
      </c>
      <c r="G12" s="7">
        <v>255</v>
      </c>
      <c r="H12" s="7">
        <v>473</v>
      </c>
      <c r="I12" s="7">
        <v>1861</v>
      </c>
      <c r="J12" s="7">
        <v>596</v>
      </c>
      <c r="K12" s="7">
        <v>788</v>
      </c>
      <c r="L12" s="7">
        <v>1197</v>
      </c>
      <c r="M12" s="7">
        <v>848</v>
      </c>
      <c r="N12" s="7">
        <v>1444</v>
      </c>
    </row>
    <row r="13" spans="1:14" x14ac:dyDescent="0.2">
      <c r="A13" s="7" t="s">
        <v>46</v>
      </c>
      <c r="B13" s="7">
        <v>606</v>
      </c>
      <c r="C13" s="7">
        <v>234</v>
      </c>
      <c r="D13" s="7">
        <v>93</v>
      </c>
      <c r="E13" s="7">
        <v>18</v>
      </c>
      <c r="F13" s="7">
        <v>97</v>
      </c>
      <c r="G13" s="7">
        <v>2</v>
      </c>
      <c r="H13" s="7">
        <v>1</v>
      </c>
      <c r="I13" s="7">
        <v>34</v>
      </c>
      <c r="J13" s="7">
        <v>7</v>
      </c>
      <c r="K13" s="7">
        <v>16</v>
      </c>
      <c r="L13" s="7">
        <v>33</v>
      </c>
      <c r="M13" s="7">
        <v>34</v>
      </c>
      <c r="N13" s="7">
        <v>37</v>
      </c>
    </row>
    <row r="14" spans="1:14" x14ac:dyDescent="0.2">
      <c r="A14" s="7" t="s">
        <v>47</v>
      </c>
      <c r="B14" s="7">
        <v>777</v>
      </c>
      <c r="C14" s="7">
        <v>313</v>
      </c>
      <c r="D14" s="7">
        <v>101</v>
      </c>
      <c r="E14" s="7">
        <v>26</v>
      </c>
      <c r="F14" s="7">
        <v>127</v>
      </c>
      <c r="G14" s="7">
        <v>15</v>
      </c>
      <c r="H14" s="7">
        <v>8</v>
      </c>
      <c r="I14" s="7">
        <v>19</v>
      </c>
      <c r="J14" s="7">
        <v>14</v>
      </c>
      <c r="K14" s="7">
        <v>34</v>
      </c>
      <c r="L14" s="7">
        <v>54</v>
      </c>
      <c r="M14" s="7">
        <v>32</v>
      </c>
      <c r="N14" s="7">
        <v>34</v>
      </c>
    </row>
    <row r="16" spans="1:14" x14ac:dyDescent="0.2">
      <c r="A16" s="7" t="s">
        <v>172</v>
      </c>
      <c r="B16" s="7">
        <v>74038</v>
      </c>
      <c r="C16" s="7">
        <v>30432</v>
      </c>
      <c r="D16" s="7">
        <v>9183</v>
      </c>
      <c r="E16" s="7">
        <v>1833</v>
      </c>
      <c r="F16" s="7">
        <v>9601</v>
      </c>
      <c r="G16" s="7">
        <v>810</v>
      </c>
      <c r="H16" s="7">
        <v>1262</v>
      </c>
      <c r="I16" s="7">
        <v>5554</v>
      </c>
      <c r="J16" s="7">
        <v>1947</v>
      </c>
      <c r="K16" s="7">
        <v>2545</v>
      </c>
      <c r="L16" s="7">
        <v>3730</v>
      </c>
      <c r="M16" s="7">
        <v>2696</v>
      </c>
      <c r="N16" s="7">
        <v>4445</v>
      </c>
    </row>
    <row r="17" spans="1:14" x14ac:dyDescent="0.2">
      <c r="A17" s="7" t="s">
        <v>44</v>
      </c>
      <c r="B17" s="7">
        <v>46595</v>
      </c>
      <c r="C17" s="7">
        <v>19285</v>
      </c>
      <c r="D17" s="7">
        <v>5743</v>
      </c>
      <c r="E17" s="7">
        <v>1151</v>
      </c>
      <c r="F17" s="7">
        <v>6020</v>
      </c>
      <c r="G17" s="7">
        <v>506</v>
      </c>
      <c r="H17" s="7">
        <v>735</v>
      </c>
      <c r="I17" s="7">
        <v>3460</v>
      </c>
      <c r="J17" s="7">
        <v>1264</v>
      </c>
      <c r="K17" s="7">
        <v>1584</v>
      </c>
      <c r="L17" s="7">
        <v>2371</v>
      </c>
      <c r="M17" s="7">
        <v>1683</v>
      </c>
      <c r="N17" s="7">
        <v>2793</v>
      </c>
    </row>
    <row r="18" spans="1:14" x14ac:dyDescent="0.2">
      <c r="A18" s="7" t="s">
        <v>45</v>
      </c>
      <c r="B18" s="7">
        <v>23879</v>
      </c>
      <c r="C18" s="7">
        <v>9760</v>
      </c>
      <c r="D18" s="7">
        <v>2978</v>
      </c>
      <c r="E18" s="7">
        <v>591</v>
      </c>
      <c r="F18" s="7">
        <v>3019</v>
      </c>
      <c r="G18" s="7">
        <v>268</v>
      </c>
      <c r="H18" s="7">
        <v>488</v>
      </c>
      <c r="I18" s="7">
        <v>1914</v>
      </c>
      <c r="J18" s="7">
        <v>614</v>
      </c>
      <c r="K18" s="7">
        <v>802</v>
      </c>
      <c r="L18" s="7">
        <v>1173</v>
      </c>
      <c r="M18" s="7">
        <v>852</v>
      </c>
      <c r="N18" s="7">
        <v>1420</v>
      </c>
    </row>
    <row r="19" spans="1:14" x14ac:dyDescent="0.2">
      <c r="A19" s="7" t="s">
        <v>46</v>
      </c>
      <c r="B19" s="7">
        <v>1341</v>
      </c>
      <c r="C19" s="7">
        <v>465</v>
      </c>
      <c r="D19" s="7">
        <v>215</v>
      </c>
      <c r="E19" s="7">
        <v>29</v>
      </c>
      <c r="F19" s="7">
        <v>215</v>
      </c>
      <c r="G19" s="7">
        <v>19</v>
      </c>
      <c r="H19" s="7">
        <v>17</v>
      </c>
      <c r="I19" s="7">
        <v>72</v>
      </c>
      <c r="J19" s="7">
        <v>26</v>
      </c>
      <c r="K19" s="7">
        <v>57</v>
      </c>
      <c r="L19" s="7">
        <v>74</v>
      </c>
      <c r="M19" s="7">
        <v>68</v>
      </c>
      <c r="N19" s="7">
        <v>84</v>
      </c>
    </row>
    <row r="20" spans="1:14" x14ac:dyDescent="0.2">
      <c r="A20" s="7" t="s">
        <v>47</v>
      </c>
      <c r="B20" s="7">
        <v>2223</v>
      </c>
      <c r="C20" s="7">
        <v>922</v>
      </c>
      <c r="D20" s="7">
        <v>247</v>
      </c>
      <c r="E20" s="7">
        <v>62</v>
      </c>
      <c r="F20" s="7">
        <v>347</v>
      </c>
      <c r="G20" s="7">
        <v>17</v>
      </c>
      <c r="H20" s="7">
        <v>22</v>
      </c>
      <c r="I20" s="7">
        <v>108</v>
      </c>
      <c r="J20" s="7">
        <v>43</v>
      </c>
      <c r="K20" s="7">
        <v>102</v>
      </c>
      <c r="L20" s="7">
        <v>112</v>
      </c>
      <c r="M20" s="7">
        <v>93</v>
      </c>
      <c r="N20" s="7">
        <v>148</v>
      </c>
    </row>
    <row r="21" spans="1:14" x14ac:dyDescent="0.2">
      <c r="A21" s="26" t="s">
        <v>176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</sheetData>
  <mergeCells count="1">
    <mergeCell ref="A21:N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2053-E6FC-4DD7-B0DC-CC1A2AED90D5}">
  <dimension ref="A1:AE145"/>
  <sheetViews>
    <sheetView view="pageBreakPreview" zoomScale="125" zoomScaleNormal="100" zoomScaleSheetLayoutView="125" workbookViewId="0">
      <selection activeCell="A2" sqref="A2"/>
    </sheetView>
  </sheetViews>
  <sheetFormatPr defaultColWidth="8.85546875" defaultRowHeight="11.25" x14ac:dyDescent="0.2"/>
  <cols>
    <col min="1" max="1" width="8.85546875" style="7"/>
    <col min="2" max="7" width="5.85546875" style="7" customWidth="1"/>
    <col min="8" max="8" width="1.28515625" style="7" customWidth="1"/>
    <col min="9" max="15" width="1.42578125" style="7" customWidth="1"/>
    <col min="16" max="21" width="5.28515625" style="7" customWidth="1"/>
    <col min="22" max="22" width="8.85546875" style="7"/>
    <col min="23" max="31" width="6.85546875" style="7" customWidth="1"/>
    <col min="32" max="16384" width="8.85546875" style="7"/>
  </cols>
  <sheetData>
    <row r="1" spans="1:31" x14ac:dyDescent="0.2">
      <c r="A1" s="7" t="s">
        <v>195</v>
      </c>
      <c r="V1" s="7" t="s">
        <v>194</v>
      </c>
    </row>
    <row r="2" spans="1:31" x14ac:dyDescent="0.2">
      <c r="A2" s="1"/>
      <c r="B2" s="27" t="s">
        <v>0</v>
      </c>
      <c r="C2" s="27"/>
      <c r="D2" s="27"/>
      <c r="E2" s="27" t="s">
        <v>44</v>
      </c>
      <c r="F2" s="27"/>
      <c r="G2" s="28"/>
      <c r="U2" s="7" t="s">
        <v>169</v>
      </c>
      <c r="V2" s="1"/>
      <c r="W2" s="27" t="s">
        <v>45</v>
      </c>
      <c r="X2" s="27"/>
      <c r="Y2" s="27"/>
      <c r="Z2" s="27" t="s">
        <v>46</v>
      </c>
      <c r="AA2" s="27"/>
      <c r="AB2" s="27"/>
      <c r="AC2" s="27" t="s">
        <v>47</v>
      </c>
      <c r="AD2" s="27"/>
      <c r="AE2" s="28"/>
    </row>
    <row r="3" spans="1:31" x14ac:dyDescent="0.2">
      <c r="A3" s="4" t="s">
        <v>33</v>
      </c>
      <c r="B3" s="12" t="s">
        <v>0</v>
      </c>
      <c r="C3" s="12" t="s">
        <v>31</v>
      </c>
      <c r="D3" s="12" t="s">
        <v>32</v>
      </c>
      <c r="E3" s="12" t="s">
        <v>0</v>
      </c>
      <c r="F3" s="12" t="s">
        <v>31</v>
      </c>
      <c r="G3" s="25" t="s">
        <v>32</v>
      </c>
      <c r="V3" s="4" t="s">
        <v>33</v>
      </c>
      <c r="W3" s="13" t="s">
        <v>0</v>
      </c>
      <c r="X3" s="13" t="s">
        <v>31</v>
      </c>
      <c r="Y3" s="13" t="s">
        <v>32</v>
      </c>
      <c r="Z3" s="13" t="s">
        <v>0</v>
      </c>
      <c r="AA3" s="13" t="s">
        <v>31</v>
      </c>
      <c r="AB3" s="13" t="s">
        <v>32</v>
      </c>
      <c r="AC3" s="13" t="s">
        <v>0</v>
      </c>
      <c r="AD3" s="13" t="s">
        <v>31</v>
      </c>
      <c r="AE3" s="14" t="s">
        <v>32</v>
      </c>
    </row>
    <row r="4" spans="1:31" x14ac:dyDescent="0.2">
      <c r="A4" s="7" t="s">
        <v>193</v>
      </c>
      <c r="B4" s="7">
        <v>79693</v>
      </c>
      <c r="C4" s="7">
        <v>41763</v>
      </c>
      <c r="D4" s="7">
        <v>37930</v>
      </c>
      <c r="E4" s="7">
        <v>39763</v>
      </c>
      <c r="F4" s="7">
        <v>23369</v>
      </c>
      <c r="G4" s="7">
        <v>16394</v>
      </c>
      <c r="I4" s="18" t="s">
        <v>161</v>
      </c>
      <c r="J4" s="7">
        <v>21135</v>
      </c>
      <c r="K4" s="7">
        <v>11479</v>
      </c>
      <c r="L4" s="7">
        <v>9656</v>
      </c>
      <c r="M4" s="7">
        <v>20565</v>
      </c>
      <c r="N4" s="7">
        <v>11323</v>
      </c>
      <c r="O4" s="7">
        <v>9242</v>
      </c>
      <c r="P4" s="20">
        <f t="shared" ref="P4:R11" si="0">M4/J4*100</f>
        <v>97.303051809794184</v>
      </c>
      <c r="Q4" s="20">
        <f t="shared" si="0"/>
        <v>98.640996602491498</v>
      </c>
      <c r="R4" s="20">
        <f t="shared" si="0"/>
        <v>95.71251035625518</v>
      </c>
      <c r="S4" s="21">
        <f>P12+1500</f>
        <v>2748.3993800103722</v>
      </c>
      <c r="T4" s="21">
        <f t="shared" ref="T4:U4" si="1">Q12+1500</f>
        <v>2908.8673047824332</v>
      </c>
      <c r="U4" s="21">
        <f t="shared" si="1"/>
        <v>2572.4261742446179</v>
      </c>
      <c r="V4" s="7" t="s">
        <v>0</v>
      </c>
      <c r="W4" s="7">
        <v>37527</v>
      </c>
      <c r="X4" s="7">
        <v>17716</v>
      </c>
      <c r="Y4" s="7">
        <v>19811</v>
      </c>
      <c r="Z4" s="7">
        <v>1624</v>
      </c>
      <c r="AA4" s="7">
        <v>466</v>
      </c>
      <c r="AB4" s="7">
        <v>1158</v>
      </c>
      <c r="AC4" s="7">
        <v>779</v>
      </c>
      <c r="AD4" s="7">
        <v>212</v>
      </c>
      <c r="AE4" s="7">
        <v>567</v>
      </c>
    </row>
    <row r="5" spans="1:31" x14ac:dyDescent="0.2">
      <c r="A5" s="7" t="s">
        <v>49</v>
      </c>
      <c r="B5" s="7">
        <v>21135</v>
      </c>
      <c r="C5" s="7">
        <v>11479</v>
      </c>
      <c r="D5" s="7">
        <v>9656</v>
      </c>
      <c r="E5" s="7">
        <v>20565</v>
      </c>
      <c r="F5" s="7">
        <v>11323</v>
      </c>
      <c r="G5" s="7">
        <v>9242</v>
      </c>
      <c r="I5" s="18" t="s">
        <v>162</v>
      </c>
      <c r="J5" s="7">
        <v>15797</v>
      </c>
      <c r="K5" s="7">
        <v>8502</v>
      </c>
      <c r="L5" s="7">
        <v>7295</v>
      </c>
      <c r="M5" s="7">
        <v>11649</v>
      </c>
      <c r="N5" s="7">
        <v>7155</v>
      </c>
      <c r="O5" s="7">
        <v>4494</v>
      </c>
      <c r="P5" s="20">
        <f t="shared" si="0"/>
        <v>73.741849718300941</v>
      </c>
      <c r="Q5" s="20">
        <f t="shared" si="0"/>
        <v>84.156669019054348</v>
      </c>
      <c r="R5" s="20">
        <f t="shared" si="0"/>
        <v>61.603838245373545</v>
      </c>
      <c r="S5" s="19"/>
      <c r="T5" s="19"/>
      <c r="U5" s="19"/>
      <c r="V5" s="7" t="s">
        <v>49</v>
      </c>
      <c r="W5" s="7">
        <v>496</v>
      </c>
      <c r="X5" s="7">
        <v>141</v>
      </c>
      <c r="Y5" s="7">
        <v>355</v>
      </c>
      <c r="Z5" s="7">
        <v>58</v>
      </c>
      <c r="AA5" s="7">
        <v>11</v>
      </c>
      <c r="AB5" s="7">
        <v>47</v>
      </c>
      <c r="AC5" s="7">
        <v>16</v>
      </c>
      <c r="AD5" s="7">
        <v>4</v>
      </c>
      <c r="AE5" s="7">
        <v>12</v>
      </c>
    </row>
    <row r="6" spans="1:31" x14ac:dyDescent="0.2">
      <c r="A6" s="7" t="s">
        <v>50</v>
      </c>
      <c r="B6" s="7">
        <v>15797</v>
      </c>
      <c r="C6" s="7">
        <v>8502</v>
      </c>
      <c r="D6" s="7">
        <v>7295</v>
      </c>
      <c r="E6" s="7">
        <v>11649</v>
      </c>
      <c r="F6" s="7">
        <v>7155</v>
      </c>
      <c r="G6" s="7">
        <v>4494</v>
      </c>
      <c r="I6" s="18" t="s">
        <v>163</v>
      </c>
      <c r="J6" s="7">
        <v>11563</v>
      </c>
      <c r="K6" s="7">
        <v>6040</v>
      </c>
      <c r="L6" s="7">
        <v>5523</v>
      </c>
      <c r="M6" s="7">
        <v>4447</v>
      </c>
      <c r="N6" s="7">
        <v>2948</v>
      </c>
      <c r="O6" s="7">
        <v>1499</v>
      </c>
      <c r="P6" s="20">
        <f t="shared" si="0"/>
        <v>38.458877453947935</v>
      </c>
      <c r="Q6" s="20">
        <f t="shared" si="0"/>
        <v>48.807947019867548</v>
      </c>
      <c r="R6" s="20">
        <f t="shared" si="0"/>
        <v>27.141046532681511</v>
      </c>
      <c r="S6" s="21">
        <f>(P10+P11)/2</f>
        <v>4.2118877216424053</v>
      </c>
      <c r="T6" s="21">
        <f t="shared" ref="T6:U6" si="2">(Q10+Q11)/2</f>
        <v>4.7812424072995316</v>
      </c>
      <c r="U6" s="21">
        <f t="shared" si="2"/>
        <v>3.6266290380998663</v>
      </c>
      <c r="V6" s="7" t="s">
        <v>50</v>
      </c>
      <c r="W6" s="7">
        <v>3803</v>
      </c>
      <c r="X6" s="7">
        <v>1273</v>
      </c>
      <c r="Y6" s="7">
        <v>2530</v>
      </c>
      <c r="Z6" s="7">
        <v>302</v>
      </c>
      <c r="AA6" s="7">
        <v>62</v>
      </c>
      <c r="AB6" s="7">
        <v>240</v>
      </c>
      <c r="AC6" s="7">
        <v>43</v>
      </c>
      <c r="AD6" s="7">
        <v>12</v>
      </c>
      <c r="AE6" s="7">
        <v>31</v>
      </c>
    </row>
    <row r="7" spans="1:31" x14ac:dyDescent="0.2">
      <c r="A7" s="7" t="s">
        <v>51</v>
      </c>
      <c r="B7" s="7">
        <v>11563</v>
      </c>
      <c r="C7" s="7">
        <v>6040</v>
      </c>
      <c r="D7" s="7">
        <v>5523</v>
      </c>
      <c r="E7" s="7">
        <v>4447</v>
      </c>
      <c r="F7" s="7">
        <v>2948</v>
      </c>
      <c r="G7" s="7">
        <v>1499</v>
      </c>
      <c r="I7" s="18" t="s">
        <v>164</v>
      </c>
      <c r="J7" s="7">
        <v>8617</v>
      </c>
      <c r="K7" s="7">
        <v>4385</v>
      </c>
      <c r="L7" s="7">
        <v>4232</v>
      </c>
      <c r="M7" s="7">
        <v>1598</v>
      </c>
      <c r="N7" s="7">
        <v>1022</v>
      </c>
      <c r="O7" s="7">
        <v>576</v>
      </c>
      <c r="P7" s="20">
        <f t="shared" si="0"/>
        <v>18.544737147499131</v>
      </c>
      <c r="Q7" s="20">
        <f t="shared" si="0"/>
        <v>23.306727480045613</v>
      </c>
      <c r="R7" s="20">
        <f t="shared" si="0"/>
        <v>13.610586011342155</v>
      </c>
      <c r="S7" s="21"/>
      <c r="T7" s="21"/>
      <c r="U7" s="21"/>
      <c r="V7" s="7" t="s">
        <v>51</v>
      </c>
      <c r="W7" s="7">
        <v>6681</v>
      </c>
      <c r="X7" s="7">
        <v>2983</v>
      </c>
      <c r="Y7" s="7">
        <v>3698</v>
      </c>
      <c r="Z7" s="7">
        <v>366</v>
      </c>
      <c r="AA7" s="7">
        <v>93</v>
      </c>
      <c r="AB7" s="7">
        <v>273</v>
      </c>
      <c r="AC7" s="7">
        <v>69</v>
      </c>
      <c r="AD7" s="7">
        <v>16</v>
      </c>
      <c r="AE7" s="7">
        <v>53</v>
      </c>
    </row>
    <row r="8" spans="1:31" x14ac:dyDescent="0.2">
      <c r="A8" s="7" t="s">
        <v>52</v>
      </c>
      <c r="B8" s="7">
        <v>8617</v>
      </c>
      <c r="C8" s="7">
        <v>4385</v>
      </c>
      <c r="D8" s="7">
        <v>4232</v>
      </c>
      <c r="E8" s="7">
        <v>1598</v>
      </c>
      <c r="F8" s="7">
        <v>1022</v>
      </c>
      <c r="G8" s="7">
        <v>576</v>
      </c>
      <c r="I8" s="18" t="s">
        <v>165</v>
      </c>
      <c r="J8" s="7">
        <v>6365</v>
      </c>
      <c r="K8" s="7">
        <v>3172</v>
      </c>
      <c r="L8" s="7">
        <v>3193</v>
      </c>
      <c r="M8" s="7">
        <v>667</v>
      </c>
      <c r="N8" s="7">
        <v>431</v>
      </c>
      <c r="O8" s="7">
        <v>236</v>
      </c>
      <c r="P8" s="20">
        <f t="shared" si="0"/>
        <v>10.479183032207384</v>
      </c>
      <c r="Q8" s="20">
        <f t="shared" si="0"/>
        <v>13.58764186633039</v>
      </c>
      <c r="R8" s="20">
        <f t="shared" si="0"/>
        <v>7.3911681803946134</v>
      </c>
      <c r="S8" s="21">
        <f>S6*50</f>
        <v>210.59438608212025</v>
      </c>
      <c r="T8" s="21">
        <f t="shared" ref="T8:U8" si="3">T6*50</f>
        <v>239.06212036497658</v>
      </c>
      <c r="U8" s="21">
        <f t="shared" si="3"/>
        <v>181.33145190499332</v>
      </c>
      <c r="V8" s="7" t="s">
        <v>52</v>
      </c>
      <c r="W8" s="7">
        <v>6684</v>
      </c>
      <c r="X8" s="7">
        <v>3259</v>
      </c>
      <c r="Y8" s="7">
        <v>3425</v>
      </c>
      <c r="Z8" s="7">
        <v>282</v>
      </c>
      <c r="AA8" s="7">
        <v>87</v>
      </c>
      <c r="AB8" s="7">
        <v>195</v>
      </c>
      <c r="AC8" s="7">
        <v>53</v>
      </c>
      <c r="AD8" s="7">
        <v>17</v>
      </c>
      <c r="AE8" s="7">
        <v>36</v>
      </c>
    </row>
    <row r="9" spans="1:31" x14ac:dyDescent="0.2">
      <c r="A9" s="7" t="s">
        <v>53</v>
      </c>
      <c r="B9" s="7">
        <v>6365</v>
      </c>
      <c r="C9" s="7">
        <v>3172</v>
      </c>
      <c r="D9" s="7">
        <v>3193</v>
      </c>
      <c r="E9" s="7">
        <v>667</v>
      </c>
      <c r="F9" s="7">
        <v>431</v>
      </c>
      <c r="G9" s="7">
        <v>236</v>
      </c>
      <c r="I9" s="18" t="s">
        <v>166</v>
      </c>
      <c r="J9" s="7">
        <v>5929</v>
      </c>
      <c r="K9" s="7">
        <v>2953</v>
      </c>
      <c r="L9" s="7">
        <v>2976</v>
      </c>
      <c r="M9" s="7">
        <v>403</v>
      </c>
      <c r="N9" s="7">
        <v>239</v>
      </c>
      <c r="O9" s="7">
        <v>164</v>
      </c>
      <c r="P9" s="20">
        <f t="shared" si="0"/>
        <v>6.797099004891213</v>
      </c>
      <c r="Q9" s="20">
        <f t="shared" si="0"/>
        <v>8.0934642736200484</v>
      </c>
      <c r="R9" s="20">
        <f t="shared" si="0"/>
        <v>5.510752688172043</v>
      </c>
      <c r="S9" s="21"/>
      <c r="T9" s="21"/>
      <c r="U9" s="21"/>
      <c r="V9" s="7" t="s">
        <v>53</v>
      </c>
      <c r="W9" s="7">
        <v>5459</v>
      </c>
      <c r="X9" s="7">
        <v>2666</v>
      </c>
      <c r="Y9" s="7">
        <v>2793</v>
      </c>
      <c r="Z9" s="7">
        <v>172</v>
      </c>
      <c r="AA9" s="7">
        <v>59</v>
      </c>
      <c r="AB9" s="7">
        <v>113</v>
      </c>
      <c r="AC9" s="7">
        <v>67</v>
      </c>
      <c r="AD9" s="7">
        <v>16</v>
      </c>
      <c r="AE9" s="7">
        <v>51</v>
      </c>
    </row>
    <row r="10" spans="1:31" x14ac:dyDescent="0.2">
      <c r="A10" s="7" t="s">
        <v>54</v>
      </c>
      <c r="B10" s="7">
        <v>5929</v>
      </c>
      <c r="C10" s="7">
        <v>2953</v>
      </c>
      <c r="D10" s="7">
        <v>2976</v>
      </c>
      <c r="E10" s="7">
        <v>403</v>
      </c>
      <c r="F10" s="7">
        <v>239</v>
      </c>
      <c r="G10" s="7">
        <v>164</v>
      </c>
      <c r="I10" s="18" t="s">
        <v>167</v>
      </c>
      <c r="J10" s="7">
        <v>5396</v>
      </c>
      <c r="K10" s="7">
        <v>2722</v>
      </c>
      <c r="L10" s="7">
        <v>2674</v>
      </c>
      <c r="M10" s="7">
        <v>235</v>
      </c>
      <c r="N10" s="7">
        <v>141</v>
      </c>
      <c r="O10" s="7">
        <v>94</v>
      </c>
      <c r="P10" s="20">
        <f t="shared" si="0"/>
        <v>4.3550778354336543</v>
      </c>
      <c r="Q10" s="20">
        <f t="shared" si="0"/>
        <v>5.1800146950771495</v>
      </c>
      <c r="R10" s="20">
        <f t="shared" si="0"/>
        <v>3.5153328347045627</v>
      </c>
      <c r="S10" s="21">
        <f>S4-S8</f>
        <v>2537.8049939282519</v>
      </c>
      <c r="T10" s="21">
        <f t="shared" ref="T10:U10" si="4">T4-T8</f>
        <v>2669.8051844174565</v>
      </c>
      <c r="U10" s="21">
        <f t="shared" si="4"/>
        <v>2391.0947223396247</v>
      </c>
      <c r="V10" s="7" t="s">
        <v>54</v>
      </c>
      <c r="W10" s="7">
        <v>5246</v>
      </c>
      <c r="X10" s="7">
        <v>2621</v>
      </c>
      <c r="Y10" s="7">
        <v>2625</v>
      </c>
      <c r="Z10" s="7">
        <v>162</v>
      </c>
      <c r="AA10" s="7">
        <v>53</v>
      </c>
      <c r="AB10" s="7">
        <v>109</v>
      </c>
      <c r="AC10" s="7">
        <v>118</v>
      </c>
      <c r="AD10" s="7">
        <v>40</v>
      </c>
      <c r="AE10" s="7">
        <v>78</v>
      </c>
    </row>
    <row r="11" spans="1:31" x14ac:dyDescent="0.2">
      <c r="A11" s="7" t="s">
        <v>55</v>
      </c>
      <c r="B11" s="7">
        <v>5396</v>
      </c>
      <c r="C11" s="7">
        <v>2722</v>
      </c>
      <c r="D11" s="7">
        <v>2674</v>
      </c>
      <c r="E11" s="7">
        <v>235</v>
      </c>
      <c r="F11" s="7">
        <v>141</v>
      </c>
      <c r="G11" s="7">
        <v>94</v>
      </c>
      <c r="I11" s="18" t="s">
        <v>168</v>
      </c>
      <c r="J11" s="7">
        <v>4891</v>
      </c>
      <c r="K11" s="7">
        <v>2510</v>
      </c>
      <c r="L11" s="7">
        <v>2381</v>
      </c>
      <c r="M11" s="7">
        <v>199</v>
      </c>
      <c r="N11" s="7">
        <v>110</v>
      </c>
      <c r="O11" s="7">
        <v>89</v>
      </c>
      <c r="P11" s="20">
        <f t="shared" si="0"/>
        <v>4.0686976078511554</v>
      </c>
      <c r="Q11" s="20">
        <f t="shared" si="0"/>
        <v>4.3824701195219129</v>
      </c>
      <c r="R11" s="20">
        <f t="shared" si="0"/>
        <v>3.7379252414951698</v>
      </c>
      <c r="S11" s="21">
        <f>100-S6</f>
        <v>95.788112278357602</v>
      </c>
      <c r="T11" s="21">
        <f t="shared" ref="T11:U11" si="5">100-T6</f>
        <v>95.21875759270047</v>
      </c>
      <c r="U11" s="21">
        <f t="shared" si="5"/>
        <v>96.373370961900136</v>
      </c>
      <c r="V11" s="7" t="s">
        <v>55</v>
      </c>
      <c r="W11" s="7">
        <v>4862</v>
      </c>
      <c r="X11" s="7">
        <v>2500</v>
      </c>
      <c r="Y11" s="7">
        <v>2362</v>
      </c>
      <c r="Z11" s="7">
        <v>142</v>
      </c>
      <c r="AA11" s="7">
        <v>49</v>
      </c>
      <c r="AB11" s="7">
        <v>93</v>
      </c>
      <c r="AC11" s="7">
        <v>157</v>
      </c>
      <c r="AD11" s="7">
        <v>32</v>
      </c>
      <c r="AE11" s="7">
        <v>125</v>
      </c>
    </row>
    <row r="12" spans="1:31" x14ac:dyDescent="0.2">
      <c r="A12" s="7" t="s">
        <v>56</v>
      </c>
      <c r="B12" s="7">
        <v>4891</v>
      </c>
      <c r="C12" s="7">
        <v>2510</v>
      </c>
      <c r="D12" s="7">
        <v>2381</v>
      </c>
      <c r="E12" s="7">
        <v>199</v>
      </c>
      <c r="F12" s="7">
        <v>110</v>
      </c>
      <c r="G12" s="7">
        <v>89</v>
      </c>
      <c r="I12" s="19"/>
      <c r="J12" s="19"/>
      <c r="K12" s="19"/>
      <c r="L12" s="19"/>
      <c r="M12" s="19"/>
      <c r="N12" s="19"/>
      <c r="O12" s="19"/>
      <c r="P12" s="20">
        <f>SUM(P4:P10)*5</f>
        <v>1248.3993800103722</v>
      </c>
      <c r="Q12" s="20">
        <f>SUM(Q4:Q10)*5</f>
        <v>1408.8673047824329</v>
      </c>
      <c r="R12" s="20">
        <f>SUM(R4:R10)*5</f>
        <v>1072.4261742446179</v>
      </c>
      <c r="S12" s="22">
        <f>S10/S11</f>
        <v>26.493945162563186</v>
      </c>
      <c r="T12" s="22">
        <f t="shared" ref="T12:U12" si="6">T10/T11</f>
        <v>28.038647551332108</v>
      </c>
      <c r="U12" s="22">
        <f t="shared" si="6"/>
        <v>24.810740752078814</v>
      </c>
      <c r="V12" s="7" t="s">
        <v>56</v>
      </c>
      <c r="W12" s="7">
        <v>4296</v>
      </c>
      <c r="X12" s="7">
        <v>2273</v>
      </c>
      <c r="Y12" s="7">
        <v>2023</v>
      </c>
      <c r="Z12" s="7">
        <v>140</v>
      </c>
      <c r="AA12" s="7">
        <v>52</v>
      </c>
      <c r="AB12" s="7">
        <v>88</v>
      </c>
      <c r="AC12" s="7">
        <v>256</v>
      </c>
      <c r="AD12" s="7">
        <v>75</v>
      </c>
      <c r="AE12" s="7">
        <v>181</v>
      </c>
    </row>
    <row r="13" spans="1:31" x14ac:dyDescent="0.2">
      <c r="A13" s="7" t="s">
        <v>57</v>
      </c>
      <c r="V13" s="7" t="s">
        <v>57</v>
      </c>
    </row>
    <row r="14" spans="1:31" x14ac:dyDescent="0.2">
      <c r="A14" s="7" t="s">
        <v>48</v>
      </c>
      <c r="V14" s="7" t="s">
        <v>48</v>
      </c>
    </row>
    <row r="15" spans="1:31" x14ac:dyDescent="0.2">
      <c r="A15" s="7" t="s">
        <v>0</v>
      </c>
      <c r="B15" s="7">
        <v>33777</v>
      </c>
      <c r="C15" s="7">
        <v>17621</v>
      </c>
      <c r="D15" s="7">
        <v>16156</v>
      </c>
      <c r="E15" s="7">
        <v>17381</v>
      </c>
      <c r="F15" s="7">
        <v>10000</v>
      </c>
      <c r="G15" s="7">
        <v>7381</v>
      </c>
      <c r="I15" s="18" t="s">
        <v>161</v>
      </c>
      <c r="J15" s="7">
        <v>9129</v>
      </c>
      <c r="K15" s="7">
        <v>4881</v>
      </c>
      <c r="L15" s="7">
        <v>4248</v>
      </c>
      <c r="M15" s="7">
        <v>8891</v>
      </c>
      <c r="N15" s="7">
        <v>4814</v>
      </c>
      <c r="O15" s="7">
        <v>4077</v>
      </c>
      <c r="P15" s="20">
        <f t="shared" ref="P15:P22" si="7">M15/J15*100</f>
        <v>97.392923649906891</v>
      </c>
      <c r="Q15" s="20">
        <f t="shared" ref="Q15:Q22" si="8">N15/K15*100</f>
        <v>98.627330465068624</v>
      </c>
      <c r="R15" s="20">
        <f t="shared" ref="R15:R22" si="9">O15/L15*100</f>
        <v>95.974576271186436</v>
      </c>
      <c r="S15" s="21">
        <f>P23+1500</f>
        <v>2764.1618868184823</v>
      </c>
      <c r="T15" s="21">
        <f t="shared" ref="T15" si="10">Q23+1500</f>
        <v>2906.110310225346</v>
      </c>
      <c r="U15" s="21">
        <f t="shared" ref="U15" si="11">R23+1500</f>
        <v>2608.98126422322</v>
      </c>
      <c r="V15" s="7" t="s">
        <v>0</v>
      </c>
      <c r="W15" s="7">
        <v>15472</v>
      </c>
      <c r="X15" s="7">
        <v>7351</v>
      </c>
      <c r="Y15" s="7">
        <v>8121</v>
      </c>
      <c r="Z15" s="7">
        <v>582</v>
      </c>
      <c r="AA15" s="7">
        <v>184</v>
      </c>
      <c r="AB15" s="7">
        <v>398</v>
      </c>
      <c r="AC15" s="7">
        <v>342</v>
      </c>
      <c r="AD15" s="7">
        <v>86</v>
      </c>
      <c r="AE15" s="7">
        <v>256</v>
      </c>
    </row>
    <row r="16" spans="1:31" x14ac:dyDescent="0.2">
      <c r="A16" s="7" t="s">
        <v>49</v>
      </c>
      <c r="B16" s="7">
        <v>9129</v>
      </c>
      <c r="C16" s="7">
        <v>4881</v>
      </c>
      <c r="D16" s="7">
        <v>4248</v>
      </c>
      <c r="E16" s="7">
        <v>8891</v>
      </c>
      <c r="F16" s="7">
        <v>4814</v>
      </c>
      <c r="G16" s="7">
        <v>4077</v>
      </c>
      <c r="I16" s="18" t="s">
        <v>162</v>
      </c>
      <c r="J16" s="7">
        <v>7009</v>
      </c>
      <c r="K16" s="7">
        <v>3733</v>
      </c>
      <c r="L16" s="7">
        <v>3276</v>
      </c>
      <c r="M16" s="7">
        <v>5232</v>
      </c>
      <c r="N16" s="7">
        <v>3121</v>
      </c>
      <c r="O16" s="7">
        <v>2111</v>
      </c>
      <c r="P16" s="20">
        <f t="shared" si="7"/>
        <v>74.646882579540588</v>
      </c>
      <c r="Q16" s="20">
        <f t="shared" si="8"/>
        <v>83.605679078489146</v>
      </c>
      <c r="R16" s="20">
        <f t="shared" si="9"/>
        <v>64.43833943833944</v>
      </c>
      <c r="S16" s="19"/>
      <c r="T16" s="19"/>
      <c r="U16" s="19"/>
      <c r="V16" s="7" t="s">
        <v>49</v>
      </c>
      <c r="W16" s="7">
        <v>209</v>
      </c>
      <c r="X16" s="7">
        <v>62</v>
      </c>
      <c r="Y16" s="7">
        <v>147</v>
      </c>
      <c r="Z16" s="7">
        <v>23</v>
      </c>
      <c r="AA16" s="7">
        <v>4</v>
      </c>
      <c r="AB16" s="7">
        <v>19</v>
      </c>
      <c r="AC16" s="7">
        <v>6</v>
      </c>
      <c r="AD16" s="7">
        <v>1</v>
      </c>
      <c r="AE16" s="7">
        <v>5</v>
      </c>
    </row>
    <row r="17" spans="1:31" x14ac:dyDescent="0.2">
      <c r="A17" s="7" t="s">
        <v>50</v>
      </c>
      <c r="B17" s="7">
        <v>7009</v>
      </c>
      <c r="C17" s="7">
        <v>3733</v>
      </c>
      <c r="D17" s="7">
        <v>3276</v>
      </c>
      <c r="E17" s="7">
        <v>5232</v>
      </c>
      <c r="F17" s="7">
        <v>3121</v>
      </c>
      <c r="G17" s="7">
        <v>2111</v>
      </c>
      <c r="I17" s="18" t="s">
        <v>163</v>
      </c>
      <c r="J17" s="7">
        <v>4906</v>
      </c>
      <c r="K17" s="7">
        <v>2574</v>
      </c>
      <c r="L17" s="7">
        <v>2332</v>
      </c>
      <c r="M17" s="7">
        <v>1944</v>
      </c>
      <c r="N17" s="7">
        <v>1277</v>
      </c>
      <c r="O17" s="7">
        <v>667</v>
      </c>
      <c r="P17" s="20">
        <f t="shared" si="7"/>
        <v>39.624949041989396</v>
      </c>
      <c r="Q17" s="20">
        <f t="shared" si="8"/>
        <v>49.61149961149961</v>
      </c>
      <c r="R17" s="20">
        <f t="shared" si="9"/>
        <v>28.602058319039454</v>
      </c>
      <c r="S17" s="21">
        <f>(P21+P22)/2</f>
        <v>4.5612976235382874</v>
      </c>
      <c r="T17" s="21">
        <f t="shared" ref="T17" si="12">(Q21+Q22)/2</f>
        <v>4.9630933783739692</v>
      </c>
      <c r="U17" s="21">
        <f t="shared" ref="U17" si="13">(R21+R22)/2</f>
        <v>4.1480029861888763</v>
      </c>
      <c r="V17" s="7" t="s">
        <v>50</v>
      </c>
      <c r="W17" s="7">
        <v>1652</v>
      </c>
      <c r="X17" s="7">
        <v>581</v>
      </c>
      <c r="Y17" s="7">
        <v>1071</v>
      </c>
      <c r="Z17" s="7">
        <v>108</v>
      </c>
      <c r="AA17" s="7">
        <v>27</v>
      </c>
      <c r="AB17" s="7">
        <v>81</v>
      </c>
      <c r="AC17" s="7">
        <v>17</v>
      </c>
      <c r="AD17" s="7">
        <v>4</v>
      </c>
      <c r="AE17" s="7">
        <v>13</v>
      </c>
    </row>
    <row r="18" spans="1:31" x14ac:dyDescent="0.2">
      <c r="A18" s="7" t="s">
        <v>51</v>
      </c>
      <c r="B18" s="7">
        <v>4906</v>
      </c>
      <c r="C18" s="7">
        <v>2574</v>
      </c>
      <c r="D18" s="7">
        <v>2332</v>
      </c>
      <c r="E18" s="7">
        <v>1944</v>
      </c>
      <c r="F18" s="7">
        <v>1277</v>
      </c>
      <c r="G18" s="7">
        <v>667</v>
      </c>
      <c r="I18" s="18" t="s">
        <v>164</v>
      </c>
      <c r="J18" s="7">
        <v>3526</v>
      </c>
      <c r="K18" s="7">
        <v>1799</v>
      </c>
      <c r="L18" s="7">
        <v>1727</v>
      </c>
      <c r="M18" s="7">
        <v>673</v>
      </c>
      <c r="N18" s="7">
        <v>411</v>
      </c>
      <c r="O18" s="7">
        <v>262</v>
      </c>
      <c r="P18" s="20">
        <f t="shared" si="7"/>
        <v>19.086783891094726</v>
      </c>
      <c r="Q18" s="20">
        <f t="shared" si="8"/>
        <v>22.846025569760979</v>
      </c>
      <c r="R18" s="20">
        <f t="shared" si="9"/>
        <v>15.170816444701796</v>
      </c>
      <c r="S18" s="21"/>
      <c r="T18" s="21"/>
      <c r="U18" s="21"/>
      <c r="V18" s="7" t="s">
        <v>51</v>
      </c>
      <c r="W18" s="7">
        <v>2800</v>
      </c>
      <c r="X18" s="7">
        <v>1253</v>
      </c>
      <c r="Y18" s="7">
        <v>1547</v>
      </c>
      <c r="Z18" s="7">
        <v>125</v>
      </c>
      <c r="AA18" s="7">
        <v>36</v>
      </c>
      <c r="AB18" s="7">
        <v>89</v>
      </c>
      <c r="AC18" s="7">
        <v>37</v>
      </c>
      <c r="AD18" s="7">
        <v>8</v>
      </c>
      <c r="AE18" s="7">
        <v>29</v>
      </c>
    </row>
    <row r="19" spans="1:31" x14ac:dyDescent="0.2">
      <c r="A19" s="7" t="s">
        <v>52</v>
      </c>
      <c r="B19" s="7">
        <v>3526</v>
      </c>
      <c r="C19" s="7">
        <v>1799</v>
      </c>
      <c r="D19" s="7">
        <v>1727</v>
      </c>
      <c r="E19" s="7">
        <v>673</v>
      </c>
      <c r="F19" s="7">
        <v>411</v>
      </c>
      <c r="G19" s="7">
        <v>262</v>
      </c>
      <c r="I19" s="18" t="s">
        <v>165</v>
      </c>
      <c r="J19" s="7">
        <v>2682</v>
      </c>
      <c r="K19" s="7">
        <v>1343</v>
      </c>
      <c r="L19" s="7">
        <v>1339</v>
      </c>
      <c r="M19" s="7">
        <v>287</v>
      </c>
      <c r="N19" s="7">
        <v>180</v>
      </c>
      <c r="O19" s="7">
        <v>107</v>
      </c>
      <c r="P19" s="20">
        <f t="shared" si="7"/>
        <v>10.70096942580164</v>
      </c>
      <c r="Q19" s="20">
        <f t="shared" si="8"/>
        <v>13.402829486224871</v>
      </c>
      <c r="R19" s="20">
        <f t="shared" si="9"/>
        <v>7.9910380881254666</v>
      </c>
      <c r="S19" s="21">
        <f>S17*50</f>
        <v>228.06488117691435</v>
      </c>
      <c r="T19" s="21">
        <f t="shared" ref="T19:U19" si="14">T17*50</f>
        <v>248.15466891869846</v>
      </c>
      <c r="U19" s="21">
        <f t="shared" si="14"/>
        <v>207.4001493094438</v>
      </c>
      <c r="V19" s="7" t="s">
        <v>52</v>
      </c>
      <c r="W19" s="7">
        <v>2734</v>
      </c>
      <c r="X19" s="7">
        <v>1346</v>
      </c>
      <c r="Y19" s="7">
        <v>1388</v>
      </c>
      <c r="Z19" s="7">
        <v>93</v>
      </c>
      <c r="AA19" s="7">
        <v>34</v>
      </c>
      <c r="AB19" s="7">
        <v>59</v>
      </c>
      <c r="AC19" s="7">
        <v>26</v>
      </c>
      <c r="AD19" s="7">
        <v>8</v>
      </c>
      <c r="AE19" s="7">
        <v>18</v>
      </c>
    </row>
    <row r="20" spans="1:31" x14ac:dyDescent="0.2">
      <c r="A20" s="7" t="s">
        <v>53</v>
      </c>
      <c r="B20" s="7">
        <v>2682</v>
      </c>
      <c r="C20" s="7">
        <v>1343</v>
      </c>
      <c r="D20" s="7">
        <v>1339</v>
      </c>
      <c r="E20" s="7">
        <v>287</v>
      </c>
      <c r="F20" s="7">
        <v>180</v>
      </c>
      <c r="G20" s="7">
        <v>107</v>
      </c>
      <c r="I20" s="18" t="s">
        <v>166</v>
      </c>
      <c r="J20" s="7">
        <v>2397</v>
      </c>
      <c r="K20" s="7">
        <v>1186</v>
      </c>
      <c r="L20" s="7">
        <v>1211</v>
      </c>
      <c r="M20" s="7">
        <v>166</v>
      </c>
      <c r="N20" s="7">
        <v>92</v>
      </c>
      <c r="O20" s="7">
        <v>74</v>
      </c>
      <c r="P20" s="20">
        <f t="shared" si="7"/>
        <v>6.9253233208176894</v>
      </c>
      <c r="Q20" s="20">
        <f t="shared" si="8"/>
        <v>7.75716694772344</v>
      </c>
      <c r="R20" s="20">
        <f t="shared" si="9"/>
        <v>6.1106523534269197</v>
      </c>
      <c r="S20" s="21"/>
      <c r="T20" s="21"/>
      <c r="U20" s="21"/>
      <c r="V20" s="7" t="s">
        <v>53</v>
      </c>
      <c r="W20" s="7">
        <v>2298</v>
      </c>
      <c r="X20" s="7">
        <v>1137</v>
      </c>
      <c r="Y20" s="7">
        <v>1161</v>
      </c>
      <c r="Z20" s="7">
        <v>63</v>
      </c>
      <c r="AA20" s="7">
        <v>21</v>
      </c>
      <c r="AB20" s="7">
        <v>42</v>
      </c>
      <c r="AC20" s="7">
        <v>34</v>
      </c>
      <c r="AD20" s="7">
        <v>5</v>
      </c>
      <c r="AE20" s="7">
        <v>29</v>
      </c>
    </row>
    <row r="21" spans="1:31" x14ac:dyDescent="0.2">
      <c r="A21" s="7" t="s">
        <v>54</v>
      </c>
      <c r="B21" s="7">
        <v>2397</v>
      </c>
      <c r="C21" s="7">
        <v>1186</v>
      </c>
      <c r="D21" s="7">
        <v>1211</v>
      </c>
      <c r="E21" s="7">
        <v>166</v>
      </c>
      <c r="F21" s="7">
        <v>92</v>
      </c>
      <c r="G21" s="7">
        <v>74</v>
      </c>
      <c r="I21" s="18" t="s">
        <v>167</v>
      </c>
      <c r="J21" s="7">
        <v>2200</v>
      </c>
      <c r="K21" s="7">
        <v>1117</v>
      </c>
      <c r="L21" s="7">
        <v>1083</v>
      </c>
      <c r="M21" s="7">
        <v>98</v>
      </c>
      <c r="N21" s="7">
        <v>60</v>
      </c>
      <c r="O21" s="7">
        <v>38</v>
      </c>
      <c r="P21" s="20">
        <f t="shared" si="7"/>
        <v>4.454545454545455</v>
      </c>
      <c r="Q21" s="20">
        <f t="shared" si="8"/>
        <v>5.3715308863025957</v>
      </c>
      <c r="R21" s="20">
        <f t="shared" si="9"/>
        <v>3.5087719298245612</v>
      </c>
      <c r="S21" s="21">
        <f>S15-S19</f>
        <v>2536.0970056415681</v>
      </c>
      <c r="T21" s="21">
        <f t="shared" ref="T21:U21" si="15">T15-T19</f>
        <v>2657.9556413066475</v>
      </c>
      <c r="U21" s="21">
        <f t="shared" si="15"/>
        <v>2401.5811149137762</v>
      </c>
      <c r="V21" s="7" t="s">
        <v>54</v>
      </c>
      <c r="W21" s="7">
        <v>2118</v>
      </c>
      <c r="X21" s="7">
        <v>1051</v>
      </c>
      <c r="Y21" s="7">
        <v>1067</v>
      </c>
      <c r="Z21" s="7">
        <v>62</v>
      </c>
      <c r="AA21" s="7">
        <v>26</v>
      </c>
      <c r="AB21" s="7">
        <v>36</v>
      </c>
      <c r="AC21" s="7">
        <v>51</v>
      </c>
      <c r="AD21" s="7">
        <v>17</v>
      </c>
      <c r="AE21" s="7">
        <v>34</v>
      </c>
    </row>
    <row r="22" spans="1:31" x14ac:dyDescent="0.2">
      <c r="A22" s="7" t="s">
        <v>55</v>
      </c>
      <c r="B22" s="7">
        <v>2200</v>
      </c>
      <c r="C22" s="7">
        <v>1117</v>
      </c>
      <c r="D22" s="7">
        <v>1083</v>
      </c>
      <c r="E22" s="7">
        <v>98</v>
      </c>
      <c r="F22" s="7">
        <v>60</v>
      </c>
      <c r="G22" s="7">
        <v>38</v>
      </c>
      <c r="I22" s="18" t="s">
        <v>168</v>
      </c>
      <c r="J22" s="7">
        <v>1928</v>
      </c>
      <c r="K22" s="7">
        <v>988</v>
      </c>
      <c r="L22" s="7">
        <v>940</v>
      </c>
      <c r="M22" s="7">
        <v>90</v>
      </c>
      <c r="N22" s="7">
        <v>45</v>
      </c>
      <c r="O22" s="7">
        <v>45</v>
      </c>
      <c r="P22" s="20">
        <f t="shared" si="7"/>
        <v>4.6680497925311206</v>
      </c>
      <c r="Q22" s="20">
        <f t="shared" si="8"/>
        <v>4.5546558704453437</v>
      </c>
      <c r="R22" s="20">
        <f t="shared" si="9"/>
        <v>4.7872340425531918</v>
      </c>
      <c r="S22" s="21">
        <f>100-S17</f>
        <v>95.43870237646172</v>
      </c>
      <c r="T22" s="21">
        <f t="shared" ref="T22:U22" si="16">100-T17</f>
        <v>95.036906621626031</v>
      </c>
      <c r="U22" s="21">
        <f t="shared" si="16"/>
        <v>95.851997013811129</v>
      </c>
      <c r="V22" s="7" t="s">
        <v>55</v>
      </c>
      <c r="W22" s="7">
        <v>1975</v>
      </c>
      <c r="X22" s="7">
        <v>1024</v>
      </c>
      <c r="Y22" s="7">
        <v>951</v>
      </c>
      <c r="Z22" s="7">
        <v>55</v>
      </c>
      <c r="AA22" s="7">
        <v>18</v>
      </c>
      <c r="AB22" s="7">
        <v>37</v>
      </c>
      <c r="AC22" s="7">
        <v>72</v>
      </c>
      <c r="AD22" s="7">
        <v>15</v>
      </c>
      <c r="AE22" s="7">
        <v>57</v>
      </c>
    </row>
    <row r="23" spans="1:31" x14ac:dyDescent="0.2">
      <c r="A23" s="7" t="s">
        <v>56</v>
      </c>
      <c r="B23" s="7">
        <v>1928</v>
      </c>
      <c r="C23" s="7">
        <v>988</v>
      </c>
      <c r="D23" s="7">
        <v>940</v>
      </c>
      <c r="E23" s="7">
        <v>90</v>
      </c>
      <c r="F23" s="7">
        <v>45</v>
      </c>
      <c r="G23" s="7">
        <v>45</v>
      </c>
      <c r="I23" s="19"/>
      <c r="J23" s="19"/>
      <c r="K23" s="19"/>
      <c r="L23" s="19"/>
      <c r="M23" s="19"/>
      <c r="N23" s="19"/>
      <c r="O23" s="19"/>
      <c r="P23" s="20">
        <f>SUM(P15:P21)*5</f>
        <v>1264.1618868184821</v>
      </c>
      <c r="Q23" s="20">
        <f>SUM(Q15:Q21)*5</f>
        <v>1406.110310225346</v>
      </c>
      <c r="R23" s="20">
        <f>SUM(R15:R21)*5</f>
        <v>1108.9812642232203</v>
      </c>
      <c r="S23" s="22">
        <f>S21/S22</f>
        <v>26.573045761224137</v>
      </c>
      <c r="T23" s="22">
        <f t="shared" ref="T23:U23" si="17">T21/T22</f>
        <v>27.967615274862272</v>
      </c>
      <c r="U23" s="22">
        <f t="shared" si="17"/>
        <v>25.055097334776832</v>
      </c>
      <c r="V23" s="7" t="s">
        <v>56</v>
      </c>
      <c r="W23" s="7">
        <v>1686</v>
      </c>
      <c r="X23" s="7">
        <v>897</v>
      </c>
      <c r="Y23" s="7">
        <v>789</v>
      </c>
      <c r="Z23" s="7">
        <v>53</v>
      </c>
      <c r="AA23" s="7">
        <v>18</v>
      </c>
      <c r="AB23" s="7">
        <v>35</v>
      </c>
      <c r="AC23" s="7">
        <v>99</v>
      </c>
      <c r="AD23" s="7">
        <v>28</v>
      </c>
      <c r="AE23" s="7">
        <v>71</v>
      </c>
    </row>
    <row r="24" spans="1:31" x14ac:dyDescent="0.2">
      <c r="A24" s="7" t="s">
        <v>58</v>
      </c>
      <c r="V24" s="7" t="s">
        <v>58</v>
      </c>
    </row>
    <row r="25" spans="1:31" x14ac:dyDescent="0.2">
      <c r="A25" s="7" t="s">
        <v>48</v>
      </c>
      <c r="V25" s="7" t="s">
        <v>48</v>
      </c>
    </row>
    <row r="26" spans="1:31" x14ac:dyDescent="0.2">
      <c r="A26" s="7" t="s">
        <v>0</v>
      </c>
      <c r="B26" s="7">
        <v>9993</v>
      </c>
      <c r="C26" s="7">
        <v>5229</v>
      </c>
      <c r="D26" s="7">
        <v>4764</v>
      </c>
      <c r="E26" s="7">
        <v>4970</v>
      </c>
      <c r="F26" s="7">
        <v>2953</v>
      </c>
      <c r="G26" s="7">
        <v>2017</v>
      </c>
      <c r="I26" s="18" t="s">
        <v>161</v>
      </c>
      <c r="J26" s="7">
        <v>2754</v>
      </c>
      <c r="K26" s="7">
        <v>1515</v>
      </c>
      <c r="L26" s="7">
        <v>1239</v>
      </c>
      <c r="M26" s="7">
        <v>2680</v>
      </c>
      <c r="N26" s="7">
        <v>1499</v>
      </c>
      <c r="O26" s="7">
        <v>1181</v>
      </c>
      <c r="P26" s="20">
        <f t="shared" ref="P26:P33" si="18">M26/J26*100</f>
        <v>97.312999273783589</v>
      </c>
      <c r="Q26" s="20">
        <f t="shared" ref="Q26:Q33" si="19">N26/K26*100</f>
        <v>98.943894389438952</v>
      </c>
      <c r="R26" s="20">
        <f t="shared" ref="R26:R33" si="20">O26/L26*100</f>
        <v>95.318805488297016</v>
      </c>
      <c r="S26" s="21">
        <f>P34+1500</f>
        <v>2727.8303324957637</v>
      </c>
      <c r="T26" s="21">
        <f t="shared" ref="T26" si="21">Q34+1500</f>
        <v>2894.3419487253195</v>
      </c>
      <c r="U26" s="21">
        <f t="shared" ref="U26" si="22">R34+1500</f>
        <v>2544.0986514396941</v>
      </c>
      <c r="V26" s="7" t="s">
        <v>0</v>
      </c>
      <c r="W26" s="7">
        <v>4644</v>
      </c>
      <c r="X26" s="7">
        <v>2164</v>
      </c>
      <c r="Y26" s="7">
        <v>2480</v>
      </c>
      <c r="Z26" s="7">
        <v>277</v>
      </c>
      <c r="AA26" s="7">
        <v>84</v>
      </c>
      <c r="AB26" s="7">
        <v>193</v>
      </c>
      <c r="AC26" s="7">
        <v>102</v>
      </c>
      <c r="AD26" s="7">
        <v>28</v>
      </c>
      <c r="AE26" s="7">
        <v>74</v>
      </c>
    </row>
    <row r="27" spans="1:31" x14ac:dyDescent="0.2">
      <c r="A27" s="7" t="s">
        <v>49</v>
      </c>
      <c r="B27" s="7">
        <v>2754</v>
      </c>
      <c r="C27" s="7">
        <v>1515</v>
      </c>
      <c r="D27" s="7">
        <v>1239</v>
      </c>
      <c r="E27" s="7">
        <v>2680</v>
      </c>
      <c r="F27" s="7">
        <v>1499</v>
      </c>
      <c r="G27" s="7">
        <v>1181</v>
      </c>
      <c r="I27" s="18" t="s">
        <v>162</v>
      </c>
      <c r="J27" s="7">
        <v>1912</v>
      </c>
      <c r="K27" s="7">
        <v>1031</v>
      </c>
      <c r="L27" s="7">
        <v>881</v>
      </c>
      <c r="M27" s="7">
        <v>1385</v>
      </c>
      <c r="N27" s="7">
        <v>851</v>
      </c>
      <c r="O27" s="7">
        <v>534</v>
      </c>
      <c r="P27" s="20">
        <f t="shared" si="18"/>
        <v>72.437238493723854</v>
      </c>
      <c r="Q27" s="20">
        <f t="shared" si="19"/>
        <v>82.541222114451983</v>
      </c>
      <c r="R27" s="20">
        <f t="shared" si="20"/>
        <v>60.612939841089677</v>
      </c>
      <c r="S27" s="19"/>
      <c r="T27" s="19"/>
      <c r="U27" s="19"/>
      <c r="V27" s="7" t="s">
        <v>49</v>
      </c>
      <c r="W27" s="7">
        <v>62</v>
      </c>
      <c r="X27" s="7">
        <v>13</v>
      </c>
      <c r="Y27" s="7">
        <v>49</v>
      </c>
      <c r="Z27" s="7">
        <v>12</v>
      </c>
      <c r="AA27" s="7">
        <v>3</v>
      </c>
      <c r="AB27" s="7">
        <v>9</v>
      </c>
      <c r="AC27" s="7">
        <v>0</v>
      </c>
      <c r="AD27" s="7">
        <v>0</v>
      </c>
      <c r="AE27" s="7">
        <v>0</v>
      </c>
    </row>
    <row r="28" spans="1:31" x14ac:dyDescent="0.2">
      <c r="A28" s="7" t="s">
        <v>50</v>
      </c>
      <c r="B28" s="7">
        <v>1912</v>
      </c>
      <c r="C28" s="7">
        <v>1031</v>
      </c>
      <c r="D28" s="7">
        <v>881</v>
      </c>
      <c r="E28" s="7">
        <v>1385</v>
      </c>
      <c r="F28" s="7">
        <v>851</v>
      </c>
      <c r="G28" s="7">
        <v>534</v>
      </c>
      <c r="I28" s="18" t="s">
        <v>163</v>
      </c>
      <c r="J28" s="7">
        <v>1426</v>
      </c>
      <c r="K28" s="7">
        <v>743</v>
      </c>
      <c r="L28" s="7">
        <v>683</v>
      </c>
      <c r="M28" s="7">
        <v>540</v>
      </c>
      <c r="N28" s="7">
        <v>373</v>
      </c>
      <c r="O28" s="7">
        <v>167</v>
      </c>
      <c r="P28" s="20">
        <f t="shared" si="18"/>
        <v>37.868162692847122</v>
      </c>
      <c r="Q28" s="20">
        <f t="shared" si="19"/>
        <v>50.201884253028261</v>
      </c>
      <c r="R28" s="20">
        <f t="shared" si="20"/>
        <v>24.450951683748169</v>
      </c>
      <c r="S28" s="21">
        <f>(P32+P33)/2</f>
        <v>3.1896920321257296</v>
      </c>
      <c r="T28" s="21">
        <f t="shared" ref="T28" si="23">(Q32+Q33)/2</f>
        <v>3.7845314863466282</v>
      </c>
      <c r="U28" s="21">
        <f t="shared" ref="U28" si="24">(R32+R33)/2</f>
        <v>2.6451195862960568</v>
      </c>
      <c r="V28" s="7" t="s">
        <v>50</v>
      </c>
      <c r="W28" s="7">
        <v>461</v>
      </c>
      <c r="X28" s="7">
        <v>164</v>
      </c>
      <c r="Y28" s="7">
        <v>297</v>
      </c>
      <c r="Z28" s="7">
        <v>63</v>
      </c>
      <c r="AA28" s="7">
        <v>15</v>
      </c>
      <c r="AB28" s="7">
        <v>48</v>
      </c>
      <c r="AC28" s="7">
        <v>3</v>
      </c>
      <c r="AD28" s="7">
        <v>1</v>
      </c>
      <c r="AE28" s="7">
        <v>2</v>
      </c>
    </row>
    <row r="29" spans="1:31" x14ac:dyDescent="0.2">
      <c r="A29" s="7" t="s">
        <v>51</v>
      </c>
      <c r="B29" s="7">
        <v>1426</v>
      </c>
      <c r="C29" s="7">
        <v>743</v>
      </c>
      <c r="D29" s="7">
        <v>683</v>
      </c>
      <c r="E29" s="7">
        <v>540</v>
      </c>
      <c r="F29" s="7">
        <v>373</v>
      </c>
      <c r="G29" s="7">
        <v>167</v>
      </c>
      <c r="I29" s="18" t="s">
        <v>164</v>
      </c>
      <c r="J29" s="7">
        <v>1074</v>
      </c>
      <c r="K29" s="7">
        <v>562</v>
      </c>
      <c r="L29" s="7">
        <v>512</v>
      </c>
      <c r="M29" s="7">
        <v>203</v>
      </c>
      <c r="N29" s="7">
        <v>134</v>
      </c>
      <c r="O29" s="7">
        <v>69</v>
      </c>
      <c r="P29" s="20">
        <f t="shared" si="18"/>
        <v>18.901303538175046</v>
      </c>
      <c r="Q29" s="20">
        <f t="shared" si="19"/>
        <v>23.843416370106763</v>
      </c>
      <c r="R29" s="20">
        <f t="shared" si="20"/>
        <v>13.4765625</v>
      </c>
      <c r="S29" s="21"/>
      <c r="T29" s="21"/>
      <c r="U29" s="21"/>
      <c r="V29" s="7" t="s">
        <v>51</v>
      </c>
      <c r="W29" s="7">
        <v>817</v>
      </c>
      <c r="X29" s="7">
        <v>353</v>
      </c>
      <c r="Y29" s="7">
        <v>464</v>
      </c>
      <c r="Z29" s="7">
        <v>62</v>
      </c>
      <c r="AA29" s="7">
        <v>16</v>
      </c>
      <c r="AB29" s="7">
        <v>46</v>
      </c>
      <c r="AC29" s="7">
        <v>7</v>
      </c>
      <c r="AD29" s="7">
        <v>1</v>
      </c>
      <c r="AE29" s="7">
        <v>6</v>
      </c>
    </row>
    <row r="30" spans="1:31" x14ac:dyDescent="0.2">
      <c r="A30" s="7" t="s">
        <v>52</v>
      </c>
      <c r="B30" s="7">
        <v>1074</v>
      </c>
      <c r="C30" s="7">
        <v>562</v>
      </c>
      <c r="D30" s="7">
        <v>512</v>
      </c>
      <c r="E30" s="7">
        <v>203</v>
      </c>
      <c r="F30" s="7">
        <v>134</v>
      </c>
      <c r="G30" s="7">
        <v>69</v>
      </c>
      <c r="I30" s="18" t="s">
        <v>165</v>
      </c>
      <c r="J30" s="7">
        <v>768</v>
      </c>
      <c r="K30" s="7">
        <v>377</v>
      </c>
      <c r="L30" s="7">
        <v>391</v>
      </c>
      <c r="M30" s="7">
        <v>83</v>
      </c>
      <c r="N30" s="7">
        <v>51</v>
      </c>
      <c r="O30" s="7">
        <v>32</v>
      </c>
      <c r="P30" s="20">
        <f t="shared" si="18"/>
        <v>10.807291666666668</v>
      </c>
      <c r="Q30" s="20">
        <f t="shared" si="19"/>
        <v>13.527851458885943</v>
      </c>
      <c r="R30" s="20">
        <f t="shared" si="20"/>
        <v>8.1841432225063944</v>
      </c>
      <c r="S30" s="21">
        <f>S28*50</f>
        <v>159.48460160628647</v>
      </c>
      <c r="T30" s="21">
        <f t="shared" ref="T30:U30" si="25">T28*50</f>
        <v>189.2265743173314</v>
      </c>
      <c r="U30" s="21">
        <f t="shared" si="25"/>
        <v>132.25597931480283</v>
      </c>
      <c r="V30" s="7" t="s">
        <v>52</v>
      </c>
      <c r="W30" s="7">
        <v>817</v>
      </c>
      <c r="X30" s="7">
        <v>411</v>
      </c>
      <c r="Y30" s="7">
        <v>406</v>
      </c>
      <c r="Z30" s="7">
        <v>49</v>
      </c>
      <c r="AA30" s="7">
        <v>15</v>
      </c>
      <c r="AB30" s="7">
        <v>34</v>
      </c>
      <c r="AC30" s="7">
        <v>5</v>
      </c>
      <c r="AD30" s="7">
        <v>2</v>
      </c>
      <c r="AE30" s="7">
        <v>3</v>
      </c>
    </row>
    <row r="31" spans="1:31" x14ac:dyDescent="0.2">
      <c r="A31" s="7" t="s">
        <v>53</v>
      </c>
      <c r="B31" s="7">
        <v>768</v>
      </c>
      <c r="C31" s="7">
        <v>377</v>
      </c>
      <c r="D31" s="7">
        <v>391</v>
      </c>
      <c r="E31" s="7">
        <v>83</v>
      </c>
      <c r="F31" s="7">
        <v>51</v>
      </c>
      <c r="G31" s="7">
        <v>32</v>
      </c>
      <c r="I31" s="18" t="s">
        <v>166</v>
      </c>
      <c r="J31" s="7">
        <v>743</v>
      </c>
      <c r="K31" s="7">
        <v>367</v>
      </c>
      <c r="L31" s="7">
        <v>376</v>
      </c>
      <c r="M31" s="7">
        <v>37</v>
      </c>
      <c r="N31" s="7">
        <v>21</v>
      </c>
      <c r="O31" s="7">
        <v>16</v>
      </c>
      <c r="P31" s="20">
        <f t="shared" si="18"/>
        <v>4.9798115746971741</v>
      </c>
      <c r="Q31" s="20">
        <f t="shared" si="19"/>
        <v>5.7220708446866482</v>
      </c>
      <c r="R31" s="20">
        <f t="shared" si="20"/>
        <v>4.2553191489361701</v>
      </c>
      <c r="S31" s="21"/>
      <c r="T31" s="21"/>
      <c r="U31" s="21"/>
      <c r="V31" s="7" t="s">
        <v>53</v>
      </c>
      <c r="W31" s="7">
        <v>646</v>
      </c>
      <c r="X31" s="7">
        <v>308</v>
      </c>
      <c r="Y31" s="7">
        <v>338</v>
      </c>
      <c r="Z31" s="7">
        <v>29</v>
      </c>
      <c r="AA31" s="7">
        <v>16</v>
      </c>
      <c r="AB31" s="7">
        <v>13</v>
      </c>
      <c r="AC31" s="7">
        <v>10</v>
      </c>
      <c r="AD31" s="7">
        <v>2</v>
      </c>
      <c r="AE31" s="7">
        <v>8</v>
      </c>
    </row>
    <row r="32" spans="1:31" x14ac:dyDescent="0.2">
      <c r="A32" s="7" t="s">
        <v>54</v>
      </c>
      <c r="B32" s="7">
        <v>743</v>
      </c>
      <c r="C32" s="7">
        <v>367</v>
      </c>
      <c r="D32" s="7">
        <v>376</v>
      </c>
      <c r="E32" s="7">
        <v>37</v>
      </c>
      <c r="F32" s="7">
        <v>21</v>
      </c>
      <c r="G32" s="7">
        <v>16</v>
      </c>
      <c r="I32" s="18" t="s">
        <v>167</v>
      </c>
      <c r="J32" s="7">
        <v>675</v>
      </c>
      <c r="K32" s="7">
        <v>318</v>
      </c>
      <c r="L32" s="7">
        <v>357</v>
      </c>
      <c r="M32" s="7">
        <v>22</v>
      </c>
      <c r="N32" s="7">
        <v>13</v>
      </c>
      <c r="O32" s="7">
        <v>9</v>
      </c>
      <c r="P32" s="20">
        <f t="shared" si="18"/>
        <v>3.2592592592592591</v>
      </c>
      <c r="Q32" s="20">
        <f t="shared" si="19"/>
        <v>4.0880503144654083</v>
      </c>
      <c r="R32" s="20">
        <f t="shared" si="20"/>
        <v>2.5210084033613445</v>
      </c>
      <c r="S32" s="21">
        <f>S26-S30</f>
        <v>2568.3457308894772</v>
      </c>
      <c r="T32" s="21">
        <f t="shared" ref="T32:U32" si="26">T26-T30</f>
        <v>2705.1153744079879</v>
      </c>
      <c r="U32" s="21">
        <f t="shared" si="26"/>
        <v>2411.8426721248911</v>
      </c>
      <c r="V32" s="7" t="s">
        <v>54</v>
      </c>
      <c r="W32" s="7">
        <v>672</v>
      </c>
      <c r="X32" s="7">
        <v>334</v>
      </c>
      <c r="Y32" s="7">
        <v>338</v>
      </c>
      <c r="Z32" s="7">
        <v>21</v>
      </c>
      <c r="AA32" s="7">
        <v>5</v>
      </c>
      <c r="AB32" s="7">
        <v>16</v>
      </c>
      <c r="AC32" s="7">
        <v>13</v>
      </c>
      <c r="AD32" s="7">
        <v>7</v>
      </c>
      <c r="AE32" s="7">
        <v>6</v>
      </c>
    </row>
    <row r="33" spans="1:31" x14ac:dyDescent="0.2">
      <c r="A33" s="7" t="s">
        <v>55</v>
      </c>
      <c r="B33" s="7">
        <v>675</v>
      </c>
      <c r="C33" s="7">
        <v>318</v>
      </c>
      <c r="D33" s="7">
        <v>357</v>
      </c>
      <c r="E33" s="7">
        <v>22</v>
      </c>
      <c r="F33" s="7">
        <v>13</v>
      </c>
      <c r="G33" s="7">
        <v>9</v>
      </c>
      <c r="I33" s="18" t="s">
        <v>168</v>
      </c>
      <c r="J33" s="7">
        <v>641</v>
      </c>
      <c r="K33" s="7">
        <v>316</v>
      </c>
      <c r="L33" s="7">
        <v>325</v>
      </c>
      <c r="M33" s="7">
        <v>20</v>
      </c>
      <c r="N33" s="7">
        <v>11</v>
      </c>
      <c r="O33" s="7">
        <v>9</v>
      </c>
      <c r="P33" s="20">
        <f t="shared" si="18"/>
        <v>3.1201248049921997</v>
      </c>
      <c r="Q33" s="20">
        <f t="shared" si="19"/>
        <v>3.481012658227848</v>
      </c>
      <c r="R33" s="20">
        <f t="shared" si="20"/>
        <v>2.7692307692307692</v>
      </c>
      <c r="S33" s="21">
        <f>100-S28</f>
        <v>96.810307967874266</v>
      </c>
      <c r="T33" s="21">
        <f t="shared" ref="T33:U33" si="27">100-T28</f>
        <v>96.215468513653377</v>
      </c>
      <c r="U33" s="21">
        <f t="shared" si="27"/>
        <v>97.354880413703938</v>
      </c>
      <c r="V33" s="7" t="s">
        <v>55</v>
      </c>
      <c r="W33" s="7">
        <v>603</v>
      </c>
      <c r="X33" s="7">
        <v>290</v>
      </c>
      <c r="Y33" s="7">
        <v>313</v>
      </c>
      <c r="Z33" s="7">
        <v>24</v>
      </c>
      <c r="AA33" s="7">
        <v>9</v>
      </c>
      <c r="AB33" s="7">
        <v>15</v>
      </c>
      <c r="AC33" s="7">
        <v>26</v>
      </c>
      <c r="AD33" s="7">
        <v>6</v>
      </c>
      <c r="AE33" s="7">
        <v>20</v>
      </c>
    </row>
    <row r="34" spans="1:31" x14ac:dyDescent="0.2">
      <c r="A34" s="7" t="s">
        <v>56</v>
      </c>
      <c r="B34" s="7">
        <v>641</v>
      </c>
      <c r="C34" s="7">
        <v>316</v>
      </c>
      <c r="D34" s="7">
        <v>325</v>
      </c>
      <c r="E34" s="7">
        <v>20</v>
      </c>
      <c r="F34" s="7">
        <v>11</v>
      </c>
      <c r="G34" s="7">
        <v>9</v>
      </c>
      <c r="I34" s="19"/>
      <c r="J34" s="19"/>
      <c r="K34" s="19"/>
      <c r="L34" s="19"/>
      <c r="M34" s="19"/>
      <c r="N34" s="19"/>
      <c r="O34" s="19"/>
      <c r="P34" s="20">
        <f>SUM(P26:P32)*5</f>
        <v>1227.8303324957637</v>
      </c>
      <c r="Q34" s="20">
        <f>SUM(Q26:Q32)*5</f>
        <v>1394.3419487253198</v>
      </c>
      <c r="R34" s="20">
        <f>SUM(R26:R32)*5</f>
        <v>1044.0986514396941</v>
      </c>
      <c r="S34" s="22">
        <f>S32/S33</f>
        <v>26.529672147533734</v>
      </c>
      <c r="T34" s="22">
        <f t="shared" ref="T34:U34" si="28">T32/T33</f>
        <v>28.115181645913005</v>
      </c>
      <c r="U34" s="22">
        <f t="shared" si="28"/>
        <v>24.773721274946926</v>
      </c>
      <c r="V34" s="7" t="s">
        <v>56</v>
      </c>
      <c r="W34" s="7">
        <v>566</v>
      </c>
      <c r="X34" s="7">
        <v>291</v>
      </c>
      <c r="Y34" s="7">
        <v>275</v>
      </c>
      <c r="Z34" s="7">
        <v>17</v>
      </c>
      <c r="AA34" s="7">
        <v>5</v>
      </c>
      <c r="AB34" s="7">
        <v>12</v>
      </c>
      <c r="AC34" s="7">
        <v>38</v>
      </c>
      <c r="AD34" s="7">
        <v>9</v>
      </c>
      <c r="AE34" s="7">
        <v>29</v>
      </c>
    </row>
    <row r="35" spans="1:31" x14ac:dyDescent="0.2">
      <c r="A35" s="7" t="s">
        <v>59</v>
      </c>
      <c r="V35" s="7" t="s">
        <v>59</v>
      </c>
    </row>
    <row r="36" spans="1:31" x14ac:dyDescent="0.2">
      <c r="A36" s="7" t="s">
        <v>48</v>
      </c>
      <c r="V36" s="7" t="s">
        <v>48</v>
      </c>
    </row>
    <row r="37" spans="1:31" x14ac:dyDescent="0.2">
      <c r="A37" s="7" t="s">
        <v>0</v>
      </c>
      <c r="B37" s="7">
        <v>1868</v>
      </c>
      <c r="C37" s="7">
        <v>955</v>
      </c>
      <c r="D37" s="7">
        <v>913</v>
      </c>
      <c r="E37" s="7">
        <v>884</v>
      </c>
      <c r="F37" s="7">
        <v>491</v>
      </c>
      <c r="G37" s="7">
        <v>393</v>
      </c>
      <c r="I37" s="18" t="s">
        <v>161</v>
      </c>
      <c r="J37" s="7">
        <v>477</v>
      </c>
      <c r="K37" s="7">
        <v>254</v>
      </c>
      <c r="L37" s="7">
        <v>223</v>
      </c>
      <c r="M37" s="7">
        <v>462</v>
      </c>
      <c r="N37" s="7">
        <v>250</v>
      </c>
      <c r="O37" s="7">
        <v>212</v>
      </c>
      <c r="P37" s="20">
        <f t="shared" ref="P37:P44" si="29">M37/J37*100</f>
        <v>96.855345911949684</v>
      </c>
      <c r="Q37" s="20">
        <f t="shared" ref="Q37:Q44" si="30">N37/K37*100</f>
        <v>98.425196850393704</v>
      </c>
      <c r="R37" s="20">
        <f t="shared" ref="R37:R44" si="31">O37/L37*100</f>
        <v>95.067264573991025</v>
      </c>
      <c r="S37" s="21">
        <f>P45+1500</f>
        <v>2729.7105922991677</v>
      </c>
      <c r="T37" s="21">
        <f t="shared" ref="T37" si="32">Q45+1500</f>
        <v>2862.3401035877268</v>
      </c>
      <c r="U37" s="21">
        <f t="shared" ref="U37" si="33">R45+1500</f>
        <v>2593.7646070808751</v>
      </c>
      <c r="V37" s="7" t="s">
        <v>0</v>
      </c>
      <c r="W37" s="7">
        <v>929</v>
      </c>
      <c r="X37" s="7">
        <v>447</v>
      </c>
      <c r="Y37" s="7">
        <v>482</v>
      </c>
      <c r="Z37" s="7">
        <v>36</v>
      </c>
      <c r="AA37" s="7">
        <v>10</v>
      </c>
      <c r="AB37" s="7">
        <v>26</v>
      </c>
      <c r="AC37" s="7">
        <v>19</v>
      </c>
      <c r="AD37" s="7">
        <v>7</v>
      </c>
      <c r="AE37" s="7">
        <v>12</v>
      </c>
    </row>
    <row r="38" spans="1:31" x14ac:dyDescent="0.2">
      <c r="A38" s="7" t="s">
        <v>49</v>
      </c>
      <c r="B38" s="7">
        <v>477</v>
      </c>
      <c r="C38" s="7">
        <v>254</v>
      </c>
      <c r="D38" s="7">
        <v>223</v>
      </c>
      <c r="E38" s="7">
        <v>462</v>
      </c>
      <c r="F38" s="7">
        <v>250</v>
      </c>
      <c r="G38" s="7">
        <v>212</v>
      </c>
      <c r="I38" s="18" t="s">
        <v>162</v>
      </c>
      <c r="J38" s="7">
        <v>342</v>
      </c>
      <c r="K38" s="7">
        <v>163</v>
      </c>
      <c r="L38" s="7">
        <v>179</v>
      </c>
      <c r="M38" s="7">
        <v>255</v>
      </c>
      <c r="N38" s="7">
        <v>137</v>
      </c>
      <c r="O38" s="7">
        <v>118</v>
      </c>
      <c r="P38" s="20">
        <f t="shared" si="29"/>
        <v>74.561403508771932</v>
      </c>
      <c r="Q38" s="20">
        <f t="shared" si="30"/>
        <v>84.049079754601223</v>
      </c>
      <c r="R38" s="20">
        <f t="shared" si="31"/>
        <v>65.92178770949721</v>
      </c>
      <c r="S38" s="19"/>
      <c r="T38" s="19"/>
      <c r="U38" s="19"/>
      <c r="V38" s="7" t="s">
        <v>49</v>
      </c>
      <c r="W38" s="7">
        <v>12</v>
      </c>
      <c r="X38" s="7">
        <v>3</v>
      </c>
      <c r="Y38" s="7">
        <v>9</v>
      </c>
      <c r="Z38" s="7">
        <v>2</v>
      </c>
      <c r="AA38" s="7">
        <v>0</v>
      </c>
      <c r="AB38" s="7">
        <v>2</v>
      </c>
      <c r="AC38" s="7">
        <v>1</v>
      </c>
      <c r="AD38" s="7">
        <v>1</v>
      </c>
      <c r="AE38" s="7">
        <v>0</v>
      </c>
    </row>
    <row r="39" spans="1:31" x14ac:dyDescent="0.2">
      <c r="A39" s="7" t="s">
        <v>50</v>
      </c>
      <c r="B39" s="7">
        <v>342</v>
      </c>
      <c r="C39" s="7">
        <v>163</v>
      </c>
      <c r="D39" s="7">
        <v>179</v>
      </c>
      <c r="E39" s="7">
        <v>255</v>
      </c>
      <c r="F39" s="7">
        <v>137</v>
      </c>
      <c r="G39" s="7">
        <v>118</v>
      </c>
      <c r="I39" s="18" t="s">
        <v>163</v>
      </c>
      <c r="J39" s="7">
        <v>273</v>
      </c>
      <c r="K39" s="7">
        <v>131</v>
      </c>
      <c r="L39" s="7">
        <v>142</v>
      </c>
      <c r="M39" s="7">
        <v>94</v>
      </c>
      <c r="N39" s="7">
        <v>56</v>
      </c>
      <c r="O39" s="7">
        <v>38</v>
      </c>
      <c r="P39" s="20">
        <f t="shared" si="29"/>
        <v>34.432234432234431</v>
      </c>
      <c r="Q39" s="20">
        <f t="shared" si="30"/>
        <v>42.748091603053432</v>
      </c>
      <c r="R39" s="20">
        <f t="shared" si="31"/>
        <v>26.760563380281688</v>
      </c>
      <c r="S39" s="21">
        <f>(P43+P44)/2</f>
        <v>5.7107332870691652</v>
      </c>
      <c r="T39" s="21">
        <f t="shared" ref="T39" si="34">(Q43+Q44)/2</f>
        <v>7.6725746268656714</v>
      </c>
      <c r="U39" s="21">
        <f t="shared" ref="U39" si="35">(R43+R44)/2</f>
        <v>3.7543053960964405</v>
      </c>
      <c r="V39" s="7" t="s">
        <v>50</v>
      </c>
      <c r="W39" s="7">
        <v>83</v>
      </c>
      <c r="X39" s="7">
        <v>24</v>
      </c>
      <c r="Y39" s="7">
        <v>59</v>
      </c>
      <c r="Z39" s="7">
        <v>3</v>
      </c>
      <c r="AA39" s="7">
        <v>2</v>
      </c>
      <c r="AB39" s="7">
        <v>1</v>
      </c>
      <c r="AC39" s="7">
        <v>1</v>
      </c>
      <c r="AD39" s="7">
        <v>0</v>
      </c>
      <c r="AE39" s="7">
        <v>1</v>
      </c>
    </row>
    <row r="40" spans="1:31" x14ac:dyDescent="0.2">
      <c r="A40" s="7" t="s">
        <v>51</v>
      </c>
      <c r="B40" s="7">
        <v>273</v>
      </c>
      <c r="C40" s="7">
        <v>131</v>
      </c>
      <c r="D40" s="7">
        <v>142</v>
      </c>
      <c r="E40" s="7">
        <v>94</v>
      </c>
      <c r="F40" s="7">
        <v>56</v>
      </c>
      <c r="G40" s="7">
        <v>38</v>
      </c>
      <c r="I40" s="18" t="s">
        <v>164</v>
      </c>
      <c r="J40" s="7">
        <v>193</v>
      </c>
      <c r="K40" s="7">
        <v>115</v>
      </c>
      <c r="L40" s="7">
        <v>78</v>
      </c>
      <c r="M40" s="7">
        <v>35</v>
      </c>
      <c r="N40" s="7">
        <v>25</v>
      </c>
      <c r="O40" s="7">
        <v>10</v>
      </c>
      <c r="P40" s="20">
        <f t="shared" si="29"/>
        <v>18.134715025906736</v>
      </c>
      <c r="Q40" s="20">
        <f t="shared" si="30"/>
        <v>21.739130434782609</v>
      </c>
      <c r="R40" s="20">
        <f t="shared" si="31"/>
        <v>12.820512820512819</v>
      </c>
      <c r="S40" s="21"/>
      <c r="T40" s="21"/>
      <c r="U40" s="21"/>
      <c r="V40" s="7" t="s">
        <v>51</v>
      </c>
      <c r="W40" s="7">
        <v>167</v>
      </c>
      <c r="X40" s="7">
        <v>72</v>
      </c>
      <c r="Y40" s="7">
        <v>95</v>
      </c>
      <c r="Z40" s="7">
        <v>11</v>
      </c>
      <c r="AA40" s="7">
        <v>3</v>
      </c>
      <c r="AB40" s="7">
        <v>8</v>
      </c>
      <c r="AC40" s="7">
        <v>1</v>
      </c>
      <c r="AD40" s="7">
        <v>0</v>
      </c>
      <c r="AE40" s="7">
        <v>1</v>
      </c>
    </row>
    <row r="41" spans="1:31" x14ac:dyDescent="0.2">
      <c r="A41" s="7" t="s">
        <v>52</v>
      </c>
      <c r="B41" s="7">
        <v>193</v>
      </c>
      <c r="C41" s="7">
        <v>115</v>
      </c>
      <c r="D41" s="7">
        <v>78</v>
      </c>
      <c r="E41" s="7">
        <v>35</v>
      </c>
      <c r="F41" s="7">
        <v>25</v>
      </c>
      <c r="G41" s="7">
        <v>10</v>
      </c>
      <c r="I41" s="18" t="s">
        <v>165</v>
      </c>
      <c r="J41" s="7">
        <v>166</v>
      </c>
      <c r="K41" s="7">
        <v>79</v>
      </c>
      <c r="L41" s="7">
        <v>87</v>
      </c>
      <c r="M41" s="7">
        <v>13</v>
      </c>
      <c r="N41" s="7">
        <v>6</v>
      </c>
      <c r="O41" s="7">
        <v>7</v>
      </c>
      <c r="P41" s="20">
        <f t="shared" si="29"/>
        <v>7.8313253012048198</v>
      </c>
      <c r="Q41" s="20">
        <f t="shared" si="30"/>
        <v>7.59493670886076</v>
      </c>
      <c r="R41" s="20">
        <f t="shared" si="31"/>
        <v>8.0459770114942533</v>
      </c>
      <c r="S41" s="21">
        <f>S39*50</f>
        <v>285.53666435345826</v>
      </c>
      <c r="T41" s="21">
        <f t="shared" ref="T41:U41" si="36">T39*50</f>
        <v>383.62873134328356</v>
      </c>
      <c r="U41" s="21">
        <f t="shared" si="36"/>
        <v>187.71526980482201</v>
      </c>
      <c r="V41" s="7" t="s">
        <v>52</v>
      </c>
      <c r="W41" s="7">
        <v>155</v>
      </c>
      <c r="X41" s="7">
        <v>89</v>
      </c>
      <c r="Y41" s="7">
        <v>66</v>
      </c>
      <c r="Z41" s="7">
        <v>2</v>
      </c>
      <c r="AA41" s="7">
        <v>0</v>
      </c>
      <c r="AB41" s="7">
        <v>2</v>
      </c>
      <c r="AC41" s="7">
        <v>1</v>
      </c>
      <c r="AD41" s="7">
        <v>1</v>
      </c>
      <c r="AE41" s="7">
        <v>0</v>
      </c>
    </row>
    <row r="42" spans="1:31" x14ac:dyDescent="0.2">
      <c r="A42" s="7" t="s">
        <v>53</v>
      </c>
      <c r="B42" s="7">
        <v>166</v>
      </c>
      <c r="C42" s="7">
        <v>79</v>
      </c>
      <c r="D42" s="7">
        <v>87</v>
      </c>
      <c r="E42" s="7">
        <v>13</v>
      </c>
      <c r="F42" s="7">
        <v>6</v>
      </c>
      <c r="G42" s="7">
        <v>7</v>
      </c>
      <c r="I42" s="18" t="s">
        <v>166</v>
      </c>
      <c r="J42" s="7">
        <v>154</v>
      </c>
      <c r="K42" s="7">
        <v>82</v>
      </c>
      <c r="L42" s="7">
        <v>72</v>
      </c>
      <c r="M42" s="7">
        <v>10</v>
      </c>
      <c r="N42" s="7">
        <v>7</v>
      </c>
      <c r="O42" s="7">
        <v>3</v>
      </c>
      <c r="P42" s="20">
        <f t="shared" si="29"/>
        <v>6.4935064935064926</v>
      </c>
      <c r="Q42" s="20">
        <f t="shared" si="30"/>
        <v>8.536585365853659</v>
      </c>
      <c r="R42" s="20">
        <f t="shared" si="31"/>
        <v>4.1666666666666661</v>
      </c>
      <c r="S42" s="21"/>
      <c r="T42" s="21"/>
      <c r="U42" s="21"/>
      <c r="V42" s="7" t="s">
        <v>53</v>
      </c>
      <c r="W42" s="7">
        <v>150</v>
      </c>
      <c r="X42" s="7">
        <v>73</v>
      </c>
      <c r="Y42" s="7">
        <v>77</v>
      </c>
      <c r="Z42" s="7">
        <v>3</v>
      </c>
      <c r="AA42" s="7">
        <v>0</v>
      </c>
      <c r="AB42" s="7">
        <v>3</v>
      </c>
      <c r="AC42" s="7">
        <v>0</v>
      </c>
      <c r="AD42" s="7">
        <v>0</v>
      </c>
      <c r="AE42" s="7">
        <v>0</v>
      </c>
    </row>
    <row r="43" spans="1:31" x14ac:dyDescent="0.2">
      <c r="A43" s="7" t="s">
        <v>54</v>
      </c>
      <c r="B43" s="7">
        <v>154</v>
      </c>
      <c r="C43" s="7">
        <v>82</v>
      </c>
      <c r="D43" s="7">
        <v>72</v>
      </c>
      <c r="E43" s="7">
        <v>10</v>
      </c>
      <c r="F43" s="7">
        <v>7</v>
      </c>
      <c r="G43" s="7">
        <v>3</v>
      </c>
      <c r="I43" s="18" t="s">
        <v>167</v>
      </c>
      <c r="J43" s="7">
        <v>131</v>
      </c>
      <c r="K43" s="7">
        <v>64</v>
      </c>
      <c r="L43" s="7">
        <v>67</v>
      </c>
      <c r="M43" s="7">
        <v>10</v>
      </c>
      <c r="N43" s="7">
        <v>6</v>
      </c>
      <c r="O43" s="7">
        <v>4</v>
      </c>
      <c r="P43" s="20">
        <f t="shared" si="29"/>
        <v>7.6335877862595423</v>
      </c>
      <c r="Q43" s="20">
        <f t="shared" si="30"/>
        <v>9.375</v>
      </c>
      <c r="R43" s="20">
        <f t="shared" si="31"/>
        <v>5.9701492537313428</v>
      </c>
      <c r="S43" s="21">
        <f>S37-S41</f>
        <v>2444.1739279457097</v>
      </c>
      <c r="T43" s="21">
        <f t="shared" ref="T43:U43" si="37">T37-T41</f>
        <v>2478.7113722444433</v>
      </c>
      <c r="U43" s="21">
        <f t="shared" si="37"/>
        <v>2406.0493372760529</v>
      </c>
      <c r="V43" s="7" t="s">
        <v>54</v>
      </c>
      <c r="W43" s="7">
        <v>134</v>
      </c>
      <c r="X43" s="7">
        <v>73</v>
      </c>
      <c r="Y43" s="7">
        <v>61</v>
      </c>
      <c r="Z43" s="7">
        <v>6</v>
      </c>
      <c r="AA43" s="7">
        <v>2</v>
      </c>
      <c r="AB43" s="7">
        <v>4</v>
      </c>
      <c r="AC43" s="7">
        <v>4</v>
      </c>
      <c r="AD43" s="7">
        <v>0</v>
      </c>
      <c r="AE43" s="7">
        <v>4</v>
      </c>
    </row>
    <row r="44" spans="1:31" x14ac:dyDescent="0.2">
      <c r="A44" s="7" t="s">
        <v>55</v>
      </c>
      <c r="B44" s="7">
        <v>131</v>
      </c>
      <c r="C44" s="7">
        <v>64</v>
      </c>
      <c r="D44" s="7">
        <v>67</v>
      </c>
      <c r="E44" s="7">
        <v>10</v>
      </c>
      <c r="F44" s="7">
        <v>6</v>
      </c>
      <c r="G44" s="7">
        <v>4</v>
      </c>
      <c r="I44" s="18" t="s">
        <v>168</v>
      </c>
      <c r="J44" s="7">
        <v>132</v>
      </c>
      <c r="K44" s="7">
        <v>67</v>
      </c>
      <c r="L44" s="7">
        <v>65</v>
      </c>
      <c r="M44" s="7">
        <v>5</v>
      </c>
      <c r="N44" s="7">
        <v>4</v>
      </c>
      <c r="O44" s="7">
        <v>1</v>
      </c>
      <c r="P44" s="20">
        <f t="shared" si="29"/>
        <v>3.7878787878787881</v>
      </c>
      <c r="Q44" s="20">
        <f t="shared" si="30"/>
        <v>5.9701492537313428</v>
      </c>
      <c r="R44" s="20">
        <f t="shared" si="31"/>
        <v>1.5384615384615385</v>
      </c>
      <c r="S44" s="21">
        <f>100-S39</f>
        <v>94.289266712930839</v>
      </c>
      <c r="T44" s="21">
        <f t="shared" ref="T44:U44" si="38">100-T39</f>
        <v>92.327425373134332</v>
      </c>
      <c r="U44" s="21">
        <f t="shared" si="38"/>
        <v>96.245694603903559</v>
      </c>
      <c r="V44" s="7" t="s">
        <v>55</v>
      </c>
      <c r="W44" s="7">
        <v>114</v>
      </c>
      <c r="X44" s="7">
        <v>55</v>
      </c>
      <c r="Y44" s="7">
        <v>59</v>
      </c>
      <c r="Z44" s="7">
        <v>7</v>
      </c>
      <c r="AA44" s="7">
        <v>3</v>
      </c>
      <c r="AB44" s="7">
        <v>4</v>
      </c>
      <c r="AC44" s="7">
        <v>0</v>
      </c>
      <c r="AD44" s="7">
        <v>0</v>
      </c>
      <c r="AE44" s="7">
        <v>0</v>
      </c>
    </row>
    <row r="45" spans="1:31" x14ac:dyDescent="0.2">
      <c r="A45" s="7" t="s">
        <v>56</v>
      </c>
      <c r="B45" s="7">
        <v>132</v>
      </c>
      <c r="C45" s="7">
        <v>67</v>
      </c>
      <c r="D45" s="7">
        <v>65</v>
      </c>
      <c r="E45" s="7">
        <v>5</v>
      </c>
      <c r="F45" s="7">
        <v>4</v>
      </c>
      <c r="G45" s="7">
        <v>1</v>
      </c>
      <c r="I45" s="19"/>
      <c r="J45" s="19"/>
      <c r="K45" s="19"/>
      <c r="L45" s="19"/>
      <c r="M45" s="19"/>
      <c r="N45" s="19"/>
      <c r="O45" s="19"/>
      <c r="P45" s="20">
        <f>SUM(P37:P43)*5</f>
        <v>1229.710592299168</v>
      </c>
      <c r="Q45" s="20">
        <f>SUM(Q37:Q43)*5</f>
        <v>1362.3401035877271</v>
      </c>
      <c r="R45" s="20">
        <f>SUM(R37:R43)*5</f>
        <v>1093.7646070808748</v>
      </c>
      <c r="S45" s="22">
        <f>S43/S44</f>
        <v>25.922080138634861</v>
      </c>
      <c r="T45" s="22">
        <f t="shared" ref="T45:U45" si="39">T43/T44</f>
        <v>26.84696732554729</v>
      </c>
      <c r="U45" s="22">
        <f t="shared" si="39"/>
        <v>24.999033433943005</v>
      </c>
      <c r="V45" s="7" t="s">
        <v>56</v>
      </c>
      <c r="W45" s="7">
        <v>114</v>
      </c>
      <c r="X45" s="7">
        <v>58</v>
      </c>
      <c r="Y45" s="7">
        <v>56</v>
      </c>
      <c r="Z45" s="7">
        <v>2</v>
      </c>
      <c r="AA45" s="7">
        <v>0</v>
      </c>
      <c r="AB45" s="7">
        <v>2</v>
      </c>
      <c r="AC45" s="7">
        <v>11</v>
      </c>
      <c r="AD45" s="7">
        <v>5</v>
      </c>
      <c r="AE45" s="7">
        <v>6</v>
      </c>
    </row>
    <row r="46" spans="1:31" x14ac:dyDescent="0.2">
      <c r="A46" s="7" t="s">
        <v>60</v>
      </c>
      <c r="V46" s="7" t="s">
        <v>60</v>
      </c>
    </row>
    <row r="47" spans="1:31" x14ac:dyDescent="0.2">
      <c r="A47" s="7" t="s">
        <v>48</v>
      </c>
      <c r="V47" s="7" t="s">
        <v>48</v>
      </c>
    </row>
    <row r="48" spans="1:31" x14ac:dyDescent="0.2">
      <c r="A48" s="7" t="s">
        <v>0</v>
      </c>
      <c r="B48" s="7">
        <v>9812</v>
      </c>
      <c r="C48" s="7">
        <v>5184</v>
      </c>
      <c r="D48" s="7">
        <v>4628</v>
      </c>
      <c r="E48" s="7">
        <v>4786</v>
      </c>
      <c r="F48" s="7">
        <v>2918</v>
      </c>
      <c r="G48" s="7">
        <v>1868</v>
      </c>
      <c r="I48" s="18" t="s">
        <v>161</v>
      </c>
      <c r="J48" s="7">
        <v>2579</v>
      </c>
      <c r="K48" s="7">
        <v>1452</v>
      </c>
      <c r="L48" s="7">
        <v>1127</v>
      </c>
      <c r="M48" s="7">
        <v>2514</v>
      </c>
      <c r="N48" s="7">
        <v>1438</v>
      </c>
      <c r="O48" s="7">
        <v>1076</v>
      </c>
      <c r="P48" s="20">
        <f t="shared" ref="P48:P55" si="40">M48/J48*100</f>
        <v>97.479643272586273</v>
      </c>
      <c r="Q48" s="20">
        <f t="shared" ref="Q48:Q55" si="41">N48/K48*100</f>
        <v>99.035812672176306</v>
      </c>
      <c r="R48" s="20">
        <f t="shared" ref="R48:R55" si="42">O48/L48*100</f>
        <v>95.474711623779953</v>
      </c>
      <c r="S48" s="21">
        <f>P56+1500</f>
        <v>2721.3663860869469</v>
      </c>
      <c r="T48" s="21">
        <f t="shared" ref="T48" si="43">Q56+1500</f>
        <v>2905.791485052911</v>
      </c>
      <c r="U48" s="21">
        <f t="shared" ref="U48" si="44">R56+1500</f>
        <v>2518.0949222405143</v>
      </c>
      <c r="V48" s="7" t="s">
        <v>0</v>
      </c>
      <c r="W48" s="7">
        <v>4663</v>
      </c>
      <c r="X48" s="7">
        <v>2161</v>
      </c>
      <c r="Y48" s="7">
        <v>2502</v>
      </c>
      <c r="Z48" s="7">
        <v>247</v>
      </c>
      <c r="AA48" s="7">
        <v>68</v>
      </c>
      <c r="AB48" s="7">
        <v>179</v>
      </c>
      <c r="AC48" s="7">
        <v>116</v>
      </c>
      <c r="AD48" s="7">
        <v>37</v>
      </c>
      <c r="AE48" s="7">
        <v>79</v>
      </c>
    </row>
    <row r="49" spans="1:31" x14ac:dyDescent="0.2">
      <c r="A49" s="7" t="s">
        <v>49</v>
      </c>
      <c r="B49" s="7">
        <v>2579</v>
      </c>
      <c r="C49" s="7">
        <v>1452</v>
      </c>
      <c r="D49" s="7">
        <v>1127</v>
      </c>
      <c r="E49" s="7">
        <v>2514</v>
      </c>
      <c r="F49" s="7">
        <v>1438</v>
      </c>
      <c r="G49" s="7">
        <v>1076</v>
      </c>
      <c r="I49" s="18" t="s">
        <v>162</v>
      </c>
      <c r="J49" s="7">
        <v>1967</v>
      </c>
      <c r="K49" s="7">
        <v>1069</v>
      </c>
      <c r="L49" s="7">
        <v>898</v>
      </c>
      <c r="M49" s="7">
        <v>1398</v>
      </c>
      <c r="N49" s="7">
        <v>903</v>
      </c>
      <c r="O49" s="7">
        <v>495</v>
      </c>
      <c r="P49" s="20">
        <f t="shared" si="40"/>
        <v>71.072699542450437</v>
      </c>
      <c r="Q49" s="20">
        <f t="shared" si="41"/>
        <v>84.47146866230122</v>
      </c>
      <c r="R49" s="20">
        <f t="shared" si="42"/>
        <v>55.122494432071264</v>
      </c>
      <c r="S49" s="19"/>
      <c r="T49" s="19"/>
      <c r="U49" s="19"/>
      <c r="V49" s="7" t="s">
        <v>49</v>
      </c>
      <c r="W49" s="7">
        <v>55</v>
      </c>
      <c r="X49" s="7">
        <v>11</v>
      </c>
      <c r="Y49" s="7">
        <v>44</v>
      </c>
      <c r="Z49" s="7">
        <v>8</v>
      </c>
      <c r="AA49" s="7">
        <v>1</v>
      </c>
      <c r="AB49" s="7">
        <v>7</v>
      </c>
      <c r="AC49" s="7">
        <v>2</v>
      </c>
      <c r="AD49" s="7">
        <v>2</v>
      </c>
      <c r="AE49" s="7">
        <v>0</v>
      </c>
    </row>
    <row r="50" spans="1:31" x14ac:dyDescent="0.2">
      <c r="A50" s="7" t="s">
        <v>50</v>
      </c>
      <c r="B50" s="7">
        <v>1967</v>
      </c>
      <c r="C50" s="7">
        <v>1069</v>
      </c>
      <c r="D50" s="7">
        <v>898</v>
      </c>
      <c r="E50" s="7">
        <v>1398</v>
      </c>
      <c r="F50" s="7">
        <v>903</v>
      </c>
      <c r="G50" s="7">
        <v>495</v>
      </c>
      <c r="I50" s="18" t="s">
        <v>163</v>
      </c>
      <c r="J50" s="7">
        <v>1398</v>
      </c>
      <c r="K50" s="7">
        <v>728</v>
      </c>
      <c r="L50" s="7">
        <v>670</v>
      </c>
      <c r="M50" s="7">
        <v>505</v>
      </c>
      <c r="N50" s="7">
        <v>334</v>
      </c>
      <c r="O50" s="7">
        <v>171</v>
      </c>
      <c r="P50" s="20">
        <f t="shared" si="40"/>
        <v>36.123032904148786</v>
      </c>
      <c r="Q50" s="20">
        <f t="shared" si="41"/>
        <v>45.879120879120876</v>
      </c>
      <c r="R50" s="20">
        <f t="shared" si="42"/>
        <v>25.522388059701495</v>
      </c>
      <c r="S50" s="21">
        <f>(P54+P55)/2</f>
        <v>3.6979996193567128</v>
      </c>
      <c r="T50" s="21">
        <f t="shared" ref="T50" si="45">(Q54+Q55)/2</f>
        <v>4.7375836562169775</v>
      </c>
      <c r="U50" s="21">
        <f t="shared" ref="U50" si="46">(R54+R55)/2</f>
        <v>2.6041666666666661</v>
      </c>
      <c r="V50" s="7" t="s">
        <v>50</v>
      </c>
      <c r="W50" s="7">
        <v>513</v>
      </c>
      <c r="X50" s="7">
        <v>153</v>
      </c>
      <c r="Y50" s="7">
        <v>360</v>
      </c>
      <c r="Z50" s="7">
        <v>44</v>
      </c>
      <c r="AA50" s="7">
        <v>8</v>
      </c>
      <c r="AB50" s="7">
        <v>36</v>
      </c>
      <c r="AC50" s="7">
        <v>12</v>
      </c>
      <c r="AD50" s="7">
        <v>5</v>
      </c>
      <c r="AE50" s="7">
        <v>7</v>
      </c>
    </row>
    <row r="51" spans="1:31" x14ac:dyDescent="0.2">
      <c r="A51" s="7" t="s">
        <v>51</v>
      </c>
      <c r="B51" s="7">
        <v>1398</v>
      </c>
      <c r="C51" s="7">
        <v>728</v>
      </c>
      <c r="D51" s="7">
        <v>670</v>
      </c>
      <c r="E51" s="7">
        <v>505</v>
      </c>
      <c r="F51" s="7">
        <v>334</v>
      </c>
      <c r="G51" s="7">
        <v>171</v>
      </c>
      <c r="I51" s="18" t="s">
        <v>164</v>
      </c>
      <c r="J51" s="7">
        <v>1105</v>
      </c>
      <c r="K51" s="7">
        <v>540</v>
      </c>
      <c r="L51" s="7">
        <v>565</v>
      </c>
      <c r="M51" s="7">
        <v>192</v>
      </c>
      <c r="N51" s="7">
        <v>127</v>
      </c>
      <c r="O51" s="7">
        <v>65</v>
      </c>
      <c r="P51" s="20">
        <f t="shared" si="40"/>
        <v>17.375565610859727</v>
      </c>
      <c r="Q51" s="20">
        <f t="shared" si="41"/>
        <v>23.518518518518519</v>
      </c>
      <c r="R51" s="20">
        <f t="shared" si="42"/>
        <v>11.504424778761061</v>
      </c>
      <c r="S51" s="21"/>
      <c r="T51" s="21"/>
      <c r="U51" s="21"/>
      <c r="V51" s="7" t="s">
        <v>51</v>
      </c>
      <c r="W51" s="7">
        <v>822</v>
      </c>
      <c r="X51" s="7">
        <v>376</v>
      </c>
      <c r="Y51" s="7">
        <v>446</v>
      </c>
      <c r="Z51" s="7">
        <v>62</v>
      </c>
      <c r="AA51" s="7">
        <v>17</v>
      </c>
      <c r="AB51" s="7">
        <v>45</v>
      </c>
      <c r="AC51" s="7">
        <v>9</v>
      </c>
      <c r="AD51" s="7">
        <v>1</v>
      </c>
      <c r="AE51" s="7">
        <v>8</v>
      </c>
    </row>
    <row r="52" spans="1:31" x14ac:dyDescent="0.2">
      <c r="A52" s="7" t="s">
        <v>52</v>
      </c>
      <c r="B52" s="7">
        <v>1105</v>
      </c>
      <c r="C52" s="7">
        <v>540</v>
      </c>
      <c r="D52" s="7">
        <v>565</v>
      </c>
      <c r="E52" s="7">
        <v>192</v>
      </c>
      <c r="F52" s="7">
        <v>127</v>
      </c>
      <c r="G52" s="7">
        <v>65</v>
      </c>
      <c r="I52" s="18" t="s">
        <v>165</v>
      </c>
      <c r="J52" s="7">
        <v>778</v>
      </c>
      <c r="K52" s="7">
        <v>408</v>
      </c>
      <c r="L52" s="7">
        <v>370</v>
      </c>
      <c r="M52" s="7">
        <v>78</v>
      </c>
      <c r="N52" s="7">
        <v>56</v>
      </c>
      <c r="O52" s="7">
        <v>22</v>
      </c>
      <c r="P52" s="20">
        <f t="shared" si="40"/>
        <v>10.025706940874036</v>
      </c>
      <c r="Q52" s="20">
        <f t="shared" si="41"/>
        <v>13.725490196078432</v>
      </c>
      <c r="R52" s="20">
        <f t="shared" si="42"/>
        <v>5.9459459459459465</v>
      </c>
      <c r="S52" s="21">
        <f>S50*50</f>
        <v>184.89998096783563</v>
      </c>
      <c r="T52" s="21">
        <f t="shared" ref="T52:U52" si="47">T50*50</f>
        <v>236.87918281084887</v>
      </c>
      <c r="U52" s="21">
        <f t="shared" si="47"/>
        <v>130.20833333333331</v>
      </c>
      <c r="V52" s="7" t="s">
        <v>52</v>
      </c>
      <c r="W52" s="7">
        <v>860</v>
      </c>
      <c r="X52" s="7">
        <v>399</v>
      </c>
      <c r="Y52" s="7">
        <v>461</v>
      </c>
      <c r="Z52" s="7">
        <v>47</v>
      </c>
      <c r="AA52" s="7">
        <v>13</v>
      </c>
      <c r="AB52" s="7">
        <v>34</v>
      </c>
      <c r="AC52" s="7">
        <v>6</v>
      </c>
      <c r="AD52" s="7">
        <v>1</v>
      </c>
      <c r="AE52" s="7">
        <v>5</v>
      </c>
    </row>
    <row r="53" spans="1:31" x14ac:dyDescent="0.2">
      <c r="A53" s="7" t="s">
        <v>53</v>
      </c>
      <c r="B53" s="7">
        <v>778</v>
      </c>
      <c r="C53" s="7">
        <v>408</v>
      </c>
      <c r="D53" s="7">
        <v>370</v>
      </c>
      <c r="E53" s="7">
        <v>78</v>
      </c>
      <c r="F53" s="7">
        <v>56</v>
      </c>
      <c r="G53" s="7">
        <v>22</v>
      </c>
      <c r="I53" s="18" t="s">
        <v>166</v>
      </c>
      <c r="J53" s="7">
        <v>721</v>
      </c>
      <c r="K53" s="7">
        <v>347</v>
      </c>
      <c r="L53" s="7">
        <v>374</v>
      </c>
      <c r="M53" s="7">
        <v>52</v>
      </c>
      <c r="N53" s="7">
        <v>30</v>
      </c>
      <c r="O53" s="7">
        <v>22</v>
      </c>
      <c r="P53" s="20">
        <f t="shared" si="40"/>
        <v>7.2122052704576971</v>
      </c>
      <c r="Q53" s="20">
        <f t="shared" si="41"/>
        <v>8.6455331412103753</v>
      </c>
      <c r="R53" s="20">
        <f t="shared" si="42"/>
        <v>5.8823529411764701</v>
      </c>
      <c r="S53" s="21"/>
      <c r="T53" s="21"/>
      <c r="U53" s="21"/>
      <c r="V53" s="7" t="s">
        <v>53</v>
      </c>
      <c r="W53" s="7">
        <v>682</v>
      </c>
      <c r="X53" s="7">
        <v>345</v>
      </c>
      <c r="Y53" s="7">
        <v>337</v>
      </c>
      <c r="Z53" s="7">
        <v>14</v>
      </c>
      <c r="AA53" s="7">
        <v>5</v>
      </c>
      <c r="AB53" s="7">
        <v>9</v>
      </c>
      <c r="AC53" s="7">
        <v>4</v>
      </c>
      <c r="AD53" s="7">
        <v>2</v>
      </c>
      <c r="AE53" s="7">
        <v>2</v>
      </c>
    </row>
    <row r="54" spans="1:31" x14ac:dyDescent="0.2">
      <c r="A54" s="7" t="s">
        <v>54</v>
      </c>
      <c r="B54" s="7">
        <v>721</v>
      </c>
      <c r="C54" s="7">
        <v>347</v>
      </c>
      <c r="D54" s="7">
        <v>374</v>
      </c>
      <c r="E54" s="7">
        <v>52</v>
      </c>
      <c r="F54" s="7">
        <v>30</v>
      </c>
      <c r="G54" s="7">
        <v>22</v>
      </c>
      <c r="I54" s="18" t="s">
        <v>167</v>
      </c>
      <c r="J54" s="7">
        <v>642</v>
      </c>
      <c r="K54" s="7">
        <v>306</v>
      </c>
      <c r="L54" s="7">
        <v>336</v>
      </c>
      <c r="M54" s="7">
        <v>32</v>
      </c>
      <c r="N54" s="7">
        <v>18</v>
      </c>
      <c r="O54" s="7">
        <v>14</v>
      </c>
      <c r="P54" s="20">
        <f t="shared" si="40"/>
        <v>4.9844236760124607</v>
      </c>
      <c r="Q54" s="20">
        <f t="shared" si="41"/>
        <v>5.8823529411764701</v>
      </c>
      <c r="R54" s="20">
        <f t="shared" si="42"/>
        <v>4.1666666666666661</v>
      </c>
      <c r="S54" s="21">
        <f>S48-S52</f>
        <v>2536.4664051191112</v>
      </c>
      <c r="T54" s="21">
        <f t="shared" ref="T54:U54" si="48">T48-T52</f>
        <v>2668.9123022420622</v>
      </c>
      <c r="U54" s="21">
        <f t="shared" si="48"/>
        <v>2387.8865889071808</v>
      </c>
      <c r="V54" s="7" t="s">
        <v>54</v>
      </c>
      <c r="W54" s="7">
        <v>630</v>
      </c>
      <c r="X54" s="7">
        <v>304</v>
      </c>
      <c r="Y54" s="7">
        <v>326</v>
      </c>
      <c r="Z54" s="7">
        <v>24</v>
      </c>
      <c r="AA54" s="7">
        <v>8</v>
      </c>
      <c r="AB54" s="7">
        <v>16</v>
      </c>
      <c r="AC54" s="7">
        <v>15</v>
      </c>
      <c r="AD54" s="7">
        <v>5</v>
      </c>
      <c r="AE54" s="7">
        <v>10</v>
      </c>
    </row>
    <row r="55" spans="1:31" x14ac:dyDescent="0.2">
      <c r="A55" s="7" t="s">
        <v>55</v>
      </c>
      <c r="B55" s="7">
        <v>642</v>
      </c>
      <c r="C55" s="7">
        <v>306</v>
      </c>
      <c r="D55" s="7">
        <v>336</v>
      </c>
      <c r="E55" s="7">
        <v>32</v>
      </c>
      <c r="F55" s="7">
        <v>18</v>
      </c>
      <c r="G55" s="7">
        <v>14</v>
      </c>
      <c r="I55" s="18" t="s">
        <v>168</v>
      </c>
      <c r="J55" s="7">
        <v>622</v>
      </c>
      <c r="K55" s="7">
        <v>334</v>
      </c>
      <c r="L55" s="7">
        <v>288</v>
      </c>
      <c r="M55" s="7">
        <v>15</v>
      </c>
      <c r="N55" s="7">
        <v>12</v>
      </c>
      <c r="O55" s="7">
        <v>3</v>
      </c>
      <c r="P55" s="20">
        <f t="shared" si="40"/>
        <v>2.4115755627009645</v>
      </c>
      <c r="Q55" s="20">
        <f t="shared" si="41"/>
        <v>3.5928143712574849</v>
      </c>
      <c r="R55" s="20">
        <f t="shared" si="42"/>
        <v>1.0416666666666665</v>
      </c>
      <c r="S55" s="21">
        <f>100-S50</f>
        <v>96.302000380643292</v>
      </c>
      <c r="T55" s="21">
        <f t="shared" ref="T55:U55" si="49">100-T50</f>
        <v>95.262416343783016</v>
      </c>
      <c r="U55" s="21">
        <f t="shared" si="49"/>
        <v>97.395833333333329</v>
      </c>
      <c r="V55" s="7" t="s">
        <v>55</v>
      </c>
      <c r="W55" s="7">
        <v>567</v>
      </c>
      <c r="X55" s="7">
        <v>278</v>
      </c>
      <c r="Y55" s="7">
        <v>289</v>
      </c>
      <c r="Z55" s="7">
        <v>22</v>
      </c>
      <c r="AA55" s="7">
        <v>5</v>
      </c>
      <c r="AB55" s="7">
        <v>17</v>
      </c>
      <c r="AC55" s="7">
        <v>21</v>
      </c>
      <c r="AD55" s="7">
        <v>5</v>
      </c>
      <c r="AE55" s="7">
        <v>16</v>
      </c>
    </row>
    <row r="56" spans="1:31" x14ac:dyDescent="0.2">
      <c r="A56" s="7" t="s">
        <v>56</v>
      </c>
      <c r="B56" s="7">
        <v>622</v>
      </c>
      <c r="C56" s="7">
        <v>334</v>
      </c>
      <c r="D56" s="7">
        <v>288</v>
      </c>
      <c r="E56" s="7">
        <v>15</v>
      </c>
      <c r="F56" s="7">
        <v>12</v>
      </c>
      <c r="G56" s="7">
        <v>3</v>
      </c>
      <c r="I56" s="19"/>
      <c r="J56" s="19"/>
      <c r="K56" s="19"/>
      <c r="L56" s="19"/>
      <c r="M56" s="19"/>
      <c r="N56" s="19"/>
      <c r="O56" s="19"/>
      <c r="P56" s="20">
        <f>SUM(P48:P54)*5</f>
        <v>1221.3663860869469</v>
      </c>
      <c r="Q56" s="20">
        <f>SUM(Q48:Q54)*5</f>
        <v>1405.791485052911</v>
      </c>
      <c r="R56" s="20">
        <f>SUM(R48:R54)*5</f>
        <v>1018.0949222405141</v>
      </c>
      <c r="S56" s="22">
        <f>S54/S55</f>
        <v>26.338667889488004</v>
      </c>
      <c r="T56" s="22">
        <f t="shared" ref="T56:U56" si="50">T54/T55</f>
        <v>28.016424574099521</v>
      </c>
      <c r="U56" s="22">
        <f t="shared" si="50"/>
        <v>24.517338239046992</v>
      </c>
      <c r="V56" s="7" t="s">
        <v>56</v>
      </c>
      <c r="W56" s="7">
        <v>534</v>
      </c>
      <c r="X56" s="7">
        <v>295</v>
      </c>
      <c r="Y56" s="7">
        <v>239</v>
      </c>
      <c r="Z56" s="7">
        <v>26</v>
      </c>
      <c r="AA56" s="7">
        <v>11</v>
      </c>
      <c r="AB56" s="7">
        <v>15</v>
      </c>
      <c r="AC56" s="7">
        <v>47</v>
      </c>
      <c r="AD56" s="7">
        <v>16</v>
      </c>
      <c r="AE56" s="7">
        <v>31</v>
      </c>
    </row>
    <row r="57" spans="1:31" x14ac:dyDescent="0.2">
      <c r="A57" s="7" t="s">
        <v>61</v>
      </c>
      <c r="V57" s="7" t="s">
        <v>61</v>
      </c>
    </row>
    <row r="58" spans="1:31" x14ac:dyDescent="0.2">
      <c r="A58" s="7" t="s">
        <v>48</v>
      </c>
      <c r="V58" s="7" t="s">
        <v>48</v>
      </c>
    </row>
    <row r="59" spans="1:31" x14ac:dyDescent="0.2">
      <c r="A59" s="7" t="s">
        <v>0</v>
      </c>
      <c r="B59" s="7">
        <v>841</v>
      </c>
      <c r="C59" s="7">
        <v>431</v>
      </c>
      <c r="D59" s="7">
        <v>410</v>
      </c>
      <c r="E59" s="7">
        <v>409</v>
      </c>
      <c r="F59" s="7">
        <v>235</v>
      </c>
      <c r="G59" s="7">
        <v>174</v>
      </c>
      <c r="I59" s="18" t="s">
        <v>161</v>
      </c>
      <c r="J59" s="7">
        <v>222</v>
      </c>
      <c r="K59" s="7">
        <v>122</v>
      </c>
      <c r="L59" s="7">
        <v>100</v>
      </c>
      <c r="M59" s="7">
        <v>218</v>
      </c>
      <c r="N59" s="7">
        <v>122</v>
      </c>
      <c r="O59" s="7">
        <v>96</v>
      </c>
      <c r="P59" s="20">
        <f t="shared" ref="P59:P66" si="51">M59/J59*100</f>
        <v>98.198198198198199</v>
      </c>
      <c r="Q59" s="20">
        <f t="shared" ref="Q59:Q66" si="52">N59/K59*100</f>
        <v>100</v>
      </c>
      <c r="R59" s="20">
        <f t="shared" ref="R59:R66" si="53">O59/L59*100</f>
        <v>96</v>
      </c>
      <c r="S59" s="21">
        <f>P67+1500</f>
        <v>2723.2539515011349</v>
      </c>
      <c r="T59" s="21">
        <f t="shared" ref="T59" si="54">Q67+1500</f>
        <v>2947.1635590580709</v>
      </c>
      <c r="U59" s="21">
        <f t="shared" ref="U59" si="55">R67+1500</f>
        <v>2525.7551061045688</v>
      </c>
      <c r="V59" s="7" t="s">
        <v>0</v>
      </c>
      <c r="W59" s="7">
        <v>408</v>
      </c>
      <c r="X59" s="7">
        <v>191</v>
      </c>
      <c r="Y59" s="7">
        <v>217</v>
      </c>
      <c r="Z59" s="7">
        <v>15</v>
      </c>
      <c r="AA59" s="7">
        <v>0</v>
      </c>
      <c r="AB59" s="7">
        <v>15</v>
      </c>
      <c r="AC59" s="7">
        <v>9</v>
      </c>
      <c r="AD59" s="7">
        <v>5</v>
      </c>
      <c r="AE59" s="7">
        <v>4</v>
      </c>
    </row>
    <row r="60" spans="1:31" x14ac:dyDescent="0.2">
      <c r="A60" s="7" t="s">
        <v>49</v>
      </c>
      <c r="B60" s="7">
        <v>222</v>
      </c>
      <c r="C60" s="7">
        <v>122</v>
      </c>
      <c r="D60" s="7">
        <v>100</v>
      </c>
      <c r="E60" s="7">
        <v>218</v>
      </c>
      <c r="F60" s="7">
        <v>122</v>
      </c>
      <c r="G60" s="7">
        <v>96</v>
      </c>
      <c r="I60" s="18" t="s">
        <v>162</v>
      </c>
      <c r="J60" s="7">
        <v>155</v>
      </c>
      <c r="K60" s="7">
        <v>74</v>
      </c>
      <c r="L60" s="7">
        <v>81</v>
      </c>
      <c r="M60" s="7">
        <v>125</v>
      </c>
      <c r="N60" s="7">
        <v>67</v>
      </c>
      <c r="O60" s="7">
        <v>58</v>
      </c>
      <c r="P60" s="20">
        <f t="shared" si="51"/>
        <v>80.645161290322577</v>
      </c>
      <c r="Q60" s="20">
        <f t="shared" si="52"/>
        <v>90.540540540540533</v>
      </c>
      <c r="R60" s="20">
        <f t="shared" si="53"/>
        <v>71.604938271604937</v>
      </c>
      <c r="S60" s="19"/>
      <c r="T60" s="19"/>
      <c r="U60" s="19"/>
      <c r="V60" s="7" t="s">
        <v>49</v>
      </c>
      <c r="W60" s="7">
        <v>3</v>
      </c>
      <c r="X60" s="7">
        <v>0</v>
      </c>
      <c r="Y60" s="7">
        <v>3</v>
      </c>
      <c r="Z60" s="7">
        <v>1</v>
      </c>
      <c r="AA60" s="7">
        <v>0</v>
      </c>
      <c r="AB60" s="7">
        <v>1</v>
      </c>
      <c r="AC60" s="7">
        <v>0</v>
      </c>
      <c r="AD60" s="7">
        <v>0</v>
      </c>
      <c r="AE60" s="7">
        <v>0</v>
      </c>
    </row>
    <row r="61" spans="1:31" x14ac:dyDescent="0.2">
      <c r="A61" s="7" t="s">
        <v>50</v>
      </c>
      <c r="B61" s="7">
        <v>155</v>
      </c>
      <c r="C61" s="7">
        <v>74</v>
      </c>
      <c r="D61" s="7">
        <v>81</v>
      </c>
      <c r="E61" s="7">
        <v>125</v>
      </c>
      <c r="F61" s="7">
        <v>67</v>
      </c>
      <c r="G61" s="7">
        <v>58</v>
      </c>
      <c r="I61" s="18" t="s">
        <v>163</v>
      </c>
      <c r="J61" s="7">
        <v>109</v>
      </c>
      <c r="K61" s="7">
        <v>53</v>
      </c>
      <c r="L61" s="7">
        <v>56</v>
      </c>
      <c r="M61" s="7">
        <v>40</v>
      </c>
      <c r="N61" s="7">
        <v>29</v>
      </c>
      <c r="O61" s="7">
        <v>11</v>
      </c>
      <c r="P61" s="20">
        <f t="shared" si="51"/>
        <v>36.697247706422019</v>
      </c>
      <c r="Q61" s="20">
        <f t="shared" si="52"/>
        <v>54.716981132075468</v>
      </c>
      <c r="R61" s="20">
        <f t="shared" si="53"/>
        <v>19.642857142857142</v>
      </c>
      <c r="S61" s="21">
        <f>(P65+P66)/2</f>
        <v>1.5417457305502844</v>
      </c>
      <c r="T61" s="21">
        <f t="shared" ref="T61" si="56">(Q65+Q66)/2</f>
        <v>1.3157894736842104</v>
      </c>
      <c r="U61" s="21">
        <f t="shared" ref="U61" si="57">(R65+R66)/2</f>
        <v>2.5</v>
      </c>
      <c r="V61" s="7" t="s">
        <v>50</v>
      </c>
      <c r="W61" s="7">
        <v>26</v>
      </c>
      <c r="X61" s="7">
        <v>7</v>
      </c>
      <c r="Y61" s="7">
        <v>19</v>
      </c>
      <c r="Z61" s="7">
        <v>4</v>
      </c>
      <c r="AA61" s="7">
        <v>0</v>
      </c>
      <c r="AB61" s="7">
        <v>4</v>
      </c>
      <c r="AC61" s="7">
        <v>0</v>
      </c>
      <c r="AD61" s="7">
        <v>0</v>
      </c>
      <c r="AE61" s="7">
        <v>0</v>
      </c>
    </row>
    <row r="62" spans="1:31" x14ac:dyDescent="0.2">
      <c r="A62" s="7" t="s">
        <v>51</v>
      </c>
      <c r="B62" s="7">
        <v>109</v>
      </c>
      <c r="C62" s="7">
        <v>53</v>
      </c>
      <c r="D62" s="7">
        <v>56</v>
      </c>
      <c r="E62" s="7">
        <v>40</v>
      </c>
      <c r="F62" s="7">
        <v>29</v>
      </c>
      <c r="G62" s="7">
        <v>11</v>
      </c>
      <c r="I62" s="18" t="s">
        <v>164</v>
      </c>
      <c r="J62" s="7">
        <v>103</v>
      </c>
      <c r="K62" s="7">
        <v>41</v>
      </c>
      <c r="L62" s="7">
        <v>62</v>
      </c>
      <c r="M62" s="7">
        <v>18</v>
      </c>
      <c r="N62" s="7">
        <v>10</v>
      </c>
      <c r="O62" s="7">
        <v>8</v>
      </c>
      <c r="P62" s="20">
        <f t="shared" si="51"/>
        <v>17.475728155339805</v>
      </c>
      <c r="Q62" s="20">
        <f t="shared" si="52"/>
        <v>24.390243902439025</v>
      </c>
      <c r="R62" s="20">
        <f t="shared" si="53"/>
        <v>12.903225806451612</v>
      </c>
      <c r="S62" s="21"/>
      <c r="T62" s="21"/>
      <c r="U62" s="21"/>
      <c r="V62" s="7" t="s">
        <v>51</v>
      </c>
      <c r="W62" s="7">
        <v>67</v>
      </c>
      <c r="X62" s="7">
        <v>24</v>
      </c>
      <c r="Y62" s="7">
        <v>43</v>
      </c>
      <c r="Z62" s="7">
        <v>2</v>
      </c>
      <c r="AA62" s="7">
        <v>0</v>
      </c>
      <c r="AB62" s="7">
        <v>2</v>
      </c>
      <c r="AC62" s="7">
        <v>0</v>
      </c>
      <c r="AD62" s="7">
        <v>0</v>
      </c>
      <c r="AE62" s="7">
        <v>0</v>
      </c>
    </row>
    <row r="63" spans="1:31" x14ac:dyDescent="0.2">
      <c r="A63" s="7" t="s">
        <v>52</v>
      </c>
      <c r="B63" s="7">
        <v>103</v>
      </c>
      <c r="C63" s="7">
        <v>41</v>
      </c>
      <c r="D63" s="7">
        <v>62</v>
      </c>
      <c r="E63" s="7">
        <v>18</v>
      </c>
      <c r="F63" s="7">
        <v>10</v>
      </c>
      <c r="G63" s="7">
        <v>8</v>
      </c>
      <c r="I63" s="18" t="s">
        <v>165</v>
      </c>
      <c r="J63" s="7">
        <v>58</v>
      </c>
      <c r="K63" s="7">
        <v>30</v>
      </c>
      <c r="L63" s="7">
        <v>28</v>
      </c>
      <c r="M63" s="7">
        <v>4</v>
      </c>
      <c r="N63" s="7">
        <v>4</v>
      </c>
      <c r="O63" s="7">
        <v>0</v>
      </c>
      <c r="P63" s="20">
        <f t="shared" si="51"/>
        <v>6.8965517241379306</v>
      </c>
      <c r="Q63" s="20">
        <f t="shared" si="52"/>
        <v>13.333333333333334</v>
      </c>
      <c r="R63" s="20">
        <f t="shared" si="53"/>
        <v>0</v>
      </c>
      <c r="S63" s="21">
        <f>S61*50</f>
        <v>77.087286527514223</v>
      </c>
      <c r="T63" s="21">
        <f t="shared" ref="T63:U63" si="58">T61*50</f>
        <v>65.78947368421052</v>
      </c>
      <c r="U63" s="21">
        <f t="shared" si="58"/>
        <v>125</v>
      </c>
      <c r="V63" s="7" t="s">
        <v>52</v>
      </c>
      <c r="W63" s="7">
        <v>82</v>
      </c>
      <c r="X63" s="7">
        <v>31</v>
      </c>
      <c r="Y63" s="7">
        <v>51</v>
      </c>
      <c r="Z63" s="7">
        <v>3</v>
      </c>
      <c r="AA63" s="7">
        <v>0</v>
      </c>
      <c r="AB63" s="7">
        <v>3</v>
      </c>
      <c r="AC63" s="7">
        <v>0</v>
      </c>
      <c r="AD63" s="7">
        <v>0</v>
      </c>
      <c r="AE63" s="7">
        <v>0</v>
      </c>
    </row>
    <row r="64" spans="1:31" x14ac:dyDescent="0.2">
      <c r="A64" s="7" t="s">
        <v>53</v>
      </c>
      <c r="B64" s="7">
        <v>58</v>
      </c>
      <c r="C64" s="7">
        <v>30</v>
      </c>
      <c r="D64" s="7">
        <v>28</v>
      </c>
      <c r="E64" s="7">
        <v>4</v>
      </c>
      <c r="F64" s="7">
        <v>4</v>
      </c>
      <c r="G64" s="7">
        <v>0</v>
      </c>
      <c r="I64" s="18" t="s">
        <v>166</v>
      </c>
      <c r="J64" s="7">
        <v>64</v>
      </c>
      <c r="K64" s="7">
        <v>31</v>
      </c>
      <c r="L64" s="7">
        <v>33</v>
      </c>
      <c r="M64" s="7">
        <v>2</v>
      </c>
      <c r="N64" s="7">
        <v>2</v>
      </c>
      <c r="O64" s="7">
        <v>0</v>
      </c>
      <c r="P64" s="20">
        <f t="shared" si="51"/>
        <v>3.125</v>
      </c>
      <c r="Q64" s="20">
        <f t="shared" si="52"/>
        <v>6.4516129032258061</v>
      </c>
      <c r="R64" s="20">
        <f t="shared" si="53"/>
        <v>0</v>
      </c>
      <c r="S64" s="21"/>
      <c r="T64" s="21"/>
      <c r="U64" s="21"/>
      <c r="V64" s="7" t="s">
        <v>53</v>
      </c>
      <c r="W64" s="7">
        <v>50</v>
      </c>
      <c r="X64" s="7">
        <v>26</v>
      </c>
      <c r="Y64" s="7">
        <v>24</v>
      </c>
      <c r="Z64" s="7">
        <v>3</v>
      </c>
      <c r="AA64" s="7">
        <v>0</v>
      </c>
      <c r="AB64" s="7">
        <v>3</v>
      </c>
      <c r="AC64" s="7">
        <v>1</v>
      </c>
      <c r="AD64" s="7">
        <v>0</v>
      </c>
      <c r="AE64" s="7">
        <v>1</v>
      </c>
    </row>
    <row r="65" spans="1:31" x14ac:dyDescent="0.2">
      <c r="A65" s="7" t="s">
        <v>54</v>
      </c>
      <c r="B65" s="7">
        <v>64</v>
      </c>
      <c r="C65" s="7">
        <v>31</v>
      </c>
      <c r="D65" s="7">
        <v>33</v>
      </c>
      <c r="E65" s="7">
        <v>2</v>
      </c>
      <c r="F65" s="7">
        <v>2</v>
      </c>
      <c r="G65" s="7">
        <v>0</v>
      </c>
      <c r="I65" s="18" t="s">
        <v>167</v>
      </c>
      <c r="J65" s="7">
        <v>62</v>
      </c>
      <c r="K65" s="7">
        <v>42</v>
      </c>
      <c r="L65" s="7">
        <v>20</v>
      </c>
      <c r="M65" s="7">
        <v>1</v>
      </c>
      <c r="N65" s="7">
        <v>0</v>
      </c>
      <c r="O65" s="7">
        <v>1</v>
      </c>
      <c r="P65" s="20">
        <f t="shared" si="51"/>
        <v>1.6129032258064515</v>
      </c>
      <c r="Q65" s="20">
        <f t="shared" si="52"/>
        <v>0</v>
      </c>
      <c r="R65" s="20">
        <f t="shared" si="53"/>
        <v>5</v>
      </c>
      <c r="S65" s="21">
        <f>S59-S63</f>
        <v>2646.1666649736208</v>
      </c>
      <c r="T65" s="21">
        <f t="shared" ref="T65:U65" si="59">T59-T63</f>
        <v>2881.3740853738605</v>
      </c>
      <c r="U65" s="21">
        <f t="shared" si="59"/>
        <v>2400.7551061045688</v>
      </c>
      <c r="V65" s="7" t="s">
        <v>54</v>
      </c>
      <c r="W65" s="7">
        <v>58</v>
      </c>
      <c r="X65" s="7">
        <v>27</v>
      </c>
      <c r="Y65" s="7">
        <v>31</v>
      </c>
      <c r="Z65" s="7">
        <v>1</v>
      </c>
      <c r="AA65" s="7">
        <v>0</v>
      </c>
      <c r="AB65" s="7">
        <v>1</v>
      </c>
      <c r="AC65" s="7">
        <v>3</v>
      </c>
      <c r="AD65" s="7">
        <v>2</v>
      </c>
      <c r="AE65" s="7">
        <v>1</v>
      </c>
    </row>
    <row r="66" spans="1:31" x14ac:dyDescent="0.2">
      <c r="A66" s="7" t="s">
        <v>55</v>
      </c>
      <c r="B66" s="7">
        <v>62</v>
      </c>
      <c r="C66" s="7">
        <v>42</v>
      </c>
      <c r="D66" s="7">
        <v>20</v>
      </c>
      <c r="E66" s="7">
        <v>1</v>
      </c>
      <c r="F66" s="7">
        <v>0</v>
      </c>
      <c r="G66" s="7">
        <v>1</v>
      </c>
      <c r="I66" s="18" t="s">
        <v>168</v>
      </c>
      <c r="J66" s="7">
        <v>68</v>
      </c>
      <c r="K66" s="7">
        <v>38</v>
      </c>
      <c r="L66" s="7">
        <v>30</v>
      </c>
      <c r="M66" s="7">
        <v>1</v>
      </c>
      <c r="N66" s="7">
        <v>1</v>
      </c>
      <c r="O66" s="7">
        <v>0</v>
      </c>
      <c r="P66" s="20">
        <f t="shared" si="51"/>
        <v>1.4705882352941175</v>
      </c>
      <c r="Q66" s="20">
        <f t="shared" si="52"/>
        <v>2.6315789473684208</v>
      </c>
      <c r="R66" s="20">
        <f t="shared" si="53"/>
        <v>0</v>
      </c>
      <c r="S66" s="21">
        <f>100-S61</f>
        <v>98.458254269449711</v>
      </c>
      <c r="T66" s="21">
        <f t="shared" ref="T66:U66" si="60">100-T61</f>
        <v>98.684210526315795</v>
      </c>
      <c r="U66" s="21">
        <f t="shared" si="60"/>
        <v>97.5</v>
      </c>
      <c r="V66" s="7" t="s">
        <v>55</v>
      </c>
      <c r="W66" s="7">
        <v>58</v>
      </c>
      <c r="X66" s="7">
        <v>42</v>
      </c>
      <c r="Y66" s="7">
        <v>16</v>
      </c>
      <c r="Z66" s="7">
        <v>1</v>
      </c>
      <c r="AA66" s="7">
        <v>0</v>
      </c>
      <c r="AB66" s="7">
        <v>1</v>
      </c>
      <c r="AC66" s="7">
        <v>2</v>
      </c>
      <c r="AD66" s="7">
        <v>0</v>
      </c>
      <c r="AE66" s="7">
        <v>2</v>
      </c>
    </row>
    <row r="67" spans="1:31" x14ac:dyDescent="0.2">
      <c r="A67" s="7" t="s">
        <v>56</v>
      </c>
      <c r="B67" s="7">
        <v>68</v>
      </c>
      <c r="C67" s="7">
        <v>38</v>
      </c>
      <c r="D67" s="7">
        <v>30</v>
      </c>
      <c r="E67" s="7">
        <v>1</v>
      </c>
      <c r="F67" s="7">
        <v>1</v>
      </c>
      <c r="G67" s="7">
        <v>0</v>
      </c>
      <c r="I67" s="19"/>
      <c r="J67" s="19"/>
      <c r="K67" s="19"/>
      <c r="L67" s="19"/>
      <c r="M67" s="19"/>
      <c r="N67" s="19"/>
      <c r="O67" s="19"/>
      <c r="P67" s="20">
        <f>SUM(P59:P65)*5</f>
        <v>1223.2539515011349</v>
      </c>
      <c r="Q67" s="20">
        <f>SUM(Q59:Q65)*5</f>
        <v>1447.1635590580706</v>
      </c>
      <c r="R67" s="20">
        <f>SUM(R59:R65)*5</f>
        <v>1025.7551061045685</v>
      </c>
      <c r="S67" s="22">
        <f>S65/S66</f>
        <v>26.876026643046941</v>
      </c>
      <c r="T67" s="22">
        <f t="shared" ref="T67:U67" si="61">T65/T66</f>
        <v>29.197924065121786</v>
      </c>
      <c r="U67" s="22">
        <f t="shared" si="61"/>
        <v>24.623129293380192</v>
      </c>
      <c r="V67" s="7" t="s">
        <v>56</v>
      </c>
      <c r="W67" s="7">
        <v>64</v>
      </c>
      <c r="X67" s="7">
        <v>34</v>
      </c>
      <c r="Y67" s="7">
        <v>30</v>
      </c>
      <c r="Z67" s="7">
        <v>0</v>
      </c>
      <c r="AA67" s="7">
        <v>0</v>
      </c>
      <c r="AB67" s="7">
        <v>0</v>
      </c>
      <c r="AC67" s="7">
        <v>3</v>
      </c>
      <c r="AD67" s="7">
        <v>3</v>
      </c>
      <c r="AE67" s="7">
        <v>0</v>
      </c>
    </row>
    <row r="68" spans="1:31" x14ac:dyDescent="0.2">
      <c r="A68" s="7" t="s">
        <v>62</v>
      </c>
      <c r="V68" s="7" t="s">
        <v>62</v>
      </c>
    </row>
    <row r="69" spans="1:31" x14ac:dyDescent="0.2">
      <c r="A69" s="7" t="s">
        <v>48</v>
      </c>
      <c r="V69" s="7" t="s">
        <v>48</v>
      </c>
    </row>
    <row r="70" spans="1:31" x14ac:dyDescent="0.2">
      <c r="A70" s="7" t="s">
        <v>0</v>
      </c>
      <c r="B70" s="7">
        <v>1317</v>
      </c>
      <c r="C70" s="7">
        <v>676</v>
      </c>
      <c r="D70" s="7">
        <v>641</v>
      </c>
      <c r="E70" s="7">
        <v>523</v>
      </c>
      <c r="F70" s="7">
        <v>302</v>
      </c>
      <c r="G70" s="7">
        <v>221</v>
      </c>
      <c r="I70" s="18" t="s">
        <v>161</v>
      </c>
      <c r="J70" s="7">
        <v>343</v>
      </c>
      <c r="K70" s="7">
        <v>190</v>
      </c>
      <c r="L70" s="7">
        <v>153</v>
      </c>
      <c r="M70" s="7">
        <v>292</v>
      </c>
      <c r="N70" s="7">
        <v>161</v>
      </c>
      <c r="O70" s="7">
        <v>131</v>
      </c>
      <c r="P70" s="20">
        <f t="shared" ref="P70:P77" si="62">M70/J70*100</f>
        <v>85.131195335276971</v>
      </c>
      <c r="Q70" s="20">
        <f t="shared" ref="Q70:Q77" si="63">N70/K70*100</f>
        <v>84.73684210526315</v>
      </c>
      <c r="R70" s="20">
        <f t="shared" ref="R70:R77" si="64">O70/L70*100</f>
        <v>85.620915032679733</v>
      </c>
      <c r="S70" s="21">
        <f>P78+1500</f>
        <v>2476.8177167034933</v>
      </c>
      <c r="T70" s="21">
        <f t="shared" ref="T70" si="65">Q78+1500</f>
        <v>2587.5311393133293</v>
      </c>
      <c r="U70" s="21">
        <f t="shared" ref="U70" si="66">R78+1500</f>
        <v>2357.789563912997</v>
      </c>
      <c r="V70" s="7" t="s">
        <v>0</v>
      </c>
      <c r="W70" s="7">
        <v>763</v>
      </c>
      <c r="X70" s="7">
        <v>368</v>
      </c>
      <c r="Y70" s="7">
        <v>395</v>
      </c>
      <c r="Z70" s="7">
        <v>17</v>
      </c>
      <c r="AA70" s="7">
        <v>1</v>
      </c>
      <c r="AB70" s="7">
        <v>16</v>
      </c>
      <c r="AC70" s="7">
        <v>14</v>
      </c>
      <c r="AD70" s="7">
        <v>5</v>
      </c>
      <c r="AE70" s="7">
        <v>9</v>
      </c>
    </row>
    <row r="71" spans="1:31" x14ac:dyDescent="0.2">
      <c r="A71" s="7" t="s">
        <v>49</v>
      </c>
      <c r="B71" s="7">
        <v>343</v>
      </c>
      <c r="C71" s="7">
        <v>190</v>
      </c>
      <c r="D71" s="7">
        <v>153</v>
      </c>
      <c r="E71" s="7">
        <v>292</v>
      </c>
      <c r="F71" s="7">
        <v>161</v>
      </c>
      <c r="G71" s="7">
        <v>131</v>
      </c>
      <c r="I71" s="18" t="s">
        <v>162</v>
      </c>
      <c r="J71" s="7">
        <v>247</v>
      </c>
      <c r="K71" s="7">
        <v>125</v>
      </c>
      <c r="L71" s="7">
        <v>122</v>
      </c>
      <c r="M71" s="7">
        <v>149</v>
      </c>
      <c r="N71" s="7">
        <v>92</v>
      </c>
      <c r="O71" s="7">
        <v>57</v>
      </c>
      <c r="P71" s="20">
        <f t="shared" si="62"/>
        <v>60.323886639676118</v>
      </c>
      <c r="Q71" s="20">
        <f t="shared" si="63"/>
        <v>73.599999999999994</v>
      </c>
      <c r="R71" s="20">
        <f t="shared" si="64"/>
        <v>46.721311475409841</v>
      </c>
      <c r="S71" s="19"/>
      <c r="T71" s="19"/>
      <c r="U71" s="19"/>
      <c r="V71" s="7" t="s">
        <v>49</v>
      </c>
      <c r="W71" s="7">
        <v>51</v>
      </c>
      <c r="X71" s="7">
        <v>29</v>
      </c>
      <c r="Y71" s="7">
        <v>22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</row>
    <row r="72" spans="1:31" x14ac:dyDescent="0.2">
      <c r="A72" s="7" t="s">
        <v>50</v>
      </c>
      <c r="B72" s="7">
        <v>247</v>
      </c>
      <c r="C72" s="7">
        <v>125</v>
      </c>
      <c r="D72" s="7">
        <v>122</v>
      </c>
      <c r="E72" s="7">
        <v>149</v>
      </c>
      <c r="F72" s="7">
        <v>92</v>
      </c>
      <c r="G72" s="7">
        <v>57</v>
      </c>
      <c r="I72" s="18" t="s">
        <v>163</v>
      </c>
      <c r="J72" s="7">
        <v>216</v>
      </c>
      <c r="K72" s="7">
        <v>104</v>
      </c>
      <c r="L72" s="7">
        <v>112</v>
      </c>
      <c r="M72" s="7">
        <v>47</v>
      </c>
      <c r="N72" s="7">
        <v>27</v>
      </c>
      <c r="O72" s="7">
        <v>20</v>
      </c>
      <c r="P72" s="20">
        <f t="shared" si="62"/>
        <v>21.75925925925926</v>
      </c>
      <c r="Q72" s="20">
        <f t="shared" si="63"/>
        <v>25.961538461538463</v>
      </c>
      <c r="R72" s="20">
        <f t="shared" si="64"/>
        <v>17.857142857142858</v>
      </c>
      <c r="S72" s="21">
        <f>(P76+P77)/2</f>
        <v>1.8755788823711024</v>
      </c>
      <c r="T72" s="21">
        <f t="shared" ref="T72" si="67">(Q76+Q77)/2</f>
        <v>2.5</v>
      </c>
      <c r="U72" s="21">
        <f t="shared" ref="U72" si="68">(R76+R77)/2</f>
        <v>1.1627906976744187</v>
      </c>
      <c r="V72" s="7" t="s">
        <v>50</v>
      </c>
      <c r="W72" s="7">
        <v>91</v>
      </c>
      <c r="X72" s="7">
        <v>32</v>
      </c>
      <c r="Y72" s="7">
        <v>59</v>
      </c>
      <c r="Z72" s="7">
        <v>4</v>
      </c>
      <c r="AA72" s="7">
        <v>0</v>
      </c>
      <c r="AB72" s="7">
        <v>4</v>
      </c>
      <c r="AC72" s="7">
        <v>3</v>
      </c>
      <c r="AD72" s="7">
        <v>1</v>
      </c>
      <c r="AE72" s="7">
        <v>2</v>
      </c>
    </row>
    <row r="73" spans="1:31" x14ac:dyDescent="0.2">
      <c r="A73" s="7" t="s">
        <v>51</v>
      </c>
      <c r="B73" s="7">
        <v>216</v>
      </c>
      <c r="C73" s="7">
        <v>104</v>
      </c>
      <c r="D73" s="7">
        <v>112</v>
      </c>
      <c r="E73" s="7">
        <v>47</v>
      </c>
      <c r="F73" s="7">
        <v>27</v>
      </c>
      <c r="G73" s="7">
        <v>20</v>
      </c>
      <c r="I73" s="18" t="s">
        <v>164</v>
      </c>
      <c r="J73" s="7">
        <v>150</v>
      </c>
      <c r="K73" s="7">
        <v>82</v>
      </c>
      <c r="L73" s="7">
        <v>68</v>
      </c>
      <c r="M73" s="7">
        <v>20</v>
      </c>
      <c r="N73" s="7">
        <v>16</v>
      </c>
      <c r="O73" s="7">
        <v>4</v>
      </c>
      <c r="P73" s="20">
        <f t="shared" si="62"/>
        <v>13.333333333333334</v>
      </c>
      <c r="Q73" s="20">
        <f t="shared" si="63"/>
        <v>19.512195121951219</v>
      </c>
      <c r="R73" s="20">
        <f t="shared" si="64"/>
        <v>5.8823529411764701</v>
      </c>
      <c r="S73" s="21"/>
      <c r="T73" s="21"/>
      <c r="U73" s="21"/>
      <c r="V73" s="7" t="s">
        <v>51</v>
      </c>
      <c r="W73" s="7">
        <v>160</v>
      </c>
      <c r="X73" s="7">
        <v>76</v>
      </c>
      <c r="Y73" s="7">
        <v>84</v>
      </c>
      <c r="Z73" s="7">
        <v>7</v>
      </c>
      <c r="AA73" s="7">
        <v>0</v>
      </c>
      <c r="AB73" s="7">
        <v>7</v>
      </c>
      <c r="AC73" s="7">
        <v>2</v>
      </c>
      <c r="AD73" s="7">
        <v>1</v>
      </c>
      <c r="AE73" s="7">
        <v>1</v>
      </c>
    </row>
    <row r="74" spans="1:31" x14ac:dyDescent="0.2">
      <c r="A74" s="7" t="s">
        <v>52</v>
      </c>
      <c r="B74" s="7">
        <v>150</v>
      </c>
      <c r="C74" s="7">
        <v>82</v>
      </c>
      <c r="D74" s="7">
        <v>68</v>
      </c>
      <c r="E74" s="7">
        <v>20</v>
      </c>
      <c r="F74" s="7">
        <v>16</v>
      </c>
      <c r="G74" s="7">
        <v>4</v>
      </c>
      <c r="I74" s="18" t="s">
        <v>165</v>
      </c>
      <c r="J74" s="7">
        <v>94</v>
      </c>
      <c r="K74" s="7">
        <v>46</v>
      </c>
      <c r="L74" s="7">
        <v>48</v>
      </c>
      <c r="M74" s="7">
        <v>8</v>
      </c>
      <c r="N74" s="7">
        <v>4</v>
      </c>
      <c r="O74" s="7">
        <v>4</v>
      </c>
      <c r="P74" s="20">
        <f t="shared" si="62"/>
        <v>8.5106382978723403</v>
      </c>
      <c r="Q74" s="20">
        <f t="shared" si="63"/>
        <v>8.695652173913043</v>
      </c>
      <c r="R74" s="20">
        <f t="shared" si="64"/>
        <v>8.3333333333333321</v>
      </c>
      <c r="S74" s="21">
        <f>S72*50</f>
        <v>93.778944118555117</v>
      </c>
      <c r="T74" s="21">
        <f t="shared" ref="T74:U74" si="69">T72*50</f>
        <v>125</v>
      </c>
      <c r="U74" s="21">
        <f t="shared" si="69"/>
        <v>58.139534883720934</v>
      </c>
      <c r="V74" s="7" t="s">
        <v>52</v>
      </c>
      <c r="W74" s="7">
        <v>127</v>
      </c>
      <c r="X74" s="7">
        <v>65</v>
      </c>
      <c r="Y74" s="7">
        <v>62</v>
      </c>
      <c r="Z74" s="7">
        <v>2</v>
      </c>
      <c r="AA74" s="7">
        <v>1</v>
      </c>
      <c r="AB74" s="7">
        <v>1</v>
      </c>
      <c r="AC74" s="7">
        <v>1</v>
      </c>
      <c r="AD74" s="7">
        <v>0</v>
      </c>
      <c r="AE74" s="7">
        <v>1</v>
      </c>
    </row>
    <row r="75" spans="1:31" x14ac:dyDescent="0.2">
      <c r="A75" s="7" t="s">
        <v>53</v>
      </c>
      <c r="B75" s="7">
        <v>94</v>
      </c>
      <c r="C75" s="7">
        <v>46</v>
      </c>
      <c r="D75" s="7">
        <v>48</v>
      </c>
      <c r="E75" s="7">
        <v>8</v>
      </c>
      <c r="F75" s="7">
        <v>4</v>
      </c>
      <c r="G75" s="7">
        <v>4</v>
      </c>
      <c r="I75" s="18" t="s">
        <v>166</v>
      </c>
      <c r="J75" s="7">
        <v>106</v>
      </c>
      <c r="K75" s="7">
        <v>50</v>
      </c>
      <c r="L75" s="7">
        <v>56</v>
      </c>
      <c r="M75" s="7">
        <v>4</v>
      </c>
      <c r="N75" s="7">
        <v>0</v>
      </c>
      <c r="O75" s="7">
        <v>4</v>
      </c>
      <c r="P75" s="20">
        <f t="shared" si="62"/>
        <v>3.7735849056603774</v>
      </c>
      <c r="Q75" s="20">
        <f t="shared" si="63"/>
        <v>0</v>
      </c>
      <c r="R75" s="20">
        <f t="shared" si="64"/>
        <v>7.1428571428571423</v>
      </c>
      <c r="S75" s="21"/>
      <c r="T75" s="21"/>
      <c r="U75" s="21"/>
      <c r="V75" s="7" t="s">
        <v>53</v>
      </c>
      <c r="W75" s="7">
        <v>83</v>
      </c>
      <c r="X75" s="7">
        <v>42</v>
      </c>
      <c r="Y75" s="7">
        <v>41</v>
      </c>
      <c r="Z75" s="7">
        <v>3</v>
      </c>
      <c r="AA75" s="7">
        <v>0</v>
      </c>
      <c r="AB75" s="7">
        <v>3</v>
      </c>
      <c r="AC75" s="7">
        <v>0</v>
      </c>
      <c r="AD75" s="7">
        <v>0</v>
      </c>
      <c r="AE75" s="7">
        <v>0</v>
      </c>
    </row>
    <row r="76" spans="1:31" x14ac:dyDescent="0.2">
      <c r="A76" s="7" t="s">
        <v>54</v>
      </c>
      <c r="B76" s="7">
        <v>106</v>
      </c>
      <c r="C76" s="7">
        <v>50</v>
      </c>
      <c r="D76" s="7">
        <v>56</v>
      </c>
      <c r="E76" s="7">
        <v>4</v>
      </c>
      <c r="F76" s="7">
        <v>0</v>
      </c>
      <c r="G76" s="7">
        <v>4</v>
      </c>
      <c r="I76" s="18" t="s">
        <v>167</v>
      </c>
      <c r="J76" s="7">
        <v>79</v>
      </c>
      <c r="K76" s="7">
        <v>40</v>
      </c>
      <c r="L76" s="7">
        <v>39</v>
      </c>
      <c r="M76" s="7">
        <v>2</v>
      </c>
      <c r="N76" s="7">
        <v>2</v>
      </c>
      <c r="O76" s="7">
        <v>0</v>
      </c>
      <c r="P76" s="20">
        <f t="shared" si="62"/>
        <v>2.5316455696202533</v>
      </c>
      <c r="Q76" s="20">
        <f t="shared" si="63"/>
        <v>5</v>
      </c>
      <c r="R76" s="20">
        <f t="shared" si="64"/>
        <v>0</v>
      </c>
      <c r="S76" s="21">
        <f>S70-S74</f>
        <v>2383.0387725849382</v>
      </c>
      <c r="T76" s="21">
        <f t="shared" ref="T76:U76" si="70">T70-T74</f>
        <v>2462.5311393133293</v>
      </c>
      <c r="U76" s="21">
        <f t="shared" si="70"/>
        <v>2299.6500290292761</v>
      </c>
      <c r="V76" s="7" t="s">
        <v>54</v>
      </c>
      <c r="W76" s="7">
        <v>99</v>
      </c>
      <c r="X76" s="7">
        <v>49</v>
      </c>
      <c r="Y76" s="7">
        <v>50</v>
      </c>
      <c r="Z76" s="7">
        <v>1</v>
      </c>
      <c r="AA76" s="7">
        <v>0</v>
      </c>
      <c r="AB76" s="7">
        <v>1</v>
      </c>
      <c r="AC76" s="7">
        <v>2</v>
      </c>
      <c r="AD76" s="7">
        <v>1</v>
      </c>
      <c r="AE76" s="7">
        <v>1</v>
      </c>
    </row>
    <row r="77" spans="1:31" x14ac:dyDescent="0.2">
      <c r="A77" s="7" t="s">
        <v>55</v>
      </c>
      <c r="B77" s="7">
        <v>79</v>
      </c>
      <c r="C77" s="7">
        <v>40</v>
      </c>
      <c r="D77" s="7">
        <v>39</v>
      </c>
      <c r="E77" s="7">
        <v>2</v>
      </c>
      <c r="F77" s="7">
        <v>2</v>
      </c>
      <c r="G77" s="7">
        <v>0</v>
      </c>
      <c r="I77" s="18" t="s">
        <v>168</v>
      </c>
      <c r="J77" s="7">
        <v>82</v>
      </c>
      <c r="K77" s="7">
        <v>39</v>
      </c>
      <c r="L77" s="7">
        <v>43</v>
      </c>
      <c r="M77" s="7">
        <v>1</v>
      </c>
      <c r="N77" s="7">
        <v>0</v>
      </c>
      <c r="O77" s="7">
        <v>1</v>
      </c>
      <c r="P77" s="20">
        <f t="shared" si="62"/>
        <v>1.2195121951219512</v>
      </c>
      <c r="Q77" s="20">
        <f t="shared" si="63"/>
        <v>0</v>
      </c>
      <c r="R77" s="20">
        <f t="shared" si="64"/>
        <v>2.3255813953488373</v>
      </c>
      <c r="S77" s="21">
        <f>100-S72</f>
        <v>98.124421117628899</v>
      </c>
      <c r="T77" s="21">
        <f t="shared" ref="T77:U77" si="71">100-T72</f>
        <v>97.5</v>
      </c>
      <c r="U77" s="21">
        <f t="shared" si="71"/>
        <v>98.837209302325576</v>
      </c>
      <c r="V77" s="7" t="s">
        <v>55</v>
      </c>
      <c r="W77" s="7">
        <v>76</v>
      </c>
      <c r="X77" s="7">
        <v>38</v>
      </c>
      <c r="Y77" s="7">
        <v>38</v>
      </c>
      <c r="Z77" s="7">
        <v>0</v>
      </c>
      <c r="AA77" s="7">
        <v>0</v>
      </c>
      <c r="AB77" s="7">
        <v>0</v>
      </c>
      <c r="AC77" s="7">
        <v>1</v>
      </c>
      <c r="AD77" s="7">
        <v>0</v>
      </c>
      <c r="AE77" s="7">
        <v>1</v>
      </c>
    </row>
    <row r="78" spans="1:31" x14ac:dyDescent="0.2">
      <c r="A78" s="7" t="s">
        <v>56</v>
      </c>
      <c r="B78" s="7">
        <v>82</v>
      </c>
      <c r="C78" s="7">
        <v>39</v>
      </c>
      <c r="D78" s="7">
        <v>43</v>
      </c>
      <c r="E78" s="7">
        <v>1</v>
      </c>
      <c r="F78" s="7">
        <v>0</v>
      </c>
      <c r="G78" s="7">
        <v>1</v>
      </c>
      <c r="I78" s="19"/>
      <c r="J78" s="19"/>
      <c r="K78" s="19"/>
      <c r="L78" s="19"/>
      <c r="M78" s="19"/>
      <c r="N78" s="19"/>
      <c r="O78" s="19"/>
      <c r="P78" s="20">
        <f>SUM(P70:P76)*5</f>
        <v>976.81771670349337</v>
      </c>
      <c r="Q78" s="20">
        <f>SUM(Q70:Q76)*5</f>
        <v>1087.5311393133293</v>
      </c>
      <c r="R78" s="20">
        <f>SUM(R70:R76)*5</f>
        <v>857.78956391299687</v>
      </c>
      <c r="S78" s="22">
        <f>S76/S77</f>
        <v>24.28588872619402</v>
      </c>
      <c r="T78" s="22">
        <f t="shared" ref="T78:U78" si="72">T76/T77</f>
        <v>25.256729633982864</v>
      </c>
      <c r="U78" s="22">
        <f t="shared" si="72"/>
        <v>23.267047352531499</v>
      </c>
      <c r="V78" s="7" t="s">
        <v>56</v>
      </c>
      <c r="W78" s="7">
        <v>76</v>
      </c>
      <c r="X78" s="7">
        <v>37</v>
      </c>
      <c r="Y78" s="7">
        <v>39</v>
      </c>
      <c r="Z78" s="7">
        <v>0</v>
      </c>
      <c r="AA78" s="7">
        <v>0</v>
      </c>
      <c r="AB78" s="7">
        <v>0</v>
      </c>
      <c r="AC78" s="7">
        <v>5</v>
      </c>
      <c r="AD78" s="7">
        <v>2</v>
      </c>
      <c r="AE78" s="7">
        <v>3</v>
      </c>
    </row>
    <row r="79" spans="1:31" x14ac:dyDescent="0.2">
      <c r="A79" s="7" t="s">
        <v>63</v>
      </c>
      <c r="V79" s="7" t="s">
        <v>63</v>
      </c>
    </row>
    <row r="80" spans="1:31" x14ac:dyDescent="0.2">
      <c r="A80" s="7" t="s">
        <v>48</v>
      </c>
      <c r="V80" s="7" t="s">
        <v>48</v>
      </c>
    </row>
    <row r="81" spans="1:31" x14ac:dyDescent="0.2">
      <c r="A81" s="7" t="s">
        <v>0</v>
      </c>
      <c r="B81" s="7">
        <v>5808</v>
      </c>
      <c r="C81" s="7">
        <v>3014</v>
      </c>
      <c r="D81" s="7">
        <v>2794</v>
      </c>
      <c r="E81" s="7">
        <v>2782</v>
      </c>
      <c r="F81" s="7">
        <v>1623</v>
      </c>
      <c r="G81" s="7">
        <v>1159</v>
      </c>
      <c r="I81" s="18" t="s">
        <v>161</v>
      </c>
      <c r="J81" s="7">
        <v>1534</v>
      </c>
      <c r="K81" s="7">
        <v>819</v>
      </c>
      <c r="L81" s="7">
        <v>715</v>
      </c>
      <c r="M81" s="7">
        <v>1501</v>
      </c>
      <c r="N81" s="7">
        <v>810</v>
      </c>
      <c r="O81" s="7">
        <v>691</v>
      </c>
      <c r="P81" s="20">
        <f t="shared" ref="P81:P88" si="73">M81/J81*100</f>
        <v>97.848761408083433</v>
      </c>
      <c r="Q81" s="20">
        <f t="shared" ref="Q81:Q88" si="74">N81/K81*100</f>
        <v>98.901098901098905</v>
      </c>
      <c r="R81" s="20">
        <f t="shared" ref="R81:R88" si="75">O81/L81*100</f>
        <v>96.643356643356654</v>
      </c>
      <c r="S81" s="21">
        <f>P89+1500</f>
        <v>2690.7566688547058</v>
      </c>
      <c r="T81" s="21">
        <f t="shared" ref="T81" si="76">Q89+1500</f>
        <v>2859.2241201349802</v>
      </c>
      <c r="U81" s="21">
        <f t="shared" ref="U81" si="77">R89+1500</f>
        <v>2508.8829654144652</v>
      </c>
      <c r="V81" s="7" t="s">
        <v>0</v>
      </c>
      <c r="W81" s="7">
        <v>2914</v>
      </c>
      <c r="X81" s="7">
        <v>1363</v>
      </c>
      <c r="Y81" s="7">
        <v>1551</v>
      </c>
      <c r="Z81" s="7">
        <v>87</v>
      </c>
      <c r="AA81" s="7">
        <v>26</v>
      </c>
      <c r="AB81" s="7">
        <v>61</v>
      </c>
      <c r="AC81" s="7">
        <v>25</v>
      </c>
      <c r="AD81" s="7">
        <v>2</v>
      </c>
      <c r="AE81" s="7">
        <v>23</v>
      </c>
    </row>
    <row r="82" spans="1:31" x14ac:dyDescent="0.2">
      <c r="A82" s="7" t="s">
        <v>49</v>
      </c>
      <c r="B82" s="7">
        <v>1534</v>
      </c>
      <c r="C82" s="7">
        <v>819</v>
      </c>
      <c r="D82" s="7">
        <v>715</v>
      </c>
      <c r="E82" s="7">
        <v>1501</v>
      </c>
      <c r="F82" s="7">
        <v>810</v>
      </c>
      <c r="G82" s="7">
        <v>691</v>
      </c>
      <c r="I82" s="18" t="s">
        <v>162</v>
      </c>
      <c r="J82" s="7">
        <v>1090</v>
      </c>
      <c r="K82" s="7">
        <v>572</v>
      </c>
      <c r="L82" s="7">
        <v>518</v>
      </c>
      <c r="M82" s="7">
        <v>798</v>
      </c>
      <c r="N82" s="7">
        <v>490</v>
      </c>
      <c r="O82" s="7">
        <v>308</v>
      </c>
      <c r="P82" s="20">
        <f t="shared" si="73"/>
        <v>73.211009174311926</v>
      </c>
      <c r="Q82" s="20">
        <f t="shared" si="74"/>
        <v>85.664335664335667</v>
      </c>
      <c r="R82" s="20">
        <f t="shared" si="75"/>
        <v>59.45945945945946</v>
      </c>
      <c r="S82" s="19"/>
      <c r="T82" s="19"/>
      <c r="U82" s="19"/>
      <c r="V82" s="7" t="s">
        <v>49</v>
      </c>
      <c r="W82" s="7">
        <v>29</v>
      </c>
      <c r="X82" s="7">
        <v>9</v>
      </c>
      <c r="Y82" s="7">
        <v>20</v>
      </c>
      <c r="Z82" s="7">
        <v>2</v>
      </c>
      <c r="AA82" s="7">
        <v>0</v>
      </c>
      <c r="AB82" s="7">
        <v>2</v>
      </c>
      <c r="AC82" s="7">
        <v>2</v>
      </c>
      <c r="AD82" s="7">
        <v>0</v>
      </c>
      <c r="AE82" s="7">
        <v>2</v>
      </c>
    </row>
    <row r="83" spans="1:31" x14ac:dyDescent="0.2">
      <c r="A83" s="7" t="s">
        <v>50</v>
      </c>
      <c r="B83" s="7">
        <v>1090</v>
      </c>
      <c r="C83" s="7">
        <v>572</v>
      </c>
      <c r="D83" s="7">
        <v>518</v>
      </c>
      <c r="E83" s="7">
        <v>798</v>
      </c>
      <c r="F83" s="7">
        <v>490</v>
      </c>
      <c r="G83" s="7">
        <v>308</v>
      </c>
      <c r="I83" s="18" t="s">
        <v>163</v>
      </c>
      <c r="J83" s="7">
        <v>840</v>
      </c>
      <c r="K83" s="7">
        <v>445</v>
      </c>
      <c r="L83" s="7">
        <v>395</v>
      </c>
      <c r="M83" s="7">
        <v>308</v>
      </c>
      <c r="N83" s="7">
        <v>204</v>
      </c>
      <c r="O83" s="7">
        <v>104</v>
      </c>
      <c r="P83" s="20">
        <f t="shared" si="73"/>
        <v>36.666666666666664</v>
      </c>
      <c r="Q83" s="20">
        <f t="shared" si="74"/>
        <v>45.842696629213478</v>
      </c>
      <c r="R83" s="20">
        <f t="shared" si="75"/>
        <v>26.329113924050635</v>
      </c>
      <c r="S83" s="21">
        <f>(P87+P88)/2</f>
        <v>2.378134147893598</v>
      </c>
      <c r="T83" s="21">
        <f t="shared" ref="T83" si="78">(Q87+Q88)/2</f>
        <v>3.3947599960895496</v>
      </c>
      <c r="U83" s="21">
        <f t="shared" ref="U83" si="79">(R87+R88)/2</f>
        <v>1.290022585359373</v>
      </c>
      <c r="V83" s="7" t="s">
        <v>50</v>
      </c>
      <c r="W83" s="7">
        <v>277</v>
      </c>
      <c r="X83" s="7">
        <v>79</v>
      </c>
      <c r="Y83" s="7">
        <v>198</v>
      </c>
      <c r="Z83" s="7">
        <v>13</v>
      </c>
      <c r="AA83" s="7">
        <v>3</v>
      </c>
      <c r="AB83" s="7">
        <v>10</v>
      </c>
      <c r="AC83" s="7">
        <v>2</v>
      </c>
      <c r="AD83" s="7">
        <v>0</v>
      </c>
      <c r="AE83" s="7">
        <v>2</v>
      </c>
    </row>
    <row r="84" spans="1:31" x14ac:dyDescent="0.2">
      <c r="A84" s="7" t="s">
        <v>51</v>
      </c>
      <c r="B84" s="7">
        <v>840</v>
      </c>
      <c r="C84" s="7">
        <v>445</v>
      </c>
      <c r="D84" s="7">
        <v>395</v>
      </c>
      <c r="E84" s="7">
        <v>308</v>
      </c>
      <c r="F84" s="7">
        <v>204</v>
      </c>
      <c r="G84" s="7">
        <v>104</v>
      </c>
      <c r="I84" s="18" t="s">
        <v>164</v>
      </c>
      <c r="J84" s="7">
        <v>686</v>
      </c>
      <c r="K84" s="7">
        <v>356</v>
      </c>
      <c r="L84" s="7">
        <v>330</v>
      </c>
      <c r="M84" s="7">
        <v>103</v>
      </c>
      <c r="N84" s="7">
        <v>69</v>
      </c>
      <c r="O84" s="7">
        <v>34</v>
      </c>
      <c r="P84" s="20">
        <f t="shared" si="73"/>
        <v>15.014577259475217</v>
      </c>
      <c r="Q84" s="20">
        <f t="shared" si="74"/>
        <v>19.382022471910112</v>
      </c>
      <c r="R84" s="20">
        <f t="shared" si="75"/>
        <v>10.303030303030303</v>
      </c>
      <c r="S84" s="21"/>
      <c r="T84" s="21"/>
      <c r="U84" s="21"/>
      <c r="V84" s="7" t="s">
        <v>51</v>
      </c>
      <c r="W84" s="7">
        <v>512</v>
      </c>
      <c r="X84" s="7">
        <v>237</v>
      </c>
      <c r="Y84" s="7">
        <v>275</v>
      </c>
      <c r="Z84" s="7">
        <v>18</v>
      </c>
      <c r="AA84" s="7">
        <v>4</v>
      </c>
      <c r="AB84" s="7">
        <v>14</v>
      </c>
      <c r="AC84" s="7">
        <v>2</v>
      </c>
      <c r="AD84" s="7">
        <v>0</v>
      </c>
      <c r="AE84" s="7">
        <v>2</v>
      </c>
    </row>
    <row r="85" spans="1:31" x14ac:dyDescent="0.2">
      <c r="A85" s="7" t="s">
        <v>52</v>
      </c>
      <c r="B85" s="7">
        <v>686</v>
      </c>
      <c r="C85" s="7">
        <v>356</v>
      </c>
      <c r="D85" s="7">
        <v>330</v>
      </c>
      <c r="E85" s="7">
        <v>103</v>
      </c>
      <c r="F85" s="7">
        <v>69</v>
      </c>
      <c r="G85" s="7">
        <v>34</v>
      </c>
      <c r="I85" s="18" t="s">
        <v>165</v>
      </c>
      <c r="J85" s="7">
        <v>438</v>
      </c>
      <c r="K85" s="7">
        <v>206</v>
      </c>
      <c r="L85" s="7">
        <v>232</v>
      </c>
      <c r="M85" s="7">
        <v>36</v>
      </c>
      <c r="N85" s="7">
        <v>24</v>
      </c>
      <c r="O85" s="7">
        <v>12</v>
      </c>
      <c r="P85" s="20">
        <f t="shared" si="73"/>
        <v>8.2191780821917799</v>
      </c>
      <c r="Q85" s="20">
        <f t="shared" si="74"/>
        <v>11.650485436893204</v>
      </c>
      <c r="R85" s="20">
        <f t="shared" si="75"/>
        <v>5.1724137931034484</v>
      </c>
      <c r="S85" s="21">
        <f>S83*50</f>
        <v>118.9067073946799</v>
      </c>
      <c r="T85" s="21">
        <f t="shared" ref="T85:U85" si="80">T83*50</f>
        <v>169.73799980447748</v>
      </c>
      <c r="U85" s="21">
        <f t="shared" si="80"/>
        <v>64.501129267968651</v>
      </c>
      <c r="V85" s="7" t="s">
        <v>52</v>
      </c>
      <c r="W85" s="7">
        <v>564</v>
      </c>
      <c r="X85" s="7">
        <v>282</v>
      </c>
      <c r="Y85" s="7">
        <v>282</v>
      </c>
      <c r="Z85" s="7">
        <v>19</v>
      </c>
      <c r="AA85" s="7">
        <v>5</v>
      </c>
      <c r="AB85" s="7">
        <v>14</v>
      </c>
      <c r="AC85" s="7">
        <v>0</v>
      </c>
      <c r="AD85" s="7">
        <v>0</v>
      </c>
      <c r="AE85" s="7">
        <v>0</v>
      </c>
    </row>
    <row r="86" spans="1:31" x14ac:dyDescent="0.2">
      <c r="A86" s="7" t="s">
        <v>53</v>
      </c>
      <c r="B86" s="7">
        <v>438</v>
      </c>
      <c r="C86" s="7">
        <v>206</v>
      </c>
      <c r="D86" s="7">
        <v>232</v>
      </c>
      <c r="E86" s="7">
        <v>36</v>
      </c>
      <c r="F86" s="7">
        <v>24</v>
      </c>
      <c r="G86" s="7">
        <v>12</v>
      </c>
      <c r="I86" s="18" t="s">
        <v>166</v>
      </c>
      <c r="J86" s="7">
        <v>427</v>
      </c>
      <c r="K86" s="7">
        <v>211</v>
      </c>
      <c r="L86" s="7">
        <v>216</v>
      </c>
      <c r="M86" s="7">
        <v>17</v>
      </c>
      <c r="N86" s="7">
        <v>12</v>
      </c>
      <c r="O86" s="7">
        <v>5</v>
      </c>
      <c r="P86" s="20">
        <f t="shared" si="73"/>
        <v>3.9812646370023423</v>
      </c>
      <c r="Q86" s="20">
        <f t="shared" si="74"/>
        <v>5.6872037914691944</v>
      </c>
      <c r="R86" s="20">
        <f t="shared" si="75"/>
        <v>2.3148148148148149</v>
      </c>
      <c r="S86" s="21"/>
      <c r="T86" s="21"/>
      <c r="U86" s="21"/>
      <c r="V86" s="7" t="s">
        <v>53</v>
      </c>
      <c r="W86" s="7">
        <v>387</v>
      </c>
      <c r="X86" s="7">
        <v>176</v>
      </c>
      <c r="Y86" s="7">
        <v>211</v>
      </c>
      <c r="Z86" s="7">
        <v>10</v>
      </c>
      <c r="AA86" s="7">
        <v>5</v>
      </c>
      <c r="AB86" s="7">
        <v>5</v>
      </c>
      <c r="AC86" s="7">
        <v>5</v>
      </c>
      <c r="AD86" s="7">
        <v>1</v>
      </c>
      <c r="AE86" s="7">
        <v>4</v>
      </c>
    </row>
    <row r="87" spans="1:31" x14ac:dyDescent="0.2">
      <c r="A87" s="7" t="s">
        <v>54</v>
      </c>
      <c r="B87" s="7">
        <v>427</v>
      </c>
      <c r="C87" s="7">
        <v>211</v>
      </c>
      <c r="D87" s="7">
        <v>216</v>
      </c>
      <c r="E87" s="7">
        <v>17</v>
      </c>
      <c r="F87" s="7">
        <v>12</v>
      </c>
      <c r="G87" s="7">
        <v>5</v>
      </c>
      <c r="I87" s="18" t="s">
        <v>167</v>
      </c>
      <c r="J87" s="7">
        <v>405</v>
      </c>
      <c r="K87" s="7">
        <v>212</v>
      </c>
      <c r="L87" s="7">
        <v>193</v>
      </c>
      <c r="M87" s="7">
        <v>13</v>
      </c>
      <c r="N87" s="7">
        <v>10</v>
      </c>
      <c r="O87" s="7">
        <v>3</v>
      </c>
      <c r="P87" s="20">
        <f t="shared" si="73"/>
        <v>3.2098765432098766</v>
      </c>
      <c r="Q87" s="20">
        <f t="shared" si="74"/>
        <v>4.716981132075472</v>
      </c>
      <c r="R87" s="20">
        <f t="shared" si="75"/>
        <v>1.5544041450777202</v>
      </c>
      <c r="S87" s="21">
        <f>S81-S85</f>
        <v>2571.849961460026</v>
      </c>
      <c r="T87" s="21">
        <f t="shared" ref="T87:U87" si="81">T81-T85</f>
        <v>2689.4861203305027</v>
      </c>
      <c r="U87" s="21">
        <f t="shared" si="81"/>
        <v>2444.3818361464964</v>
      </c>
      <c r="V87" s="7" t="s">
        <v>54</v>
      </c>
      <c r="W87" s="7">
        <v>397</v>
      </c>
      <c r="X87" s="7">
        <v>196</v>
      </c>
      <c r="Y87" s="7">
        <v>201</v>
      </c>
      <c r="Z87" s="7">
        <v>10</v>
      </c>
      <c r="AA87" s="7">
        <v>3</v>
      </c>
      <c r="AB87" s="7">
        <v>7</v>
      </c>
      <c r="AC87" s="7">
        <v>3</v>
      </c>
      <c r="AD87" s="7">
        <v>0</v>
      </c>
      <c r="AE87" s="7">
        <v>3</v>
      </c>
    </row>
    <row r="88" spans="1:31" x14ac:dyDescent="0.2">
      <c r="A88" s="7" t="s">
        <v>55</v>
      </c>
      <c r="B88" s="7">
        <v>405</v>
      </c>
      <c r="C88" s="7">
        <v>212</v>
      </c>
      <c r="D88" s="7">
        <v>193</v>
      </c>
      <c r="E88" s="7">
        <v>13</v>
      </c>
      <c r="F88" s="7">
        <v>10</v>
      </c>
      <c r="G88" s="7">
        <v>3</v>
      </c>
      <c r="I88" s="18" t="s">
        <v>168</v>
      </c>
      <c r="J88" s="7">
        <v>388</v>
      </c>
      <c r="K88" s="7">
        <v>193</v>
      </c>
      <c r="L88" s="7">
        <v>195</v>
      </c>
      <c r="M88" s="7">
        <v>6</v>
      </c>
      <c r="N88" s="7">
        <v>4</v>
      </c>
      <c r="O88" s="7">
        <v>2</v>
      </c>
      <c r="P88" s="20">
        <f t="shared" si="73"/>
        <v>1.5463917525773196</v>
      </c>
      <c r="Q88" s="20">
        <f t="shared" si="74"/>
        <v>2.0725388601036272</v>
      </c>
      <c r="R88" s="20">
        <f t="shared" si="75"/>
        <v>1.0256410256410255</v>
      </c>
      <c r="S88" s="21">
        <f>100-S83</f>
        <v>97.621865852106396</v>
      </c>
      <c r="T88" s="21">
        <f t="shared" ref="T88:U88" si="82">100-T83</f>
        <v>96.605240003910453</v>
      </c>
      <c r="U88" s="21">
        <f t="shared" si="82"/>
        <v>98.709977414640633</v>
      </c>
      <c r="V88" s="7" t="s">
        <v>55</v>
      </c>
      <c r="W88" s="7">
        <v>383</v>
      </c>
      <c r="X88" s="7">
        <v>200</v>
      </c>
      <c r="Y88" s="7">
        <v>183</v>
      </c>
      <c r="Z88" s="7">
        <v>5</v>
      </c>
      <c r="AA88" s="7">
        <v>2</v>
      </c>
      <c r="AB88" s="7">
        <v>3</v>
      </c>
      <c r="AC88" s="7">
        <v>4</v>
      </c>
      <c r="AD88" s="7">
        <v>0</v>
      </c>
      <c r="AE88" s="7">
        <v>4</v>
      </c>
    </row>
    <row r="89" spans="1:31" x14ac:dyDescent="0.2">
      <c r="A89" s="7" t="s">
        <v>56</v>
      </c>
      <c r="B89" s="7">
        <v>388</v>
      </c>
      <c r="C89" s="7">
        <v>193</v>
      </c>
      <c r="D89" s="7">
        <v>195</v>
      </c>
      <c r="E89" s="7">
        <v>6</v>
      </c>
      <c r="F89" s="7">
        <v>4</v>
      </c>
      <c r="G89" s="7">
        <v>2</v>
      </c>
      <c r="I89" s="19"/>
      <c r="J89" s="19"/>
      <c r="K89" s="19"/>
      <c r="L89" s="19"/>
      <c r="M89" s="19"/>
      <c r="N89" s="19"/>
      <c r="O89" s="19"/>
      <c r="P89" s="20">
        <f>SUM(P81:P87)*5</f>
        <v>1190.756668854706</v>
      </c>
      <c r="Q89" s="20">
        <f>SUM(Q81:Q87)*5</f>
        <v>1359.2241201349802</v>
      </c>
      <c r="R89" s="20">
        <f>SUM(R81:R87)*5</f>
        <v>1008.8829654144652</v>
      </c>
      <c r="S89" s="22">
        <f>S87/S88</f>
        <v>26.345019520076434</v>
      </c>
      <c r="T89" s="22">
        <f t="shared" ref="T89:U89" si="83">T87/T88</f>
        <v>27.839961064447806</v>
      </c>
      <c r="U89" s="22">
        <f t="shared" si="83"/>
        <v>24.763270139133336</v>
      </c>
      <c r="V89" s="7" t="s">
        <v>56</v>
      </c>
      <c r="W89" s="7">
        <v>365</v>
      </c>
      <c r="X89" s="7">
        <v>184</v>
      </c>
      <c r="Y89" s="7">
        <v>181</v>
      </c>
      <c r="Z89" s="7">
        <v>10</v>
      </c>
      <c r="AA89" s="7">
        <v>4</v>
      </c>
      <c r="AB89" s="7">
        <v>6</v>
      </c>
      <c r="AC89" s="7">
        <v>7</v>
      </c>
      <c r="AD89" s="7">
        <v>1</v>
      </c>
      <c r="AE89" s="7">
        <v>6</v>
      </c>
    </row>
    <row r="90" spans="1:31" x14ac:dyDescent="0.2">
      <c r="A90" s="7" t="s">
        <v>64</v>
      </c>
      <c r="V90" s="7" t="s">
        <v>64</v>
      </c>
    </row>
    <row r="91" spans="1:31" x14ac:dyDescent="0.2">
      <c r="A91" s="7" t="s">
        <v>48</v>
      </c>
      <c r="V91" s="7" t="s">
        <v>48</v>
      </c>
    </row>
    <row r="92" spans="1:31" x14ac:dyDescent="0.2">
      <c r="A92" s="7" t="s">
        <v>0</v>
      </c>
      <c r="B92" s="7">
        <v>2102</v>
      </c>
      <c r="C92" s="7">
        <v>1071</v>
      </c>
      <c r="D92" s="7">
        <v>1031</v>
      </c>
      <c r="E92" s="7">
        <v>1102</v>
      </c>
      <c r="F92" s="7">
        <v>618</v>
      </c>
      <c r="G92" s="7">
        <v>484</v>
      </c>
      <c r="I92" s="18" t="s">
        <v>161</v>
      </c>
      <c r="J92" s="7">
        <v>630</v>
      </c>
      <c r="K92" s="7">
        <v>300</v>
      </c>
      <c r="L92" s="7">
        <v>330</v>
      </c>
      <c r="M92" s="7">
        <v>622</v>
      </c>
      <c r="N92" s="7">
        <v>300</v>
      </c>
      <c r="O92" s="7">
        <v>322</v>
      </c>
      <c r="P92" s="20">
        <f t="shared" ref="P92:P99" si="84">M92/J92*100</f>
        <v>98.730158730158735</v>
      </c>
      <c r="Q92" s="20">
        <f t="shared" ref="Q92:Q99" si="85">N92/K92*100</f>
        <v>100</v>
      </c>
      <c r="R92" s="20">
        <f t="shared" ref="R92:R99" si="86">O92/L92*100</f>
        <v>97.575757575757578</v>
      </c>
      <c r="S92" s="21">
        <f>P100+1500</f>
        <v>2783.1722789735668</v>
      </c>
      <c r="T92" s="21">
        <f t="shared" ref="T92" si="87">Q100+1500</f>
        <v>2942.6202817650187</v>
      </c>
      <c r="U92" s="21">
        <f t="shared" ref="U92" si="88">R100+1500</f>
        <v>2591.5475070147909</v>
      </c>
      <c r="V92" s="7" t="s">
        <v>0</v>
      </c>
      <c r="W92" s="7">
        <v>957</v>
      </c>
      <c r="X92" s="7">
        <v>444</v>
      </c>
      <c r="Y92" s="7">
        <v>513</v>
      </c>
      <c r="Z92" s="7">
        <v>28</v>
      </c>
      <c r="AA92" s="7">
        <v>5</v>
      </c>
      <c r="AB92" s="7">
        <v>23</v>
      </c>
      <c r="AC92" s="7">
        <v>15</v>
      </c>
      <c r="AD92" s="7">
        <v>4</v>
      </c>
      <c r="AE92" s="7">
        <v>11</v>
      </c>
    </row>
    <row r="93" spans="1:31" x14ac:dyDescent="0.2">
      <c r="A93" s="7" t="s">
        <v>49</v>
      </c>
      <c r="B93" s="7">
        <v>630</v>
      </c>
      <c r="C93" s="7">
        <v>300</v>
      </c>
      <c r="D93" s="7">
        <v>330</v>
      </c>
      <c r="E93" s="7">
        <v>622</v>
      </c>
      <c r="F93" s="7">
        <v>300</v>
      </c>
      <c r="G93" s="7">
        <v>322</v>
      </c>
      <c r="I93" s="18" t="s">
        <v>162</v>
      </c>
      <c r="J93" s="7">
        <v>387</v>
      </c>
      <c r="K93" s="7">
        <v>228</v>
      </c>
      <c r="L93" s="7">
        <v>159</v>
      </c>
      <c r="M93" s="7">
        <v>289</v>
      </c>
      <c r="N93" s="7">
        <v>201</v>
      </c>
      <c r="O93" s="7">
        <v>88</v>
      </c>
      <c r="P93" s="20">
        <f t="shared" si="84"/>
        <v>74.677002583979331</v>
      </c>
      <c r="Q93" s="20">
        <f t="shared" si="85"/>
        <v>88.157894736842096</v>
      </c>
      <c r="R93" s="20">
        <f t="shared" si="86"/>
        <v>55.345911949685537</v>
      </c>
      <c r="S93" s="19"/>
      <c r="T93" s="19"/>
      <c r="U93" s="19"/>
      <c r="V93" s="7" t="s">
        <v>49</v>
      </c>
      <c r="W93" s="7">
        <v>8</v>
      </c>
      <c r="X93" s="7">
        <v>0</v>
      </c>
      <c r="Y93" s="7">
        <v>8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</row>
    <row r="94" spans="1:31" x14ac:dyDescent="0.2">
      <c r="A94" s="7" t="s">
        <v>50</v>
      </c>
      <c r="B94" s="7">
        <v>387</v>
      </c>
      <c r="C94" s="7">
        <v>228</v>
      </c>
      <c r="D94" s="7">
        <v>159</v>
      </c>
      <c r="E94" s="7">
        <v>289</v>
      </c>
      <c r="F94" s="7">
        <v>201</v>
      </c>
      <c r="G94" s="7">
        <v>88</v>
      </c>
      <c r="I94" s="18" t="s">
        <v>163</v>
      </c>
      <c r="J94" s="7">
        <v>273</v>
      </c>
      <c r="K94" s="7">
        <v>144</v>
      </c>
      <c r="L94" s="7">
        <v>129</v>
      </c>
      <c r="M94" s="7">
        <v>99</v>
      </c>
      <c r="N94" s="7">
        <v>64</v>
      </c>
      <c r="O94" s="7">
        <v>35</v>
      </c>
      <c r="P94" s="20">
        <f t="shared" si="84"/>
        <v>36.263736263736263</v>
      </c>
      <c r="Q94" s="20">
        <f t="shared" si="85"/>
        <v>44.444444444444443</v>
      </c>
      <c r="R94" s="20">
        <f t="shared" si="86"/>
        <v>27.131782945736433</v>
      </c>
      <c r="S94" s="21">
        <f>(P98+P99)/2</f>
        <v>6.4004499437570299</v>
      </c>
      <c r="T94" s="21">
        <f t="shared" ref="T94" si="89">(Q98+Q99)/2</f>
        <v>6.0153776571687017</v>
      </c>
      <c r="U94" s="21">
        <f t="shared" ref="U94" si="90">(R98+R99)/2</f>
        <v>6.8380866831349643</v>
      </c>
      <c r="V94" s="7" t="s">
        <v>50</v>
      </c>
      <c r="W94" s="7">
        <v>91</v>
      </c>
      <c r="X94" s="7">
        <v>25</v>
      </c>
      <c r="Y94" s="7">
        <v>66</v>
      </c>
      <c r="Z94" s="7">
        <v>6</v>
      </c>
      <c r="AA94" s="7">
        <v>1</v>
      </c>
      <c r="AB94" s="7">
        <v>5</v>
      </c>
      <c r="AC94" s="7">
        <v>1</v>
      </c>
      <c r="AD94" s="7">
        <v>1</v>
      </c>
      <c r="AE94" s="7">
        <v>0</v>
      </c>
    </row>
    <row r="95" spans="1:31" x14ac:dyDescent="0.2">
      <c r="A95" s="7" t="s">
        <v>51</v>
      </c>
      <c r="B95" s="7">
        <v>273</v>
      </c>
      <c r="C95" s="7">
        <v>144</v>
      </c>
      <c r="D95" s="7">
        <v>129</v>
      </c>
      <c r="E95" s="7">
        <v>99</v>
      </c>
      <c r="F95" s="7">
        <v>64</v>
      </c>
      <c r="G95" s="7">
        <v>35</v>
      </c>
      <c r="I95" s="18" t="s">
        <v>164</v>
      </c>
      <c r="J95" s="7">
        <v>231</v>
      </c>
      <c r="K95" s="7">
        <v>108</v>
      </c>
      <c r="L95" s="7">
        <v>123</v>
      </c>
      <c r="M95" s="7">
        <v>39</v>
      </c>
      <c r="N95" s="7">
        <v>21</v>
      </c>
      <c r="O95" s="7">
        <v>18</v>
      </c>
      <c r="P95" s="20">
        <f t="shared" si="84"/>
        <v>16.883116883116884</v>
      </c>
      <c r="Q95" s="20">
        <f t="shared" si="85"/>
        <v>19.444444444444446</v>
      </c>
      <c r="R95" s="20">
        <f t="shared" si="86"/>
        <v>14.634146341463413</v>
      </c>
      <c r="S95" s="21"/>
      <c r="T95" s="21"/>
      <c r="U95" s="21"/>
      <c r="V95" s="7" t="s">
        <v>51</v>
      </c>
      <c r="W95" s="7">
        <v>163</v>
      </c>
      <c r="X95" s="7">
        <v>78</v>
      </c>
      <c r="Y95" s="7">
        <v>85</v>
      </c>
      <c r="Z95" s="7">
        <v>9</v>
      </c>
      <c r="AA95" s="7">
        <v>1</v>
      </c>
      <c r="AB95" s="7">
        <v>8</v>
      </c>
      <c r="AC95" s="7">
        <v>2</v>
      </c>
      <c r="AD95" s="7">
        <v>1</v>
      </c>
      <c r="AE95" s="7">
        <v>1</v>
      </c>
    </row>
    <row r="96" spans="1:31" x14ac:dyDescent="0.2">
      <c r="A96" s="7" t="s">
        <v>52</v>
      </c>
      <c r="B96" s="7">
        <v>231</v>
      </c>
      <c r="C96" s="7">
        <v>108</v>
      </c>
      <c r="D96" s="7">
        <v>123</v>
      </c>
      <c r="E96" s="7">
        <v>39</v>
      </c>
      <c r="F96" s="7">
        <v>21</v>
      </c>
      <c r="G96" s="7">
        <v>18</v>
      </c>
      <c r="I96" s="18" t="s">
        <v>165</v>
      </c>
      <c r="J96" s="7">
        <v>152</v>
      </c>
      <c r="K96" s="7">
        <v>78</v>
      </c>
      <c r="L96" s="7">
        <v>74</v>
      </c>
      <c r="M96" s="7">
        <v>19</v>
      </c>
      <c r="N96" s="7">
        <v>13</v>
      </c>
      <c r="O96" s="7">
        <v>6</v>
      </c>
      <c r="P96" s="20">
        <f t="shared" si="84"/>
        <v>12.5</v>
      </c>
      <c r="Q96" s="20">
        <f t="shared" si="85"/>
        <v>16.666666666666664</v>
      </c>
      <c r="R96" s="20">
        <f t="shared" si="86"/>
        <v>8.1081081081081088</v>
      </c>
      <c r="S96" s="21">
        <f>S94*50</f>
        <v>320.02249718785151</v>
      </c>
      <c r="T96" s="21">
        <f t="shared" ref="T96:U96" si="91">T94*50</f>
        <v>300.76888285843506</v>
      </c>
      <c r="U96" s="21">
        <f t="shared" si="91"/>
        <v>341.90433415674823</v>
      </c>
      <c r="V96" s="7" t="s">
        <v>52</v>
      </c>
      <c r="W96" s="7">
        <v>188</v>
      </c>
      <c r="X96" s="7">
        <v>86</v>
      </c>
      <c r="Y96" s="7">
        <v>102</v>
      </c>
      <c r="Z96" s="7">
        <v>3</v>
      </c>
      <c r="AA96" s="7">
        <v>1</v>
      </c>
      <c r="AB96" s="7">
        <v>2</v>
      </c>
      <c r="AC96" s="7">
        <v>1</v>
      </c>
      <c r="AD96" s="7">
        <v>0</v>
      </c>
      <c r="AE96" s="7">
        <v>1</v>
      </c>
    </row>
    <row r="97" spans="1:31" x14ac:dyDescent="0.2">
      <c r="A97" s="7" t="s">
        <v>53</v>
      </c>
      <c r="B97" s="7">
        <v>152</v>
      </c>
      <c r="C97" s="7">
        <v>78</v>
      </c>
      <c r="D97" s="7">
        <v>74</v>
      </c>
      <c r="E97" s="7">
        <v>19</v>
      </c>
      <c r="F97" s="7">
        <v>13</v>
      </c>
      <c r="G97" s="7">
        <v>6</v>
      </c>
      <c r="I97" s="18" t="s">
        <v>166</v>
      </c>
      <c r="J97" s="7">
        <v>162</v>
      </c>
      <c r="K97" s="7">
        <v>80</v>
      </c>
      <c r="L97" s="7">
        <v>82</v>
      </c>
      <c r="M97" s="7">
        <v>17</v>
      </c>
      <c r="N97" s="7">
        <v>11</v>
      </c>
      <c r="O97" s="7">
        <v>6</v>
      </c>
      <c r="P97" s="20">
        <f t="shared" si="84"/>
        <v>10.493827160493826</v>
      </c>
      <c r="Q97" s="20">
        <f t="shared" si="85"/>
        <v>13.750000000000002</v>
      </c>
      <c r="R97" s="20">
        <f t="shared" si="86"/>
        <v>7.3170731707317067</v>
      </c>
      <c r="S97" s="21"/>
      <c r="T97" s="21"/>
      <c r="U97" s="21"/>
      <c r="V97" s="7" t="s">
        <v>53</v>
      </c>
      <c r="W97" s="7">
        <v>130</v>
      </c>
      <c r="X97" s="7">
        <v>64</v>
      </c>
      <c r="Y97" s="7">
        <v>66</v>
      </c>
      <c r="Z97" s="7">
        <v>2</v>
      </c>
      <c r="AA97" s="7">
        <v>0</v>
      </c>
      <c r="AB97" s="7">
        <v>2</v>
      </c>
      <c r="AC97" s="7">
        <v>1</v>
      </c>
      <c r="AD97" s="7">
        <v>1</v>
      </c>
      <c r="AE97" s="7">
        <v>0</v>
      </c>
    </row>
    <row r="98" spans="1:31" x14ac:dyDescent="0.2">
      <c r="A98" s="7" t="s">
        <v>54</v>
      </c>
      <c r="B98" s="7">
        <v>162</v>
      </c>
      <c r="C98" s="7">
        <v>80</v>
      </c>
      <c r="D98" s="7">
        <v>82</v>
      </c>
      <c r="E98" s="7">
        <v>17</v>
      </c>
      <c r="F98" s="7">
        <v>11</v>
      </c>
      <c r="G98" s="7">
        <v>6</v>
      </c>
      <c r="I98" s="18" t="s">
        <v>167</v>
      </c>
      <c r="J98" s="7">
        <v>127</v>
      </c>
      <c r="K98" s="7">
        <v>66</v>
      </c>
      <c r="L98" s="7">
        <v>61</v>
      </c>
      <c r="M98" s="7">
        <v>9</v>
      </c>
      <c r="N98" s="7">
        <v>4</v>
      </c>
      <c r="O98" s="7">
        <v>5</v>
      </c>
      <c r="P98" s="20">
        <f t="shared" si="84"/>
        <v>7.0866141732283463</v>
      </c>
      <c r="Q98" s="20">
        <f t="shared" si="85"/>
        <v>6.0606060606060606</v>
      </c>
      <c r="R98" s="20">
        <f t="shared" si="86"/>
        <v>8.1967213114754092</v>
      </c>
      <c r="S98" s="21">
        <f>S92-S96</f>
        <v>2463.1497817857153</v>
      </c>
      <c r="T98" s="21">
        <f t="shared" ref="T98:U98" si="92">T92-T96</f>
        <v>2641.8513989065837</v>
      </c>
      <c r="U98" s="21">
        <f t="shared" si="92"/>
        <v>2249.6431728580428</v>
      </c>
      <c r="V98" s="7" t="s">
        <v>54</v>
      </c>
      <c r="W98" s="7">
        <v>137</v>
      </c>
      <c r="X98" s="7">
        <v>69</v>
      </c>
      <c r="Y98" s="7">
        <v>68</v>
      </c>
      <c r="Z98" s="7">
        <v>4</v>
      </c>
      <c r="AA98" s="7">
        <v>0</v>
      </c>
      <c r="AB98" s="7">
        <v>4</v>
      </c>
      <c r="AC98" s="7">
        <v>4</v>
      </c>
      <c r="AD98" s="7">
        <v>0</v>
      </c>
      <c r="AE98" s="7">
        <v>4</v>
      </c>
    </row>
    <row r="99" spans="1:31" x14ac:dyDescent="0.2">
      <c r="A99" s="7" t="s">
        <v>55</v>
      </c>
      <c r="B99" s="7">
        <v>127</v>
      </c>
      <c r="C99" s="7">
        <v>66</v>
      </c>
      <c r="D99" s="7">
        <v>61</v>
      </c>
      <c r="E99" s="7">
        <v>9</v>
      </c>
      <c r="F99" s="7">
        <v>4</v>
      </c>
      <c r="G99" s="7">
        <v>5</v>
      </c>
      <c r="I99" s="18" t="s">
        <v>168</v>
      </c>
      <c r="J99" s="7">
        <v>140</v>
      </c>
      <c r="K99" s="7">
        <v>67</v>
      </c>
      <c r="L99" s="7">
        <v>73</v>
      </c>
      <c r="M99" s="7">
        <v>8</v>
      </c>
      <c r="N99" s="7">
        <v>4</v>
      </c>
      <c r="O99" s="7">
        <v>4</v>
      </c>
      <c r="P99" s="20">
        <f t="shared" si="84"/>
        <v>5.7142857142857144</v>
      </c>
      <c r="Q99" s="20">
        <f t="shared" si="85"/>
        <v>5.9701492537313428</v>
      </c>
      <c r="R99" s="20">
        <f t="shared" si="86"/>
        <v>5.4794520547945202</v>
      </c>
      <c r="S99" s="21">
        <f>100-S94</f>
        <v>93.599550056242975</v>
      </c>
      <c r="T99" s="21">
        <f t="shared" ref="T99:U99" si="93">100-T94</f>
        <v>93.984622342831301</v>
      </c>
      <c r="U99" s="21">
        <f t="shared" si="93"/>
        <v>93.161913316865039</v>
      </c>
      <c r="V99" s="7" t="s">
        <v>55</v>
      </c>
      <c r="W99" s="7">
        <v>113</v>
      </c>
      <c r="X99" s="7">
        <v>61</v>
      </c>
      <c r="Y99" s="7">
        <v>52</v>
      </c>
      <c r="Z99" s="7">
        <v>3</v>
      </c>
      <c r="AA99" s="7">
        <v>1</v>
      </c>
      <c r="AB99" s="7">
        <v>2</v>
      </c>
      <c r="AC99" s="7">
        <v>2</v>
      </c>
      <c r="AD99" s="7">
        <v>0</v>
      </c>
      <c r="AE99" s="7">
        <v>2</v>
      </c>
    </row>
    <row r="100" spans="1:31" x14ac:dyDescent="0.2">
      <c r="A100" s="7" t="s">
        <v>56</v>
      </c>
      <c r="B100" s="7">
        <v>140</v>
      </c>
      <c r="C100" s="7">
        <v>67</v>
      </c>
      <c r="D100" s="7">
        <v>73</v>
      </c>
      <c r="E100" s="7">
        <v>8</v>
      </c>
      <c r="F100" s="7">
        <v>4</v>
      </c>
      <c r="G100" s="7">
        <v>4</v>
      </c>
      <c r="I100" s="19"/>
      <c r="J100" s="19"/>
      <c r="K100" s="19"/>
      <c r="L100" s="19"/>
      <c r="M100" s="19"/>
      <c r="N100" s="19"/>
      <c r="O100" s="19"/>
      <c r="P100" s="20">
        <f>SUM(P92:P98)*5</f>
        <v>1283.172278973567</v>
      </c>
      <c r="Q100" s="20">
        <f>SUM(Q92:Q98)*5</f>
        <v>1442.6202817650187</v>
      </c>
      <c r="R100" s="20">
        <f>SUM(R92:R98)*5</f>
        <v>1091.5475070147909</v>
      </c>
      <c r="S100" s="22">
        <f>S98/S99</f>
        <v>26.315829299453199</v>
      </c>
      <c r="T100" s="22">
        <f t="shared" ref="T100:U100" si="94">T98/T99</f>
        <v>28.109400591830877</v>
      </c>
      <c r="U100" s="22">
        <f t="shared" si="94"/>
        <v>24.147670359736928</v>
      </c>
      <c r="V100" s="7" t="s">
        <v>56</v>
      </c>
      <c r="W100" s="7">
        <v>127</v>
      </c>
      <c r="X100" s="7">
        <v>61</v>
      </c>
      <c r="Y100" s="7">
        <v>66</v>
      </c>
      <c r="Z100" s="7">
        <v>1</v>
      </c>
      <c r="AA100" s="7">
        <v>1</v>
      </c>
      <c r="AB100" s="7">
        <v>0</v>
      </c>
      <c r="AC100" s="7">
        <v>4</v>
      </c>
      <c r="AD100" s="7">
        <v>1</v>
      </c>
      <c r="AE100" s="7">
        <v>3</v>
      </c>
    </row>
    <row r="101" spans="1:31" x14ac:dyDescent="0.2">
      <c r="A101" s="7" t="s">
        <v>65</v>
      </c>
      <c r="V101" s="7" t="s">
        <v>65</v>
      </c>
    </row>
    <row r="102" spans="1:31" x14ac:dyDescent="0.2">
      <c r="A102" s="7" t="s">
        <v>48</v>
      </c>
      <c r="V102" s="7" t="s">
        <v>48</v>
      </c>
    </row>
    <row r="103" spans="1:31" x14ac:dyDescent="0.2">
      <c r="A103" s="7" t="s">
        <v>0</v>
      </c>
      <c r="B103" s="7">
        <v>2570</v>
      </c>
      <c r="C103" s="7">
        <v>1373</v>
      </c>
      <c r="D103" s="7">
        <v>1197</v>
      </c>
      <c r="E103" s="7">
        <v>1258</v>
      </c>
      <c r="F103" s="7">
        <v>790</v>
      </c>
      <c r="G103" s="7">
        <v>468</v>
      </c>
      <c r="I103" s="18" t="s">
        <v>161</v>
      </c>
      <c r="J103" s="7">
        <v>628</v>
      </c>
      <c r="K103" s="7">
        <v>346</v>
      </c>
      <c r="L103" s="7">
        <v>282</v>
      </c>
      <c r="M103" s="7">
        <v>617</v>
      </c>
      <c r="N103" s="7">
        <v>344</v>
      </c>
      <c r="O103" s="7">
        <v>273</v>
      </c>
      <c r="P103" s="20">
        <f t="shared" ref="P103:P110" si="95">M103/J103*100</f>
        <v>98.248407643312092</v>
      </c>
      <c r="Q103" s="20">
        <f t="shared" ref="Q103:Q110" si="96">N103/K103*100</f>
        <v>99.421965317919074</v>
      </c>
      <c r="R103" s="20">
        <f t="shared" ref="R103:R110" si="97">O103/L103*100</f>
        <v>96.808510638297875</v>
      </c>
      <c r="S103" s="21">
        <f>P111+1500</f>
        <v>2782.2553332220787</v>
      </c>
      <c r="T103" s="21">
        <f t="shared" ref="T103" si="98">Q111+1500</f>
        <v>3022.8889550868553</v>
      </c>
      <c r="U103" s="21">
        <f t="shared" ref="U103" si="99">R111+1500</f>
        <v>2505.5023643994382</v>
      </c>
      <c r="V103" s="7" t="s">
        <v>0</v>
      </c>
      <c r="W103" s="7">
        <v>1219</v>
      </c>
      <c r="X103" s="7">
        <v>566</v>
      </c>
      <c r="Y103" s="7">
        <v>653</v>
      </c>
      <c r="Z103" s="7">
        <v>62</v>
      </c>
      <c r="AA103" s="7">
        <v>11</v>
      </c>
      <c r="AB103" s="7">
        <v>51</v>
      </c>
      <c r="AC103" s="7">
        <v>31</v>
      </c>
      <c r="AD103" s="7">
        <v>6</v>
      </c>
      <c r="AE103" s="7">
        <v>25</v>
      </c>
    </row>
    <row r="104" spans="1:31" x14ac:dyDescent="0.2">
      <c r="A104" s="7" t="s">
        <v>49</v>
      </c>
      <c r="B104" s="7">
        <v>628</v>
      </c>
      <c r="C104" s="7">
        <v>346</v>
      </c>
      <c r="D104" s="7">
        <v>282</v>
      </c>
      <c r="E104" s="7">
        <v>617</v>
      </c>
      <c r="F104" s="7">
        <v>344</v>
      </c>
      <c r="G104" s="7">
        <v>273</v>
      </c>
      <c r="I104" s="18" t="s">
        <v>162</v>
      </c>
      <c r="J104" s="7">
        <v>503</v>
      </c>
      <c r="K104" s="7">
        <v>289</v>
      </c>
      <c r="L104" s="7">
        <v>214</v>
      </c>
      <c r="M104" s="7">
        <v>362</v>
      </c>
      <c r="N104" s="7">
        <v>240</v>
      </c>
      <c r="O104" s="7">
        <v>122</v>
      </c>
      <c r="P104" s="20">
        <f t="shared" si="95"/>
        <v>71.96819085487077</v>
      </c>
      <c r="Q104" s="20">
        <f t="shared" si="96"/>
        <v>83.044982698961931</v>
      </c>
      <c r="R104" s="20">
        <f t="shared" si="97"/>
        <v>57.009345794392516</v>
      </c>
      <c r="S104" s="19"/>
      <c r="T104" s="19"/>
      <c r="U104" s="19"/>
      <c r="V104" s="7" t="s">
        <v>49</v>
      </c>
      <c r="W104" s="7">
        <v>11</v>
      </c>
      <c r="X104" s="7">
        <v>2</v>
      </c>
      <c r="Y104" s="7">
        <v>9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</row>
    <row r="105" spans="1:31" x14ac:dyDescent="0.2">
      <c r="A105" s="7" t="s">
        <v>50</v>
      </c>
      <c r="B105" s="7">
        <v>503</v>
      </c>
      <c r="C105" s="7">
        <v>289</v>
      </c>
      <c r="D105" s="7">
        <v>214</v>
      </c>
      <c r="E105" s="7">
        <v>362</v>
      </c>
      <c r="F105" s="7">
        <v>240</v>
      </c>
      <c r="G105" s="7">
        <v>122</v>
      </c>
      <c r="I105" s="18" t="s">
        <v>163</v>
      </c>
      <c r="J105" s="7">
        <v>374</v>
      </c>
      <c r="K105" s="7">
        <v>204</v>
      </c>
      <c r="L105" s="7">
        <v>170</v>
      </c>
      <c r="M105" s="7">
        <v>154</v>
      </c>
      <c r="N105" s="7">
        <v>113</v>
      </c>
      <c r="O105" s="7">
        <v>41</v>
      </c>
      <c r="P105" s="20">
        <f t="shared" si="95"/>
        <v>41.17647058823529</v>
      </c>
      <c r="Q105" s="20">
        <f t="shared" si="96"/>
        <v>55.392156862745104</v>
      </c>
      <c r="R105" s="20">
        <f t="shared" si="97"/>
        <v>24.117647058823529</v>
      </c>
      <c r="S105" s="21">
        <f>(P109+P110)/2</f>
        <v>6.3310713427816481</v>
      </c>
      <c r="T105" s="21">
        <f t="shared" ref="T105" si="100">(Q109+Q110)/2</f>
        <v>9.3650793650793638</v>
      </c>
      <c r="U105" s="21">
        <f t="shared" ref="U105" si="101">(R109+R110)/2</f>
        <v>3.3096926713947989</v>
      </c>
      <c r="V105" s="7" t="s">
        <v>50</v>
      </c>
      <c r="W105" s="7">
        <v>127</v>
      </c>
      <c r="X105" s="7">
        <v>48</v>
      </c>
      <c r="Y105" s="7">
        <v>79</v>
      </c>
      <c r="Z105" s="7">
        <v>13</v>
      </c>
      <c r="AA105" s="7">
        <v>1</v>
      </c>
      <c r="AB105" s="7">
        <v>12</v>
      </c>
      <c r="AC105" s="7">
        <v>1</v>
      </c>
      <c r="AD105" s="7">
        <v>0</v>
      </c>
      <c r="AE105" s="7">
        <v>1</v>
      </c>
    </row>
    <row r="106" spans="1:31" x14ac:dyDescent="0.2">
      <c r="A106" s="7" t="s">
        <v>51</v>
      </c>
      <c r="B106" s="7">
        <v>374</v>
      </c>
      <c r="C106" s="7">
        <v>204</v>
      </c>
      <c r="D106" s="7">
        <v>170</v>
      </c>
      <c r="E106" s="7">
        <v>154</v>
      </c>
      <c r="F106" s="7">
        <v>113</v>
      </c>
      <c r="G106" s="7">
        <v>41</v>
      </c>
      <c r="I106" s="18" t="s">
        <v>164</v>
      </c>
      <c r="J106" s="7">
        <v>273</v>
      </c>
      <c r="K106" s="7">
        <v>138</v>
      </c>
      <c r="L106" s="7">
        <v>135</v>
      </c>
      <c r="M106" s="7">
        <v>54</v>
      </c>
      <c r="N106" s="7">
        <v>42</v>
      </c>
      <c r="O106" s="7">
        <v>12</v>
      </c>
      <c r="P106" s="20">
        <f t="shared" si="95"/>
        <v>19.780219780219781</v>
      </c>
      <c r="Q106" s="20">
        <f t="shared" si="96"/>
        <v>30.434782608695656</v>
      </c>
      <c r="R106" s="20">
        <f t="shared" si="97"/>
        <v>8.8888888888888893</v>
      </c>
      <c r="S106" s="21"/>
      <c r="T106" s="21"/>
      <c r="U106" s="21"/>
      <c r="V106" s="7" t="s">
        <v>51</v>
      </c>
      <c r="W106" s="7">
        <v>205</v>
      </c>
      <c r="X106" s="7">
        <v>91</v>
      </c>
      <c r="Y106" s="7">
        <v>114</v>
      </c>
      <c r="Z106" s="7">
        <v>11</v>
      </c>
      <c r="AA106" s="7">
        <v>0</v>
      </c>
      <c r="AB106" s="7">
        <v>11</v>
      </c>
      <c r="AC106" s="7">
        <v>4</v>
      </c>
      <c r="AD106" s="7">
        <v>0</v>
      </c>
      <c r="AE106" s="7">
        <v>4</v>
      </c>
    </row>
    <row r="107" spans="1:31" x14ac:dyDescent="0.2">
      <c r="A107" s="7" t="s">
        <v>52</v>
      </c>
      <c r="B107" s="7">
        <v>273</v>
      </c>
      <c r="C107" s="7">
        <v>138</v>
      </c>
      <c r="D107" s="7">
        <v>135</v>
      </c>
      <c r="E107" s="7">
        <v>54</v>
      </c>
      <c r="F107" s="7">
        <v>42</v>
      </c>
      <c r="G107" s="7">
        <v>12</v>
      </c>
      <c r="I107" s="18" t="s">
        <v>165</v>
      </c>
      <c r="J107" s="7">
        <v>207</v>
      </c>
      <c r="K107" s="7">
        <v>103</v>
      </c>
      <c r="L107" s="7">
        <v>104</v>
      </c>
      <c r="M107" s="7">
        <v>26</v>
      </c>
      <c r="N107" s="7">
        <v>19</v>
      </c>
      <c r="O107" s="7">
        <v>7</v>
      </c>
      <c r="P107" s="20">
        <f t="shared" si="95"/>
        <v>12.560386473429952</v>
      </c>
      <c r="Q107" s="20">
        <f t="shared" si="96"/>
        <v>18.446601941747574</v>
      </c>
      <c r="R107" s="20">
        <f t="shared" si="97"/>
        <v>6.7307692307692308</v>
      </c>
      <c r="S107" s="21">
        <f>S105*50</f>
        <v>316.55356713908242</v>
      </c>
      <c r="T107" s="21">
        <f t="shared" ref="T107:U107" si="102">T105*50</f>
        <v>468.2539682539682</v>
      </c>
      <c r="U107" s="21">
        <f t="shared" si="102"/>
        <v>165.48463356973994</v>
      </c>
      <c r="V107" s="7" t="s">
        <v>52</v>
      </c>
      <c r="W107" s="7">
        <v>202</v>
      </c>
      <c r="X107" s="7">
        <v>90</v>
      </c>
      <c r="Y107" s="7">
        <v>112</v>
      </c>
      <c r="Z107" s="7">
        <v>13</v>
      </c>
      <c r="AA107" s="7">
        <v>5</v>
      </c>
      <c r="AB107" s="7">
        <v>8</v>
      </c>
      <c r="AC107" s="7">
        <v>4</v>
      </c>
      <c r="AD107" s="7">
        <v>1</v>
      </c>
      <c r="AE107" s="7">
        <v>3</v>
      </c>
    </row>
    <row r="108" spans="1:31" x14ac:dyDescent="0.2">
      <c r="A108" s="7" t="s">
        <v>53</v>
      </c>
      <c r="B108" s="7">
        <v>207</v>
      </c>
      <c r="C108" s="7">
        <v>103</v>
      </c>
      <c r="D108" s="7">
        <v>104</v>
      </c>
      <c r="E108" s="7">
        <v>26</v>
      </c>
      <c r="F108" s="7">
        <v>19</v>
      </c>
      <c r="G108" s="7">
        <v>7</v>
      </c>
      <c r="I108" s="18" t="s">
        <v>166</v>
      </c>
      <c r="J108" s="7">
        <v>220</v>
      </c>
      <c r="K108" s="7">
        <v>112</v>
      </c>
      <c r="L108" s="7">
        <v>108</v>
      </c>
      <c r="M108" s="7">
        <v>22</v>
      </c>
      <c r="N108" s="7">
        <v>15</v>
      </c>
      <c r="O108" s="7">
        <v>7</v>
      </c>
      <c r="P108" s="20">
        <f t="shared" si="95"/>
        <v>10</v>
      </c>
      <c r="Q108" s="20">
        <f t="shared" si="96"/>
        <v>13.392857142857142</v>
      </c>
      <c r="R108" s="20">
        <f t="shared" si="97"/>
        <v>6.481481481481481</v>
      </c>
      <c r="S108" s="21"/>
      <c r="T108" s="21"/>
      <c r="U108" s="21"/>
      <c r="V108" s="7" t="s">
        <v>53</v>
      </c>
      <c r="W108" s="7">
        <v>173</v>
      </c>
      <c r="X108" s="7">
        <v>82</v>
      </c>
      <c r="Y108" s="7">
        <v>91</v>
      </c>
      <c r="Z108" s="7">
        <v>5</v>
      </c>
      <c r="AA108" s="7">
        <v>1</v>
      </c>
      <c r="AB108" s="7">
        <v>4</v>
      </c>
      <c r="AC108" s="7">
        <v>3</v>
      </c>
      <c r="AD108" s="7">
        <v>1</v>
      </c>
      <c r="AE108" s="7">
        <v>2</v>
      </c>
    </row>
    <row r="109" spans="1:31" x14ac:dyDescent="0.2">
      <c r="A109" s="7" t="s">
        <v>54</v>
      </c>
      <c r="B109" s="7">
        <v>220</v>
      </c>
      <c r="C109" s="7">
        <v>112</v>
      </c>
      <c r="D109" s="7">
        <v>108</v>
      </c>
      <c r="E109" s="7">
        <v>22</v>
      </c>
      <c r="F109" s="7">
        <v>15</v>
      </c>
      <c r="G109" s="7">
        <v>7</v>
      </c>
      <c r="I109" s="18" t="s">
        <v>167</v>
      </c>
      <c r="J109" s="7">
        <v>184</v>
      </c>
      <c r="K109" s="7">
        <v>90</v>
      </c>
      <c r="L109" s="7">
        <v>94</v>
      </c>
      <c r="M109" s="7">
        <v>5</v>
      </c>
      <c r="N109" s="7">
        <v>4</v>
      </c>
      <c r="O109" s="7">
        <v>1</v>
      </c>
      <c r="P109" s="20">
        <f t="shared" si="95"/>
        <v>2.7173913043478262</v>
      </c>
      <c r="Q109" s="20">
        <f t="shared" si="96"/>
        <v>4.4444444444444446</v>
      </c>
      <c r="R109" s="20">
        <f t="shared" si="97"/>
        <v>1.0638297872340425</v>
      </c>
      <c r="S109" s="21">
        <f>S103-S107</f>
        <v>2465.7017660829961</v>
      </c>
      <c r="T109" s="21">
        <f t="shared" ref="T109:U109" si="103">T103-T107</f>
        <v>2554.6349868328871</v>
      </c>
      <c r="U109" s="21">
        <f t="shared" si="103"/>
        <v>2340.0177308296984</v>
      </c>
      <c r="V109" s="7" t="s">
        <v>54</v>
      </c>
      <c r="W109" s="7">
        <v>185</v>
      </c>
      <c r="X109" s="7">
        <v>96</v>
      </c>
      <c r="Y109" s="7">
        <v>89</v>
      </c>
      <c r="Z109" s="7">
        <v>8</v>
      </c>
      <c r="AA109" s="7">
        <v>0</v>
      </c>
      <c r="AB109" s="7">
        <v>8</v>
      </c>
      <c r="AC109" s="7">
        <v>5</v>
      </c>
      <c r="AD109" s="7">
        <v>1</v>
      </c>
      <c r="AE109" s="7">
        <v>4</v>
      </c>
    </row>
    <row r="110" spans="1:31" x14ac:dyDescent="0.2">
      <c r="A110" s="7" t="s">
        <v>55</v>
      </c>
      <c r="B110" s="7">
        <v>184</v>
      </c>
      <c r="C110" s="7">
        <v>90</v>
      </c>
      <c r="D110" s="7">
        <v>94</v>
      </c>
      <c r="E110" s="7">
        <v>5</v>
      </c>
      <c r="F110" s="7">
        <v>4</v>
      </c>
      <c r="G110" s="7">
        <v>1</v>
      </c>
      <c r="I110" s="18" t="s">
        <v>168</v>
      </c>
      <c r="J110" s="7">
        <v>181</v>
      </c>
      <c r="K110" s="7">
        <v>91</v>
      </c>
      <c r="L110" s="7">
        <v>90</v>
      </c>
      <c r="M110" s="7">
        <v>18</v>
      </c>
      <c r="N110" s="7">
        <v>13</v>
      </c>
      <c r="O110" s="7">
        <v>5</v>
      </c>
      <c r="P110" s="20">
        <f t="shared" si="95"/>
        <v>9.94475138121547</v>
      </c>
      <c r="Q110" s="20">
        <f t="shared" si="96"/>
        <v>14.285714285714285</v>
      </c>
      <c r="R110" s="20">
        <f t="shared" si="97"/>
        <v>5.5555555555555554</v>
      </c>
      <c r="S110" s="21">
        <f>100-S105</f>
        <v>93.668928657218345</v>
      </c>
      <c r="T110" s="21">
        <f t="shared" ref="T110:U110" si="104">100-T105</f>
        <v>90.634920634920633</v>
      </c>
      <c r="U110" s="21">
        <f t="shared" si="104"/>
        <v>96.690307328605201</v>
      </c>
      <c r="V110" s="7" t="s">
        <v>55</v>
      </c>
      <c r="W110" s="7">
        <v>164</v>
      </c>
      <c r="X110" s="7">
        <v>83</v>
      </c>
      <c r="Y110" s="7">
        <v>81</v>
      </c>
      <c r="Z110" s="7">
        <v>7</v>
      </c>
      <c r="AA110" s="7">
        <v>2</v>
      </c>
      <c r="AB110" s="7">
        <v>5</v>
      </c>
      <c r="AC110" s="7">
        <v>8</v>
      </c>
      <c r="AD110" s="7">
        <v>1</v>
      </c>
      <c r="AE110" s="7">
        <v>7</v>
      </c>
    </row>
    <row r="111" spans="1:31" x14ac:dyDescent="0.2">
      <c r="A111" s="7" t="s">
        <v>56</v>
      </c>
      <c r="B111" s="7">
        <v>181</v>
      </c>
      <c r="C111" s="7">
        <v>91</v>
      </c>
      <c r="D111" s="7">
        <v>90</v>
      </c>
      <c r="E111" s="7">
        <v>18</v>
      </c>
      <c r="F111" s="7">
        <v>13</v>
      </c>
      <c r="G111" s="7">
        <v>5</v>
      </c>
      <c r="I111" s="19"/>
      <c r="J111" s="19"/>
      <c r="K111" s="19"/>
      <c r="L111" s="19"/>
      <c r="M111" s="19"/>
      <c r="N111" s="19"/>
      <c r="O111" s="19"/>
      <c r="P111" s="20">
        <f>SUM(P103:P109)*5</f>
        <v>1282.2553332220787</v>
      </c>
      <c r="Q111" s="20">
        <f>SUM(Q103:Q109)*5</f>
        <v>1522.888955086855</v>
      </c>
      <c r="R111" s="20">
        <f>SUM(R103:R109)*5</f>
        <v>1005.502364399438</v>
      </c>
      <c r="S111" s="22">
        <f>S109/S110</f>
        <v>26.323582445425817</v>
      </c>
      <c r="T111" s="22">
        <f t="shared" ref="T111:U111" si="105">T109/T110</f>
        <v>28.185990222499456</v>
      </c>
      <c r="U111" s="22">
        <f t="shared" si="105"/>
        <v>24.201161372639667</v>
      </c>
      <c r="V111" s="7" t="s">
        <v>56</v>
      </c>
      <c r="W111" s="7">
        <v>152</v>
      </c>
      <c r="X111" s="7">
        <v>74</v>
      </c>
      <c r="Y111" s="7">
        <v>78</v>
      </c>
      <c r="Z111" s="7">
        <v>5</v>
      </c>
      <c r="AA111" s="7">
        <v>2</v>
      </c>
      <c r="AB111" s="7">
        <v>3</v>
      </c>
      <c r="AC111" s="7">
        <v>6</v>
      </c>
      <c r="AD111" s="7">
        <v>2</v>
      </c>
      <c r="AE111" s="7">
        <v>4</v>
      </c>
    </row>
    <row r="112" spans="1:31" x14ac:dyDescent="0.2">
      <c r="A112" s="7" t="s">
        <v>66</v>
      </c>
      <c r="V112" s="7" t="s">
        <v>66</v>
      </c>
    </row>
    <row r="113" spans="1:31" x14ac:dyDescent="0.2">
      <c r="A113" s="7" t="s">
        <v>48</v>
      </c>
      <c r="V113" s="7" t="s">
        <v>48</v>
      </c>
    </row>
    <row r="114" spans="1:31" x14ac:dyDescent="0.2">
      <c r="A114" s="7" t="s">
        <v>0</v>
      </c>
      <c r="B114" s="7">
        <v>3919</v>
      </c>
      <c r="C114" s="7">
        <v>2099</v>
      </c>
      <c r="D114" s="7">
        <v>1820</v>
      </c>
      <c r="E114" s="7">
        <v>1862</v>
      </c>
      <c r="F114" s="7">
        <v>1126</v>
      </c>
      <c r="G114" s="7">
        <v>736</v>
      </c>
      <c r="I114" s="18" t="s">
        <v>161</v>
      </c>
      <c r="J114" s="7">
        <v>931</v>
      </c>
      <c r="K114" s="7">
        <v>506</v>
      </c>
      <c r="L114" s="7">
        <v>425</v>
      </c>
      <c r="M114" s="7">
        <v>898</v>
      </c>
      <c r="N114" s="7">
        <v>498</v>
      </c>
      <c r="O114" s="7">
        <v>400</v>
      </c>
      <c r="P114" s="20">
        <f t="shared" ref="P114:P121" si="106">M114/J114*100</f>
        <v>96.45542427497314</v>
      </c>
      <c r="Q114" s="20">
        <f t="shared" ref="Q114:Q121" si="107">N114/K114*100</f>
        <v>98.418972332015812</v>
      </c>
      <c r="R114" s="20">
        <f t="shared" ref="R114:R121" si="108">O114/L114*100</f>
        <v>94.117647058823522</v>
      </c>
      <c r="S114" s="21">
        <f>P122+1500</f>
        <v>2747.0625113013816</v>
      </c>
      <c r="T114" s="21">
        <f t="shared" ref="T114" si="109">Q122+1500</f>
        <v>2931.0469366363982</v>
      </c>
      <c r="U114" s="21">
        <f t="shared" ref="U114" si="110">R122+1500</f>
        <v>2536.3418645030106</v>
      </c>
      <c r="V114" s="7" t="s">
        <v>0</v>
      </c>
      <c r="W114" s="7">
        <v>1923</v>
      </c>
      <c r="X114" s="7">
        <v>933</v>
      </c>
      <c r="Y114" s="7">
        <v>990</v>
      </c>
      <c r="Z114" s="7">
        <v>92</v>
      </c>
      <c r="AA114" s="7">
        <v>26</v>
      </c>
      <c r="AB114" s="7">
        <v>66</v>
      </c>
      <c r="AC114" s="7">
        <v>42</v>
      </c>
      <c r="AD114" s="7">
        <v>14</v>
      </c>
      <c r="AE114" s="7">
        <v>28</v>
      </c>
    </row>
    <row r="115" spans="1:31" x14ac:dyDescent="0.2">
      <c r="A115" s="7" t="s">
        <v>49</v>
      </c>
      <c r="B115" s="7">
        <v>931</v>
      </c>
      <c r="C115" s="7">
        <v>506</v>
      </c>
      <c r="D115" s="7">
        <v>425</v>
      </c>
      <c r="E115" s="7">
        <v>898</v>
      </c>
      <c r="F115" s="7">
        <v>498</v>
      </c>
      <c r="G115" s="7">
        <v>400</v>
      </c>
      <c r="I115" s="18" t="s">
        <v>162</v>
      </c>
      <c r="J115" s="7">
        <v>764</v>
      </c>
      <c r="K115" s="7">
        <v>423</v>
      </c>
      <c r="L115" s="7">
        <v>341</v>
      </c>
      <c r="M115" s="7">
        <v>579</v>
      </c>
      <c r="N115" s="7">
        <v>367</v>
      </c>
      <c r="O115" s="7">
        <v>212</v>
      </c>
      <c r="P115" s="20">
        <f t="shared" si="106"/>
        <v>75.785340314136135</v>
      </c>
      <c r="Q115" s="20">
        <f t="shared" si="107"/>
        <v>86.761229314420802</v>
      </c>
      <c r="R115" s="20">
        <f t="shared" si="108"/>
        <v>62.170087976539591</v>
      </c>
      <c r="S115" s="19"/>
      <c r="T115" s="19"/>
      <c r="U115" s="19"/>
      <c r="V115" s="7" t="s">
        <v>49</v>
      </c>
      <c r="W115" s="7">
        <v>26</v>
      </c>
      <c r="X115" s="7">
        <v>6</v>
      </c>
      <c r="Y115" s="7">
        <v>20</v>
      </c>
      <c r="Z115" s="7">
        <v>5</v>
      </c>
      <c r="AA115" s="7">
        <v>2</v>
      </c>
      <c r="AB115" s="7">
        <v>3</v>
      </c>
      <c r="AC115" s="7">
        <v>2</v>
      </c>
      <c r="AD115" s="7">
        <v>0</v>
      </c>
      <c r="AE115" s="7">
        <v>2</v>
      </c>
    </row>
    <row r="116" spans="1:31" x14ac:dyDescent="0.2">
      <c r="A116" s="7" t="s">
        <v>50</v>
      </c>
      <c r="B116" s="7">
        <v>764</v>
      </c>
      <c r="C116" s="7">
        <v>423</v>
      </c>
      <c r="D116" s="7">
        <v>341</v>
      </c>
      <c r="E116" s="7">
        <v>579</v>
      </c>
      <c r="F116" s="7">
        <v>367</v>
      </c>
      <c r="G116" s="7">
        <v>212</v>
      </c>
      <c r="I116" s="18" t="s">
        <v>163</v>
      </c>
      <c r="J116" s="7">
        <v>600</v>
      </c>
      <c r="K116" s="7">
        <v>317</v>
      </c>
      <c r="L116" s="7">
        <v>283</v>
      </c>
      <c r="M116" s="7">
        <v>234</v>
      </c>
      <c r="N116" s="7">
        <v>157</v>
      </c>
      <c r="O116" s="7">
        <v>77</v>
      </c>
      <c r="P116" s="20">
        <f t="shared" si="106"/>
        <v>39</v>
      </c>
      <c r="Q116" s="20">
        <f t="shared" si="107"/>
        <v>49.526813880126177</v>
      </c>
      <c r="R116" s="20">
        <f t="shared" si="108"/>
        <v>27.208480565371023</v>
      </c>
      <c r="S116" s="21">
        <f>(P120+P121)/2</f>
        <v>5.562464669304692</v>
      </c>
      <c r="T116" s="21">
        <f t="shared" ref="T116" si="111">(Q120+Q121)/2</f>
        <v>5.1827485380116958</v>
      </c>
      <c r="U116" s="21">
        <f t="shared" ref="U116" si="112">(R120+R121)/2</f>
        <v>6.0131631431990424</v>
      </c>
      <c r="V116" s="7" t="s">
        <v>50</v>
      </c>
      <c r="W116" s="7">
        <v>168</v>
      </c>
      <c r="X116" s="7">
        <v>55</v>
      </c>
      <c r="Y116" s="7">
        <v>113</v>
      </c>
      <c r="Z116" s="7">
        <v>15</v>
      </c>
      <c r="AA116" s="7">
        <v>1</v>
      </c>
      <c r="AB116" s="7">
        <v>14</v>
      </c>
      <c r="AC116" s="7">
        <v>2</v>
      </c>
      <c r="AD116" s="7">
        <v>0</v>
      </c>
      <c r="AE116" s="7">
        <v>2</v>
      </c>
    </row>
    <row r="117" spans="1:31" x14ac:dyDescent="0.2">
      <c r="A117" s="7" t="s">
        <v>51</v>
      </c>
      <c r="B117" s="7">
        <v>600</v>
      </c>
      <c r="C117" s="7">
        <v>317</v>
      </c>
      <c r="D117" s="7">
        <v>283</v>
      </c>
      <c r="E117" s="7">
        <v>234</v>
      </c>
      <c r="F117" s="7">
        <v>157</v>
      </c>
      <c r="G117" s="7">
        <v>77</v>
      </c>
      <c r="I117" s="18" t="s">
        <v>164</v>
      </c>
      <c r="J117" s="7">
        <v>415</v>
      </c>
      <c r="K117" s="7">
        <v>214</v>
      </c>
      <c r="L117" s="7">
        <v>201</v>
      </c>
      <c r="M117" s="7">
        <v>70</v>
      </c>
      <c r="N117" s="7">
        <v>50</v>
      </c>
      <c r="O117" s="7">
        <v>20</v>
      </c>
      <c r="P117" s="20">
        <f t="shared" si="106"/>
        <v>16.867469879518072</v>
      </c>
      <c r="Q117" s="20">
        <f t="shared" si="107"/>
        <v>23.364485981308412</v>
      </c>
      <c r="R117" s="20">
        <f t="shared" si="108"/>
        <v>9.9502487562189064</v>
      </c>
      <c r="S117" s="21"/>
      <c r="T117" s="21"/>
      <c r="U117" s="21"/>
      <c r="V117" s="7" t="s">
        <v>51</v>
      </c>
      <c r="W117" s="7">
        <v>344</v>
      </c>
      <c r="X117" s="7">
        <v>155</v>
      </c>
      <c r="Y117" s="7">
        <v>189</v>
      </c>
      <c r="Z117" s="7">
        <v>20</v>
      </c>
      <c r="AA117" s="7">
        <v>3</v>
      </c>
      <c r="AB117" s="7">
        <v>17</v>
      </c>
      <c r="AC117" s="7">
        <v>2</v>
      </c>
      <c r="AD117" s="7">
        <v>2</v>
      </c>
      <c r="AE117" s="7">
        <v>0</v>
      </c>
    </row>
    <row r="118" spans="1:31" x14ac:dyDescent="0.2">
      <c r="A118" s="7" t="s">
        <v>52</v>
      </c>
      <c r="B118" s="7">
        <v>415</v>
      </c>
      <c r="C118" s="7">
        <v>214</v>
      </c>
      <c r="D118" s="7">
        <v>201</v>
      </c>
      <c r="E118" s="7">
        <v>70</v>
      </c>
      <c r="F118" s="7">
        <v>50</v>
      </c>
      <c r="G118" s="7">
        <v>20</v>
      </c>
      <c r="I118" s="18" t="s">
        <v>165</v>
      </c>
      <c r="J118" s="7">
        <v>341</v>
      </c>
      <c r="K118" s="7">
        <v>169</v>
      </c>
      <c r="L118" s="7">
        <v>172</v>
      </c>
      <c r="M118" s="7">
        <v>28</v>
      </c>
      <c r="N118" s="7">
        <v>20</v>
      </c>
      <c r="O118" s="7">
        <v>8</v>
      </c>
      <c r="P118" s="20">
        <f t="shared" si="106"/>
        <v>8.2111436950146626</v>
      </c>
      <c r="Q118" s="20">
        <f t="shared" si="107"/>
        <v>11.834319526627219</v>
      </c>
      <c r="R118" s="20">
        <f t="shared" si="108"/>
        <v>4.6511627906976747</v>
      </c>
      <c r="S118" s="21">
        <f>S116*50</f>
        <v>278.12323346523459</v>
      </c>
      <c r="T118" s="21">
        <f t="shared" ref="T118:U118" si="113">T116*50</f>
        <v>259.13742690058479</v>
      </c>
      <c r="U118" s="21">
        <f t="shared" si="113"/>
        <v>300.65815715995211</v>
      </c>
      <c r="V118" s="7" t="s">
        <v>52</v>
      </c>
      <c r="W118" s="7">
        <v>327</v>
      </c>
      <c r="X118" s="7">
        <v>159</v>
      </c>
      <c r="Y118" s="7">
        <v>168</v>
      </c>
      <c r="Z118" s="7">
        <v>14</v>
      </c>
      <c r="AA118" s="7">
        <v>3</v>
      </c>
      <c r="AB118" s="7">
        <v>11</v>
      </c>
      <c r="AC118" s="7">
        <v>4</v>
      </c>
      <c r="AD118" s="7">
        <v>2</v>
      </c>
      <c r="AE118" s="7">
        <v>2</v>
      </c>
    </row>
    <row r="119" spans="1:31" x14ac:dyDescent="0.2">
      <c r="A119" s="7" t="s">
        <v>53</v>
      </c>
      <c r="B119" s="7">
        <v>341</v>
      </c>
      <c r="C119" s="7">
        <v>169</v>
      </c>
      <c r="D119" s="7">
        <v>172</v>
      </c>
      <c r="E119" s="7">
        <v>28</v>
      </c>
      <c r="F119" s="7">
        <v>20</v>
      </c>
      <c r="G119" s="7">
        <v>8</v>
      </c>
      <c r="I119" s="18" t="s">
        <v>166</v>
      </c>
      <c r="J119" s="7">
        <v>334</v>
      </c>
      <c r="K119" s="7">
        <v>183</v>
      </c>
      <c r="L119" s="7">
        <v>151</v>
      </c>
      <c r="M119" s="7">
        <v>23</v>
      </c>
      <c r="N119" s="7">
        <v>19</v>
      </c>
      <c r="O119" s="7">
        <v>4</v>
      </c>
      <c r="P119" s="20">
        <f t="shared" si="106"/>
        <v>6.88622754491018</v>
      </c>
      <c r="Q119" s="20">
        <f t="shared" si="107"/>
        <v>10.382513661202186</v>
      </c>
      <c r="R119" s="20">
        <f t="shared" si="108"/>
        <v>2.6490066225165565</v>
      </c>
      <c r="S119" s="21"/>
      <c r="T119" s="21"/>
      <c r="U119" s="21"/>
      <c r="V119" s="7" t="s">
        <v>53</v>
      </c>
      <c r="W119" s="7">
        <v>298</v>
      </c>
      <c r="X119" s="7">
        <v>144</v>
      </c>
      <c r="Y119" s="7">
        <v>154</v>
      </c>
      <c r="Z119" s="7">
        <v>12</v>
      </c>
      <c r="AA119" s="7">
        <v>4</v>
      </c>
      <c r="AB119" s="7">
        <v>8</v>
      </c>
      <c r="AC119" s="7">
        <v>3</v>
      </c>
      <c r="AD119" s="7">
        <v>1</v>
      </c>
      <c r="AE119" s="7">
        <v>2</v>
      </c>
    </row>
    <row r="120" spans="1:31" x14ac:dyDescent="0.2">
      <c r="A120" s="7" t="s">
        <v>54</v>
      </c>
      <c r="B120" s="7">
        <v>334</v>
      </c>
      <c r="C120" s="7">
        <v>183</v>
      </c>
      <c r="D120" s="7">
        <v>151</v>
      </c>
      <c r="E120" s="7">
        <v>23</v>
      </c>
      <c r="F120" s="7">
        <v>19</v>
      </c>
      <c r="G120" s="7">
        <v>4</v>
      </c>
      <c r="I120" s="18" t="s">
        <v>167</v>
      </c>
      <c r="J120" s="7">
        <v>290</v>
      </c>
      <c r="K120" s="7">
        <v>152</v>
      </c>
      <c r="L120" s="7">
        <v>138</v>
      </c>
      <c r="M120" s="7">
        <v>18</v>
      </c>
      <c r="N120" s="7">
        <v>9</v>
      </c>
      <c r="O120" s="7">
        <v>9</v>
      </c>
      <c r="P120" s="20">
        <f t="shared" si="106"/>
        <v>6.2068965517241379</v>
      </c>
      <c r="Q120" s="20">
        <f t="shared" si="107"/>
        <v>5.9210526315789469</v>
      </c>
      <c r="R120" s="20">
        <f t="shared" si="108"/>
        <v>6.5217391304347823</v>
      </c>
      <c r="S120" s="21">
        <f>S114-S118</f>
        <v>2468.9392778361471</v>
      </c>
      <c r="T120" s="21">
        <f t="shared" ref="T120:U120" si="114">T114-T118</f>
        <v>2671.9095097358136</v>
      </c>
      <c r="U120" s="21">
        <f t="shared" si="114"/>
        <v>2235.6837073430584</v>
      </c>
      <c r="V120" s="7" t="s">
        <v>54</v>
      </c>
      <c r="W120" s="7">
        <v>295</v>
      </c>
      <c r="X120" s="7">
        <v>157</v>
      </c>
      <c r="Y120" s="7">
        <v>138</v>
      </c>
      <c r="Z120" s="7">
        <v>8</v>
      </c>
      <c r="AA120" s="7">
        <v>3</v>
      </c>
      <c r="AB120" s="7">
        <v>5</v>
      </c>
      <c r="AC120" s="7">
        <v>8</v>
      </c>
      <c r="AD120" s="7">
        <v>4</v>
      </c>
      <c r="AE120" s="7">
        <v>4</v>
      </c>
    </row>
    <row r="121" spans="1:31" x14ac:dyDescent="0.2">
      <c r="A121" s="7" t="s">
        <v>55</v>
      </c>
      <c r="B121" s="7">
        <v>290</v>
      </c>
      <c r="C121" s="7">
        <v>152</v>
      </c>
      <c r="D121" s="7">
        <v>138</v>
      </c>
      <c r="E121" s="7">
        <v>18</v>
      </c>
      <c r="F121" s="7">
        <v>9</v>
      </c>
      <c r="G121" s="7">
        <v>9</v>
      </c>
      <c r="I121" s="18" t="s">
        <v>168</v>
      </c>
      <c r="J121" s="7">
        <v>244</v>
      </c>
      <c r="K121" s="7">
        <v>135</v>
      </c>
      <c r="L121" s="7">
        <v>109</v>
      </c>
      <c r="M121" s="7">
        <v>12</v>
      </c>
      <c r="N121" s="7">
        <v>6</v>
      </c>
      <c r="O121" s="7">
        <v>6</v>
      </c>
      <c r="P121" s="20">
        <f t="shared" si="106"/>
        <v>4.918032786885246</v>
      </c>
      <c r="Q121" s="20">
        <f t="shared" si="107"/>
        <v>4.4444444444444446</v>
      </c>
      <c r="R121" s="20">
        <f t="shared" si="108"/>
        <v>5.5045871559633035</v>
      </c>
      <c r="S121" s="21">
        <f>100-S116</f>
        <v>94.437535330695312</v>
      </c>
      <c r="T121" s="21">
        <f t="shared" ref="T121:U121" si="115">100-T116</f>
        <v>94.817251461988306</v>
      </c>
      <c r="U121" s="21">
        <f t="shared" si="115"/>
        <v>93.986836856800963</v>
      </c>
      <c r="V121" s="7" t="s">
        <v>55</v>
      </c>
      <c r="W121" s="7">
        <v>259</v>
      </c>
      <c r="X121" s="7">
        <v>138</v>
      </c>
      <c r="Y121" s="7">
        <v>121</v>
      </c>
      <c r="Z121" s="7">
        <v>7</v>
      </c>
      <c r="AA121" s="7">
        <v>3</v>
      </c>
      <c r="AB121" s="7">
        <v>4</v>
      </c>
      <c r="AC121" s="7">
        <v>6</v>
      </c>
      <c r="AD121" s="7">
        <v>2</v>
      </c>
      <c r="AE121" s="7">
        <v>4</v>
      </c>
    </row>
    <row r="122" spans="1:31" x14ac:dyDescent="0.2">
      <c r="A122" s="7" t="s">
        <v>56</v>
      </c>
      <c r="B122" s="7">
        <v>244</v>
      </c>
      <c r="C122" s="7">
        <v>135</v>
      </c>
      <c r="D122" s="7">
        <v>109</v>
      </c>
      <c r="E122" s="7">
        <v>12</v>
      </c>
      <c r="F122" s="7">
        <v>6</v>
      </c>
      <c r="G122" s="7">
        <v>6</v>
      </c>
      <c r="I122" s="19"/>
      <c r="J122" s="19"/>
      <c r="K122" s="19"/>
      <c r="L122" s="19"/>
      <c r="M122" s="19"/>
      <c r="N122" s="19"/>
      <c r="O122" s="19"/>
      <c r="P122" s="20">
        <f>SUM(P114:P120)*5</f>
        <v>1247.0625113013816</v>
      </c>
      <c r="Q122" s="20">
        <f>SUM(Q114:Q120)*5</f>
        <v>1431.0469366363982</v>
      </c>
      <c r="R122" s="20">
        <f>SUM(R114:R120)*5</f>
        <v>1036.3418645030104</v>
      </c>
      <c r="S122" s="22">
        <f>S120/S121</f>
        <v>26.143622545744908</v>
      </c>
      <c r="T122" s="22">
        <f t="shared" ref="T122:U122" si="116">T120/T121</f>
        <v>28.179571423318116</v>
      </c>
      <c r="U122" s="22">
        <f t="shared" si="116"/>
        <v>23.787200230489326</v>
      </c>
      <c r="V122" s="7" t="s">
        <v>56</v>
      </c>
      <c r="W122" s="7">
        <v>206</v>
      </c>
      <c r="X122" s="7">
        <v>119</v>
      </c>
      <c r="Y122" s="7">
        <v>87</v>
      </c>
      <c r="Z122" s="7">
        <v>11</v>
      </c>
      <c r="AA122" s="7">
        <v>7</v>
      </c>
      <c r="AB122" s="7">
        <v>4</v>
      </c>
      <c r="AC122" s="7">
        <v>15</v>
      </c>
      <c r="AD122" s="7">
        <v>3</v>
      </c>
      <c r="AE122" s="7">
        <v>12</v>
      </c>
    </row>
    <row r="123" spans="1:31" x14ac:dyDescent="0.2">
      <c r="A123" s="7" t="s">
        <v>67</v>
      </c>
      <c r="V123" s="7" t="s">
        <v>67</v>
      </c>
    </row>
    <row r="124" spans="1:31" x14ac:dyDescent="0.2">
      <c r="A124" s="7" t="s">
        <v>48</v>
      </c>
      <c r="V124" s="7" t="s">
        <v>48</v>
      </c>
    </row>
    <row r="125" spans="1:31" x14ac:dyDescent="0.2">
      <c r="A125" s="7" t="s">
        <v>0</v>
      </c>
      <c r="B125" s="7">
        <v>2856</v>
      </c>
      <c r="C125" s="7">
        <v>1502</v>
      </c>
      <c r="D125" s="7">
        <v>1354</v>
      </c>
      <c r="E125" s="7">
        <v>1396</v>
      </c>
      <c r="F125" s="7">
        <v>834</v>
      </c>
      <c r="G125" s="7">
        <v>562</v>
      </c>
      <c r="I125" s="18" t="s">
        <v>161</v>
      </c>
      <c r="J125" s="7">
        <v>702</v>
      </c>
      <c r="K125" s="7">
        <v>374</v>
      </c>
      <c r="L125" s="7">
        <v>328</v>
      </c>
      <c r="M125" s="7">
        <v>683</v>
      </c>
      <c r="N125" s="7">
        <v>369</v>
      </c>
      <c r="O125" s="7">
        <v>314</v>
      </c>
      <c r="P125" s="20">
        <f t="shared" ref="P125:P132" si="117">M125/J125*100</f>
        <v>97.293447293447286</v>
      </c>
      <c r="Q125" s="20">
        <f t="shared" ref="Q125:Q132" si="118">N125/K125*100</f>
        <v>98.663101604278069</v>
      </c>
      <c r="R125" s="20">
        <f t="shared" ref="R125:R132" si="119">O125/L125*100</f>
        <v>95.731707317073173</v>
      </c>
      <c r="S125" s="21">
        <f>P133+1500</f>
        <v>2777.1817389859957</v>
      </c>
      <c r="T125" s="21">
        <f t="shared" ref="T125" si="120">Q133+1500</f>
        <v>2973.0611318166466</v>
      </c>
      <c r="U125" s="21">
        <f t="shared" ref="U125" si="121">R133+1500</f>
        <v>2564.2252578188836</v>
      </c>
      <c r="V125" s="7" t="s">
        <v>0</v>
      </c>
      <c r="W125" s="7">
        <v>1352</v>
      </c>
      <c r="X125" s="7">
        <v>632</v>
      </c>
      <c r="Y125" s="7">
        <v>720</v>
      </c>
      <c r="Z125" s="7">
        <v>82</v>
      </c>
      <c r="AA125" s="7">
        <v>26</v>
      </c>
      <c r="AB125" s="7">
        <v>56</v>
      </c>
      <c r="AC125" s="7">
        <v>26</v>
      </c>
      <c r="AD125" s="7">
        <v>10</v>
      </c>
      <c r="AE125" s="7">
        <v>16</v>
      </c>
    </row>
    <row r="126" spans="1:31" x14ac:dyDescent="0.2">
      <c r="A126" s="7" t="s">
        <v>49</v>
      </c>
      <c r="B126" s="7">
        <v>702</v>
      </c>
      <c r="C126" s="7">
        <v>374</v>
      </c>
      <c r="D126" s="7">
        <v>328</v>
      </c>
      <c r="E126" s="7">
        <v>683</v>
      </c>
      <c r="F126" s="7">
        <v>369</v>
      </c>
      <c r="G126" s="7">
        <v>314</v>
      </c>
      <c r="I126" s="18" t="s">
        <v>162</v>
      </c>
      <c r="J126" s="7">
        <v>565</v>
      </c>
      <c r="K126" s="7">
        <v>322</v>
      </c>
      <c r="L126" s="7">
        <v>243</v>
      </c>
      <c r="M126" s="7">
        <v>424</v>
      </c>
      <c r="N126" s="7">
        <v>274</v>
      </c>
      <c r="O126" s="7">
        <v>150</v>
      </c>
      <c r="P126" s="20">
        <f t="shared" si="117"/>
        <v>75.044247787610615</v>
      </c>
      <c r="Q126" s="20">
        <f t="shared" si="118"/>
        <v>85.093167701863365</v>
      </c>
      <c r="R126" s="20">
        <f t="shared" si="119"/>
        <v>61.728395061728392</v>
      </c>
      <c r="S126" s="19"/>
      <c r="T126" s="19"/>
      <c r="U126" s="19"/>
      <c r="V126" s="7" t="s">
        <v>49</v>
      </c>
      <c r="W126" s="7">
        <v>17</v>
      </c>
      <c r="X126" s="7">
        <v>5</v>
      </c>
      <c r="Y126" s="7">
        <v>12</v>
      </c>
      <c r="Z126" s="7">
        <v>1</v>
      </c>
      <c r="AA126" s="7">
        <v>0</v>
      </c>
      <c r="AB126" s="7">
        <v>1</v>
      </c>
      <c r="AC126" s="7">
        <v>1</v>
      </c>
      <c r="AD126" s="7">
        <v>0</v>
      </c>
      <c r="AE126" s="7">
        <v>1</v>
      </c>
    </row>
    <row r="127" spans="1:31" x14ac:dyDescent="0.2">
      <c r="A127" s="7" t="s">
        <v>50</v>
      </c>
      <c r="B127" s="7">
        <v>565</v>
      </c>
      <c r="C127" s="7">
        <v>322</v>
      </c>
      <c r="D127" s="7">
        <v>243</v>
      </c>
      <c r="E127" s="7">
        <v>424</v>
      </c>
      <c r="F127" s="7">
        <v>274</v>
      </c>
      <c r="G127" s="7">
        <v>150</v>
      </c>
      <c r="I127" s="18" t="s">
        <v>163</v>
      </c>
      <c r="J127" s="7">
        <v>419</v>
      </c>
      <c r="K127" s="7">
        <v>213</v>
      </c>
      <c r="L127" s="7">
        <v>206</v>
      </c>
      <c r="M127" s="7">
        <v>170</v>
      </c>
      <c r="N127" s="7">
        <v>104</v>
      </c>
      <c r="O127" s="7">
        <v>66</v>
      </c>
      <c r="P127" s="20">
        <f t="shared" si="117"/>
        <v>40.572792362768496</v>
      </c>
      <c r="Q127" s="20">
        <f t="shared" si="118"/>
        <v>48.826291079812208</v>
      </c>
      <c r="R127" s="20">
        <f t="shared" si="119"/>
        <v>32.038834951456316</v>
      </c>
      <c r="S127" s="21">
        <f>(P131+P132)/2</f>
        <v>3.1116772382239786</v>
      </c>
      <c r="T127" s="21">
        <f t="shared" ref="T127" si="122">(Q131+Q132)/2</f>
        <v>4.3906810035842287</v>
      </c>
      <c r="U127" s="21">
        <f t="shared" ref="U127" si="123">(R131+R132)/2</f>
        <v>1.5777886497064579</v>
      </c>
      <c r="V127" s="7" t="s">
        <v>50</v>
      </c>
      <c r="W127" s="7">
        <v>125</v>
      </c>
      <c r="X127" s="7">
        <v>46</v>
      </c>
      <c r="Y127" s="7">
        <v>79</v>
      </c>
      <c r="Z127" s="7">
        <v>16</v>
      </c>
      <c r="AA127" s="7">
        <v>2</v>
      </c>
      <c r="AB127" s="7">
        <v>14</v>
      </c>
      <c r="AC127" s="7">
        <v>0</v>
      </c>
      <c r="AD127" s="7">
        <v>0</v>
      </c>
      <c r="AE127" s="7">
        <v>0</v>
      </c>
    </row>
    <row r="128" spans="1:31" x14ac:dyDescent="0.2">
      <c r="A128" s="7" t="s">
        <v>51</v>
      </c>
      <c r="B128" s="7">
        <v>419</v>
      </c>
      <c r="C128" s="7">
        <v>213</v>
      </c>
      <c r="D128" s="7">
        <v>206</v>
      </c>
      <c r="E128" s="7">
        <v>170</v>
      </c>
      <c r="F128" s="7">
        <v>104</v>
      </c>
      <c r="G128" s="7">
        <v>66</v>
      </c>
      <c r="I128" s="18" t="s">
        <v>164</v>
      </c>
      <c r="J128" s="7">
        <v>303</v>
      </c>
      <c r="K128" s="7">
        <v>159</v>
      </c>
      <c r="L128" s="7">
        <v>144</v>
      </c>
      <c r="M128" s="7">
        <v>58</v>
      </c>
      <c r="N128" s="7">
        <v>43</v>
      </c>
      <c r="O128" s="7">
        <v>15</v>
      </c>
      <c r="P128" s="20">
        <f t="shared" si="117"/>
        <v>19.141914191419144</v>
      </c>
      <c r="Q128" s="20">
        <f t="shared" si="118"/>
        <v>27.044025157232703</v>
      </c>
      <c r="R128" s="20">
        <f t="shared" si="119"/>
        <v>10.416666666666668</v>
      </c>
      <c r="S128" s="21"/>
      <c r="T128" s="21"/>
      <c r="U128" s="21"/>
      <c r="V128" s="7" t="s">
        <v>51</v>
      </c>
      <c r="W128" s="7">
        <v>232</v>
      </c>
      <c r="X128" s="7">
        <v>104</v>
      </c>
      <c r="Y128" s="7">
        <v>128</v>
      </c>
      <c r="Z128" s="7">
        <v>17</v>
      </c>
      <c r="AA128" s="7">
        <v>5</v>
      </c>
      <c r="AB128" s="7">
        <v>12</v>
      </c>
      <c r="AC128" s="7">
        <v>0</v>
      </c>
      <c r="AD128" s="7">
        <v>0</v>
      </c>
      <c r="AE128" s="7">
        <v>0</v>
      </c>
    </row>
    <row r="129" spans="1:31" x14ac:dyDescent="0.2">
      <c r="A129" s="7" t="s">
        <v>52</v>
      </c>
      <c r="B129" s="7">
        <v>303</v>
      </c>
      <c r="C129" s="7">
        <v>159</v>
      </c>
      <c r="D129" s="7">
        <v>144</v>
      </c>
      <c r="E129" s="7">
        <v>58</v>
      </c>
      <c r="F129" s="7">
        <v>43</v>
      </c>
      <c r="G129" s="7">
        <v>15</v>
      </c>
      <c r="I129" s="18" t="s">
        <v>165</v>
      </c>
      <c r="J129" s="7">
        <v>246</v>
      </c>
      <c r="K129" s="7">
        <v>115</v>
      </c>
      <c r="L129" s="7">
        <v>131</v>
      </c>
      <c r="M129" s="7">
        <v>28</v>
      </c>
      <c r="N129" s="7">
        <v>19</v>
      </c>
      <c r="O129" s="7">
        <v>9</v>
      </c>
      <c r="P129" s="20">
        <f t="shared" si="117"/>
        <v>11.38211382113821</v>
      </c>
      <c r="Q129" s="20">
        <f t="shared" si="118"/>
        <v>16.521739130434781</v>
      </c>
      <c r="R129" s="20">
        <f t="shared" si="119"/>
        <v>6.8702290076335881</v>
      </c>
      <c r="S129" s="21">
        <f>S127*50</f>
        <v>155.58386191119894</v>
      </c>
      <c r="T129" s="21">
        <f t="shared" ref="T129:U129" si="124">T127*50</f>
        <v>219.53405017921145</v>
      </c>
      <c r="U129" s="21">
        <f t="shared" si="124"/>
        <v>78.889432485322899</v>
      </c>
      <c r="V129" s="7" t="s">
        <v>52</v>
      </c>
      <c r="W129" s="7">
        <v>229</v>
      </c>
      <c r="X129" s="7">
        <v>110</v>
      </c>
      <c r="Y129" s="7">
        <v>119</v>
      </c>
      <c r="Z129" s="7">
        <v>14</v>
      </c>
      <c r="AA129" s="7">
        <v>5</v>
      </c>
      <c r="AB129" s="7">
        <v>9</v>
      </c>
      <c r="AC129" s="7">
        <v>2</v>
      </c>
      <c r="AD129" s="7">
        <v>1</v>
      </c>
      <c r="AE129" s="7">
        <v>1</v>
      </c>
    </row>
    <row r="130" spans="1:31" x14ac:dyDescent="0.2">
      <c r="A130" s="7" t="s">
        <v>53</v>
      </c>
      <c r="B130" s="7">
        <v>246</v>
      </c>
      <c r="C130" s="7">
        <v>115</v>
      </c>
      <c r="D130" s="7">
        <v>131</v>
      </c>
      <c r="E130" s="7">
        <v>28</v>
      </c>
      <c r="F130" s="7">
        <v>19</v>
      </c>
      <c r="G130" s="7">
        <v>9</v>
      </c>
      <c r="I130" s="18" t="s">
        <v>166</v>
      </c>
      <c r="J130" s="7">
        <v>222</v>
      </c>
      <c r="K130" s="7">
        <v>105</v>
      </c>
      <c r="L130" s="7">
        <v>117</v>
      </c>
      <c r="M130" s="7">
        <v>21</v>
      </c>
      <c r="N130" s="7">
        <v>16</v>
      </c>
      <c r="O130" s="7">
        <v>5</v>
      </c>
      <c r="P130" s="20">
        <f t="shared" si="117"/>
        <v>9.4594594594594597</v>
      </c>
      <c r="Q130" s="20">
        <f t="shared" si="118"/>
        <v>15.238095238095239</v>
      </c>
      <c r="R130" s="20">
        <f t="shared" si="119"/>
        <v>4.2735042735042734</v>
      </c>
      <c r="S130" s="21"/>
      <c r="T130" s="21"/>
      <c r="U130" s="21"/>
      <c r="V130" s="7" t="s">
        <v>53</v>
      </c>
      <c r="W130" s="7">
        <v>207</v>
      </c>
      <c r="X130" s="7">
        <v>92</v>
      </c>
      <c r="Y130" s="7">
        <v>115</v>
      </c>
      <c r="Z130" s="7">
        <v>8</v>
      </c>
      <c r="AA130" s="7">
        <v>3</v>
      </c>
      <c r="AB130" s="7">
        <v>5</v>
      </c>
      <c r="AC130" s="7">
        <v>3</v>
      </c>
      <c r="AD130" s="7">
        <v>1</v>
      </c>
      <c r="AE130" s="7">
        <v>2</v>
      </c>
    </row>
    <row r="131" spans="1:31" x14ac:dyDescent="0.2">
      <c r="A131" s="7" t="s">
        <v>54</v>
      </c>
      <c r="B131" s="7">
        <v>222</v>
      </c>
      <c r="C131" s="7">
        <v>105</v>
      </c>
      <c r="D131" s="7">
        <v>117</v>
      </c>
      <c r="E131" s="7">
        <v>21</v>
      </c>
      <c r="F131" s="7">
        <v>16</v>
      </c>
      <c r="G131" s="7">
        <v>5</v>
      </c>
      <c r="I131" s="18" t="s">
        <v>167</v>
      </c>
      <c r="J131" s="7">
        <v>236</v>
      </c>
      <c r="K131" s="7">
        <v>124</v>
      </c>
      <c r="L131" s="7">
        <v>112</v>
      </c>
      <c r="M131" s="7">
        <v>6</v>
      </c>
      <c r="N131" s="7">
        <v>4</v>
      </c>
      <c r="O131" s="7">
        <v>2</v>
      </c>
      <c r="P131" s="20">
        <f t="shared" si="117"/>
        <v>2.5423728813559325</v>
      </c>
      <c r="Q131" s="20">
        <f t="shared" si="118"/>
        <v>3.225806451612903</v>
      </c>
      <c r="R131" s="20">
        <f t="shared" si="119"/>
        <v>1.7857142857142856</v>
      </c>
      <c r="S131" s="21">
        <f>S125-S129</f>
        <v>2621.597877074797</v>
      </c>
      <c r="T131" s="21">
        <f t="shared" ref="T131:U131" si="125">T125-T129</f>
        <v>2753.527081637435</v>
      </c>
      <c r="U131" s="21">
        <f t="shared" si="125"/>
        <v>2485.3358253335609</v>
      </c>
      <c r="V131" s="7" t="s">
        <v>54</v>
      </c>
      <c r="W131" s="7">
        <v>187</v>
      </c>
      <c r="X131" s="7">
        <v>83</v>
      </c>
      <c r="Y131" s="7">
        <v>104</v>
      </c>
      <c r="Z131" s="7">
        <v>9</v>
      </c>
      <c r="AA131" s="7">
        <v>3</v>
      </c>
      <c r="AB131" s="7">
        <v>6</v>
      </c>
      <c r="AC131" s="7">
        <v>5</v>
      </c>
      <c r="AD131" s="7">
        <v>3</v>
      </c>
      <c r="AE131" s="7">
        <v>2</v>
      </c>
    </row>
    <row r="132" spans="1:31" x14ac:dyDescent="0.2">
      <c r="A132" s="7" t="s">
        <v>55</v>
      </c>
      <c r="B132" s="7">
        <v>236</v>
      </c>
      <c r="C132" s="7">
        <v>124</v>
      </c>
      <c r="D132" s="7">
        <v>112</v>
      </c>
      <c r="E132" s="7">
        <v>6</v>
      </c>
      <c r="F132" s="7">
        <v>4</v>
      </c>
      <c r="G132" s="7">
        <v>2</v>
      </c>
      <c r="I132" s="18" t="s">
        <v>168</v>
      </c>
      <c r="J132" s="7">
        <v>163</v>
      </c>
      <c r="K132" s="7">
        <v>90</v>
      </c>
      <c r="L132" s="7">
        <v>73</v>
      </c>
      <c r="M132" s="7">
        <v>6</v>
      </c>
      <c r="N132" s="7">
        <v>5</v>
      </c>
      <c r="O132" s="7">
        <v>1</v>
      </c>
      <c r="P132" s="20">
        <f t="shared" si="117"/>
        <v>3.6809815950920246</v>
      </c>
      <c r="Q132" s="20">
        <f t="shared" si="118"/>
        <v>5.5555555555555554</v>
      </c>
      <c r="R132" s="20">
        <f t="shared" si="119"/>
        <v>1.3698630136986301</v>
      </c>
      <c r="S132" s="21">
        <f>100-S127</f>
        <v>96.888322761776024</v>
      </c>
      <c r="T132" s="21">
        <f t="shared" ref="T132:U132" si="126">100-T127</f>
        <v>95.609318996415766</v>
      </c>
      <c r="U132" s="21">
        <f t="shared" si="126"/>
        <v>98.422211350293537</v>
      </c>
      <c r="V132" s="7" t="s">
        <v>55</v>
      </c>
      <c r="W132" s="7">
        <v>215</v>
      </c>
      <c r="X132" s="7">
        <v>113</v>
      </c>
      <c r="Y132" s="7">
        <v>102</v>
      </c>
      <c r="Z132" s="7">
        <v>7</v>
      </c>
      <c r="AA132" s="7">
        <v>5</v>
      </c>
      <c r="AB132" s="7">
        <v>2</v>
      </c>
      <c r="AC132" s="7">
        <v>8</v>
      </c>
      <c r="AD132" s="7">
        <v>2</v>
      </c>
      <c r="AE132" s="7">
        <v>6</v>
      </c>
    </row>
    <row r="133" spans="1:31" x14ac:dyDescent="0.2">
      <c r="A133" s="7" t="s">
        <v>56</v>
      </c>
      <c r="B133" s="7">
        <v>163</v>
      </c>
      <c r="C133" s="7">
        <v>90</v>
      </c>
      <c r="D133" s="7">
        <v>73</v>
      </c>
      <c r="E133" s="7">
        <v>6</v>
      </c>
      <c r="F133" s="7">
        <v>5</v>
      </c>
      <c r="G133" s="7">
        <v>1</v>
      </c>
      <c r="I133" s="19"/>
      <c r="J133" s="19"/>
      <c r="K133" s="19"/>
      <c r="L133" s="19"/>
      <c r="M133" s="19"/>
      <c r="N133" s="19"/>
      <c r="O133" s="19"/>
      <c r="P133" s="20">
        <f>SUM(P125:P131)*5</f>
        <v>1277.1817389859957</v>
      </c>
      <c r="Q133" s="20">
        <f>SUM(Q125:Q131)*5</f>
        <v>1473.0611318166464</v>
      </c>
      <c r="R133" s="20">
        <f>SUM(R125:R131)*5</f>
        <v>1064.2252578188834</v>
      </c>
      <c r="S133" s="22">
        <f>S131/S132</f>
        <v>27.057934355212709</v>
      </c>
      <c r="T133" s="22">
        <f t="shared" ref="T133:U133" si="127">T131/T132</f>
        <v>28.799777161268768</v>
      </c>
      <c r="U133" s="22">
        <f t="shared" si="127"/>
        <v>25.251777939514348</v>
      </c>
      <c r="V133" s="7" t="s">
        <v>56</v>
      </c>
      <c r="W133" s="7">
        <v>140</v>
      </c>
      <c r="X133" s="7">
        <v>79</v>
      </c>
      <c r="Y133" s="7">
        <v>61</v>
      </c>
      <c r="Z133" s="7">
        <v>10</v>
      </c>
      <c r="AA133" s="7">
        <v>3</v>
      </c>
      <c r="AB133" s="7">
        <v>7</v>
      </c>
      <c r="AC133" s="7">
        <v>7</v>
      </c>
      <c r="AD133" s="7">
        <v>3</v>
      </c>
      <c r="AE133" s="7">
        <v>4</v>
      </c>
    </row>
    <row r="134" spans="1:31" x14ac:dyDescent="0.2">
      <c r="A134" s="7" t="s">
        <v>68</v>
      </c>
      <c r="V134" s="7" t="s">
        <v>68</v>
      </c>
    </row>
    <row r="135" spans="1:31" x14ac:dyDescent="0.2">
      <c r="A135" s="7" t="s">
        <v>48</v>
      </c>
      <c r="V135" s="7" t="s">
        <v>48</v>
      </c>
    </row>
    <row r="136" spans="1:31" x14ac:dyDescent="0.2">
      <c r="A136" s="7" t="s">
        <v>0</v>
      </c>
      <c r="B136" s="7">
        <v>4830</v>
      </c>
      <c r="C136" s="7">
        <v>2608</v>
      </c>
      <c r="D136" s="7">
        <v>2222</v>
      </c>
      <c r="E136" s="7">
        <v>2410</v>
      </c>
      <c r="F136" s="7">
        <v>1479</v>
      </c>
      <c r="G136" s="7">
        <v>931</v>
      </c>
      <c r="I136" s="18" t="s">
        <v>161</v>
      </c>
      <c r="J136" s="7">
        <v>1206</v>
      </c>
      <c r="K136" s="7">
        <v>720</v>
      </c>
      <c r="L136" s="7">
        <v>486</v>
      </c>
      <c r="M136" s="7">
        <v>1187</v>
      </c>
      <c r="N136" s="7">
        <v>718</v>
      </c>
      <c r="O136" s="7">
        <v>469</v>
      </c>
      <c r="P136" s="20">
        <f t="shared" ref="P136:P143" si="128">M136/J136*100</f>
        <v>98.424543946932005</v>
      </c>
      <c r="Q136" s="20">
        <f t="shared" ref="Q136:Q143" si="129">N136/K136*100</f>
        <v>99.722222222222229</v>
      </c>
      <c r="R136" s="20">
        <f t="shared" ref="R136:R143" si="130">O136/L136*100</f>
        <v>96.502057613168716</v>
      </c>
      <c r="S136" s="21">
        <f>P144+1500</f>
        <v>2840.4763476456228</v>
      </c>
      <c r="T136" s="21">
        <f t="shared" ref="T136" si="131">Q144+1500</f>
        <v>2988.3448670995631</v>
      </c>
      <c r="U136" s="21">
        <f t="shared" ref="U136" si="132">R144+1500</f>
        <v>2671.4249913767871</v>
      </c>
      <c r="V136" s="7" t="s">
        <v>0</v>
      </c>
      <c r="W136" s="7">
        <v>2283</v>
      </c>
      <c r="X136" s="7">
        <v>1096</v>
      </c>
      <c r="Y136" s="7">
        <v>1187</v>
      </c>
      <c r="Z136" s="7">
        <v>99</v>
      </c>
      <c r="AA136" s="7">
        <v>25</v>
      </c>
      <c r="AB136" s="7">
        <v>74</v>
      </c>
      <c r="AC136" s="7">
        <v>38</v>
      </c>
      <c r="AD136" s="7">
        <v>8</v>
      </c>
      <c r="AE136" s="7">
        <v>30</v>
      </c>
    </row>
    <row r="137" spans="1:31" x14ac:dyDescent="0.2">
      <c r="A137" s="7" t="s">
        <v>49</v>
      </c>
      <c r="B137" s="7">
        <v>1206</v>
      </c>
      <c r="C137" s="7">
        <v>720</v>
      </c>
      <c r="D137" s="7">
        <v>486</v>
      </c>
      <c r="E137" s="7">
        <v>1187</v>
      </c>
      <c r="F137" s="7">
        <v>718</v>
      </c>
      <c r="G137" s="7">
        <v>469</v>
      </c>
      <c r="I137" s="18" t="s">
        <v>162</v>
      </c>
      <c r="J137" s="7">
        <v>856</v>
      </c>
      <c r="K137" s="7">
        <v>473</v>
      </c>
      <c r="L137" s="7">
        <v>383</v>
      </c>
      <c r="M137" s="7">
        <v>653</v>
      </c>
      <c r="N137" s="7">
        <v>412</v>
      </c>
      <c r="O137" s="7">
        <v>241</v>
      </c>
      <c r="P137" s="20">
        <f t="shared" si="128"/>
        <v>76.285046728971963</v>
      </c>
      <c r="Q137" s="20">
        <f t="shared" si="129"/>
        <v>87.103594080338269</v>
      </c>
      <c r="R137" s="20">
        <f t="shared" si="130"/>
        <v>62.924281984334208</v>
      </c>
      <c r="S137" s="19"/>
      <c r="T137" s="19"/>
      <c r="U137" s="19"/>
      <c r="V137" s="7" t="s">
        <v>49</v>
      </c>
      <c r="W137" s="7">
        <v>13</v>
      </c>
      <c r="X137" s="7">
        <v>1</v>
      </c>
      <c r="Y137" s="7">
        <v>12</v>
      </c>
      <c r="Z137" s="7">
        <v>4</v>
      </c>
      <c r="AA137" s="7">
        <v>1</v>
      </c>
      <c r="AB137" s="7">
        <v>3</v>
      </c>
      <c r="AC137" s="7">
        <v>2</v>
      </c>
      <c r="AD137" s="7">
        <v>0</v>
      </c>
      <c r="AE137" s="7">
        <v>2</v>
      </c>
    </row>
    <row r="138" spans="1:31" x14ac:dyDescent="0.2">
      <c r="A138" s="7" t="s">
        <v>50</v>
      </c>
      <c r="B138" s="7">
        <v>856</v>
      </c>
      <c r="C138" s="7">
        <v>473</v>
      </c>
      <c r="D138" s="7">
        <v>383</v>
      </c>
      <c r="E138" s="7">
        <v>653</v>
      </c>
      <c r="F138" s="7">
        <v>412</v>
      </c>
      <c r="G138" s="7">
        <v>241</v>
      </c>
      <c r="I138" s="18" t="s">
        <v>163</v>
      </c>
      <c r="J138" s="7">
        <v>729</v>
      </c>
      <c r="K138" s="7">
        <v>384</v>
      </c>
      <c r="L138" s="7">
        <v>345</v>
      </c>
      <c r="M138" s="7">
        <v>312</v>
      </c>
      <c r="N138" s="7">
        <v>210</v>
      </c>
      <c r="O138" s="7">
        <v>102</v>
      </c>
      <c r="P138" s="20">
        <f t="shared" si="128"/>
        <v>42.798353909465021</v>
      </c>
      <c r="Q138" s="20">
        <f t="shared" si="129"/>
        <v>54.6875</v>
      </c>
      <c r="R138" s="20">
        <f t="shared" si="130"/>
        <v>29.565217391304348</v>
      </c>
      <c r="S138" s="21">
        <f>(P142+P143)/2</f>
        <v>5.4173092624512389</v>
      </c>
      <c r="T138" s="21">
        <f t="shared" ref="T138" si="133">(Q142+Q143)/2</f>
        <v>4.524317993937724</v>
      </c>
      <c r="U138" s="21">
        <f t="shared" ref="U138" si="134">(R142+R143)/2</f>
        <v>6.2988505747126435</v>
      </c>
      <c r="V138" s="7" t="s">
        <v>50</v>
      </c>
      <c r="W138" s="7">
        <v>189</v>
      </c>
      <c r="X138" s="7">
        <v>59</v>
      </c>
      <c r="Y138" s="7">
        <v>130</v>
      </c>
      <c r="Z138" s="7">
        <v>13</v>
      </c>
      <c r="AA138" s="7">
        <v>2</v>
      </c>
      <c r="AB138" s="7">
        <v>11</v>
      </c>
      <c r="AC138" s="7">
        <v>1</v>
      </c>
      <c r="AD138" s="7">
        <v>0</v>
      </c>
      <c r="AE138" s="7">
        <v>1</v>
      </c>
    </row>
    <row r="139" spans="1:31" x14ac:dyDescent="0.2">
      <c r="A139" s="7" t="s">
        <v>51</v>
      </c>
      <c r="B139" s="7">
        <v>729</v>
      </c>
      <c r="C139" s="7">
        <v>384</v>
      </c>
      <c r="D139" s="7">
        <v>345</v>
      </c>
      <c r="E139" s="7">
        <v>312</v>
      </c>
      <c r="F139" s="7">
        <v>210</v>
      </c>
      <c r="G139" s="7">
        <v>102</v>
      </c>
      <c r="I139" s="18" t="s">
        <v>164</v>
      </c>
      <c r="J139" s="7">
        <v>558</v>
      </c>
      <c r="K139" s="7">
        <v>271</v>
      </c>
      <c r="L139" s="7">
        <v>287</v>
      </c>
      <c r="M139" s="7">
        <v>133</v>
      </c>
      <c r="N139" s="7">
        <v>74</v>
      </c>
      <c r="O139" s="7">
        <v>59</v>
      </c>
      <c r="P139" s="20">
        <f t="shared" si="128"/>
        <v>23.835125448028673</v>
      </c>
      <c r="Q139" s="20">
        <f t="shared" si="129"/>
        <v>27.306273062730629</v>
      </c>
      <c r="R139" s="20">
        <f t="shared" si="130"/>
        <v>20.557491289198605</v>
      </c>
      <c r="S139" s="21"/>
      <c r="T139" s="21"/>
      <c r="U139" s="21"/>
      <c r="V139" s="7" t="s">
        <v>51</v>
      </c>
      <c r="W139" s="7">
        <v>392</v>
      </c>
      <c r="X139" s="7">
        <v>164</v>
      </c>
      <c r="Y139" s="7">
        <v>228</v>
      </c>
      <c r="Z139" s="7">
        <v>22</v>
      </c>
      <c r="AA139" s="7">
        <v>8</v>
      </c>
      <c r="AB139" s="7">
        <v>14</v>
      </c>
      <c r="AC139" s="7">
        <v>3</v>
      </c>
      <c r="AD139" s="7">
        <v>2</v>
      </c>
      <c r="AE139" s="7">
        <v>1</v>
      </c>
    </row>
    <row r="140" spans="1:31" x14ac:dyDescent="0.2">
      <c r="A140" s="7" t="s">
        <v>52</v>
      </c>
      <c r="B140" s="7">
        <v>558</v>
      </c>
      <c r="C140" s="7">
        <v>271</v>
      </c>
      <c r="D140" s="7">
        <v>287</v>
      </c>
      <c r="E140" s="7">
        <v>133</v>
      </c>
      <c r="F140" s="7">
        <v>74</v>
      </c>
      <c r="G140" s="7">
        <v>59</v>
      </c>
      <c r="I140" s="18" t="s">
        <v>165</v>
      </c>
      <c r="J140" s="7">
        <v>435</v>
      </c>
      <c r="K140" s="7">
        <v>218</v>
      </c>
      <c r="L140" s="7">
        <v>217</v>
      </c>
      <c r="M140" s="7">
        <v>57</v>
      </c>
      <c r="N140" s="7">
        <v>35</v>
      </c>
      <c r="O140" s="7">
        <v>22</v>
      </c>
      <c r="P140" s="20">
        <f t="shared" si="128"/>
        <v>13.103448275862069</v>
      </c>
      <c r="Q140" s="20">
        <f t="shared" si="129"/>
        <v>16.055045871559635</v>
      </c>
      <c r="R140" s="20">
        <f t="shared" si="130"/>
        <v>10.138248847926267</v>
      </c>
      <c r="S140" s="21">
        <f>S138*50</f>
        <v>270.86546312256195</v>
      </c>
      <c r="T140" s="21">
        <f t="shared" ref="T140:U140" si="135">T138*50</f>
        <v>226.2158996968862</v>
      </c>
      <c r="U140" s="21">
        <f t="shared" si="135"/>
        <v>314.94252873563215</v>
      </c>
      <c r="V140" s="7" t="s">
        <v>52</v>
      </c>
      <c r="W140" s="7">
        <v>399</v>
      </c>
      <c r="X140" s="7">
        <v>191</v>
      </c>
      <c r="Y140" s="7">
        <v>208</v>
      </c>
      <c r="Z140" s="7">
        <v>23</v>
      </c>
      <c r="AA140" s="7">
        <v>5</v>
      </c>
      <c r="AB140" s="7">
        <v>18</v>
      </c>
      <c r="AC140" s="7">
        <v>3</v>
      </c>
      <c r="AD140" s="7">
        <v>1</v>
      </c>
      <c r="AE140" s="7">
        <v>2</v>
      </c>
    </row>
    <row r="141" spans="1:31" x14ac:dyDescent="0.2">
      <c r="A141" s="7" t="s">
        <v>53</v>
      </c>
      <c r="B141" s="7">
        <v>435</v>
      </c>
      <c r="C141" s="7">
        <v>218</v>
      </c>
      <c r="D141" s="7">
        <v>217</v>
      </c>
      <c r="E141" s="7">
        <v>57</v>
      </c>
      <c r="F141" s="7">
        <v>35</v>
      </c>
      <c r="G141" s="7">
        <v>22</v>
      </c>
      <c r="I141" s="18" t="s">
        <v>166</v>
      </c>
      <c r="J141" s="7">
        <v>379</v>
      </c>
      <c r="K141" s="7">
        <v>199</v>
      </c>
      <c r="L141" s="7">
        <v>180</v>
      </c>
      <c r="M141" s="7">
        <v>32</v>
      </c>
      <c r="N141" s="7">
        <v>14</v>
      </c>
      <c r="O141" s="7">
        <v>18</v>
      </c>
      <c r="P141" s="20">
        <f t="shared" si="128"/>
        <v>8.4432717678100264</v>
      </c>
      <c r="Q141" s="20">
        <f t="shared" si="129"/>
        <v>7.0351758793969852</v>
      </c>
      <c r="R141" s="20">
        <f t="shared" si="130"/>
        <v>10</v>
      </c>
      <c r="S141" s="21"/>
      <c r="T141" s="21"/>
      <c r="U141" s="21"/>
      <c r="V141" s="7" t="s">
        <v>53</v>
      </c>
      <c r="W141" s="7">
        <v>355</v>
      </c>
      <c r="X141" s="7">
        <v>177</v>
      </c>
      <c r="Y141" s="7">
        <v>178</v>
      </c>
      <c r="Z141" s="7">
        <v>20</v>
      </c>
      <c r="AA141" s="7">
        <v>4</v>
      </c>
      <c r="AB141" s="7">
        <v>16</v>
      </c>
      <c r="AC141" s="7">
        <v>3</v>
      </c>
      <c r="AD141" s="7">
        <v>2</v>
      </c>
      <c r="AE141" s="7">
        <v>1</v>
      </c>
    </row>
    <row r="142" spans="1:31" x14ac:dyDescent="0.2">
      <c r="A142" s="7" t="s">
        <v>54</v>
      </c>
      <c r="B142" s="7">
        <v>379</v>
      </c>
      <c r="C142" s="7">
        <v>199</v>
      </c>
      <c r="D142" s="7">
        <v>180</v>
      </c>
      <c r="E142" s="7">
        <v>32</v>
      </c>
      <c r="F142" s="7">
        <v>14</v>
      </c>
      <c r="G142" s="7">
        <v>18</v>
      </c>
      <c r="I142" s="18" t="s">
        <v>167</v>
      </c>
      <c r="J142" s="7">
        <v>365</v>
      </c>
      <c r="K142" s="7">
        <v>191</v>
      </c>
      <c r="L142" s="7">
        <v>174</v>
      </c>
      <c r="M142" s="7">
        <v>19</v>
      </c>
      <c r="N142" s="7">
        <v>11</v>
      </c>
      <c r="O142" s="7">
        <v>8</v>
      </c>
      <c r="P142" s="20">
        <f t="shared" si="128"/>
        <v>5.2054794520547949</v>
      </c>
      <c r="Q142" s="20">
        <f t="shared" si="129"/>
        <v>5.7591623036649215</v>
      </c>
      <c r="R142" s="20">
        <f t="shared" si="130"/>
        <v>4.5977011494252871</v>
      </c>
      <c r="S142" s="21">
        <f>S136-S140</f>
        <v>2569.610884523061</v>
      </c>
      <c r="T142" s="21">
        <f t="shared" ref="T142:U142" si="136">T136-T140</f>
        <v>2762.1289674026771</v>
      </c>
      <c r="U142" s="21">
        <f t="shared" si="136"/>
        <v>2356.4824626411551</v>
      </c>
      <c r="V142" s="7" t="s">
        <v>54</v>
      </c>
      <c r="W142" s="7">
        <v>334</v>
      </c>
      <c r="X142" s="7">
        <v>182</v>
      </c>
      <c r="Y142" s="7">
        <v>152</v>
      </c>
      <c r="Z142" s="7">
        <v>8</v>
      </c>
      <c r="AA142" s="7">
        <v>3</v>
      </c>
      <c r="AB142" s="7">
        <v>5</v>
      </c>
      <c r="AC142" s="7">
        <v>5</v>
      </c>
      <c r="AD142" s="7">
        <v>0</v>
      </c>
      <c r="AE142" s="7">
        <v>5</v>
      </c>
    </row>
    <row r="143" spans="1:31" x14ac:dyDescent="0.2">
      <c r="A143" s="7" t="s">
        <v>55</v>
      </c>
      <c r="B143" s="7">
        <v>365</v>
      </c>
      <c r="C143" s="7">
        <v>191</v>
      </c>
      <c r="D143" s="7">
        <v>174</v>
      </c>
      <c r="E143" s="7">
        <v>19</v>
      </c>
      <c r="F143" s="7">
        <v>11</v>
      </c>
      <c r="G143" s="7">
        <v>8</v>
      </c>
      <c r="I143" s="18" t="s">
        <v>168</v>
      </c>
      <c r="J143" s="7">
        <v>302</v>
      </c>
      <c r="K143" s="7">
        <v>152</v>
      </c>
      <c r="L143" s="7">
        <v>150</v>
      </c>
      <c r="M143" s="7">
        <v>17</v>
      </c>
      <c r="N143" s="7">
        <v>5</v>
      </c>
      <c r="O143" s="7">
        <v>12</v>
      </c>
      <c r="P143" s="20">
        <f t="shared" si="128"/>
        <v>5.629139072847682</v>
      </c>
      <c r="Q143" s="20">
        <f t="shared" si="129"/>
        <v>3.2894736842105261</v>
      </c>
      <c r="R143" s="20">
        <f t="shared" si="130"/>
        <v>8</v>
      </c>
      <c r="S143" s="21">
        <f>100-S138</f>
        <v>94.582690737548759</v>
      </c>
      <c r="T143" s="21">
        <f t="shared" ref="T143:U143" si="137">100-T138</f>
        <v>95.475682006062272</v>
      </c>
      <c r="U143" s="21">
        <f t="shared" si="137"/>
        <v>93.701149425287355</v>
      </c>
      <c r="V143" s="7" t="s">
        <v>55</v>
      </c>
      <c r="W143" s="7">
        <v>335</v>
      </c>
      <c r="X143" s="7">
        <v>178</v>
      </c>
      <c r="Y143" s="7">
        <v>157</v>
      </c>
      <c r="Z143" s="7">
        <v>4</v>
      </c>
      <c r="AA143" s="7">
        <v>1</v>
      </c>
      <c r="AB143" s="7">
        <v>3</v>
      </c>
      <c r="AC143" s="7">
        <v>7</v>
      </c>
      <c r="AD143" s="7">
        <v>1</v>
      </c>
      <c r="AE143" s="7">
        <v>6</v>
      </c>
    </row>
    <row r="144" spans="1:31" x14ac:dyDescent="0.2">
      <c r="A144" s="7" t="s">
        <v>56</v>
      </c>
      <c r="B144" s="7">
        <v>302</v>
      </c>
      <c r="C144" s="7">
        <v>152</v>
      </c>
      <c r="D144" s="7">
        <v>150</v>
      </c>
      <c r="E144" s="7">
        <v>17</v>
      </c>
      <c r="F144" s="7">
        <v>5</v>
      </c>
      <c r="G144" s="7">
        <v>12</v>
      </c>
      <c r="I144" s="19"/>
      <c r="J144" s="19"/>
      <c r="K144" s="19"/>
      <c r="L144" s="19"/>
      <c r="M144" s="19"/>
      <c r="N144" s="19"/>
      <c r="O144" s="19"/>
      <c r="P144" s="20">
        <f>SUM(P136:P142)*5</f>
        <v>1340.4763476456228</v>
      </c>
      <c r="Q144" s="20">
        <f>SUM(Q136:Q142)*5</f>
        <v>1488.3448670995633</v>
      </c>
      <c r="R144" s="20">
        <f>SUM(R136:R142)*5</f>
        <v>1171.4249913767871</v>
      </c>
      <c r="S144" s="22">
        <f>S142/S143</f>
        <v>27.167876748752093</v>
      </c>
      <c r="T144" s="22">
        <f t="shared" ref="T144:U144" si="138">T142/T143</f>
        <v>28.930183156243853</v>
      </c>
      <c r="U144" s="22">
        <f t="shared" si="138"/>
        <v>25.14891735154324</v>
      </c>
      <c r="V144" s="7" t="s">
        <v>56</v>
      </c>
      <c r="W144" s="7">
        <v>266</v>
      </c>
      <c r="X144" s="7">
        <v>144</v>
      </c>
      <c r="Y144" s="7">
        <v>122</v>
      </c>
      <c r="Z144" s="7">
        <v>5</v>
      </c>
      <c r="AA144" s="7">
        <v>1</v>
      </c>
      <c r="AB144" s="7">
        <v>4</v>
      </c>
      <c r="AC144" s="7">
        <v>14</v>
      </c>
      <c r="AD144" s="7">
        <v>2</v>
      </c>
      <c r="AE144" s="7">
        <v>12</v>
      </c>
    </row>
    <row r="145" spans="1:22" x14ac:dyDescent="0.2">
      <c r="A145" s="24" t="s">
        <v>176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 t="s">
        <v>176</v>
      </c>
    </row>
  </sheetData>
  <mergeCells count="5">
    <mergeCell ref="B2:D2"/>
    <mergeCell ref="E2:G2"/>
    <mergeCell ref="W2:Y2"/>
    <mergeCell ref="Z2:AB2"/>
    <mergeCell ref="AC2:AE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DE13-6406-45DD-8960-850F551D3D46}">
  <dimension ref="A1:AP62"/>
  <sheetViews>
    <sheetView view="pageBreakPreview" topLeftCell="J54" zoomScale="125" zoomScaleNormal="100" zoomScaleSheetLayoutView="125" workbookViewId="0">
      <selection activeCell="AD62" sqref="AD62"/>
    </sheetView>
  </sheetViews>
  <sheetFormatPr defaultColWidth="8.85546875" defaultRowHeight="11.25" x14ac:dyDescent="0.2"/>
  <cols>
    <col min="1" max="1" width="8.85546875" style="7"/>
    <col min="2" max="13" width="6.5703125" style="7" customWidth="1"/>
    <col min="14" max="14" width="8.85546875" style="7"/>
    <col min="15" max="29" width="5.28515625" style="7" customWidth="1"/>
    <col min="30" max="30" width="8.85546875" style="7"/>
    <col min="31" max="42" width="6" style="7" customWidth="1"/>
    <col min="43" max="16384" width="8.85546875" style="7"/>
  </cols>
  <sheetData>
    <row r="1" spans="1:42" x14ac:dyDescent="0.2">
      <c r="A1" s="7" t="s">
        <v>154</v>
      </c>
      <c r="N1" s="7" t="s">
        <v>154</v>
      </c>
      <c r="AD1" s="7" t="s">
        <v>154</v>
      </c>
    </row>
    <row r="2" spans="1:42" x14ac:dyDescent="0.2">
      <c r="A2" s="16"/>
      <c r="B2" s="27" t="s">
        <v>0</v>
      </c>
      <c r="C2" s="27"/>
      <c r="D2" s="27"/>
      <c r="E2" s="27" t="s">
        <v>1</v>
      </c>
      <c r="F2" s="27"/>
      <c r="G2" s="27"/>
      <c r="H2" s="27" t="s">
        <v>2</v>
      </c>
      <c r="I2" s="27"/>
      <c r="J2" s="27"/>
      <c r="K2" s="27" t="s">
        <v>3</v>
      </c>
      <c r="L2" s="27"/>
      <c r="M2" s="28"/>
      <c r="N2" s="16"/>
      <c r="O2" s="27" t="s">
        <v>4</v>
      </c>
      <c r="P2" s="27"/>
      <c r="Q2" s="27"/>
      <c r="R2" s="27" t="s">
        <v>5</v>
      </c>
      <c r="S2" s="27"/>
      <c r="T2" s="27"/>
      <c r="U2" s="27" t="s">
        <v>6</v>
      </c>
      <c r="V2" s="27"/>
      <c r="W2" s="27"/>
      <c r="X2" s="27" t="s">
        <v>7</v>
      </c>
      <c r="Y2" s="27"/>
      <c r="Z2" s="27"/>
      <c r="AA2" s="27" t="s">
        <v>8</v>
      </c>
      <c r="AB2" s="27"/>
      <c r="AC2" s="28"/>
      <c r="AD2" s="16"/>
      <c r="AE2" s="27" t="s">
        <v>9</v>
      </c>
      <c r="AF2" s="27"/>
      <c r="AG2" s="27"/>
      <c r="AH2" s="27" t="s">
        <v>10</v>
      </c>
      <c r="AI2" s="27"/>
      <c r="AJ2" s="27"/>
      <c r="AK2" s="27" t="s">
        <v>11</v>
      </c>
      <c r="AL2" s="27"/>
      <c r="AM2" s="27"/>
      <c r="AN2" s="27" t="s">
        <v>12</v>
      </c>
      <c r="AO2" s="27"/>
      <c r="AP2" s="28"/>
    </row>
    <row r="3" spans="1:42" s="8" customFormat="1" x14ac:dyDescent="0.2">
      <c r="A3" s="15" t="s">
        <v>153</v>
      </c>
      <c r="B3" s="13" t="s">
        <v>0</v>
      </c>
      <c r="C3" s="13" t="s">
        <v>31</v>
      </c>
      <c r="D3" s="13" t="s">
        <v>32</v>
      </c>
      <c r="E3" s="13" t="s">
        <v>0</v>
      </c>
      <c r="F3" s="13" t="s">
        <v>31</v>
      </c>
      <c r="G3" s="13" t="s">
        <v>32</v>
      </c>
      <c r="H3" s="13" t="s">
        <v>0</v>
      </c>
      <c r="I3" s="13" t="s">
        <v>31</v>
      </c>
      <c r="J3" s="13" t="s">
        <v>32</v>
      </c>
      <c r="K3" s="13" t="s">
        <v>0</v>
      </c>
      <c r="L3" s="13" t="s">
        <v>31</v>
      </c>
      <c r="M3" s="14" t="s">
        <v>32</v>
      </c>
      <c r="N3" s="15" t="s">
        <v>153</v>
      </c>
      <c r="O3" s="13" t="s">
        <v>0</v>
      </c>
      <c r="P3" s="13" t="s">
        <v>31</v>
      </c>
      <c r="Q3" s="13" t="s">
        <v>32</v>
      </c>
      <c r="R3" s="13" t="s">
        <v>0</v>
      </c>
      <c r="S3" s="13" t="s">
        <v>31</v>
      </c>
      <c r="T3" s="13" t="s">
        <v>32</v>
      </c>
      <c r="U3" s="13" t="s">
        <v>0</v>
      </c>
      <c r="V3" s="13" t="s">
        <v>31</v>
      </c>
      <c r="W3" s="13" t="s">
        <v>32</v>
      </c>
      <c r="X3" s="13" t="s">
        <v>0</v>
      </c>
      <c r="Y3" s="13" t="s">
        <v>31</v>
      </c>
      <c r="Z3" s="13" t="s">
        <v>32</v>
      </c>
      <c r="AA3" s="13" t="s">
        <v>0</v>
      </c>
      <c r="AB3" s="13" t="s">
        <v>31</v>
      </c>
      <c r="AC3" s="14" t="s">
        <v>32</v>
      </c>
      <c r="AD3" s="15" t="s">
        <v>153</v>
      </c>
      <c r="AE3" s="13" t="s">
        <v>0</v>
      </c>
      <c r="AF3" s="13" t="s">
        <v>31</v>
      </c>
      <c r="AG3" s="13" t="s">
        <v>32</v>
      </c>
      <c r="AH3" s="13" t="s">
        <v>0</v>
      </c>
      <c r="AI3" s="13" t="s">
        <v>31</v>
      </c>
      <c r="AJ3" s="13" t="s">
        <v>32</v>
      </c>
      <c r="AK3" s="13" t="s">
        <v>0</v>
      </c>
      <c r="AL3" s="13" t="s">
        <v>31</v>
      </c>
      <c r="AM3" s="13" t="s">
        <v>32</v>
      </c>
      <c r="AN3" s="13" t="s">
        <v>0</v>
      </c>
      <c r="AO3" s="13" t="s">
        <v>31</v>
      </c>
      <c r="AP3" s="14" t="s">
        <v>32</v>
      </c>
    </row>
    <row r="4" spans="1:42" x14ac:dyDescent="0.2">
      <c r="A4" s="7" t="s">
        <v>150</v>
      </c>
      <c r="B4" s="7">
        <v>157408</v>
      </c>
      <c r="C4" s="7">
        <v>83370</v>
      </c>
      <c r="D4" s="7">
        <v>74038</v>
      </c>
      <c r="E4" s="7">
        <v>64261</v>
      </c>
      <c r="F4" s="7">
        <v>33829</v>
      </c>
      <c r="G4" s="7">
        <v>30432</v>
      </c>
      <c r="H4" s="7">
        <v>19576</v>
      </c>
      <c r="I4" s="7">
        <v>10393</v>
      </c>
      <c r="J4" s="7">
        <v>9183</v>
      </c>
      <c r="K4" s="7">
        <v>3893</v>
      </c>
      <c r="L4" s="7">
        <v>2060</v>
      </c>
      <c r="M4" s="7">
        <v>1833</v>
      </c>
      <c r="N4" s="7" t="s">
        <v>0</v>
      </c>
      <c r="O4" s="7">
        <v>20390</v>
      </c>
      <c r="P4" s="7">
        <v>10789</v>
      </c>
      <c r="Q4" s="7">
        <v>9601</v>
      </c>
      <c r="R4" s="7">
        <v>1695</v>
      </c>
      <c r="S4" s="7">
        <v>885</v>
      </c>
      <c r="T4" s="7">
        <v>810</v>
      </c>
      <c r="U4" s="7">
        <v>2663</v>
      </c>
      <c r="V4" s="7">
        <v>1401</v>
      </c>
      <c r="W4" s="7">
        <v>1262</v>
      </c>
      <c r="X4" s="7">
        <v>11761</v>
      </c>
      <c r="Y4" s="7">
        <v>6207</v>
      </c>
      <c r="Z4" s="7">
        <v>5554</v>
      </c>
      <c r="AA4" s="7">
        <v>4161</v>
      </c>
      <c r="AB4" s="7">
        <v>2214</v>
      </c>
      <c r="AC4" s="7">
        <v>1947</v>
      </c>
      <c r="AD4" s="7" t="s">
        <v>0</v>
      </c>
      <c r="AE4" s="7">
        <v>5450</v>
      </c>
      <c r="AF4" s="7">
        <v>2905</v>
      </c>
      <c r="AG4" s="7">
        <v>2545</v>
      </c>
      <c r="AH4" s="7">
        <v>8076</v>
      </c>
      <c r="AI4" s="7">
        <v>4346</v>
      </c>
      <c r="AJ4" s="7">
        <v>3730</v>
      </c>
      <c r="AK4" s="7">
        <v>5784</v>
      </c>
      <c r="AL4" s="7">
        <v>3088</v>
      </c>
      <c r="AM4" s="7">
        <v>2696</v>
      </c>
      <c r="AN4" s="7">
        <v>9698</v>
      </c>
      <c r="AO4" s="7">
        <v>5253</v>
      </c>
      <c r="AP4" s="7">
        <v>4445</v>
      </c>
    </row>
    <row r="5" spans="1:42" x14ac:dyDescent="0.2">
      <c r="A5" s="7" t="s">
        <v>14</v>
      </c>
      <c r="B5" s="7">
        <v>22109</v>
      </c>
      <c r="C5" s="7">
        <v>11898</v>
      </c>
      <c r="D5" s="7">
        <v>10211</v>
      </c>
      <c r="E5" s="7">
        <v>8784</v>
      </c>
      <c r="F5" s="7">
        <v>4748</v>
      </c>
      <c r="G5" s="7">
        <v>4036</v>
      </c>
      <c r="H5" s="7">
        <v>2555</v>
      </c>
      <c r="I5" s="7">
        <v>1372</v>
      </c>
      <c r="J5" s="7">
        <v>1183</v>
      </c>
      <c r="K5" s="7">
        <v>566</v>
      </c>
      <c r="L5" s="7">
        <v>310</v>
      </c>
      <c r="M5" s="7">
        <v>256</v>
      </c>
      <c r="N5" s="7" t="s">
        <v>14</v>
      </c>
      <c r="O5" s="7">
        <v>3041</v>
      </c>
      <c r="P5" s="7">
        <v>1608</v>
      </c>
      <c r="Q5" s="7">
        <v>1433</v>
      </c>
      <c r="R5" s="7">
        <v>239</v>
      </c>
      <c r="S5" s="7">
        <v>122</v>
      </c>
      <c r="T5" s="7">
        <v>117</v>
      </c>
      <c r="U5" s="7">
        <v>352</v>
      </c>
      <c r="V5" s="7">
        <v>179</v>
      </c>
      <c r="W5" s="7">
        <v>173</v>
      </c>
      <c r="X5" s="7">
        <v>1745</v>
      </c>
      <c r="Y5" s="7">
        <v>965</v>
      </c>
      <c r="Z5" s="7">
        <v>780</v>
      </c>
      <c r="AA5" s="7">
        <v>596</v>
      </c>
      <c r="AB5" s="7">
        <v>322</v>
      </c>
      <c r="AC5" s="7">
        <v>274</v>
      </c>
      <c r="AD5" s="7" t="s">
        <v>14</v>
      </c>
      <c r="AE5" s="7">
        <v>785</v>
      </c>
      <c r="AF5" s="7">
        <v>418</v>
      </c>
      <c r="AG5" s="7">
        <v>367</v>
      </c>
      <c r="AH5" s="7">
        <v>1192</v>
      </c>
      <c r="AI5" s="7">
        <v>642</v>
      </c>
      <c r="AJ5" s="7">
        <v>550</v>
      </c>
      <c r="AK5" s="7">
        <v>836</v>
      </c>
      <c r="AL5" s="7">
        <v>459</v>
      </c>
      <c r="AM5" s="7">
        <v>377</v>
      </c>
      <c r="AN5" s="7">
        <v>1418</v>
      </c>
      <c r="AO5" s="7">
        <v>753</v>
      </c>
      <c r="AP5" s="7">
        <v>665</v>
      </c>
    </row>
    <row r="6" spans="1:42" x14ac:dyDescent="0.2">
      <c r="A6" s="7" t="s">
        <v>15</v>
      </c>
      <c r="B6" s="7">
        <v>21023</v>
      </c>
      <c r="C6" s="7">
        <v>11273</v>
      </c>
      <c r="D6" s="7">
        <v>9750</v>
      </c>
      <c r="E6" s="7">
        <v>8026</v>
      </c>
      <c r="F6" s="7">
        <v>4311</v>
      </c>
      <c r="G6" s="7">
        <v>3715</v>
      </c>
      <c r="H6" s="7">
        <v>2673</v>
      </c>
      <c r="I6" s="7">
        <v>1456</v>
      </c>
      <c r="J6" s="7">
        <v>1217</v>
      </c>
      <c r="K6" s="7">
        <v>526</v>
      </c>
      <c r="L6" s="7">
        <v>281</v>
      </c>
      <c r="M6" s="7">
        <v>245</v>
      </c>
      <c r="N6" s="7" t="s">
        <v>15</v>
      </c>
      <c r="O6" s="7">
        <v>2895</v>
      </c>
      <c r="P6" s="7">
        <v>1531</v>
      </c>
      <c r="Q6" s="7">
        <v>1364</v>
      </c>
      <c r="R6" s="7">
        <v>243</v>
      </c>
      <c r="S6" s="7">
        <v>131</v>
      </c>
      <c r="T6" s="7">
        <v>112</v>
      </c>
      <c r="U6" s="7">
        <v>382</v>
      </c>
      <c r="V6" s="7">
        <v>217</v>
      </c>
      <c r="W6" s="7">
        <v>165</v>
      </c>
      <c r="X6" s="7">
        <v>1609</v>
      </c>
      <c r="Y6" s="7">
        <v>820</v>
      </c>
      <c r="Z6" s="7">
        <v>789</v>
      </c>
      <c r="AA6" s="7">
        <v>558</v>
      </c>
      <c r="AB6" s="7">
        <v>310</v>
      </c>
      <c r="AC6" s="7">
        <v>248</v>
      </c>
      <c r="AD6" s="7" t="s">
        <v>15</v>
      </c>
      <c r="AE6" s="7">
        <v>798</v>
      </c>
      <c r="AF6" s="7">
        <v>409</v>
      </c>
      <c r="AG6" s="7">
        <v>389</v>
      </c>
      <c r="AH6" s="7">
        <v>1215</v>
      </c>
      <c r="AI6" s="7">
        <v>631</v>
      </c>
      <c r="AJ6" s="7">
        <v>584</v>
      </c>
      <c r="AK6" s="7">
        <v>802</v>
      </c>
      <c r="AL6" s="7">
        <v>443</v>
      </c>
      <c r="AM6" s="7">
        <v>359</v>
      </c>
      <c r="AN6" s="7">
        <v>1296</v>
      </c>
      <c r="AO6" s="7">
        <v>733</v>
      </c>
      <c r="AP6" s="7">
        <v>563</v>
      </c>
    </row>
    <row r="7" spans="1:42" x14ac:dyDescent="0.2">
      <c r="A7" s="7" t="s">
        <v>16</v>
      </c>
      <c r="B7" s="7">
        <v>21713</v>
      </c>
      <c r="C7" s="7">
        <v>11733</v>
      </c>
      <c r="D7" s="7">
        <v>9980</v>
      </c>
      <c r="E7" s="7">
        <v>8553</v>
      </c>
      <c r="F7" s="7">
        <v>4535</v>
      </c>
      <c r="G7" s="7">
        <v>4018</v>
      </c>
      <c r="H7" s="7">
        <v>2819</v>
      </c>
      <c r="I7" s="7">
        <v>1517</v>
      </c>
      <c r="J7" s="7">
        <v>1302</v>
      </c>
      <c r="K7" s="7">
        <v>555</v>
      </c>
      <c r="L7" s="7">
        <v>313</v>
      </c>
      <c r="M7" s="7">
        <v>242</v>
      </c>
      <c r="N7" s="7" t="s">
        <v>16</v>
      </c>
      <c r="O7" s="7">
        <v>2885</v>
      </c>
      <c r="P7" s="7">
        <v>1553</v>
      </c>
      <c r="Q7" s="7">
        <v>1332</v>
      </c>
      <c r="R7" s="7">
        <v>225</v>
      </c>
      <c r="S7" s="7">
        <v>122</v>
      </c>
      <c r="T7" s="7">
        <v>103</v>
      </c>
      <c r="U7" s="7">
        <v>392</v>
      </c>
      <c r="V7" s="7">
        <v>218</v>
      </c>
      <c r="W7" s="7">
        <v>174</v>
      </c>
      <c r="X7" s="7">
        <v>1587</v>
      </c>
      <c r="Y7" s="7">
        <v>872</v>
      </c>
      <c r="Z7" s="7">
        <v>715</v>
      </c>
      <c r="AA7" s="7">
        <v>590</v>
      </c>
      <c r="AB7" s="7">
        <v>340</v>
      </c>
      <c r="AC7" s="7">
        <v>250</v>
      </c>
      <c r="AD7" s="7" t="s">
        <v>16</v>
      </c>
      <c r="AE7" s="7">
        <v>780</v>
      </c>
      <c r="AF7" s="7">
        <v>431</v>
      </c>
      <c r="AG7" s="7">
        <v>349</v>
      </c>
      <c r="AH7" s="7">
        <v>1142</v>
      </c>
      <c r="AI7" s="7">
        <v>650</v>
      </c>
      <c r="AJ7" s="7">
        <v>492</v>
      </c>
      <c r="AK7" s="7">
        <v>807</v>
      </c>
      <c r="AL7" s="7">
        <v>428</v>
      </c>
      <c r="AM7" s="7">
        <v>379</v>
      </c>
      <c r="AN7" s="7">
        <v>1378</v>
      </c>
      <c r="AO7" s="7">
        <v>754</v>
      </c>
      <c r="AP7" s="7">
        <v>624</v>
      </c>
    </row>
    <row r="8" spans="1:42" x14ac:dyDescent="0.2">
      <c r="A8" s="7" t="s">
        <v>17</v>
      </c>
      <c r="B8" s="7">
        <v>21135</v>
      </c>
      <c r="C8" s="7">
        <v>11479</v>
      </c>
      <c r="D8" s="7">
        <v>9656</v>
      </c>
      <c r="E8" s="7">
        <v>9129</v>
      </c>
      <c r="F8" s="7">
        <v>4881</v>
      </c>
      <c r="G8" s="7">
        <v>4248</v>
      </c>
      <c r="H8" s="7">
        <v>2754</v>
      </c>
      <c r="I8" s="7">
        <v>1515</v>
      </c>
      <c r="J8" s="7">
        <v>1239</v>
      </c>
      <c r="K8" s="7">
        <v>477</v>
      </c>
      <c r="L8" s="7">
        <v>254</v>
      </c>
      <c r="M8" s="7">
        <v>223</v>
      </c>
      <c r="N8" s="7" t="s">
        <v>17</v>
      </c>
      <c r="O8" s="7">
        <v>2579</v>
      </c>
      <c r="P8" s="7">
        <v>1452</v>
      </c>
      <c r="Q8" s="7">
        <v>1127</v>
      </c>
      <c r="R8" s="7">
        <v>222</v>
      </c>
      <c r="S8" s="7">
        <v>122</v>
      </c>
      <c r="T8" s="7">
        <v>100</v>
      </c>
      <c r="U8" s="7">
        <v>343</v>
      </c>
      <c r="V8" s="7">
        <v>190</v>
      </c>
      <c r="W8" s="7">
        <v>153</v>
      </c>
      <c r="X8" s="7">
        <v>1534</v>
      </c>
      <c r="Y8" s="7">
        <v>819</v>
      </c>
      <c r="Z8" s="7">
        <v>715</v>
      </c>
      <c r="AA8" s="7">
        <v>630</v>
      </c>
      <c r="AB8" s="7">
        <v>300</v>
      </c>
      <c r="AC8" s="7">
        <v>330</v>
      </c>
      <c r="AD8" s="7" t="s">
        <v>17</v>
      </c>
      <c r="AE8" s="7">
        <v>628</v>
      </c>
      <c r="AF8" s="7">
        <v>346</v>
      </c>
      <c r="AG8" s="7">
        <v>282</v>
      </c>
      <c r="AH8" s="7">
        <v>931</v>
      </c>
      <c r="AI8" s="7">
        <v>506</v>
      </c>
      <c r="AJ8" s="7">
        <v>425</v>
      </c>
      <c r="AK8" s="7">
        <v>702</v>
      </c>
      <c r="AL8" s="7">
        <v>374</v>
      </c>
      <c r="AM8" s="7">
        <v>328</v>
      </c>
      <c r="AN8" s="7">
        <v>1206</v>
      </c>
      <c r="AO8" s="7">
        <v>720</v>
      </c>
      <c r="AP8" s="7">
        <v>486</v>
      </c>
    </row>
    <row r="9" spans="1:42" x14ac:dyDescent="0.2">
      <c r="A9" s="7" t="s">
        <v>18</v>
      </c>
      <c r="B9" s="7">
        <v>15797</v>
      </c>
      <c r="C9" s="7">
        <v>8502</v>
      </c>
      <c r="D9" s="7">
        <v>7295</v>
      </c>
      <c r="E9" s="7">
        <v>7009</v>
      </c>
      <c r="F9" s="7">
        <v>3733</v>
      </c>
      <c r="G9" s="7">
        <v>3276</v>
      </c>
      <c r="H9" s="7">
        <v>1912</v>
      </c>
      <c r="I9" s="7">
        <v>1031</v>
      </c>
      <c r="J9" s="7">
        <v>881</v>
      </c>
      <c r="K9" s="7">
        <v>342</v>
      </c>
      <c r="L9" s="7">
        <v>163</v>
      </c>
      <c r="M9" s="7">
        <v>179</v>
      </c>
      <c r="N9" s="7" t="s">
        <v>18</v>
      </c>
      <c r="O9" s="7">
        <v>1967</v>
      </c>
      <c r="P9" s="7">
        <v>1069</v>
      </c>
      <c r="Q9" s="7">
        <v>898</v>
      </c>
      <c r="R9" s="7">
        <v>155</v>
      </c>
      <c r="S9" s="7">
        <v>74</v>
      </c>
      <c r="T9" s="7">
        <v>81</v>
      </c>
      <c r="U9" s="7">
        <v>247</v>
      </c>
      <c r="V9" s="7">
        <v>125</v>
      </c>
      <c r="W9" s="7">
        <v>122</v>
      </c>
      <c r="X9" s="7">
        <v>1090</v>
      </c>
      <c r="Y9" s="7">
        <v>572</v>
      </c>
      <c r="Z9" s="7">
        <v>518</v>
      </c>
      <c r="AA9" s="7">
        <v>387</v>
      </c>
      <c r="AB9" s="7">
        <v>228</v>
      </c>
      <c r="AC9" s="7">
        <v>159</v>
      </c>
      <c r="AD9" s="7" t="s">
        <v>18</v>
      </c>
      <c r="AE9" s="7">
        <v>503</v>
      </c>
      <c r="AF9" s="7">
        <v>289</v>
      </c>
      <c r="AG9" s="7">
        <v>214</v>
      </c>
      <c r="AH9" s="7">
        <v>764</v>
      </c>
      <c r="AI9" s="7">
        <v>423</v>
      </c>
      <c r="AJ9" s="7">
        <v>341</v>
      </c>
      <c r="AK9" s="7">
        <v>565</v>
      </c>
      <c r="AL9" s="7">
        <v>322</v>
      </c>
      <c r="AM9" s="7">
        <v>243</v>
      </c>
      <c r="AN9" s="7">
        <v>856</v>
      </c>
      <c r="AO9" s="7">
        <v>473</v>
      </c>
      <c r="AP9" s="7">
        <v>383</v>
      </c>
    </row>
    <row r="10" spans="1:42" x14ac:dyDescent="0.2">
      <c r="A10" s="7" t="s">
        <v>19</v>
      </c>
      <c r="B10" s="7">
        <v>11563</v>
      </c>
      <c r="C10" s="7">
        <v>6040</v>
      </c>
      <c r="D10" s="7">
        <v>5523</v>
      </c>
      <c r="E10" s="7">
        <v>4906</v>
      </c>
      <c r="F10" s="7">
        <v>2574</v>
      </c>
      <c r="G10" s="7">
        <v>2332</v>
      </c>
      <c r="H10" s="7">
        <v>1426</v>
      </c>
      <c r="I10" s="7">
        <v>743</v>
      </c>
      <c r="J10" s="7">
        <v>683</v>
      </c>
      <c r="K10" s="7">
        <v>273</v>
      </c>
      <c r="L10" s="7">
        <v>131</v>
      </c>
      <c r="M10" s="7">
        <v>142</v>
      </c>
      <c r="N10" s="7" t="s">
        <v>19</v>
      </c>
      <c r="O10" s="7">
        <v>1398</v>
      </c>
      <c r="P10" s="7">
        <v>728</v>
      </c>
      <c r="Q10" s="7">
        <v>670</v>
      </c>
      <c r="R10" s="7">
        <v>109</v>
      </c>
      <c r="S10" s="7">
        <v>53</v>
      </c>
      <c r="T10" s="7">
        <v>56</v>
      </c>
      <c r="U10" s="7">
        <v>216</v>
      </c>
      <c r="V10" s="7">
        <v>104</v>
      </c>
      <c r="W10" s="7">
        <v>112</v>
      </c>
      <c r="X10" s="7">
        <v>840</v>
      </c>
      <c r="Y10" s="7">
        <v>445</v>
      </c>
      <c r="Z10" s="7">
        <v>395</v>
      </c>
      <c r="AA10" s="7">
        <v>273</v>
      </c>
      <c r="AB10" s="7">
        <v>144</v>
      </c>
      <c r="AC10" s="7">
        <v>129</v>
      </c>
      <c r="AD10" s="7" t="s">
        <v>19</v>
      </c>
      <c r="AE10" s="7">
        <v>374</v>
      </c>
      <c r="AF10" s="7">
        <v>204</v>
      </c>
      <c r="AG10" s="7">
        <v>170</v>
      </c>
      <c r="AH10" s="7">
        <v>600</v>
      </c>
      <c r="AI10" s="7">
        <v>317</v>
      </c>
      <c r="AJ10" s="7">
        <v>283</v>
      </c>
      <c r="AK10" s="7">
        <v>419</v>
      </c>
      <c r="AL10" s="7">
        <v>213</v>
      </c>
      <c r="AM10" s="7">
        <v>206</v>
      </c>
      <c r="AN10" s="7">
        <v>729</v>
      </c>
      <c r="AO10" s="7">
        <v>384</v>
      </c>
      <c r="AP10" s="7">
        <v>345</v>
      </c>
    </row>
    <row r="11" spans="1:42" x14ac:dyDescent="0.2">
      <c r="A11" s="7" t="s">
        <v>20</v>
      </c>
      <c r="B11" s="7">
        <v>8617</v>
      </c>
      <c r="C11" s="7">
        <v>4385</v>
      </c>
      <c r="D11" s="7">
        <v>4232</v>
      </c>
      <c r="E11" s="7">
        <v>3526</v>
      </c>
      <c r="F11" s="7">
        <v>1799</v>
      </c>
      <c r="G11" s="7">
        <v>1727</v>
      </c>
      <c r="H11" s="7">
        <v>1074</v>
      </c>
      <c r="I11" s="7">
        <v>562</v>
      </c>
      <c r="J11" s="7">
        <v>512</v>
      </c>
      <c r="K11" s="7">
        <v>193</v>
      </c>
      <c r="L11" s="7">
        <v>115</v>
      </c>
      <c r="M11" s="7">
        <v>78</v>
      </c>
      <c r="N11" s="7" t="s">
        <v>20</v>
      </c>
      <c r="O11" s="7">
        <v>1105</v>
      </c>
      <c r="P11" s="7">
        <v>540</v>
      </c>
      <c r="Q11" s="7">
        <v>565</v>
      </c>
      <c r="R11" s="7">
        <v>103</v>
      </c>
      <c r="S11" s="7">
        <v>41</v>
      </c>
      <c r="T11" s="7">
        <v>62</v>
      </c>
      <c r="U11" s="7">
        <v>150</v>
      </c>
      <c r="V11" s="7">
        <v>82</v>
      </c>
      <c r="W11" s="7">
        <v>68</v>
      </c>
      <c r="X11" s="7">
        <v>686</v>
      </c>
      <c r="Y11" s="7">
        <v>356</v>
      </c>
      <c r="Z11" s="7">
        <v>330</v>
      </c>
      <c r="AA11" s="7">
        <v>231</v>
      </c>
      <c r="AB11" s="7">
        <v>108</v>
      </c>
      <c r="AC11" s="7">
        <v>123</v>
      </c>
      <c r="AD11" s="7" t="s">
        <v>20</v>
      </c>
      <c r="AE11" s="7">
        <v>273</v>
      </c>
      <c r="AF11" s="7">
        <v>138</v>
      </c>
      <c r="AG11" s="7">
        <v>135</v>
      </c>
      <c r="AH11" s="7">
        <v>415</v>
      </c>
      <c r="AI11" s="7">
        <v>214</v>
      </c>
      <c r="AJ11" s="7">
        <v>201</v>
      </c>
      <c r="AK11" s="7">
        <v>303</v>
      </c>
      <c r="AL11" s="7">
        <v>159</v>
      </c>
      <c r="AM11" s="7">
        <v>144</v>
      </c>
      <c r="AN11" s="7">
        <v>558</v>
      </c>
      <c r="AO11" s="7">
        <v>271</v>
      </c>
      <c r="AP11" s="7">
        <v>287</v>
      </c>
    </row>
    <row r="12" spans="1:42" x14ac:dyDescent="0.2">
      <c r="A12" s="7" t="s">
        <v>21</v>
      </c>
      <c r="B12" s="7">
        <v>6365</v>
      </c>
      <c r="C12" s="7">
        <v>3172</v>
      </c>
      <c r="D12" s="7">
        <v>3193</v>
      </c>
      <c r="E12" s="7">
        <v>2682</v>
      </c>
      <c r="F12" s="7">
        <v>1343</v>
      </c>
      <c r="G12" s="7">
        <v>1339</v>
      </c>
      <c r="H12" s="7">
        <v>768</v>
      </c>
      <c r="I12" s="7">
        <v>377</v>
      </c>
      <c r="J12" s="7">
        <v>391</v>
      </c>
      <c r="K12" s="7">
        <v>166</v>
      </c>
      <c r="L12" s="7">
        <v>79</v>
      </c>
      <c r="M12" s="7">
        <v>87</v>
      </c>
      <c r="N12" s="7" t="s">
        <v>21</v>
      </c>
      <c r="O12" s="7">
        <v>778</v>
      </c>
      <c r="P12" s="7">
        <v>408</v>
      </c>
      <c r="Q12" s="7">
        <v>370</v>
      </c>
      <c r="R12" s="7">
        <v>58</v>
      </c>
      <c r="S12" s="7">
        <v>30</v>
      </c>
      <c r="T12" s="7">
        <v>28</v>
      </c>
      <c r="U12" s="7">
        <v>94</v>
      </c>
      <c r="V12" s="7">
        <v>46</v>
      </c>
      <c r="W12" s="7">
        <v>48</v>
      </c>
      <c r="X12" s="7">
        <v>438</v>
      </c>
      <c r="Y12" s="7">
        <v>206</v>
      </c>
      <c r="Z12" s="7">
        <v>232</v>
      </c>
      <c r="AA12" s="7">
        <v>152</v>
      </c>
      <c r="AB12" s="7">
        <v>78</v>
      </c>
      <c r="AC12" s="7">
        <v>74</v>
      </c>
      <c r="AD12" s="7" t="s">
        <v>21</v>
      </c>
      <c r="AE12" s="7">
        <v>207</v>
      </c>
      <c r="AF12" s="7">
        <v>103</v>
      </c>
      <c r="AG12" s="7">
        <v>104</v>
      </c>
      <c r="AH12" s="7">
        <v>341</v>
      </c>
      <c r="AI12" s="7">
        <v>169</v>
      </c>
      <c r="AJ12" s="7">
        <v>172</v>
      </c>
      <c r="AK12" s="7">
        <v>246</v>
      </c>
      <c r="AL12" s="7">
        <v>115</v>
      </c>
      <c r="AM12" s="7">
        <v>131</v>
      </c>
      <c r="AN12" s="7">
        <v>435</v>
      </c>
      <c r="AO12" s="7">
        <v>218</v>
      </c>
      <c r="AP12" s="7">
        <v>217</v>
      </c>
    </row>
    <row r="13" spans="1:42" x14ac:dyDescent="0.2">
      <c r="A13" s="7" t="s">
        <v>22</v>
      </c>
      <c r="B13" s="7">
        <v>5929</v>
      </c>
      <c r="C13" s="7">
        <v>2953</v>
      </c>
      <c r="D13" s="7">
        <v>2976</v>
      </c>
      <c r="E13" s="7">
        <v>2397</v>
      </c>
      <c r="F13" s="7">
        <v>1186</v>
      </c>
      <c r="G13" s="7">
        <v>1211</v>
      </c>
      <c r="H13" s="7">
        <v>743</v>
      </c>
      <c r="I13" s="7">
        <v>367</v>
      </c>
      <c r="J13" s="7">
        <v>376</v>
      </c>
      <c r="K13" s="7">
        <v>154</v>
      </c>
      <c r="L13" s="7">
        <v>82</v>
      </c>
      <c r="M13" s="7">
        <v>72</v>
      </c>
      <c r="N13" s="7" t="s">
        <v>22</v>
      </c>
      <c r="O13" s="7">
        <v>721</v>
      </c>
      <c r="P13" s="7">
        <v>347</v>
      </c>
      <c r="Q13" s="7">
        <v>374</v>
      </c>
      <c r="R13" s="7">
        <v>64</v>
      </c>
      <c r="S13" s="7">
        <v>31</v>
      </c>
      <c r="T13" s="7">
        <v>33</v>
      </c>
      <c r="U13" s="7">
        <v>106</v>
      </c>
      <c r="V13" s="7">
        <v>50</v>
      </c>
      <c r="W13" s="7">
        <v>56</v>
      </c>
      <c r="X13" s="7">
        <v>427</v>
      </c>
      <c r="Y13" s="7">
        <v>211</v>
      </c>
      <c r="Z13" s="7">
        <v>216</v>
      </c>
      <c r="AA13" s="7">
        <v>162</v>
      </c>
      <c r="AB13" s="7">
        <v>80</v>
      </c>
      <c r="AC13" s="7">
        <v>82</v>
      </c>
      <c r="AD13" s="7" t="s">
        <v>22</v>
      </c>
      <c r="AE13" s="7">
        <v>220</v>
      </c>
      <c r="AF13" s="7">
        <v>112</v>
      </c>
      <c r="AG13" s="7">
        <v>108</v>
      </c>
      <c r="AH13" s="7">
        <v>334</v>
      </c>
      <c r="AI13" s="7">
        <v>183</v>
      </c>
      <c r="AJ13" s="7">
        <v>151</v>
      </c>
      <c r="AK13" s="7">
        <v>222</v>
      </c>
      <c r="AL13" s="7">
        <v>105</v>
      </c>
      <c r="AM13" s="7">
        <v>117</v>
      </c>
      <c r="AN13" s="7">
        <v>379</v>
      </c>
      <c r="AO13" s="7">
        <v>199</v>
      </c>
      <c r="AP13" s="7">
        <v>180</v>
      </c>
    </row>
    <row r="14" spans="1:42" x14ac:dyDescent="0.2">
      <c r="A14" s="7" t="s">
        <v>23</v>
      </c>
      <c r="B14" s="7">
        <v>5396</v>
      </c>
      <c r="C14" s="7">
        <v>2722</v>
      </c>
      <c r="D14" s="7">
        <v>2674</v>
      </c>
      <c r="E14" s="7">
        <v>2200</v>
      </c>
      <c r="F14" s="7">
        <v>1117</v>
      </c>
      <c r="G14" s="7">
        <v>1083</v>
      </c>
      <c r="H14" s="7">
        <v>675</v>
      </c>
      <c r="I14" s="7">
        <v>318</v>
      </c>
      <c r="J14" s="7">
        <v>357</v>
      </c>
      <c r="K14" s="7">
        <v>131</v>
      </c>
      <c r="L14" s="7">
        <v>64</v>
      </c>
      <c r="M14" s="7">
        <v>67</v>
      </c>
      <c r="N14" s="7" t="s">
        <v>23</v>
      </c>
      <c r="O14" s="7">
        <v>642</v>
      </c>
      <c r="P14" s="7">
        <v>306</v>
      </c>
      <c r="Q14" s="7">
        <v>336</v>
      </c>
      <c r="R14" s="7">
        <v>62</v>
      </c>
      <c r="S14" s="7">
        <v>42</v>
      </c>
      <c r="T14" s="7">
        <v>20</v>
      </c>
      <c r="U14" s="7">
        <v>79</v>
      </c>
      <c r="V14" s="7">
        <v>40</v>
      </c>
      <c r="W14" s="7">
        <v>39</v>
      </c>
      <c r="X14" s="7">
        <v>405</v>
      </c>
      <c r="Y14" s="7">
        <v>212</v>
      </c>
      <c r="Z14" s="7">
        <v>193</v>
      </c>
      <c r="AA14" s="7">
        <v>127</v>
      </c>
      <c r="AB14" s="7">
        <v>66</v>
      </c>
      <c r="AC14" s="7">
        <v>61</v>
      </c>
      <c r="AD14" s="7" t="s">
        <v>23</v>
      </c>
      <c r="AE14" s="7">
        <v>184</v>
      </c>
      <c r="AF14" s="7">
        <v>90</v>
      </c>
      <c r="AG14" s="7">
        <v>94</v>
      </c>
      <c r="AH14" s="7">
        <v>290</v>
      </c>
      <c r="AI14" s="7">
        <v>152</v>
      </c>
      <c r="AJ14" s="7">
        <v>138</v>
      </c>
      <c r="AK14" s="7">
        <v>236</v>
      </c>
      <c r="AL14" s="7">
        <v>124</v>
      </c>
      <c r="AM14" s="7">
        <v>112</v>
      </c>
      <c r="AN14" s="7">
        <v>365</v>
      </c>
      <c r="AO14" s="7">
        <v>191</v>
      </c>
      <c r="AP14" s="7">
        <v>174</v>
      </c>
    </row>
    <row r="15" spans="1:42" x14ac:dyDescent="0.2">
      <c r="A15" s="7" t="s">
        <v>24</v>
      </c>
      <c r="B15" s="7">
        <v>4891</v>
      </c>
      <c r="C15" s="7">
        <v>2510</v>
      </c>
      <c r="D15" s="7">
        <v>2381</v>
      </c>
      <c r="E15" s="7">
        <v>1928</v>
      </c>
      <c r="F15" s="7">
        <v>988</v>
      </c>
      <c r="G15" s="7">
        <v>940</v>
      </c>
      <c r="H15" s="7">
        <v>641</v>
      </c>
      <c r="I15" s="7">
        <v>316</v>
      </c>
      <c r="J15" s="7">
        <v>325</v>
      </c>
      <c r="K15" s="7">
        <v>132</v>
      </c>
      <c r="L15" s="7">
        <v>67</v>
      </c>
      <c r="M15" s="7">
        <v>65</v>
      </c>
      <c r="N15" s="7" t="s">
        <v>24</v>
      </c>
      <c r="O15" s="7">
        <v>622</v>
      </c>
      <c r="P15" s="7">
        <v>334</v>
      </c>
      <c r="Q15" s="7">
        <v>288</v>
      </c>
      <c r="R15" s="7">
        <v>68</v>
      </c>
      <c r="S15" s="7">
        <v>38</v>
      </c>
      <c r="T15" s="7">
        <v>30</v>
      </c>
      <c r="U15" s="7">
        <v>82</v>
      </c>
      <c r="V15" s="7">
        <v>39</v>
      </c>
      <c r="W15" s="7">
        <v>43</v>
      </c>
      <c r="X15" s="7">
        <v>388</v>
      </c>
      <c r="Y15" s="7">
        <v>193</v>
      </c>
      <c r="Z15" s="7">
        <v>195</v>
      </c>
      <c r="AA15" s="7">
        <v>140</v>
      </c>
      <c r="AB15" s="7">
        <v>67</v>
      </c>
      <c r="AC15" s="7">
        <v>73</v>
      </c>
      <c r="AD15" s="7" t="s">
        <v>24</v>
      </c>
      <c r="AE15" s="7">
        <v>181</v>
      </c>
      <c r="AF15" s="7">
        <v>91</v>
      </c>
      <c r="AG15" s="7">
        <v>90</v>
      </c>
      <c r="AH15" s="7">
        <v>244</v>
      </c>
      <c r="AI15" s="7">
        <v>135</v>
      </c>
      <c r="AJ15" s="7">
        <v>109</v>
      </c>
      <c r="AK15" s="7">
        <v>163</v>
      </c>
      <c r="AL15" s="7">
        <v>90</v>
      </c>
      <c r="AM15" s="7">
        <v>73</v>
      </c>
      <c r="AN15" s="7">
        <v>302</v>
      </c>
      <c r="AO15" s="7">
        <v>152</v>
      </c>
      <c r="AP15" s="7">
        <v>150</v>
      </c>
    </row>
    <row r="16" spans="1:42" x14ac:dyDescent="0.2">
      <c r="A16" s="7" t="s">
        <v>25</v>
      </c>
      <c r="B16" s="7">
        <v>4083</v>
      </c>
      <c r="C16" s="7">
        <v>2151</v>
      </c>
      <c r="D16" s="7">
        <v>1932</v>
      </c>
      <c r="E16" s="7">
        <v>1586</v>
      </c>
      <c r="F16" s="7">
        <v>814</v>
      </c>
      <c r="G16" s="7">
        <v>772</v>
      </c>
      <c r="H16" s="7">
        <v>495</v>
      </c>
      <c r="I16" s="7">
        <v>271</v>
      </c>
      <c r="J16" s="7">
        <v>224</v>
      </c>
      <c r="K16" s="7">
        <v>119</v>
      </c>
      <c r="L16" s="7">
        <v>65</v>
      </c>
      <c r="M16" s="7">
        <v>54</v>
      </c>
      <c r="N16" s="7" t="s">
        <v>25</v>
      </c>
      <c r="O16" s="7">
        <v>576</v>
      </c>
      <c r="P16" s="7">
        <v>300</v>
      </c>
      <c r="Q16" s="7">
        <v>276</v>
      </c>
      <c r="R16" s="7">
        <v>42</v>
      </c>
      <c r="S16" s="7">
        <v>21</v>
      </c>
      <c r="T16" s="7">
        <v>21</v>
      </c>
      <c r="U16" s="7">
        <v>85</v>
      </c>
      <c r="V16" s="7">
        <v>42</v>
      </c>
      <c r="W16" s="7">
        <v>43</v>
      </c>
      <c r="X16" s="7">
        <v>321</v>
      </c>
      <c r="Y16" s="7">
        <v>183</v>
      </c>
      <c r="Z16" s="7">
        <v>138</v>
      </c>
      <c r="AA16" s="7">
        <v>88</v>
      </c>
      <c r="AB16" s="7">
        <v>43</v>
      </c>
      <c r="AC16" s="7">
        <v>45</v>
      </c>
      <c r="AD16" s="7" t="s">
        <v>25</v>
      </c>
      <c r="AE16" s="7">
        <v>164</v>
      </c>
      <c r="AF16" s="7">
        <v>83</v>
      </c>
      <c r="AG16" s="7">
        <v>81</v>
      </c>
      <c r="AH16" s="7">
        <v>202</v>
      </c>
      <c r="AI16" s="7">
        <v>110</v>
      </c>
      <c r="AJ16" s="7">
        <v>92</v>
      </c>
      <c r="AK16" s="7">
        <v>170</v>
      </c>
      <c r="AL16" s="7">
        <v>90</v>
      </c>
      <c r="AM16" s="7">
        <v>80</v>
      </c>
      <c r="AN16" s="7">
        <v>235</v>
      </c>
      <c r="AO16" s="7">
        <v>129</v>
      </c>
      <c r="AP16" s="7">
        <v>106</v>
      </c>
    </row>
    <row r="17" spans="1:42" x14ac:dyDescent="0.2">
      <c r="A17" s="7" t="s">
        <v>26</v>
      </c>
      <c r="B17" s="7">
        <v>3391</v>
      </c>
      <c r="C17" s="7">
        <v>1805</v>
      </c>
      <c r="D17" s="7">
        <v>1586</v>
      </c>
      <c r="E17" s="7">
        <v>1339</v>
      </c>
      <c r="F17" s="7">
        <v>718</v>
      </c>
      <c r="G17" s="7">
        <v>621</v>
      </c>
      <c r="H17" s="7">
        <v>411</v>
      </c>
      <c r="I17" s="7">
        <v>220</v>
      </c>
      <c r="J17" s="7">
        <v>191</v>
      </c>
      <c r="K17" s="7">
        <v>89</v>
      </c>
      <c r="L17" s="7">
        <v>42</v>
      </c>
      <c r="M17" s="7">
        <v>47</v>
      </c>
      <c r="N17" s="7" t="s">
        <v>26</v>
      </c>
      <c r="O17" s="7">
        <v>474</v>
      </c>
      <c r="P17" s="7">
        <v>242</v>
      </c>
      <c r="Q17" s="7">
        <v>232</v>
      </c>
      <c r="R17" s="7">
        <v>37</v>
      </c>
      <c r="S17" s="7">
        <v>20</v>
      </c>
      <c r="T17" s="7">
        <v>17</v>
      </c>
      <c r="U17" s="7">
        <v>55</v>
      </c>
      <c r="V17" s="7">
        <v>31</v>
      </c>
      <c r="W17" s="7">
        <v>24</v>
      </c>
      <c r="X17" s="7">
        <v>282</v>
      </c>
      <c r="Y17" s="7">
        <v>152</v>
      </c>
      <c r="Z17" s="7">
        <v>130</v>
      </c>
      <c r="AA17" s="7">
        <v>80</v>
      </c>
      <c r="AB17" s="7">
        <v>49</v>
      </c>
      <c r="AC17" s="7">
        <v>31</v>
      </c>
      <c r="AD17" s="7" t="s">
        <v>26</v>
      </c>
      <c r="AE17" s="7">
        <v>135</v>
      </c>
      <c r="AF17" s="7">
        <v>80</v>
      </c>
      <c r="AG17" s="7">
        <v>55</v>
      </c>
      <c r="AH17" s="7">
        <v>151</v>
      </c>
      <c r="AI17" s="7">
        <v>79</v>
      </c>
      <c r="AJ17" s="7">
        <v>72</v>
      </c>
      <c r="AK17" s="7">
        <v>122</v>
      </c>
      <c r="AL17" s="7">
        <v>64</v>
      </c>
      <c r="AM17" s="7">
        <v>58</v>
      </c>
      <c r="AN17" s="7">
        <v>216</v>
      </c>
      <c r="AO17" s="7">
        <v>108</v>
      </c>
      <c r="AP17" s="7">
        <v>108</v>
      </c>
    </row>
    <row r="18" spans="1:42" x14ac:dyDescent="0.2">
      <c r="A18" s="7" t="s">
        <v>27</v>
      </c>
      <c r="B18" s="7">
        <v>2160</v>
      </c>
      <c r="C18" s="7">
        <v>1169</v>
      </c>
      <c r="D18" s="7">
        <v>991</v>
      </c>
      <c r="E18" s="7">
        <v>839</v>
      </c>
      <c r="F18" s="7">
        <v>433</v>
      </c>
      <c r="G18" s="7">
        <v>406</v>
      </c>
      <c r="H18" s="7">
        <v>257</v>
      </c>
      <c r="I18" s="7">
        <v>134</v>
      </c>
      <c r="J18" s="7">
        <v>123</v>
      </c>
      <c r="K18" s="7">
        <v>57</v>
      </c>
      <c r="L18" s="7">
        <v>34</v>
      </c>
      <c r="M18" s="7">
        <v>23</v>
      </c>
      <c r="N18" s="7" t="s">
        <v>27</v>
      </c>
      <c r="O18" s="7">
        <v>306</v>
      </c>
      <c r="P18" s="7">
        <v>187</v>
      </c>
      <c r="Q18" s="7">
        <v>119</v>
      </c>
      <c r="R18" s="7">
        <v>30</v>
      </c>
      <c r="S18" s="7">
        <v>19</v>
      </c>
      <c r="T18" s="7">
        <v>11</v>
      </c>
      <c r="U18" s="7">
        <v>24</v>
      </c>
      <c r="V18" s="7">
        <v>11</v>
      </c>
      <c r="W18" s="7">
        <v>13</v>
      </c>
      <c r="X18" s="7">
        <v>151</v>
      </c>
      <c r="Y18" s="7">
        <v>71</v>
      </c>
      <c r="Z18" s="7">
        <v>80</v>
      </c>
      <c r="AA18" s="7">
        <v>64</v>
      </c>
      <c r="AB18" s="7">
        <v>35</v>
      </c>
      <c r="AC18" s="7">
        <v>29</v>
      </c>
      <c r="AD18" s="7" t="s">
        <v>27</v>
      </c>
      <c r="AE18" s="7">
        <v>95</v>
      </c>
      <c r="AF18" s="7">
        <v>54</v>
      </c>
      <c r="AG18" s="7">
        <v>41</v>
      </c>
      <c r="AH18" s="7">
        <v>100</v>
      </c>
      <c r="AI18" s="7">
        <v>59</v>
      </c>
      <c r="AJ18" s="7">
        <v>41</v>
      </c>
      <c r="AK18" s="7">
        <v>80</v>
      </c>
      <c r="AL18" s="7">
        <v>49</v>
      </c>
      <c r="AM18" s="7">
        <v>31</v>
      </c>
      <c r="AN18" s="7">
        <v>157</v>
      </c>
      <c r="AO18" s="7">
        <v>83</v>
      </c>
      <c r="AP18" s="7">
        <v>74</v>
      </c>
    </row>
    <row r="19" spans="1:42" x14ac:dyDescent="0.2">
      <c r="A19" s="7" t="s">
        <v>28</v>
      </c>
      <c r="B19" s="7">
        <v>1415</v>
      </c>
      <c r="C19" s="7">
        <v>724</v>
      </c>
      <c r="D19" s="7">
        <v>691</v>
      </c>
      <c r="E19" s="7">
        <v>600</v>
      </c>
      <c r="F19" s="7">
        <v>311</v>
      </c>
      <c r="G19" s="7">
        <v>289</v>
      </c>
      <c r="H19" s="7">
        <v>162</v>
      </c>
      <c r="I19" s="7">
        <v>87</v>
      </c>
      <c r="J19" s="7">
        <v>75</v>
      </c>
      <c r="K19" s="7">
        <v>48</v>
      </c>
      <c r="L19" s="7">
        <v>25</v>
      </c>
      <c r="M19" s="7">
        <v>23</v>
      </c>
      <c r="N19" s="7" t="s">
        <v>28</v>
      </c>
      <c r="O19" s="7">
        <v>185</v>
      </c>
      <c r="P19" s="7">
        <v>88</v>
      </c>
      <c r="Q19" s="7">
        <v>97</v>
      </c>
      <c r="R19" s="7">
        <v>18</v>
      </c>
      <c r="S19" s="7">
        <v>7</v>
      </c>
      <c r="T19" s="7">
        <v>11</v>
      </c>
      <c r="U19" s="7">
        <v>24</v>
      </c>
      <c r="V19" s="7">
        <v>12</v>
      </c>
      <c r="W19" s="7">
        <v>12</v>
      </c>
      <c r="X19" s="7">
        <v>103</v>
      </c>
      <c r="Y19" s="7">
        <v>52</v>
      </c>
      <c r="Z19" s="7">
        <v>51</v>
      </c>
      <c r="AA19" s="7">
        <v>34</v>
      </c>
      <c r="AB19" s="7">
        <v>19</v>
      </c>
      <c r="AC19" s="7">
        <v>15</v>
      </c>
      <c r="AD19" s="7" t="s">
        <v>28</v>
      </c>
      <c r="AE19" s="7">
        <v>41</v>
      </c>
      <c r="AF19" s="7">
        <v>16</v>
      </c>
      <c r="AG19" s="7">
        <v>25</v>
      </c>
      <c r="AH19" s="7">
        <v>77</v>
      </c>
      <c r="AI19" s="7">
        <v>41</v>
      </c>
      <c r="AJ19" s="7">
        <v>36</v>
      </c>
      <c r="AK19" s="7">
        <v>45</v>
      </c>
      <c r="AL19" s="7">
        <v>24</v>
      </c>
      <c r="AM19" s="7">
        <v>21</v>
      </c>
      <c r="AN19" s="7">
        <v>78</v>
      </c>
      <c r="AO19" s="7">
        <v>42</v>
      </c>
      <c r="AP19" s="7">
        <v>36</v>
      </c>
    </row>
    <row r="20" spans="1:42" x14ac:dyDescent="0.2">
      <c r="A20" s="7" t="s">
        <v>29</v>
      </c>
      <c r="B20" s="7">
        <v>1821</v>
      </c>
      <c r="C20" s="7">
        <v>854</v>
      </c>
      <c r="D20" s="7">
        <v>967</v>
      </c>
      <c r="E20" s="7">
        <v>757</v>
      </c>
      <c r="F20" s="7">
        <v>338</v>
      </c>
      <c r="G20" s="7">
        <v>419</v>
      </c>
      <c r="H20" s="7">
        <v>211</v>
      </c>
      <c r="I20" s="7">
        <v>107</v>
      </c>
      <c r="J20" s="7">
        <v>104</v>
      </c>
      <c r="K20" s="7">
        <v>65</v>
      </c>
      <c r="L20" s="7">
        <v>35</v>
      </c>
      <c r="M20" s="7">
        <v>30</v>
      </c>
      <c r="N20" s="7" t="s">
        <v>29</v>
      </c>
      <c r="O20" s="7">
        <v>216</v>
      </c>
      <c r="P20" s="7">
        <v>96</v>
      </c>
      <c r="Q20" s="7">
        <v>120</v>
      </c>
      <c r="R20" s="7">
        <v>20</v>
      </c>
      <c r="S20" s="7">
        <v>12</v>
      </c>
      <c r="T20" s="7">
        <v>8</v>
      </c>
      <c r="U20" s="7">
        <v>32</v>
      </c>
      <c r="V20" s="7">
        <v>15</v>
      </c>
      <c r="W20" s="7">
        <v>17</v>
      </c>
      <c r="X20" s="7">
        <v>155</v>
      </c>
      <c r="Y20" s="7">
        <v>78</v>
      </c>
      <c r="Z20" s="7">
        <v>77</v>
      </c>
      <c r="AA20" s="7">
        <v>49</v>
      </c>
      <c r="AB20" s="7">
        <v>25</v>
      </c>
      <c r="AC20" s="7">
        <v>24</v>
      </c>
      <c r="AD20" s="7" t="s">
        <v>29</v>
      </c>
      <c r="AE20" s="7">
        <v>82</v>
      </c>
      <c r="AF20" s="7">
        <v>41</v>
      </c>
      <c r="AG20" s="7">
        <v>41</v>
      </c>
      <c r="AH20" s="7">
        <v>78</v>
      </c>
      <c r="AI20" s="7">
        <v>35</v>
      </c>
      <c r="AJ20" s="7">
        <v>43</v>
      </c>
      <c r="AK20" s="7">
        <v>66</v>
      </c>
      <c r="AL20" s="7">
        <v>29</v>
      </c>
      <c r="AM20" s="7">
        <v>37</v>
      </c>
      <c r="AN20" s="7">
        <v>90</v>
      </c>
      <c r="AO20" s="7">
        <v>43</v>
      </c>
      <c r="AP20" s="7">
        <v>47</v>
      </c>
    </row>
    <row r="21" spans="1:42" s="10" customFormat="1" x14ac:dyDescent="0.2">
      <c r="A21" s="10" t="s">
        <v>30</v>
      </c>
      <c r="B21" s="10">
        <v>18.3</v>
      </c>
      <c r="C21" s="10">
        <v>18</v>
      </c>
      <c r="D21" s="10">
        <v>18.7</v>
      </c>
      <c r="E21" s="10">
        <v>18.7</v>
      </c>
      <c r="F21" s="10">
        <v>18.399999999999999</v>
      </c>
      <c r="G21" s="10">
        <v>19.100000000000001</v>
      </c>
      <c r="H21" s="10">
        <v>18.2</v>
      </c>
      <c r="I21" s="10">
        <v>17.8</v>
      </c>
      <c r="J21" s="10">
        <v>18.600000000000001</v>
      </c>
      <c r="K21" s="10">
        <v>18.100000000000001</v>
      </c>
      <c r="L21" s="10">
        <v>17.5</v>
      </c>
      <c r="M21" s="10">
        <v>18.899999999999999</v>
      </c>
      <c r="N21" s="10" t="s">
        <v>30</v>
      </c>
      <c r="O21" s="10">
        <v>17.7</v>
      </c>
      <c r="P21" s="10">
        <v>17.399999999999999</v>
      </c>
      <c r="Q21" s="10">
        <v>18</v>
      </c>
      <c r="R21" s="10">
        <v>18.2</v>
      </c>
      <c r="S21" s="10">
        <v>17.8</v>
      </c>
      <c r="T21" s="10">
        <v>18.600000000000001</v>
      </c>
      <c r="U21" s="10">
        <v>18</v>
      </c>
      <c r="V21" s="10">
        <v>17.3</v>
      </c>
      <c r="W21" s="10">
        <v>18.899999999999999</v>
      </c>
      <c r="X21" s="10">
        <v>18.100000000000001</v>
      </c>
      <c r="Y21" s="10">
        <v>17.7</v>
      </c>
      <c r="Z21" s="10">
        <v>18.399999999999999</v>
      </c>
      <c r="AA21" s="10">
        <v>17.7</v>
      </c>
      <c r="AB21" s="10">
        <v>17.3</v>
      </c>
      <c r="AC21" s="10">
        <v>18.100000000000001</v>
      </c>
      <c r="AD21" s="10" t="s">
        <v>30</v>
      </c>
      <c r="AE21" s="10">
        <v>17.899999999999999</v>
      </c>
      <c r="AF21" s="10">
        <v>17.8</v>
      </c>
      <c r="AG21" s="10">
        <v>18</v>
      </c>
      <c r="AH21" s="10">
        <v>17.600000000000001</v>
      </c>
      <c r="AI21" s="10">
        <v>17.5</v>
      </c>
      <c r="AJ21" s="10">
        <v>17.8</v>
      </c>
      <c r="AK21" s="10">
        <v>18.2</v>
      </c>
      <c r="AL21" s="10">
        <v>17.899999999999999</v>
      </c>
      <c r="AM21" s="10">
        <v>18.600000000000001</v>
      </c>
      <c r="AN21" s="10">
        <v>18.100000000000001</v>
      </c>
      <c r="AO21" s="10">
        <v>17.7</v>
      </c>
      <c r="AP21" s="10">
        <v>18.8</v>
      </c>
    </row>
    <row r="23" spans="1:42" x14ac:dyDescent="0.2">
      <c r="A23" s="7" t="s">
        <v>204</v>
      </c>
      <c r="N23" s="7" t="s">
        <v>69</v>
      </c>
      <c r="AD23" s="7" t="s">
        <v>69</v>
      </c>
    </row>
    <row r="24" spans="1:42" x14ac:dyDescent="0.2">
      <c r="A24" s="7" t="s">
        <v>150</v>
      </c>
      <c r="B24" s="7">
        <v>155015</v>
      </c>
      <c r="C24" s="7">
        <v>82070</v>
      </c>
      <c r="D24" s="7">
        <v>72945</v>
      </c>
      <c r="E24" s="7">
        <v>62591</v>
      </c>
      <c r="F24" s="7">
        <v>32942</v>
      </c>
      <c r="G24" s="7">
        <v>29649</v>
      </c>
      <c r="H24" s="7">
        <v>19439</v>
      </c>
      <c r="I24" s="7">
        <v>10323</v>
      </c>
      <c r="J24" s="7">
        <v>9116</v>
      </c>
      <c r="K24" s="7">
        <v>3858</v>
      </c>
      <c r="L24" s="7">
        <v>2038</v>
      </c>
      <c r="M24" s="7">
        <v>1820</v>
      </c>
      <c r="N24" s="7" t="s">
        <v>0</v>
      </c>
      <c r="O24" s="7">
        <v>20230</v>
      </c>
      <c r="P24" s="7">
        <v>10688</v>
      </c>
      <c r="Q24" s="7">
        <v>9542</v>
      </c>
      <c r="R24" s="7">
        <v>1683</v>
      </c>
      <c r="S24" s="7">
        <v>877</v>
      </c>
      <c r="T24" s="7">
        <v>806</v>
      </c>
      <c r="U24" s="7">
        <v>2570</v>
      </c>
      <c r="V24" s="7">
        <v>1355</v>
      </c>
      <c r="W24" s="7">
        <v>1215</v>
      </c>
      <c r="X24" s="7">
        <v>11682</v>
      </c>
      <c r="Y24" s="7">
        <v>6163</v>
      </c>
      <c r="Z24" s="7">
        <v>5519</v>
      </c>
      <c r="AA24" s="7">
        <v>4133</v>
      </c>
      <c r="AB24" s="7">
        <v>2197</v>
      </c>
      <c r="AC24" s="7">
        <v>1936</v>
      </c>
      <c r="AD24" s="7" t="s">
        <v>0</v>
      </c>
      <c r="AE24" s="7">
        <v>5419</v>
      </c>
      <c r="AF24" s="7">
        <v>2887</v>
      </c>
      <c r="AG24" s="7">
        <v>2532</v>
      </c>
      <c r="AH24" s="7">
        <v>8000</v>
      </c>
      <c r="AI24" s="7">
        <v>4309</v>
      </c>
      <c r="AJ24" s="7">
        <v>3691</v>
      </c>
      <c r="AK24" s="7">
        <v>5769</v>
      </c>
      <c r="AL24" s="7">
        <v>3078</v>
      </c>
      <c r="AM24" s="7">
        <v>2691</v>
      </c>
      <c r="AN24" s="7">
        <v>9641</v>
      </c>
      <c r="AO24" s="7">
        <v>5213</v>
      </c>
      <c r="AP24" s="7">
        <v>4428</v>
      </c>
    </row>
    <row r="25" spans="1:42" x14ac:dyDescent="0.2">
      <c r="A25" s="7" t="s">
        <v>14</v>
      </c>
      <c r="B25" s="7">
        <v>21670</v>
      </c>
      <c r="C25" s="7">
        <v>11638</v>
      </c>
      <c r="D25" s="7">
        <v>10032</v>
      </c>
      <c r="E25" s="7">
        <v>8525</v>
      </c>
      <c r="F25" s="7">
        <v>4608</v>
      </c>
      <c r="G25" s="7">
        <v>3917</v>
      </c>
      <c r="H25" s="7">
        <v>2525</v>
      </c>
      <c r="I25" s="7">
        <v>1355</v>
      </c>
      <c r="J25" s="7">
        <v>1170</v>
      </c>
      <c r="K25" s="7">
        <v>555</v>
      </c>
      <c r="L25" s="7">
        <v>303</v>
      </c>
      <c r="M25" s="7">
        <v>252</v>
      </c>
      <c r="N25" s="7" t="s">
        <v>14</v>
      </c>
      <c r="O25" s="7">
        <v>2996</v>
      </c>
      <c r="P25" s="7">
        <v>1577</v>
      </c>
      <c r="Q25" s="7">
        <v>1419</v>
      </c>
      <c r="R25" s="7">
        <v>238</v>
      </c>
      <c r="S25" s="7">
        <v>122</v>
      </c>
      <c r="T25" s="7">
        <v>116</v>
      </c>
      <c r="U25" s="7">
        <v>346</v>
      </c>
      <c r="V25" s="7">
        <v>175</v>
      </c>
      <c r="W25" s="7">
        <v>171</v>
      </c>
      <c r="X25" s="7">
        <v>1719</v>
      </c>
      <c r="Y25" s="7">
        <v>947</v>
      </c>
      <c r="Z25" s="7">
        <v>772</v>
      </c>
      <c r="AA25" s="7">
        <v>586</v>
      </c>
      <c r="AB25" s="7">
        <v>315</v>
      </c>
      <c r="AC25" s="7">
        <v>271</v>
      </c>
      <c r="AD25" s="7" t="s">
        <v>14</v>
      </c>
      <c r="AE25" s="7">
        <v>773</v>
      </c>
      <c r="AF25" s="7">
        <v>412</v>
      </c>
      <c r="AG25" s="7">
        <v>361</v>
      </c>
      <c r="AH25" s="7">
        <v>1172</v>
      </c>
      <c r="AI25" s="7">
        <v>629</v>
      </c>
      <c r="AJ25" s="7">
        <v>543</v>
      </c>
      <c r="AK25" s="7">
        <v>833</v>
      </c>
      <c r="AL25" s="7">
        <v>456</v>
      </c>
      <c r="AM25" s="7">
        <v>377</v>
      </c>
      <c r="AN25" s="7">
        <v>1402</v>
      </c>
      <c r="AO25" s="7">
        <v>739</v>
      </c>
      <c r="AP25" s="7">
        <v>663</v>
      </c>
    </row>
    <row r="26" spans="1:42" x14ac:dyDescent="0.2">
      <c r="A26" s="7" t="s">
        <v>15</v>
      </c>
      <c r="B26" s="7">
        <v>20730</v>
      </c>
      <c r="C26" s="7">
        <v>11118</v>
      </c>
      <c r="D26" s="7">
        <v>9612</v>
      </c>
      <c r="E26" s="7">
        <v>7818</v>
      </c>
      <c r="F26" s="7">
        <v>4197</v>
      </c>
      <c r="G26" s="7">
        <v>3621</v>
      </c>
      <c r="H26" s="7">
        <v>2652</v>
      </c>
      <c r="I26" s="7">
        <v>1442</v>
      </c>
      <c r="J26" s="7">
        <v>1210</v>
      </c>
      <c r="K26" s="7">
        <v>520</v>
      </c>
      <c r="L26" s="7">
        <v>278</v>
      </c>
      <c r="M26" s="7">
        <v>242</v>
      </c>
      <c r="N26" s="7" t="s">
        <v>15</v>
      </c>
      <c r="O26" s="7">
        <v>2874</v>
      </c>
      <c r="P26" s="7">
        <v>1520</v>
      </c>
      <c r="Q26" s="7">
        <v>1354</v>
      </c>
      <c r="R26" s="7">
        <v>241</v>
      </c>
      <c r="S26" s="7">
        <v>131</v>
      </c>
      <c r="T26" s="7">
        <v>110</v>
      </c>
      <c r="U26" s="7">
        <v>378</v>
      </c>
      <c r="V26" s="7">
        <v>216</v>
      </c>
      <c r="W26" s="7">
        <v>162</v>
      </c>
      <c r="X26" s="7">
        <v>1602</v>
      </c>
      <c r="Y26" s="7">
        <v>816</v>
      </c>
      <c r="Z26" s="7">
        <v>786</v>
      </c>
      <c r="AA26" s="7">
        <v>556</v>
      </c>
      <c r="AB26" s="7">
        <v>309</v>
      </c>
      <c r="AC26" s="7">
        <v>247</v>
      </c>
      <c r="AD26" s="7" t="s">
        <v>15</v>
      </c>
      <c r="AE26" s="7">
        <v>794</v>
      </c>
      <c r="AF26" s="7">
        <v>409</v>
      </c>
      <c r="AG26" s="7">
        <v>385</v>
      </c>
      <c r="AH26" s="7">
        <v>1205</v>
      </c>
      <c r="AI26" s="7">
        <v>630</v>
      </c>
      <c r="AJ26" s="7">
        <v>575</v>
      </c>
      <c r="AK26" s="7">
        <v>802</v>
      </c>
      <c r="AL26" s="7">
        <v>443</v>
      </c>
      <c r="AM26" s="7">
        <v>359</v>
      </c>
      <c r="AN26" s="7">
        <v>1288</v>
      </c>
      <c r="AO26" s="7">
        <v>727</v>
      </c>
      <c r="AP26" s="7">
        <v>561</v>
      </c>
    </row>
    <row r="27" spans="1:42" x14ac:dyDescent="0.2">
      <c r="A27" s="7" t="s">
        <v>16</v>
      </c>
      <c r="B27" s="7">
        <v>21386</v>
      </c>
      <c r="C27" s="7">
        <v>11554</v>
      </c>
      <c r="D27" s="7">
        <v>9832</v>
      </c>
      <c r="E27" s="7">
        <v>8328</v>
      </c>
      <c r="F27" s="7">
        <v>4419</v>
      </c>
      <c r="G27" s="7">
        <v>3909</v>
      </c>
      <c r="H27" s="7">
        <v>2803</v>
      </c>
      <c r="I27" s="7">
        <v>1510</v>
      </c>
      <c r="J27" s="7">
        <v>1293</v>
      </c>
      <c r="K27" s="7">
        <v>552</v>
      </c>
      <c r="L27" s="7">
        <v>310</v>
      </c>
      <c r="M27" s="7">
        <v>242</v>
      </c>
      <c r="N27" s="7" t="s">
        <v>16</v>
      </c>
      <c r="O27" s="7">
        <v>2858</v>
      </c>
      <c r="P27" s="7">
        <v>1536</v>
      </c>
      <c r="Q27" s="7">
        <v>1322</v>
      </c>
      <c r="R27" s="7">
        <v>222</v>
      </c>
      <c r="S27" s="7">
        <v>119</v>
      </c>
      <c r="T27" s="7">
        <v>103</v>
      </c>
      <c r="U27" s="7">
        <v>381</v>
      </c>
      <c r="V27" s="7">
        <v>213</v>
      </c>
      <c r="W27" s="7">
        <v>168</v>
      </c>
      <c r="X27" s="7">
        <v>1577</v>
      </c>
      <c r="Y27" s="7">
        <v>865</v>
      </c>
      <c r="Z27" s="7">
        <v>712</v>
      </c>
      <c r="AA27" s="7">
        <v>586</v>
      </c>
      <c r="AB27" s="7">
        <v>337</v>
      </c>
      <c r="AC27" s="7">
        <v>249</v>
      </c>
      <c r="AD27" s="7" t="s">
        <v>16</v>
      </c>
      <c r="AE27" s="7">
        <v>774</v>
      </c>
      <c r="AF27" s="7">
        <v>427</v>
      </c>
      <c r="AG27" s="7">
        <v>347</v>
      </c>
      <c r="AH27" s="7">
        <v>1131</v>
      </c>
      <c r="AI27" s="7">
        <v>644</v>
      </c>
      <c r="AJ27" s="7">
        <v>487</v>
      </c>
      <c r="AK27" s="7">
        <v>803</v>
      </c>
      <c r="AL27" s="7">
        <v>425</v>
      </c>
      <c r="AM27" s="7">
        <v>378</v>
      </c>
      <c r="AN27" s="7">
        <v>1371</v>
      </c>
      <c r="AO27" s="7">
        <v>749</v>
      </c>
      <c r="AP27" s="7">
        <v>622</v>
      </c>
    </row>
    <row r="28" spans="1:42" x14ac:dyDescent="0.2">
      <c r="A28" s="7" t="s">
        <v>17</v>
      </c>
      <c r="B28" s="7">
        <v>20911</v>
      </c>
      <c r="C28" s="7">
        <v>11372</v>
      </c>
      <c r="D28" s="7">
        <v>9539</v>
      </c>
      <c r="E28" s="7">
        <v>8958</v>
      </c>
      <c r="F28" s="7">
        <v>4801</v>
      </c>
      <c r="G28" s="7">
        <v>4157</v>
      </c>
      <c r="H28" s="7">
        <v>2738</v>
      </c>
      <c r="I28" s="7">
        <v>1506</v>
      </c>
      <c r="J28" s="7">
        <v>1232</v>
      </c>
      <c r="K28" s="7">
        <v>476</v>
      </c>
      <c r="L28" s="7">
        <v>254</v>
      </c>
      <c r="M28" s="7">
        <v>222</v>
      </c>
      <c r="N28" s="7" t="s">
        <v>17</v>
      </c>
      <c r="O28" s="7">
        <v>2572</v>
      </c>
      <c r="P28" s="7">
        <v>1447</v>
      </c>
      <c r="Q28" s="7">
        <v>1125</v>
      </c>
      <c r="R28" s="7">
        <v>221</v>
      </c>
      <c r="S28" s="7">
        <v>122</v>
      </c>
      <c r="T28" s="7">
        <v>99</v>
      </c>
      <c r="U28" s="7">
        <v>335</v>
      </c>
      <c r="V28" s="7">
        <v>187</v>
      </c>
      <c r="W28" s="7">
        <v>148</v>
      </c>
      <c r="X28" s="7">
        <v>1529</v>
      </c>
      <c r="Y28" s="7">
        <v>816</v>
      </c>
      <c r="Z28" s="7">
        <v>713</v>
      </c>
      <c r="AA28" s="7">
        <v>628</v>
      </c>
      <c r="AB28" s="7">
        <v>300</v>
      </c>
      <c r="AC28" s="7">
        <v>328</v>
      </c>
      <c r="AD28" s="7" t="s">
        <v>17</v>
      </c>
      <c r="AE28" s="7">
        <v>627</v>
      </c>
      <c r="AF28" s="7">
        <v>345</v>
      </c>
      <c r="AG28" s="7">
        <v>282</v>
      </c>
      <c r="AH28" s="7">
        <v>925</v>
      </c>
      <c r="AI28" s="7">
        <v>503</v>
      </c>
      <c r="AJ28" s="7">
        <v>422</v>
      </c>
      <c r="AK28" s="7">
        <v>700</v>
      </c>
      <c r="AL28" s="7">
        <v>374</v>
      </c>
      <c r="AM28" s="7">
        <v>326</v>
      </c>
      <c r="AN28" s="7">
        <v>1202</v>
      </c>
      <c r="AO28" s="7">
        <v>717</v>
      </c>
      <c r="AP28" s="7">
        <v>485</v>
      </c>
    </row>
    <row r="29" spans="1:42" x14ac:dyDescent="0.2">
      <c r="A29" s="7" t="s">
        <v>18</v>
      </c>
      <c r="B29" s="7">
        <v>15608</v>
      </c>
      <c r="C29" s="7">
        <v>8412</v>
      </c>
      <c r="D29" s="7">
        <v>7196</v>
      </c>
      <c r="E29" s="7">
        <v>6890</v>
      </c>
      <c r="F29" s="7">
        <v>3676</v>
      </c>
      <c r="G29" s="7">
        <v>3214</v>
      </c>
      <c r="H29" s="7">
        <v>1901</v>
      </c>
      <c r="I29" s="7">
        <v>1028</v>
      </c>
      <c r="J29" s="7">
        <v>873</v>
      </c>
      <c r="K29" s="7">
        <v>338</v>
      </c>
      <c r="L29" s="7">
        <v>160</v>
      </c>
      <c r="M29" s="7">
        <v>178</v>
      </c>
      <c r="N29" s="7" t="s">
        <v>18</v>
      </c>
      <c r="O29" s="7">
        <v>1952</v>
      </c>
      <c r="P29" s="7">
        <v>1059</v>
      </c>
      <c r="Q29" s="7">
        <v>893</v>
      </c>
      <c r="R29" s="7">
        <v>155</v>
      </c>
      <c r="S29" s="7">
        <v>74</v>
      </c>
      <c r="T29" s="7">
        <v>81</v>
      </c>
      <c r="U29" s="7">
        <v>229</v>
      </c>
      <c r="V29" s="7">
        <v>118</v>
      </c>
      <c r="W29" s="7">
        <v>111</v>
      </c>
      <c r="X29" s="7">
        <v>1082</v>
      </c>
      <c r="Y29" s="7">
        <v>569</v>
      </c>
      <c r="Z29" s="7">
        <v>513</v>
      </c>
      <c r="AA29" s="7">
        <v>383</v>
      </c>
      <c r="AB29" s="7">
        <v>225</v>
      </c>
      <c r="AC29" s="7">
        <v>158</v>
      </c>
      <c r="AD29" s="7" t="s">
        <v>18</v>
      </c>
      <c r="AE29" s="7">
        <v>503</v>
      </c>
      <c r="AF29" s="7">
        <v>289</v>
      </c>
      <c r="AG29" s="7">
        <v>214</v>
      </c>
      <c r="AH29" s="7">
        <v>758</v>
      </c>
      <c r="AI29" s="7">
        <v>420</v>
      </c>
      <c r="AJ29" s="7">
        <v>338</v>
      </c>
      <c r="AK29" s="7">
        <v>564</v>
      </c>
      <c r="AL29" s="7">
        <v>322</v>
      </c>
      <c r="AM29" s="7">
        <v>242</v>
      </c>
      <c r="AN29" s="7">
        <v>853</v>
      </c>
      <c r="AO29" s="7">
        <v>472</v>
      </c>
      <c r="AP29" s="7">
        <v>381</v>
      </c>
    </row>
    <row r="30" spans="1:42" x14ac:dyDescent="0.2">
      <c r="A30" s="7" t="s">
        <v>19</v>
      </c>
      <c r="B30" s="7">
        <v>11383</v>
      </c>
      <c r="C30" s="7">
        <v>5934</v>
      </c>
      <c r="D30" s="7">
        <v>5449</v>
      </c>
      <c r="E30" s="7">
        <v>4777</v>
      </c>
      <c r="F30" s="7">
        <v>2498</v>
      </c>
      <c r="G30" s="7">
        <v>2279</v>
      </c>
      <c r="H30" s="7">
        <v>1419</v>
      </c>
      <c r="I30" s="7">
        <v>740</v>
      </c>
      <c r="J30" s="7">
        <v>679</v>
      </c>
      <c r="K30" s="7">
        <v>273</v>
      </c>
      <c r="L30" s="7">
        <v>131</v>
      </c>
      <c r="M30" s="7">
        <v>142</v>
      </c>
      <c r="N30" s="7" t="s">
        <v>19</v>
      </c>
      <c r="O30" s="7">
        <v>1390</v>
      </c>
      <c r="P30" s="7">
        <v>724</v>
      </c>
      <c r="Q30" s="7">
        <v>666</v>
      </c>
      <c r="R30" s="7">
        <v>109</v>
      </c>
      <c r="S30" s="7">
        <v>53</v>
      </c>
      <c r="T30" s="7">
        <v>56</v>
      </c>
      <c r="U30" s="7">
        <v>198</v>
      </c>
      <c r="V30" s="7">
        <v>94</v>
      </c>
      <c r="W30" s="7">
        <v>104</v>
      </c>
      <c r="X30" s="7">
        <v>837</v>
      </c>
      <c r="Y30" s="7">
        <v>443</v>
      </c>
      <c r="Z30" s="7">
        <v>394</v>
      </c>
      <c r="AA30" s="7">
        <v>273</v>
      </c>
      <c r="AB30" s="7">
        <v>144</v>
      </c>
      <c r="AC30" s="7">
        <v>129</v>
      </c>
      <c r="AD30" s="7" t="s">
        <v>19</v>
      </c>
      <c r="AE30" s="7">
        <v>371</v>
      </c>
      <c r="AF30" s="7">
        <v>201</v>
      </c>
      <c r="AG30" s="7">
        <v>170</v>
      </c>
      <c r="AH30" s="7">
        <v>595</v>
      </c>
      <c r="AI30" s="7">
        <v>313</v>
      </c>
      <c r="AJ30" s="7">
        <v>282</v>
      </c>
      <c r="AK30" s="7">
        <v>417</v>
      </c>
      <c r="AL30" s="7">
        <v>211</v>
      </c>
      <c r="AM30" s="7">
        <v>206</v>
      </c>
      <c r="AN30" s="7">
        <v>724</v>
      </c>
      <c r="AO30" s="7">
        <v>382</v>
      </c>
      <c r="AP30" s="7">
        <v>342</v>
      </c>
    </row>
    <row r="31" spans="1:42" x14ac:dyDescent="0.2">
      <c r="A31" s="7" t="s">
        <v>20</v>
      </c>
      <c r="B31" s="7">
        <v>8441</v>
      </c>
      <c r="C31" s="7">
        <v>4293</v>
      </c>
      <c r="D31" s="7">
        <v>4148</v>
      </c>
      <c r="E31" s="7">
        <v>3401</v>
      </c>
      <c r="F31" s="7">
        <v>1740</v>
      </c>
      <c r="G31" s="7">
        <v>1661</v>
      </c>
      <c r="H31" s="7">
        <v>1069</v>
      </c>
      <c r="I31" s="7">
        <v>560</v>
      </c>
      <c r="J31" s="7">
        <v>509</v>
      </c>
      <c r="K31" s="7">
        <v>190</v>
      </c>
      <c r="L31" s="7">
        <v>113</v>
      </c>
      <c r="M31" s="7">
        <v>77</v>
      </c>
      <c r="N31" s="7" t="s">
        <v>20</v>
      </c>
      <c r="O31" s="7">
        <v>1092</v>
      </c>
      <c r="P31" s="7">
        <v>531</v>
      </c>
      <c r="Q31" s="7">
        <v>561</v>
      </c>
      <c r="R31" s="7">
        <v>103</v>
      </c>
      <c r="S31" s="7">
        <v>41</v>
      </c>
      <c r="T31" s="7">
        <v>62</v>
      </c>
      <c r="U31" s="7">
        <v>133</v>
      </c>
      <c r="V31" s="7">
        <v>70</v>
      </c>
      <c r="W31" s="7">
        <v>63</v>
      </c>
      <c r="X31" s="7">
        <v>685</v>
      </c>
      <c r="Y31" s="7">
        <v>355</v>
      </c>
      <c r="Z31" s="7">
        <v>330</v>
      </c>
      <c r="AA31" s="7">
        <v>229</v>
      </c>
      <c r="AB31" s="7">
        <v>106</v>
      </c>
      <c r="AC31" s="7">
        <v>123</v>
      </c>
      <c r="AD31" s="7" t="s">
        <v>20</v>
      </c>
      <c r="AE31" s="7">
        <v>272</v>
      </c>
      <c r="AF31" s="7">
        <v>137</v>
      </c>
      <c r="AG31" s="7">
        <v>135</v>
      </c>
      <c r="AH31" s="7">
        <v>410</v>
      </c>
      <c r="AI31" s="7">
        <v>213</v>
      </c>
      <c r="AJ31" s="7">
        <v>197</v>
      </c>
      <c r="AK31" s="7">
        <v>303</v>
      </c>
      <c r="AL31" s="7">
        <v>159</v>
      </c>
      <c r="AM31" s="7">
        <v>144</v>
      </c>
      <c r="AN31" s="7">
        <v>554</v>
      </c>
      <c r="AO31" s="7">
        <v>268</v>
      </c>
      <c r="AP31" s="7">
        <v>286</v>
      </c>
    </row>
    <row r="32" spans="1:42" x14ac:dyDescent="0.2">
      <c r="A32" s="7" t="s">
        <v>21</v>
      </c>
      <c r="B32" s="7">
        <v>6252</v>
      </c>
      <c r="C32" s="7">
        <v>3116</v>
      </c>
      <c r="D32" s="7">
        <v>3136</v>
      </c>
      <c r="E32" s="7">
        <v>2592</v>
      </c>
      <c r="F32" s="7">
        <v>1298</v>
      </c>
      <c r="G32" s="7">
        <v>1294</v>
      </c>
      <c r="H32" s="7">
        <v>764</v>
      </c>
      <c r="I32" s="7">
        <v>375</v>
      </c>
      <c r="J32" s="7">
        <v>389</v>
      </c>
      <c r="K32" s="7">
        <v>165</v>
      </c>
      <c r="L32" s="7">
        <v>79</v>
      </c>
      <c r="M32" s="7">
        <v>86</v>
      </c>
      <c r="N32" s="7" t="s">
        <v>21</v>
      </c>
      <c r="O32" s="7">
        <v>772</v>
      </c>
      <c r="P32" s="7">
        <v>404</v>
      </c>
      <c r="Q32" s="7">
        <v>368</v>
      </c>
      <c r="R32" s="7">
        <v>58</v>
      </c>
      <c r="S32" s="7">
        <v>30</v>
      </c>
      <c r="T32" s="7">
        <v>28</v>
      </c>
      <c r="U32" s="7">
        <v>89</v>
      </c>
      <c r="V32" s="7">
        <v>45</v>
      </c>
      <c r="W32" s="7">
        <v>44</v>
      </c>
      <c r="X32" s="7">
        <v>435</v>
      </c>
      <c r="Y32" s="7">
        <v>204</v>
      </c>
      <c r="Z32" s="7">
        <v>231</v>
      </c>
      <c r="AA32" s="7">
        <v>151</v>
      </c>
      <c r="AB32" s="7">
        <v>78</v>
      </c>
      <c r="AC32" s="7">
        <v>73</v>
      </c>
      <c r="AD32" s="7" t="s">
        <v>21</v>
      </c>
      <c r="AE32" s="7">
        <v>207</v>
      </c>
      <c r="AF32" s="7">
        <v>103</v>
      </c>
      <c r="AG32" s="7">
        <v>104</v>
      </c>
      <c r="AH32" s="7">
        <v>340</v>
      </c>
      <c r="AI32" s="7">
        <v>168</v>
      </c>
      <c r="AJ32" s="7">
        <v>172</v>
      </c>
      <c r="AK32" s="7">
        <v>246</v>
      </c>
      <c r="AL32" s="7">
        <v>115</v>
      </c>
      <c r="AM32" s="7">
        <v>131</v>
      </c>
      <c r="AN32" s="7">
        <v>433</v>
      </c>
      <c r="AO32" s="7">
        <v>217</v>
      </c>
      <c r="AP32" s="7">
        <v>216</v>
      </c>
    </row>
    <row r="33" spans="1:42" x14ac:dyDescent="0.2">
      <c r="A33" s="7" t="s">
        <v>22</v>
      </c>
      <c r="B33" s="7">
        <v>5818</v>
      </c>
      <c r="C33" s="7">
        <v>2885</v>
      </c>
      <c r="D33" s="7">
        <v>2933</v>
      </c>
      <c r="E33" s="7">
        <v>2304</v>
      </c>
      <c r="F33" s="7">
        <v>1128</v>
      </c>
      <c r="G33" s="7">
        <v>1176</v>
      </c>
      <c r="H33" s="7">
        <v>739</v>
      </c>
      <c r="I33" s="7">
        <v>365</v>
      </c>
      <c r="J33" s="7">
        <v>374</v>
      </c>
      <c r="K33" s="7">
        <v>153</v>
      </c>
      <c r="L33" s="7">
        <v>82</v>
      </c>
      <c r="M33" s="7">
        <v>71</v>
      </c>
      <c r="N33" s="7" t="s">
        <v>22</v>
      </c>
      <c r="O33" s="7">
        <v>720</v>
      </c>
      <c r="P33" s="7">
        <v>346</v>
      </c>
      <c r="Q33" s="7">
        <v>374</v>
      </c>
      <c r="R33" s="7">
        <v>61</v>
      </c>
      <c r="S33" s="7">
        <v>28</v>
      </c>
      <c r="T33" s="7">
        <v>33</v>
      </c>
      <c r="U33" s="7">
        <v>102</v>
      </c>
      <c r="V33" s="7">
        <v>49</v>
      </c>
      <c r="W33" s="7">
        <v>53</v>
      </c>
      <c r="X33" s="7">
        <v>425</v>
      </c>
      <c r="Y33" s="7">
        <v>211</v>
      </c>
      <c r="Z33" s="7">
        <v>214</v>
      </c>
      <c r="AA33" s="7">
        <v>162</v>
      </c>
      <c r="AB33" s="7">
        <v>80</v>
      </c>
      <c r="AC33" s="7">
        <v>82</v>
      </c>
      <c r="AD33" s="7" t="s">
        <v>22</v>
      </c>
      <c r="AE33" s="7">
        <v>219</v>
      </c>
      <c r="AF33" s="7">
        <v>111</v>
      </c>
      <c r="AG33" s="7">
        <v>108</v>
      </c>
      <c r="AH33" s="7">
        <v>333</v>
      </c>
      <c r="AI33" s="7">
        <v>182</v>
      </c>
      <c r="AJ33" s="7">
        <v>151</v>
      </c>
      <c r="AK33" s="7">
        <v>222</v>
      </c>
      <c r="AL33" s="7">
        <v>105</v>
      </c>
      <c r="AM33" s="7">
        <v>117</v>
      </c>
      <c r="AN33" s="7">
        <v>378</v>
      </c>
      <c r="AO33" s="7">
        <v>198</v>
      </c>
      <c r="AP33" s="7">
        <v>180</v>
      </c>
    </row>
    <row r="34" spans="1:42" x14ac:dyDescent="0.2">
      <c r="A34" s="7" t="s">
        <v>23</v>
      </c>
      <c r="B34" s="7">
        <v>5326</v>
      </c>
      <c r="C34" s="7">
        <v>2679</v>
      </c>
      <c r="D34" s="7">
        <v>2647</v>
      </c>
      <c r="E34" s="7">
        <v>2144</v>
      </c>
      <c r="F34" s="7">
        <v>1082</v>
      </c>
      <c r="G34" s="7">
        <v>1062</v>
      </c>
      <c r="H34" s="7">
        <v>671</v>
      </c>
      <c r="I34" s="7">
        <v>316</v>
      </c>
      <c r="J34" s="7">
        <v>355</v>
      </c>
      <c r="K34" s="7">
        <v>131</v>
      </c>
      <c r="L34" s="7">
        <v>64</v>
      </c>
      <c r="M34" s="7">
        <v>67</v>
      </c>
      <c r="N34" s="7" t="s">
        <v>23</v>
      </c>
      <c r="O34" s="7">
        <v>638</v>
      </c>
      <c r="P34" s="7">
        <v>304</v>
      </c>
      <c r="Q34" s="7">
        <v>334</v>
      </c>
      <c r="R34" s="7">
        <v>61</v>
      </c>
      <c r="S34" s="7">
        <v>41</v>
      </c>
      <c r="T34" s="7">
        <v>20</v>
      </c>
      <c r="U34" s="7">
        <v>79</v>
      </c>
      <c r="V34" s="7">
        <v>40</v>
      </c>
      <c r="W34" s="7">
        <v>39</v>
      </c>
      <c r="X34" s="7">
        <v>404</v>
      </c>
      <c r="Y34" s="7">
        <v>212</v>
      </c>
      <c r="Z34" s="7">
        <v>192</v>
      </c>
      <c r="AA34" s="7">
        <v>126</v>
      </c>
      <c r="AB34" s="7">
        <v>65</v>
      </c>
      <c r="AC34" s="7">
        <v>61</v>
      </c>
      <c r="AD34" s="7" t="s">
        <v>23</v>
      </c>
      <c r="AE34" s="7">
        <v>184</v>
      </c>
      <c r="AF34" s="7">
        <v>90</v>
      </c>
      <c r="AG34" s="7">
        <v>94</v>
      </c>
      <c r="AH34" s="7">
        <v>289</v>
      </c>
      <c r="AI34" s="7">
        <v>152</v>
      </c>
      <c r="AJ34" s="7">
        <v>137</v>
      </c>
      <c r="AK34" s="7">
        <v>236</v>
      </c>
      <c r="AL34" s="7">
        <v>124</v>
      </c>
      <c r="AM34" s="7">
        <v>112</v>
      </c>
      <c r="AN34" s="7">
        <v>363</v>
      </c>
      <c r="AO34" s="7">
        <v>189</v>
      </c>
      <c r="AP34" s="7">
        <v>174</v>
      </c>
    </row>
    <row r="35" spans="1:42" x14ac:dyDescent="0.2">
      <c r="A35" s="7" t="s">
        <v>24</v>
      </c>
      <c r="B35" s="7">
        <v>4826</v>
      </c>
      <c r="C35" s="7">
        <v>2473</v>
      </c>
      <c r="D35" s="7">
        <v>2353</v>
      </c>
      <c r="E35" s="7">
        <v>1882</v>
      </c>
      <c r="F35" s="7">
        <v>959</v>
      </c>
      <c r="G35" s="7">
        <v>923</v>
      </c>
      <c r="H35" s="7">
        <v>636</v>
      </c>
      <c r="I35" s="7">
        <v>315</v>
      </c>
      <c r="J35" s="7">
        <v>321</v>
      </c>
      <c r="K35" s="7">
        <v>132</v>
      </c>
      <c r="L35" s="7">
        <v>67</v>
      </c>
      <c r="M35" s="7">
        <v>65</v>
      </c>
      <c r="N35" s="7" t="s">
        <v>24</v>
      </c>
      <c r="O35" s="7">
        <v>620</v>
      </c>
      <c r="P35" s="7">
        <v>332</v>
      </c>
      <c r="Q35" s="7">
        <v>288</v>
      </c>
      <c r="R35" s="7">
        <v>67</v>
      </c>
      <c r="S35" s="7">
        <v>37</v>
      </c>
      <c r="T35" s="7">
        <v>30</v>
      </c>
      <c r="U35" s="7">
        <v>82</v>
      </c>
      <c r="V35" s="7">
        <v>39</v>
      </c>
      <c r="W35" s="7">
        <v>43</v>
      </c>
      <c r="X35" s="7">
        <v>386</v>
      </c>
      <c r="Y35" s="7">
        <v>193</v>
      </c>
      <c r="Z35" s="7">
        <v>193</v>
      </c>
      <c r="AA35" s="7">
        <v>140</v>
      </c>
      <c r="AB35" s="7">
        <v>67</v>
      </c>
      <c r="AC35" s="7">
        <v>73</v>
      </c>
      <c r="AD35" s="7" t="s">
        <v>24</v>
      </c>
      <c r="AE35" s="7">
        <v>181</v>
      </c>
      <c r="AF35" s="7">
        <v>91</v>
      </c>
      <c r="AG35" s="7">
        <v>90</v>
      </c>
      <c r="AH35" s="7">
        <v>239</v>
      </c>
      <c r="AI35" s="7">
        <v>133</v>
      </c>
      <c r="AJ35" s="7">
        <v>106</v>
      </c>
      <c r="AK35" s="7">
        <v>162</v>
      </c>
      <c r="AL35" s="7">
        <v>89</v>
      </c>
      <c r="AM35" s="7">
        <v>73</v>
      </c>
      <c r="AN35" s="7">
        <v>299</v>
      </c>
      <c r="AO35" s="7">
        <v>151</v>
      </c>
      <c r="AP35" s="7">
        <v>148</v>
      </c>
    </row>
    <row r="36" spans="1:42" x14ac:dyDescent="0.2">
      <c r="A36" s="7" t="s">
        <v>25</v>
      </c>
      <c r="B36" s="7">
        <v>4031</v>
      </c>
      <c r="C36" s="7">
        <v>2119</v>
      </c>
      <c r="D36" s="7">
        <v>1912</v>
      </c>
      <c r="E36" s="7">
        <v>1546</v>
      </c>
      <c r="F36" s="7">
        <v>788</v>
      </c>
      <c r="G36" s="7">
        <v>758</v>
      </c>
      <c r="H36" s="7">
        <v>494</v>
      </c>
      <c r="I36" s="7">
        <v>270</v>
      </c>
      <c r="J36" s="7">
        <v>224</v>
      </c>
      <c r="K36" s="7">
        <v>117</v>
      </c>
      <c r="L36" s="7">
        <v>64</v>
      </c>
      <c r="M36" s="7">
        <v>53</v>
      </c>
      <c r="N36" s="7" t="s">
        <v>25</v>
      </c>
      <c r="O36" s="7">
        <v>574</v>
      </c>
      <c r="P36" s="7">
        <v>300</v>
      </c>
      <c r="Q36" s="7">
        <v>274</v>
      </c>
      <c r="R36" s="7">
        <v>42</v>
      </c>
      <c r="S36" s="7">
        <v>21</v>
      </c>
      <c r="T36" s="7">
        <v>21</v>
      </c>
      <c r="U36" s="7">
        <v>85</v>
      </c>
      <c r="V36" s="7">
        <v>42</v>
      </c>
      <c r="W36" s="7">
        <v>43</v>
      </c>
      <c r="X36" s="7">
        <v>320</v>
      </c>
      <c r="Y36" s="7">
        <v>182</v>
      </c>
      <c r="Z36" s="7">
        <v>138</v>
      </c>
      <c r="AA36" s="7">
        <v>86</v>
      </c>
      <c r="AB36" s="7">
        <v>43</v>
      </c>
      <c r="AC36" s="7">
        <v>43</v>
      </c>
      <c r="AD36" s="7" t="s">
        <v>25</v>
      </c>
      <c r="AE36" s="7">
        <v>164</v>
      </c>
      <c r="AF36" s="7">
        <v>83</v>
      </c>
      <c r="AG36" s="7">
        <v>81</v>
      </c>
      <c r="AH36" s="7">
        <v>200</v>
      </c>
      <c r="AI36" s="7">
        <v>109</v>
      </c>
      <c r="AJ36" s="7">
        <v>91</v>
      </c>
      <c r="AK36" s="7">
        <v>169</v>
      </c>
      <c r="AL36" s="7">
        <v>89</v>
      </c>
      <c r="AM36" s="7">
        <v>80</v>
      </c>
      <c r="AN36" s="7">
        <v>234</v>
      </c>
      <c r="AO36" s="7">
        <v>128</v>
      </c>
      <c r="AP36" s="7">
        <v>106</v>
      </c>
    </row>
    <row r="37" spans="1:42" x14ac:dyDescent="0.2">
      <c r="A37" s="7" t="s">
        <v>26</v>
      </c>
      <c r="B37" s="7">
        <v>3335</v>
      </c>
      <c r="C37" s="7">
        <v>1778</v>
      </c>
      <c r="D37" s="7">
        <v>1557</v>
      </c>
      <c r="E37" s="7">
        <v>1300</v>
      </c>
      <c r="F37" s="7">
        <v>699</v>
      </c>
      <c r="G37" s="7">
        <v>601</v>
      </c>
      <c r="H37" s="7">
        <v>407</v>
      </c>
      <c r="I37" s="7">
        <v>218</v>
      </c>
      <c r="J37" s="7">
        <v>189</v>
      </c>
      <c r="K37" s="7">
        <v>88</v>
      </c>
      <c r="L37" s="7">
        <v>41</v>
      </c>
      <c r="M37" s="7">
        <v>47</v>
      </c>
      <c r="N37" s="7" t="s">
        <v>26</v>
      </c>
      <c r="O37" s="7">
        <v>470</v>
      </c>
      <c r="P37" s="7">
        <v>239</v>
      </c>
      <c r="Q37" s="7">
        <v>231</v>
      </c>
      <c r="R37" s="7">
        <v>37</v>
      </c>
      <c r="S37" s="7">
        <v>20</v>
      </c>
      <c r="T37" s="7">
        <v>17</v>
      </c>
      <c r="U37" s="7">
        <v>55</v>
      </c>
      <c r="V37" s="7">
        <v>31</v>
      </c>
      <c r="W37" s="7">
        <v>24</v>
      </c>
      <c r="X37" s="7">
        <v>278</v>
      </c>
      <c r="Y37" s="7">
        <v>152</v>
      </c>
      <c r="Z37" s="7">
        <v>126</v>
      </c>
      <c r="AA37" s="7">
        <v>80</v>
      </c>
      <c r="AB37" s="7">
        <v>49</v>
      </c>
      <c r="AC37" s="7">
        <v>31</v>
      </c>
      <c r="AD37" s="7" t="s">
        <v>26</v>
      </c>
      <c r="AE37" s="7">
        <v>133</v>
      </c>
      <c r="AF37" s="7">
        <v>78</v>
      </c>
      <c r="AG37" s="7">
        <v>55</v>
      </c>
      <c r="AH37" s="7">
        <v>150</v>
      </c>
      <c r="AI37" s="7">
        <v>79</v>
      </c>
      <c r="AJ37" s="7">
        <v>71</v>
      </c>
      <c r="AK37" s="7">
        <v>122</v>
      </c>
      <c r="AL37" s="7">
        <v>64</v>
      </c>
      <c r="AM37" s="7">
        <v>58</v>
      </c>
      <c r="AN37" s="7">
        <v>215</v>
      </c>
      <c r="AO37" s="7">
        <v>108</v>
      </c>
      <c r="AP37" s="7">
        <v>107</v>
      </c>
    </row>
    <row r="38" spans="1:42" x14ac:dyDescent="0.2">
      <c r="A38" s="7" t="s">
        <v>27</v>
      </c>
      <c r="B38" s="7">
        <v>2124</v>
      </c>
      <c r="C38" s="7">
        <v>1150</v>
      </c>
      <c r="D38" s="7">
        <v>974</v>
      </c>
      <c r="E38" s="7">
        <v>812</v>
      </c>
      <c r="F38" s="7">
        <v>418</v>
      </c>
      <c r="G38" s="7">
        <v>394</v>
      </c>
      <c r="H38" s="7">
        <v>254</v>
      </c>
      <c r="I38" s="7">
        <v>133</v>
      </c>
      <c r="J38" s="7">
        <v>121</v>
      </c>
      <c r="K38" s="7">
        <v>57</v>
      </c>
      <c r="L38" s="7">
        <v>34</v>
      </c>
      <c r="M38" s="7">
        <v>23</v>
      </c>
      <c r="N38" s="7" t="s">
        <v>27</v>
      </c>
      <c r="O38" s="7">
        <v>304</v>
      </c>
      <c r="P38" s="7">
        <v>186</v>
      </c>
      <c r="Q38" s="7">
        <v>118</v>
      </c>
      <c r="R38" s="7">
        <v>30</v>
      </c>
      <c r="S38" s="7">
        <v>19</v>
      </c>
      <c r="T38" s="7">
        <v>11</v>
      </c>
      <c r="U38" s="7">
        <v>24</v>
      </c>
      <c r="V38" s="7">
        <v>11</v>
      </c>
      <c r="W38" s="7">
        <v>13</v>
      </c>
      <c r="X38" s="7">
        <v>149</v>
      </c>
      <c r="Y38" s="7">
        <v>70</v>
      </c>
      <c r="Z38" s="7">
        <v>79</v>
      </c>
      <c r="AA38" s="7">
        <v>64</v>
      </c>
      <c r="AB38" s="7">
        <v>35</v>
      </c>
      <c r="AC38" s="7">
        <v>29</v>
      </c>
      <c r="AD38" s="7" t="s">
        <v>27</v>
      </c>
      <c r="AE38" s="7">
        <v>94</v>
      </c>
      <c r="AF38" s="7">
        <v>54</v>
      </c>
      <c r="AG38" s="7">
        <v>40</v>
      </c>
      <c r="AH38" s="7">
        <v>99</v>
      </c>
      <c r="AI38" s="7">
        <v>58</v>
      </c>
      <c r="AJ38" s="7">
        <v>41</v>
      </c>
      <c r="AK38" s="7">
        <v>80</v>
      </c>
      <c r="AL38" s="7">
        <v>49</v>
      </c>
      <c r="AM38" s="7">
        <v>31</v>
      </c>
      <c r="AN38" s="7">
        <v>157</v>
      </c>
      <c r="AO38" s="7">
        <v>83</v>
      </c>
      <c r="AP38" s="7">
        <v>74</v>
      </c>
    </row>
    <row r="39" spans="1:42" x14ac:dyDescent="0.2">
      <c r="A39" s="7" t="s">
        <v>28</v>
      </c>
      <c r="B39" s="7">
        <v>1387</v>
      </c>
      <c r="C39" s="7">
        <v>714</v>
      </c>
      <c r="D39" s="7">
        <v>673</v>
      </c>
      <c r="E39" s="7">
        <v>579</v>
      </c>
      <c r="F39" s="7">
        <v>304</v>
      </c>
      <c r="G39" s="7">
        <v>275</v>
      </c>
      <c r="H39" s="7">
        <v>160</v>
      </c>
      <c r="I39" s="7">
        <v>86</v>
      </c>
      <c r="J39" s="7">
        <v>74</v>
      </c>
      <c r="K39" s="7">
        <v>46</v>
      </c>
      <c r="L39" s="7">
        <v>23</v>
      </c>
      <c r="M39" s="7">
        <v>23</v>
      </c>
      <c r="N39" s="7" t="s">
        <v>28</v>
      </c>
      <c r="O39" s="7">
        <v>184</v>
      </c>
      <c r="P39" s="7">
        <v>88</v>
      </c>
      <c r="Q39" s="7">
        <v>96</v>
      </c>
      <c r="R39" s="7">
        <v>18</v>
      </c>
      <c r="S39" s="7">
        <v>7</v>
      </c>
      <c r="T39" s="7">
        <v>11</v>
      </c>
      <c r="U39" s="7">
        <v>24</v>
      </c>
      <c r="V39" s="7">
        <v>12</v>
      </c>
      <c r="W39" s="7">
        <v>12</v>
      </c>
      <c r="X39" s="7">
        <v>101</v>
      </c>
      <c r="Y39" s="7">
        <v>52</v>
      </c>
      <c r="Z39" s="7">
        <v>49</v>
      </c>
      <c r="AA39" s="7">
        <v>34</v>
      </c>
      <c r="AB39" s="7">
        <v>19</v>
      </c>
      <c r="AC39" s="7">
        <v>15</v>
      </c>
      <c r="AD39" s="7" t="s">
        <v>28</v>
      </c>
      <c r="AE39" s="7">
        <v>41</v>
      </c>
      <c r="AF39" s="7">
        <v>16</v>
      </c>
      <c r="AG39" s="7">
        <v>25</v>
      </c>
      <c r="AH39" s="7">
        <v>77</v>
      </c>
      <c r="AI39" s="7">
        <v>41</v>
      </c>
      <c r="AJ39" s="7">
        <v>36</v>
      </c>
      <c r="AK39" s="7">
        <v>45</v>
      </c>
      <c r="AL39" s="7">
        <v>24</v>
      </c>
      <c r="AM39" s="7">
        <v>21</v>
      </c>
      <c r="AN39" s="7">
        <v>78</v>
      </c>
      <c r="AO39" s="7">
        <v>42</v>
      </c>
      <c r="AP39" s="7">
        <v>36</v>
      </c>
    </row>
    <row r="40" spans="1:42" x14ac:dyDescent="0.2">
      <c r="A40" s="7" t="s">
        <v>29</v>
      </c>
      <c r="B40" s="7">
        <v>1787</v>
      </c>
      <c r="C40" s="7">
        <v>835</v>
      </c>
      <c r="D40" s="7">
        <v>952</v>
      </c>
      <c r="E40" s="7">
        <v>735</v>
      </c>
      <c r="F40" s="7">
        <v>327</v>
      </c>
      <c r="G40" s="7">
        <v>408</v>
      </c>
      <c r="H40" s="7">
        <v>207</v>
      </c>
      <c r="I40" s="7">
        <v>104</v>
      </c>
      <c r="J40" s="7">
        <v>103</v>
      </c>
      <c r="K40" s="7">
        <v>65</v>
      </c>
      <c r="L40" s="7">
        <v>35</v>
      </c>
      <c r="M40" s="7">
        <v>30</v>
      </c>
      <c r="N40" s="7" t="s">
        <v>29</v>
      </c>
      <c r="O40" s="7">
        <v>214</v>
      </c>
      <c r="P40" s="7">
        <v>95</v>
      </c>
      <c r="Q40" s="7">
        <v>119</v>
      </c>
      <c r="R40" s="7">
        <v>20</v>
      </c>
      <c r="S40" s="7">
        <v>12</v>
      </c>
      <c r="T40" s="7">
        <v>8</v>
      </c>
      <c r="U40" s="7">
        <v>30</v>
      </c>
      <c r="V40" s="7">
        <v>13</v>
      </c>
      <c r="W40" s="7">
        <v>17</v>
      </c>
      <c r="X40" s="7">
        <v>153</v>
      </c>
      <c r="Y40" s="7">
        <v>76</v>
      </c>
      <c r="Z40" s="7">
        <v>77</v>
      </c>
      <c r="AA40" s="7">
        <v>49</v>
      </c>
      <c r="AB40" s="7">
        <v>25</v>
      </c>
      <c r="AC40" s="7">
        <v>24</v>
      </c>
      <c r="AD40" s="7" t="s">
        <v>29</v>
      </c>
      <c r="AE40" s="7">
        <v>82</v>
      </c>
      <c r="AF40" s="7">
        <v>41</v>
      </c>
      <c r="AG40" s="7">
        <v>41</v>
      </c>
      <c r="AH40" s="7">
        <v>77</v>
      </c>
      <c r="AI40" s="7">
        <v>35</v>
      </c>
      <c r="AJ40" s="7">
        <v>42</v>
      </c>
      <c r="AK40" s="7">
        <v>65</v>
      </c>
      <c r="AL40" s="7">
        <v>29</v>
      </c>
      <c r="AM40" s="7">
        <v>36</v>
      </c>
      <c r="AN40" s="7">
        <v>90</v>
      </c>
      <c r="AO40" s="7">
        <v>43</v>
      </c>
      <c r="AP40" s="7">
        <v>47</v>
      </c>
    </row>
    <row r="41" spans="1:42" s="10" customFormat="1" x14ac:dyDescent="0.2">
      <c r="A41" s="10" t="s">
        <v>30</v>
      </c>
      <c r="B41" s="10">
        <v>18.3</v>
      </c>
      <c r="C41" s="10">
        <v>18</v>
      </c>
      <c r="D41" s="10">
        <v>18.7</v>
      </c>
      <c r="E41" s="10">
        <v>18.7</v>
      </c>
      <c r="F41" s="10">
        <v>18.399999999999999</v>
      </c>
      <c r="G41" s="10">
        <v>19.100000000000001</v>
      </c>
      <c r="H41" s="10">
        <v>18.2</v>
      </c>
      <c r="I41" s="10">
        <v>17.8</v>
      </c>
      <c r="J41" s="10">
        <v>18.600000000000001</v>
      </c>
      <c r="K41" s="10">
        <v>18.2</v>
      </c>
      <c r="L41" s="10">
        <v>17.5</v>
      </c>
      <c r="M41" s="10">
        <v>18.899999999999999</v>
      </c>
      <c r="N41" s="10" t="s">
        <v>30</v>
      </c>
      <c r="O41" s="10">
        <v>17.7</v>
      </c>
      <c r="P41" s="10">
        <v>17.5</v>
      </c>
      <c r="Q41" s="10">
        <v>18</v>
      </c>
      <c r="R41" s="10">
        <v>18.2</v>
      </c>
      <c r="S41" s="10">
        <v>17.7</v>
      </c>
      <c r="T41" s="10">
        <v>18.7</v>
      </c>
      <c r="U41" s="10">
        <v>17.7</v>
      </c>
      <c r="V41" s="10">
        <v>17</v>
      </c>
      <c r="W41" s="10">
        <v>18.600000000000001</v>
      </c>
      <c r="X41" s="10">
        <v>18.100000000000001</v>
      </c>
      <c r="Y41" s="10">
        <v>17.8</v>
      </c>
      <c r="Z41" s="10">
        <v>18.399999999999999</v>
      </c>
      <c r="AA41" s="10">
        <v>17.7</v>
      </c>
      <c r="AB41" s="10">
        <v>17.3</v>
      </c>
      <c r="AC41" s="10">
        <v>18.100000000000001</v>
      </c>
      <c r="AD41" s="10" t="s">
        <v>30</v>
      </c>
      <c r="AE41" s="10">
        <v>17.899999999999999</v>
      </c>
      <c r="AF41" s="10">
        <v>17.8</v>
      </c>
      <c r="AG41" s="10">
        <v>18.100000000000001</v>
      </c>
      <c r="AH41" s="10">
        <v>17.7</v>
      </c>
      <c r="AI41" s="10">
        <v>17.5</v>
      </c>
      <c r="AJ41" s="10">
        <v>17.8</v>
      </c>
      <c r="AK41" s="10">
        <v>18.2</v>
      </c>
      <c r="AL41" s="10">
        <v>17.899999999999999</v>
      </c>
      <c r="AM41" s="10">
        <v>18.600000000000001</v>
      </c>
      <c r="AN41" s="10">
        <v>18.2</v>
      </c>
      <c r="AO41" s="10">
        <v>17.7</v>
      </c>
      <c r="AP41" s="10">
        <v>18.8</v>
      </c>
    </row>
    <row r="42" spans="1:42" x14ac:dyDescent="0.2">
      <c r="N42" s="7" t="s">
        <v>70</v>
      </c>
      <c r="AD42" s="7" t="s">
        <v>70</v>
      </c>
    </row>
    <row r="43" spans="1:42" x14ac:dyDescent="0.2">
      <c r="A43" s="7" t="s">
        <v>205</v>
      </c>
      <c r="N43" s="7" t="s">
        <v>13</v>
      </c>
      <c r="AD43" s="7" t="s">
        <v>13</v>
      </c>
    </row>
    <row r="44" spans="1:42" x14ac:dyDescent="0.2">
      <c r="A44" s="7" t="s">
        <v>150</v>
      </c>
      <c r="B44" s="7">
        <v>2393</v>
      </c>
      <c r="C44" s="7">
        <v>1300</v>
      </c>
      <c r="D44" s="7">
        <v>1093</v>
      </c>
      <c r="E44" s="7">
        <v>1670</v>
      </c>
      <c r="F44" s="7">
        <v>887</v>
      </c>
      <c r="G44" s="7">
        <v>783</v>
      </c>
      <c r="H44" s="7">
        <v>137</v>
      </c>
      <c r="I44" s="7">
        <v>70</v>
      </c>
      <c r="J44" s="7">
        <v>67</v>
      </c>
      <c r="K44" s="7">
        <v>35</v>
      </c>
      <c r="L44" s="7">
        <v>22</v>
      </c>
      <c r="M44" s="7">
        <v>13</v>
      </c>
      <c r="N44" s="7" t="s">
        <v>0</v>
      </c>
      <c r="O44" s="7">
        <v>160</v>
      </c>
      <c r="P44" s="7">
        <v>101</v>
      </c>
      <c r="Q44" s="7">
        <v>59</v>
      </c>
      <c r="R44" s="7">
        <v>12</v>
      </c>
      <c r="S44" s="7">
        <v>8</v>
      </c>
      <c r="T44" s="7">
        <v>4</v>
      </c>
      <c r="U44" s="7">
        <v>93</v>
      </c>
      <c r="V44" s="7">
        <v>46</v>
      </c>
      <c r="W44" s="7">
        <v>47</v>
      </c>
      <c r="X44" s="7">
        <v>79</v>
      </c>
      <c r="Y44" s="7">
        <v>44</v>
      </c>
      <c r="Z44" s="7">
        <v>35</v>
      </c>
      <c r="AA44" s="7">
        <v>28</v>
      </c>
      <c r="AB44" s="7">
        <v>17</v>
      </c>
      <c r="AC44" s="7">
        <v>11</v>
      </c>
      <c r="AD44" s="7" t="s">
        <v>0</v>
      </c>
      <c r="AE44" s="7">
        <v>31</v>
      </c>
      <c r="AF44" s="7">
        <v>18</v>
      </c>
      <c r="AG44" s="7">
        <v>13</v>
      </c>
      <c r="AH44" s="7">
        <v>76</v>
      </c>
      <c r="AI44" s="7">
        <v>37</v>
      </c>
      <c r="AJ44" s="7">
        <v>39</v>
      </c>
      <c r="AK44" s="7">
        <v>15</v>
      </c>
      <c r="AL44" s="7">
        <v>10</v>
      </c>
      <c r="AM44" s="7">
        <v>5</v>
      </c>
      <c r="AN44" s="7">
        <v>57</v>
      </c>
      <c r="AO44" s="7">
        <v>40</v>
      </c>
      <c r="AP44" s="7">
        <v>17</v>
      </c>
    </row>
    <row r="45" spans="1:42" x14ac:dyDescent="0.2">
      <c r="A45" s="7" t="s">
        <v>14</v>
      </c>
      <c r="B45" s="7">
        <v>439</v>
      </c>
      <c r="C45" s="7">
        <v>260</v>
      </c>
      <c r="D45" s="7">
        <v>179</v>
      </c>
      <c r="E45" s="7">
        <v>259</v>
      </c>
      <c r="F45" s="7">
        <v>140</v>
      </c>
      <c r="G45" s="7">
        <v>119</v>
      </c>
      <c r="H45" s="7">
        <v>30</v>
      </c>
      <c r="I45" s="7">
        <v>17</v>
      </c>
      <c r="J45" s="7">
        <v>13</v>
      </c>
      <c r="K45" s="7">
        <v>11</v>
      </c>
      <c r="L45" s="7">
        <v>7</v>
      </c>
      <c r="M45" s="7">
        <v>4</v>
      </c>
      <c r="N45" s="7" t="s">
        <v>14</v>
      </c>
      <c r="O45" s="7">
        <v>45</v>
      </c>
      <c r="P45" s="7">
        <v>31</v>
      </c>
      <c r="Q45" s="7">
        <v>14</v>
      </c>
      <c r="R45" s="7">
        <v>1</v>
      </c>
      <c r="S45" s="7">
        <v>0</v>
      </c>
      <c r="T45" s="7">
        <v>1</v>
      </c>
      <c r="U45" s="7">
        <v>6</v>
      </c>
      <c r="V45" s="7">
        <v>4</v>
      </c>
      <c r="W45" s="7">
        <v>2</v>
      </c>
      <c r="X45" s="7">
        <v>26</v>
      </c>
      <c r="Y45" s="7">
        <v>18</v>
      </c>
      <c r="Z45" s="7">
        <v>8</v>
      </c>
      <c r="AA45" s="7">
        <v>10</v>
      </c>
      <c r="AB45" s="7">
        <v>7</v>
      </c>
      <c r="AC45" s="7">
        <v>3</v>
      </c>
      <c r="AD45" s="7" t="s">
        <v>14</v>
      </c>
      <c r="AE45" s="7">
        <v>12</v>
      </c>
      <c r="AF45" s="7">
        <v>6</v>
      </c>
      <c r="AG45" s="7">
        <v>6</v>
      </c>
      <c r="AH45" s="7">
        <v>20</v>
      </c>
      <c r="AI45" s="7">
        <v>13</v>
      </c>
      <c r="AJ45" s="7">
        <v>7</v>
      </c>
      <c r="AK45" s="7">
        <v>3</v>
      </c>
      <c r="AL45" s="7">
        <v>3</v>
      </c>
      <c r="AM45" s="7">
        <v>0</v>
      </c>
      <c r="AN45" s="7">
        <v>16</v>
      </c>
      <c r="AO45" s="7">
        <v>14</v>
      </c>
      <c r="AP45" s="7">
        <v>2</v>
      </c>
    </row>
    <row r="46" spans="1:42" x14ac:dyDescent="0.2">
      <c r="A46" s="7" t="s">
        <v>15</v>
      </c>
      <c r="B46" s="7">
        <v>293</v>
      </c>
      <c r="C46" s="7">
        <v>155</v>
      </c>
      <c r="D46" s="7">
        <v>138</v>
      </c>
      <c r="E46" s="7">
        <v>208</v>
      </c>
      <c r="F46" s="7">
        <v>114</v>
      </c>
      <c r="G46" s="7">
        <v>94</v>
      </c>
      <c r="H46" s="7">
        <v>21</v>
      </c>
      <c r="I46" s="7">
        <v>14</v>
      </c>
      <c r="J46" s="7">
        <v>7</v>
      </c>
      <c r="K46" s="7">
        <v>6</v>
      </c>
      <c r="L46" s="7">
        <v>3</v>
      </c>
      <c r="M46" s="7">
        <v>3</v>
      </c>
      <c r="N46" s="7" t="s">
        <v>15</v>
      </c>
      <c r="O46" s="7">
        <v>21</v>
      </c>
      <c r="P46" s="7">
        <v>11</v>
      </c>
      <c r="Q46" s="7">
        <v>10</v>
      </c>
      <c r="R46" s="7">
        <v>2</v>
      </c>
      <c r="S46" s="7">
        <v>0</v>
      </c>
      <c r="T46" s="7">
        <v>2</v>
      </c>
      <c r="U46" s="7">
        <v>4</v>
      </c>
      <c r="V46" s="7">
        <v>1</v>
      </c>
      <c r="W46" s="7">
        <v>3</v>
      </c>
      <c r="X46" s="7">
        <v>7</v>
      </c>
      <c r="Y46" s="7">
        <v>4</v>
      </c>
      <c r="Z46" s="7">
        <v>3</v>
      </c>
      <c r="AA46" s="7">
        <v>2</v>
      </c>
      <c r="AB46" s="7">
        <v>1</v>
      </c>
      <c r="AC46" s="7">
        <v>1</v>
      </c>
      <c r="AD46" s="7" t="s">
        <v>15</v>
      </c>
      <c r="AE46" s="7">
        <v>4</v>
      </c>
      <c r="AF46" s="7">
        <v>0</v>
      </c>
      <c r="AG46" s="7">
        <v>4</v>
      </c>
      <c r="AH46" s="7">
        <v>10</v>
      </c>
      <c r="AI46" s="7">
        <v>1</v>
      </c>
      <c r="AJ46" s="7">
        <v>9</v>
      </c>
      <c r="AK46" s="7">
        <v>0</v>
      </c>
      <c r="AL46" s="7">
        <v>0</v>
      </c>
      <c r="AM46" s="7">
        <v>0</v>
      </c>
      <c r="AN46" s="7">
        <v>8</v>
      </c>
      <c r="AO46" s="7">
        <v>6</v>
      </c>
      <c r="AP46" s="7">
        <v>2</v>
      </c>
    </row>
    <row r="47" spans="1:42" x14ac:dyDescent="0.2">
      <c r="A47" s="7" t="s">
        <v>16</v>
      </c>
      <c r="B47" s="7">
        <v>327</v>
      </c>
      <c r="C47" s="7">
        <v>179</v>
      </c>
      <c r="D47" s="7">
        <v>148</v>
      </c>
      <c r="E47" s="7">
        <v>225</v>
      </c>
      <c r="F47" s="7">
        <v>116</v>
      </c>
      <c r="G47" s="7">
        <v>109</v>
      </c>
      <c r="H47" s="7">
        <v>16</v>
      </c>
      <c r="I47" s="7">
        <v>7</v>
      </c>
      <c r="J47" s="7">
        <v>9</v>
      </c>
      <c r="K47" s="7">
        <v>3</v>
      </c>
      <c r="L47" s="7">
        <v>3</v>
      </c>
      <c r="M47" s="7">
        <v>0</v>
      </c>
      <c r="N47" s="7" t="s">
        <v>16</v>
      </c>
      <c r="O47" s="7">
        <v>27</v>
      </c>
      <c r="P47" s="7">
        <v>17</v>
      </c>
      <c r="Q47" s="7">
        <v>10</v>
      </c>
      <c r="R47" s="7">
        <v>3</v>
      </c>
      <c r="S47" s="7">
        <v>3</v>
      </c>
      <c r="T47" s="7">
        <v>0</v>
      </c>
      <c r="U47" s="7">
        <v>11</v>
      </c>
      <c r="V47" s="7">
        <v>5</v>
      </c>
      <c r="W47" s="7">
        <v>6</v>
      </c>
      <c r="X47" s="7">
        <v>10</v>
      </c>
      <c r="Y47" s="7">
        <v>7</v>
      </c>
      <c r="Z47" s="7">
        <v>3</v>
      </c>
      <c r="AA47" s="7">
        <v>4</v>
      </c>
      <c r="AB47" s="7">
        <v>3</v>
      </c>
      <c r="AC47" s="7">
        <v>1</v>
      </c>
      <c r="AD47" s="7" t="s">
        <v>16</v>
      </c>
      <c r="AE47" s="7">
        <v>6</v>
      </c>
      <c r="AF47" s="7">
        <v>4</v>
      </c>
      <c r="AG47" s="7">
        <v>2</v>
      </c>
      <c r="AH47" s="7">
        <v>11</v>
      </c>
      <c r="AI47" s="7">
        <v>6</v>
      </c>
      <c r="AJ47" s="7">
        <v>5</v>
      </c>
      <c r="AK47" s="7">
        <v>4</v>
      </c>
      <c r="AL47" s="7">
        <v>3</v>
      </c>
      <c r="AM47" s="7">
        <v>1</v>
      </c>
      <c r="AN47" s="7">
        <v>7</v>
      </c>
      <c r="AO47" s="7">
        <v>5</v>
      </c>
      <c r="AP47" s="7">
        <v>2</v>
      </c>
    </row>
    <row r="48" spans="1:42" x14ac:dyDescent="0.2">
      <c r="A48" s="7" t="s">
        <v>17</v>
      </c>
      <c r="B48" s="7">
        <v>224</v>
      </c>
      <c r="C48" s="7">
        <v>107</v>
      </c>
      <c r="D48" s="7">
        <v>117</v>
      </c>
      <c r="E48" s="7">
        <v>171</v>
      </c>
      <c r="F48" s="7">
        <v>80</v>
      </c>
      <c r="G48" s="7">
        <v>91</v>
      </c>
      <c r="H48" s="7">
        <v>16</v>
      </c>
      <c r="I48" s="7">
        <v>9</v>
      </c>
      <c r="J48" s="7">
        <v>7</v>
      </c>
      <c r="K48" s="7">
        <v>1</v>
      </c>
      <c r="L48" s="7">
        <v>0</v>
      </c>
      <c r="M48" s="7">
        <v>1</v>
      </c>
      <c r="N48" s="7" t="s">
        <v>17</v>
      </c>
      <c r="O48" s="7">
        <v>7</v>
      </c>
      <c r="P48" s="7">
        <v>5</v>
      </c>
      <c r="Q48" s="7">
        <v>2</v>
      </c>
      <c r="R48" s="7">
        <v>1</v>
      </c>
      <c r="S48" s="7">
        <v>0</v>
      </c>
      <c r="T48" s="7">
        <v>1</v>
      </c>
      <c r="U48" s="7">
        <v>8</v>
      </c>
      <c r="V48" s="7">
        <v>3</v>
      </c>
      <c r="W48" s="7">
        <v>5</v>
      </c>
      <c r="X48" s="7">
        <v>5</v>
      </c>
      <c r="Y48" s="7">
        <v>3</v>
      </c>
      <c r="Z48" s="7">
        <v>2</v>
      </c>
      <c r="AA48" s="7">
        <v>2</v>
      </c>
      <c r="AB48" s="7">
        <v>0</v>
      </c>
      <c r="AC48" s="7">
        <v>2</v>
      </c>
      <c r="AD48" s="7" t="s">
        <v>17</v>
      </c>
      <c r="AE48" s="7">
        <v>1</v>
      </c>
      <c r="AF48" s="7">
        <v>1</v>
      </c>
      <c r="AG48" s="7">
        <v>0</v>
      </c>
      <c r="AH48" s="7">
        <v>6</v>
      </c>
      <c r="AI48" s="7">
        <v>3</v>
      </c>
      <c r="AJ48" s="7">
        <v>3</v>
      </c>
      <c r="AK48" s="7">
        <v>2</v>
      </c>
      <c r="AL48" s="7">
        <v>0</v>
      </c>
      <c r="AM48" s="7">
        <v>2</v>
      </c>
      <c r="AN48" s="7">
        <v>4</v>
      </c>
      <c r="AO48" s="7">
        <v>3</v>
      </c>
      <c r="AP48" s="7">
        <v>1</v>
      </c>
    </row>
    <row r="49" spans="1:42" x14ac:dyDescent="0.2">
      <c r="A49" s="7" t="s">
        <v>18</v>
      </c>
      <c r="B49" s="7">
        <v>189</v>
      </c>
      <c r="C49" s="7">
        <v>90</v>
      </c>
      <c r="D49" s="7">
        <v>99</v>
      </c>
      <c r="E49" s="7">
        <v>119</v>
      </c>
      <c r="F49" s="7">
        <v>57</v>
      </c>
      <c r="G49" s="7">
        <v>62</v>
      </c>
      <c r="H49" s="7">
        <v>11</v>
      </c>
      <c r="I49" s="7">
        <v>3</v>
      </c>
      <c r="J49" s="7">
        <v>8</v>
      </c>
      <c r="K49" s="7">
        <v>4</v>
      </c>
      <c r="L49" s="7">
        <v>3</v>
      </c>
      <c r="M49" s="7">
        <v>1</v>
      </c>
      <c r="N49" s="7" t="s">
        <v>18</v>
      </c>
      <c r="O49" s="7">
        <v>15</v>
      </c>
      <c r="P49" s="7">
        <v>10</v>
      </c>
      <c r="Q49" s="7">
        <v>5</v>
      </c>
      <c r="R49" s="7">
        <v>0</v>
      </c>
      <c r="S49" s="7">
        <v>0</v>
      </c>
      <c r="T49" s="7">
        <v>0</v>
      </c>
      <c r="U49" s="7">
        <v>18</v>
      </c>
      <c r="V49" s="7">
        <v>7</v>
      </c>
      <c r="W49" s="7">
        <v>11</v>
      </c>
      <c r="X49" s="7">
        <v>8</v>
      </c>
      <c r="Y49" s="7">
        <v>3</v>
      </c>
      <c r="Z49" s="7">
        <v>5</v>
      </c>
      <c r="AA49" s="7">
        <v>4</v>
      </c>
      <c r="AB49" s="7">
        <v>3</v>
      </c>
      <c r="AC49" s="7">
        <v>1</v>
      </c>
      <c r="AD49" s="7" t="s">
        <v>18</v>
      </c>
      <c r="AE49" s="7">
        <v>0</v>
      </c>
      <c r="AF49" s="7">
        <v>0</v>
      </c>
      <c r="AG49" s="7">
        <v>0</v>
      </c>
      <c r="AH49" s="7">
        <v>6</v>
      </c>
      <c r="AI49" s="7">
        <v>3</v>
      </c>
      <c r="AJ49" s="7">
        <v>3</v>
      </c>
      <c r="AK49" s="7">
        <v>1</v>
      </c>
      <c r="AL49" s="7">
        <v>0</v>
      </c>
      <c r="AM49" s="7">
        <v>1</v>
      </c>
      <c r="AN49" s="7">
        <v>3</v>
      </c>
      <c r="AO49" s="7">
        <v>1</v>
      </c>
      <c r="AP49" s="7">
        <v>2</v>
      </c>
    </row>
    <row r="50" spans="1:42" x14ac:dyDescent="0.2">
      <c r="A50" s="7" t="s">
        <v>19</v>
      </c>
      <c r="B50" s="7">
        <v>180</v>
      </c>
      <c r="C50" s="7">
        <v>106</v>
      </c>
      <c r="D50" s="7">
        <v>74</v>
      </c>
      <c r="E50" s="7">
        <v>129</v>
      </c>
      <c r="F50" s="7">
        <v>76</v>
      </c>
      <c r="G50" s="7">
        <v>53</v>
      </c>
      <c r="H50" s="7">
        <v>7</v>
      </c>
      <c r="I50" s="7">
        <v>3</v>
      </c>
      <c r="J50" s="7">
        <v>4</v>
      </c>
      <c r="K50" s="7">
        <v>0</v>
      </c>
      <c r="L50" s="7">
        <v>0</v>
      </c>
      <c r="M50" s="7">
        <v>0</v>
      </c>
      <c r="N50" s="7" t="s">
        <v>19</v>
      </c>
      <c r="O50" s="7">
        <v>8</v>
      </c>
      <c r="P50" s="7">
        <v>4</v>
      </c>
      <c r="Q50" s="7">
        <v>4</v>
      </c>
      <c r="R50" s="7">
        <v>0</v>
      </c>
      <c r="S50" s="7">
        <v>0</v>
      </c>
      <c r="T50" s="7">
        <v>0</v>
      </c>
      <c r="U50" s="7">
        <v>18</v>
      </c>
      <c r="V50" s="7">
        <v>10</v>
      </c>
      <c r="W50" s="7">
        <v>8</v>
      </c>
      <c r="X50" s="7">
        <v>3</v>
      </c>
      <c r="Y50" s="7">
        <v>2</v>
      </c>
      <c r="Z50" s="7">
        <v>1</v>
      </c>
      <c r="AA50" s="7">
        <v>0</v>
      </c>
      <c r="AB50" s="7">
        <v>0</v>
      </c>
      <c r="AC50" s="7">
        <v>0</v>
      </c>
      <c r="AD50" s="7" t="s">
        <v>19</v>
      </c>
      <c r="AE50" s="7">
        <v>3</v>
      </c>
      <c r="AF50" s="7">
        <v>3</v>
      </c>
      <c r="AG50" s="7">
        <v>0</v>
      </c>
      <c r="AH50" s="7">
        <v>5</v>
      </c>
      <c r="AI50" s="7">
        <v>4</v>
      </c>
      <c r="AJ50" s="7">
        <v>1</v>
      </c>
      <c r="AK50" s="7">
        <v>2</v>
      </c>
      <c r="AL50" s="7">
        <v>2</v>
      </c>
      <c r="AM50" s="7">
        <v>0</v>
      </c>
      <c r="AN50" s="7">
        <v>5</v>
      </c>
      <c r="AO50" s="7">
        <v>2</v>
      </c>
      <c r="AP50" s="7">
        <v>3</v>
      </c>
    </row>
    <row r="51" spans="1:42" x14ac:dyDescent="0.2">
      <c r="A51" s="7" t="s">
        <v>20</v>
      </c>
      <c r="B51" s="7">
        <v>176</v>
      </c>
      <c r="C51" s="7">
        <v>92</v>
      </c>
      <c r="D51" s="7">
        <v>84</v>
      </c>
      <c r="E51" s="7">
        <v>125</v>
      </c>
      <c r="F51" s="7">
        <v>59</v>
      </c>
      <c r="G51" s="7">
        <v>66</v>
      </c>
      <c r="H51" s="7">
        <v>5</v>
      </c>
      <c r="I51" s="7">
        <v>2</v>
      </c>
      <c r="J51" s="7">
        <v>3</v>
      </c>
      <c r="K51" s="7">
        <v>3</v>
      </c>
      <c r="L51" s="7">
        <v>2</v>
      </c>
      <c r="M51" s="7">
        <v>1</v>
      </c>
      <c r="N51" s="7" t="s">
        <v>20</v>
      </c>
      <c r="O51" s="7">
        <v>13</v>
      </c>
      <c r="P51" s="7">
        <v>9</v>
      </c>
      <c r="Q51" s="7">
        <v>4</v>
      </c>
      <c r="R51" s="7">
        <v>0</v>
      </c>
      <c r="S51" s="7">
        <v>0</v>
      </c>
      <c r="T51" s="7">
        <v>0</v>
      </c>
      <c r="U51" s="7">
        <v>17</v>
      </c>
      <c r="V51" s="7">
        <v>12</v>
      </c>
      <c r="W51" s="7">
        <v>5</v>
      </c>
      <c r="X51" s="7">
        <v>1</v>
      </c>
      <c r="Y51" s="7">
        <v>1</v>
      </c>
      <c r="Z51" s="7">
        <v>0</v>
      </c>
      <c r="AA51" s="7">
        <v>2</v>
      </c>
      <c r="AB51" s="7">
        <v>2</v>
      </c>
      <c r="AC51" s="7">
        <v>0</v>
      </c>
      <c r="AD51" s="7" t="s">
        <v>20</v>
      </c>
      <c r="AE51" s="7">
        <v>1</v>
      </c>
      <c r="AF51" s="7">
        <v>1</v>
      </c>
      <c r="AG51" s="7">
        <v>0</v>
      </c>
      <c r="AH51" s="7">
        <v>5</v>
      </c>
      <c r="AI51" s="7">
        <v>1</v>
      </c>
      <c r="AJ51" s="7">
        <v>4</v>
      </c>
      <c r="AK51" s="7">
        <v>0</v>
      </c>
      <c r="AL51" s="7">
        <v>0</v>
      </c>
      <c r="AM51" s="7">
        <v>0</v>
      </c>
      <c r="AN51" s="7">
        <v>4</v>
      </c>
      <c r="AO51" s="7">
        <v>3</v>
      </c>
      <c r="AP51" s="7">
        <v>1</v>
      </c>
    </row>
    <row r="52" spans="1:42" x14ac:dyDescent="0.2">
      <c r="A52" s="7" t="s">
        <v>21</v>
      </c>
      <c r="B52" s="7">
        <v>113</v>
      </c>
      <c r="C52" s="7">
        <v>56</v>
      </c>
      <c r="D52" s="7">
        <v>57</v>
      </c>
      <c r="E52" s="7">
        <v>90</v>
      </c>
      <c r="F52" s="7">
        <v>45</v>
      </c>
      <c r="G52" s="7">
        <v>45</v>
      </c>
      <c r="H52" s="7">
        <v>4</v>
      </c>
      <c r="I52" s="7">
        <v>2</v>
      </c>
      <c r="J52" s="7">
        <v>2</v>
      </c>
      <c r="K52" s="7">
        <v>1</v>
      </c>
      <c r="L52" s="7">
        <v>0</v>
      </c>
      <c r="M52" s="7">
        <v>1</v>
      </c>
      <c r="N52" s="7" t="s">
        <v>21</v>
      </c>
      <c r="O52" s="7">
        <v>6</v>
      </c>
      <c r="P52" s="7">
        <v>4</v>
      </c>
      <c r="Q52" s="7">
        <v>2</v>
      </c>
      <c r="R52" s="7">
        <v>0</v>
      </c>
      <c r="S52" s="7">
        <v>0</v>
      </c>
      <c r="T52" s="7">
        <v>0</v>
      </c>
      <c r="U52" s="7">
        <v>5</v>
      </c>
      <c r="V52" s="7">
        <v>1</v>
      </c>
      <c r="W52" s="7">
        <v>4</v>
      </c>
      <c r="X52" s="7">
        <v>3</v>
      </c>
      <c r="Y52" s="7">
        <v>2</v>
      </c>
      <c r="Z52" s="7">
        <v>1</v>
      </c>
      <c r="AA52" s="7">
        <v>1</v>
      </c>
      <c r="AB52" s="7">
        <v>0</v>
      </c>
      <c r="AC52" s="7">
        <v>1</v>
      </c>
      <c r="AD52" s="7" t="s">
        <v>21</v>
      </c>
      <c r="AE52" s="7">
        <v>0</v>
      </c>
      <c r="AF52" s="7">
        <v>0</v>
      </c>
      <c r="AG52" s="7">
        <v>0</v>
      </c>
      <c r="AH52" s="7">
        <v>1</v>
      </c>
      <c r="AI52" s="7">
        <v>1</v>
      </c>
      <c r="AJ52" s="7">
        <v>0</v>
      </c>
      <c r="AK52" s="7">
        <v>0</v>
      </c>
      <c r="AL52" s="7">
        <v>0</v>
      </c>
      <c r="AM52" s="7">
        <v>0</v>
      </c>
      <c r="AN52" s="7">
        <v>2</v>
      </c>
      <c r="AO52" s="7">
        <v>1</v>
      </c>
      <c r="AP52" s="7">
        <v>1</v>
      </c>
    </row>
    <row r="53" spans="1:42" x14ac:dyDescent="0.2">
      <c r="A53" s="7" t="s">
        <v>22</v>
      </c>
      <c r="B53" s="7">
        <v>111</v>
      </c>
      <c r="C53" s="7">
        <v>68</v>
      </c>
      <c r="D53" s="7">
        <v>43</v>
      </c>
      <c r="E53" s="7">
        <v>93</v>
      </c>
      <c r="F53" s="7">
        <v>58</v>
      </c>
      <c r="G53" s="7">
        <v>35</v>
      </c>
      <c r="H53" s="7">
        <v>4</v>
      </c>
      <c r="I53" s="7">
        <v>2</v>
      </c>
      <c r="J53" s="7">
        <v>2</v>
      </c>
      <c r="K53" s="7">
        <v>1</v>
      </c>
      <c r="L53" s="7">
        <v>0</v>
      </c>
      <c r="M53" s="7">
        <v>1</v>
      </c>
      <c r="N53" s="7" t="s">
        <v>22</v>
      </c>
      <c r="O53" s="7">
        <v>1</v>
      </c>
      <c r="P53" s="7">
        <v>1</v>
      </c>
      <c r="Q53" s="7">
        <v>0</v>
      </c>
      <c r="R53" s="7">
        <v>3</v>
      </c>
      <c r="S53" s="7">
        <v>3</v>
      </c>
      <c r="T53" s="7">
        <v>0</v>
      </c>
      <c r="U53" s="7">
        <v>4</v>
      </c>
      <c r="V53" s="7">
        <v>1</v>
      </c>
      <c r="W53" s="7">
        <v>3</v>
      </c>
      <c r="X53" s="7">
        <v>2</v>
      </c>
      <c r="Y53" s="7">
        <v>0</v>
      </c>
      <c r="Z53" s="7">
        <v>2</v>
      </c>
      <c r="AA53" s="7">
        <v>0</v>
      </c>
      <c r="AB53" s="7">
        <v>0</v>
      </c>
      <c r="AC53" s="7">
        <v>0</v>
      </c>
      <c r="AD53" s="7" t="s">
        <v>22</v>
      </c>
      <c r="AE53" s="7">
        <v>1</v>
      </c>
      <c r="AF53" s="7">
        <v>1</v>
      </c>
      <c r="AG53" s="7">
        <v>0</v>
      </c>
      <c r="AH53" s="7">
        <v>1</v>
      </c>
      <c r="AI53" s="7">
        <v>1</v>
      </c>
      <c r="AJ53" s="7">
        <v>0</v>
      </c>
      <c r="AK53" s="7">
        <v>0</v>
      </c>
      <c r="AL53" s="7">
        <v>0</v>
      </c>
      <c r="AM53" s="7">
        <v>0</v>
      </c>
      <c r="AN53" s="7">
        <v>1</v>
      </c>
      <c r="AO53" s="7">
        <v>1</v>
      </c>
      <c r="AP53" s="7">
        <v>0</v>
      </c>
    </row>
    <row r="54" spans="1:42" x14ac:dyDescent="0.2">
      <c r="A54" s="7" t="s">
        <v>23</v>
      </c>
      <c r="B54" s="7">
        <v>70</v>
      </c>
      <c r="C54" s="7">
        <v>43</v>
      </c>
      <c r="D54" s="7">
        <v>27</v>
      </c>
      <c r="E54" s="7">
        <v>56</v>
      </c>
      <c r="F54" s="7">
        <v>35</v>
      </c>
      <c r="G54" s="7">
        <v>21</v>
      </c>
      <c r="H54" s="7">
        <v>4</v>
      </c>
      <c r="I54" s="7">
        <v>2</v>
      </c>
      <c r="J54" s="7">
        <v>2</v>
      </c>
      <c r="K54" s="7">
        <v>0</v>
      </c>
      <c r="L54" s="7">
        <v>0</v>
      </c>
      <c r="M54" s="7">
        <v>0</v>
      </c>
      <c r="N54" s="7" t="s">
        <v>23</v>
      </c>
      <c r="O54" s="7">
        <v>4</v>
      </c>
      <c r="P54" s="7">
        <v>2</v>
      </c>
      <c r="Q54" s="7">
        <v>2</v>
      </c>
      <c r="R54" s="7">
        <v>1</v>
      </c>
      <c r="S54" s="7">
        <v>1</v>
      </c>
      <c r="T54" s="7">
        <v>0</v>
      </c>
      <c r="U54" s="7">
        <v>0</v>
      </c>
      <c r="V54" s="7">
        <v>0</v>
      </c>
      <c r="W54" s="7">
        <v>0</v>
      </c>
      <c r="X54" s="7">
        <v>1</v>
      </c>
      <c r="Y54" s="7">
        <v>0</v>
      </c>
      <c r="Z54" s="7">
        <v>1</v>
      </c>
      <c r="AA54" s="7">
        <v>1</v>
      </c>
      <c r="AB54" s="7">
        <v>1</v>
      </c>
      <c r="AC54" s="7">
        <v>0</v>
      </c>
      <c r="AD54" s="7" t="s">
        <v>23</v>
      </c>
      <c r="AE54" s="7">
        <v>0</v>
      </c>
      <c r="AF54" s="7">
        <v>0</v>
      </c>
      <c r="AG54" s="7">
        <v>0</v>
      </c>
      <c r="AH54" s="7">
        <v>1</v>
      </c>
      <c r="AI54" s="7">
        <v>0</v>
      </c>
      <c r="AJ54" s="7">
        <v>1</v>
      </c>
      <c r="AK54" s="7">
        <v>0</v>
      </c>
      <c r="AL54" s="7">
        <v>0</v>
      </c>
      <c r="AM54" s="7">
        <v>0</v>
      </c>
      <c r="AN54" s="7">
        <v>2</v>
      </c>
      <c r="AO54" s="7">
        <v>2</v>
      </c>
      <c r="AP54" s="7">
        <v>0</v>
      </c>
    </row>
    <row r="55" spans="1:42" x14ac:dyDescent="0.2">
      <c r="A55" s="7" t="s">
        <v>24</v>
      </c>
      <c r="B55" s="7">
        <v>65</v>
      </c>
      <c r="C55" s="7">
        <v>37</v>
      </c>
      <c r="D55" s="7">
        <v>28</v>
      </c>
      <c r="E55" s="7">
        <v>46</v>
      </c>
      <c r="F55" s="7">
        <v>29</v>
      </c>
      <c r="G55" s="7">
        <v>17</v>
      </c>
      <c r="H55" s="7">
        <v>5</v>
      </c>
      <c r="I55" s="7">
        <v>1</v>
      </c>
      <c r="J55" s="7">
        <v>4</v>
      </c>
      <c r="K55" s="7">
        <v>0</v>
      </c>
      <c r="L55" s="7">
        <v>0</v>
      </c>
      <c r="M55" s="7">
        <v>0</v>
      </c>
      <c r="N55" s="7" t="s">
        <v>24</v>
      </c>
      <c r="O55" s="7">
        <v>2</v>
      </c>
      <c r="P55" s="7">
        <v>2</v>
      </c>
      <c r="Q55" s="7">
        <v>0</v>
      </c>
      <c r="R55" s="7">
        <v>1</v>
      </c>
      <c r="S55" s="7">
        <v>1</v>
      </c>
      <c r="T55" s="7">
        <v>0</v>
      </c>
      <c r="U55" s="7">
        <v>0</v>
      </c>
      <c r="V55" s="7">
        <v>0</v>
      </c>
      <c r="W55" s="7">
        <v>0</v>
      </c>
      <c r="X55" s="7">
        <v>2</v>
      </c>
      <c r="Y55" s="7">
        <v>0</v>
      </c>
      <c r="Z55" s="7">
        <v>2</v>
      </c>
      <c r="AA55" s="7">
        <v>0</v>
      </c>
      <c r="AB55" s="7">
        <v>0</v>
      </c>
      <c r="AC55" s="7">
        <v>0</v>
      </c>
      <c r="AD55" s="7" t="s">
        <v>24</v>
      </c>
      <c r="AE55" s="7">
        <v>0</v>
      </c>
      <c r="AF55" s="7">
        <v>0</v>
      </c>
      <c r="AG55" s="7">
        <v>0</v>
      </c>
      <c r="AH55" s="7">
        <v>5</v>
      </c>
      <c r="AI55" s="7">
        <v>2</v>
      </c>
      <c r="AJ55" s="7">
        <v>3</v>
      </c>
      <c r="AK55" s="7">
        <v>1</v>
      </c>
      <c r="AL55" s="7">
        <v>1</v>
      </c>
      <c r="AM55" s="7">
        <v>0</v>
      </c>
      <c r="AN55" s="7">
        <v>3</v>
      </c>
      <c r="AO55" s="7">
        <v>1</v>
      </c>
      <c r="AP55" s="7">
        <v>2</v>
      </c>
    </row>
    <row r="56" spans="1:42" x14ac:dyDescent="0.2">
      <c r="A56" s="7" t="s">
        <v>25</v>
      </c>
      <c r="B56" s="7">
        <v>52</v>
      </c>
      <c r="C56" s="7">
        <v>32</v>
      </c>
      <c r="D56" s="7">
        <v>20</v>
      </c>
      <c r="E56" s="7">
        <v>40</v>
      </c>
      <c r="F56" s="7">
        <v>26</v>
      </c>
      <c r="G56" s="7">
        <v>14</v>
      </c>
      <c r="H56" s="7">
        <v>1</v>
      </c>
      <c r="I56" s="7">
        <v>1</v>
      </c>
      <c r="J56" s="7">
        <v>0</v>
      </c>
      <c r="K56" s="7">
        <v>2</v>
      </c>
      <c r="L56" s="7">
        <v>1</v>
      </c>
      <c r="M56" s="7">
        <v>1</v>
      </c>
      <c r="N56" s="7" t="s">
        <v>25</v>
      </c>
      <c r="O56" s="7">
        <v>2</v>
      </c>
      <c r="P56" s="7">
        <v>0</v>
      </c>
      <c r="Q56" s="7">
        <v>2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1</v>
      </c>
      <c r="Y56" s="7">
        <v>1</v>
      </c>
      <c r="Z56" s="7">
        <v>0</v>
      </c>
      <c r="AA56" s="7">
        <v>2</v>
      </c>
      <c r="AB56" s="7">
        <v>0</v>
      </c>
      <c r="AC56" s="7">
        <v>2</v>
      </c>
      <c r="AD56" s="7" t="s">
        <v>25</v>
      </c>
      <c r="AE56" s="7">
        <v>0</v>
      </c>
      <c r="AF56" s="7">
        <v>0</v>
      </c>
      <c r="AG56" s="7">
        <v>0</v>
      </c>
      <c r="AH56" s="7">
        <v>2</v>
      </c>
      <c r="AI56" s="7">
        <v>1</v>
      </c>
      <c r="AJ56" s="7">
        <v>1</v>
      </c>
      <c r="AK56" s="7">
        <v>1</v>
      </c>
      <c r="AL56" s="7">
        <v>1</v>
      </c>
      <c r="AM56" s="7">
        <v>0</v>
      </c>
      <c r="AN56" s="7">
        <v>1</v>
      </c>
      <c r="AO56" s="7">
        <v>1</v>
      </c>
      <c r="AP56" s="7">
        <v>0</v>
      </c>
    </row>
    <row r="57" spans="1:42" x14ac:dyDescent="0.2">
      <c r="A57" s="7" t="s">
        <v>26</v>
      </c>
      <c r="B57" s="7">
        <v>56</v>
      </c>
      <c r="C57" s="7">
        <v>27</v>
      </c>
      <c r="D57" s="7">
        <v>29</v>
      </c>
      <c r="E57" s="7">
        <v>39</v>
      </c>
      <c r="F57" s="7">
        <v>19</v>
      </c>
      <c r="G57" s="7">
        <v>20</v>
      </c>
      <c r="H57" s="7">
        <v>4</v>
      </c>
      <c r="I57" s="7">
        <v>2</v>
      </c>
      <c r="J57" s="7">
        <v>2</v>
      </c>
      <c r="K57" s="7">
        <v>1</v>
      </c>
      <c r="L57" s="7">
        <v>1</v>
      </c>
      <c r="M57" s="7">
        <v>0</v>
      </c>
      <c r="N57" s="7" t="s">
        <v>26</v>
      </c>
      <c r="O57" s="7">
        <v>4</v>
      </c>
      <c r="P57" s="7">
        <v>3</v>
      </c>
      <c r="Q57" s="7">
        <v>1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4</v>
      </c>
      <c r="Y57" s="7">
        <v>0</v>
      </c>
      <c r="Z57" s="7">
        <v>4</v>
      </c>
      <c r="AA57" s="7">
        <v>0</v>
      </c>
      <c r="AB57" s="7">
        <v>0</v>
      </c>
      <c r="AC57" s="7">
        <v>0</v>
      </c>
      <c r="AD57" s="7" t="s">
        <v>26</v>
      </c>
      <c r="AE57" s="7">
        <v>2</v>
      </c>
      <c r="AF57" s="7">
        <v>2</v>
      </c>
      <c r="AG57" s="7">
        <v>0</v>
      </c>
      <c r="AH57" s="7">
        <v>1</v>
      </c>
      <c r="AI57" s="7">
        <v>0</v>
      </c>
      <c r="AJ57" s="7">
        <v>1</v>
      </c>
      <c r="AK57" s="7">
        <v>0</v>
      </c>
      <c r="AL57" s="7">
        <v>0</v>
      </c>
      <c r="AM57" s="7">
        <v>0</v>
      </c>
      <c r="AN57" s="7">
        <v>1</v>
      </c>
      <c r="AO57" s="7">
        <v>0</v>
      </c>
      <c r="AP57" s="7">
        <v>1</v>
      </c>
    </row>
    <row r="58" spans="1:42" x14ac:dyDescent="0.2">
      <c r="A58" s="7" t="s">
        <v>27</v>
      </c>
      <c r="B58" s="7">
        <v>36</v>
      </c>
      <c r="C58" s="7">
        <v>19</v>
      </c>
      <c r="D58" s="7">
        <v>17</v>
      </c>
      <c r="E58" s="7">
        <v>27</v>
      </c>
      <c r="F58" s="7">
        <v>15</v>
      </c>
      <c r="G58" s="7">
        <v>12</v>
      </c>
      <c r="H58" s="7">
        <v>3</v>
      </c>
      <c r="I58" s="7">
        <v>1</v>
      </c>
      <c r="J58" s="7">
        <v>2</v>
      </c>
      <c r="K58" s="7">
        <v>0</v>
      </c>
      <c r="L58" s="7">
        <v>0</v>
      </c>
      <c r="M58" s="7">
        <v>0</v>
      </c>
      <c r="N58" s="7" t="s">
        <v>27</v>
      </c>
      <c r="O58" s="7">
        <v>2</v>
      </c>
      <c r="P58" s="7">
        <v>1</v>
      </c>
      <c r="Q58" s="7">
        <v>1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2</v>
      </c>
      <c r="Y58" s="7">
        <v>1</v>
      </c>
      <c r="Z58" s="7">
        <v>1</v>
      </c>
      <c r="AA58" s="7">
        <v>0</v>
      </c>
      <c r="AB58" s="7">
        <v>0</v>
      </c>
      <c r="AC58" s="7">
        <v>0</v>
      </c>
      <c r="AD58" s="7" t="s">
        <v>27</v>
      </c>
      <c r="AE58" s="7">
        <v>1</v>
      </c>
      <c r="AF58" s="7">
        <v>0</v>
      </c>
      <c r="AG58" s="7">
        <v>1</v>
      </c>
      <c r="AH58" s="7">
        <v>1</v>
      </c>
      <c r="AI58" s="7">
        <v>1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</row>
    <row r="59" spans="1:42" x14ac:dyDescent="0.2">
      <c r="A59" s="7" t="s">
        <v>28</v>
      </c>
      <c r="B59" s="7">
        <v>28</v>
      </c>
      <c r="C59" s="7">
        <v>10</v>
      </c>
      <c r="D59" s="7">
        <v>18</v>
      </c>
      <c r="E59" s="7">
        <v>21</v>
      </c>
      <c r="F59" s="7">
        <v>7</v>
      </c>
      <c r="G59" s="7">
        <v>14</v>
      </c>
      <c r="H59" s="7">
        <v>2</v>
      </c>
      <c r="I59" s="7">
        <v>1</v>
      </c>
      <c r="J59" s="7">
        <v>1</v>
      </c>
      <c r="K59" s="7">
        <v>2</v>
      </c>
      <c r="L59" s="7">
        <v>2</v>
      </c>
      <c r="M59" s="7">
        <v>0</v>
      </c>
      <c r="N59" s="7" t="s">
        <v>28</v>
      </c>
      <c r="O59" s="7">
        <v>1</v>
      </c>
      <c r="P59" s="7">
        <v>0</v>
      </c>
      <c r="Q59" s="7">
        <v>1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2</v>
      </c>
      <c r="Y59" s="7">
        <v>0</v>
      </c>
      <c r="Z59" s="7">
        <v>2</v>
      </c>
      <c r="AA59" s="7">
        <v>0</v>
      </c>
      <c r="AB59" s="7">
        <v>0</v>
      </c>
      <c r="AC59" s="7">
        <v>0</v>
      </c>
      <c r="AD59" s="7" t="s">
        <v>28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</row>
    <row r="60" spans="1:42" x14ac:dyDescent="0.2">
      <c r="A60" s="7" t="s">
        <v>29</v>
      </c>
      <c r="B60" s="7">
        <v>34</v>
      </c>
      <c r="C60" s="7">
        <v>19</v>
      </c>
      <c r="D60" s="7">
        <v>15</v>
      </c>
      <c r="E60" s="7">
        <v>22</v>
      </c>
      <c r="F60" s="7">
        <v>11</v>
      </c>
      <c r="G60" s="7">
        <v>11</v>
      </c>
      <c r="H60" s="7">
        <v>4</v>
      </c>
      <c r="I60" s="7">
        <v>3</v>
      </c>
      <c r="J60" s="7">
        <v>1</v>
      </c>
      <c r="K60" s="7">
        <v>0</v>
      </c>
      <c r="L60" s="7">
        <v>0</v>
      </c>
      <c r="M60" s="7">
        <v>0</v>
      </c>
      <c r="N60" s="7" t="s">
        <v>29</v>
      </c>
      <c r="O60" s="7">
        <v>2</v>
      </c>
      <c r="P60" s="7">
        <v>1</v>
      </c>
      <c r="Q60" s="7">
        <v>1</v>
      </c>
      <c r="R60" s="7">
        <v>0</v>
      </c>
      <c r="S60" s="7">
        <v>0</v>
      </c>
      <c r="T60" s="7">
        <v>0</v>
      </c>
      <c r="U60" s="7">
        <v>2</v>
      </c>
      <c r="V60" s="7">
        <v>2</v>
      </c>
      <c r="W60" s="7">
        <v>0</v>
      </c>
      <c r="X60" s="7">
        <v>2</v>
      </c>
      <c r="Y60" s="7">
        <v>2</v>
      </c>
      <c r="Z60" s="7">
        <v>0</v>
      </c>
      <c r="AA60" s="7">
        <v>0</v>
      </c>
      <c r="AB60" s="7">
        <v>0</v>
      </c>
      <c r="AC60" s="7">
        <v>0</v>
      </c>
      <c r="AD60" s="7" t="s">
        <v>29</v>
      </c>
      <c r="AE60" s="7">
        <v>0</v>
      </c>
      <c r="AF60" s="7">
        <v>0</v>
      </c>
      <c r="AG60" s="7">
        <v>0</v>
      </c>
      <c r="AH60" s="7">
        <v>1</v>
      </c>
      <c r="AI60" s="7">
        <v>0</v>
      </c>
      <c r="AJ60" s="7">
        <v>1</v>
      </c>
      <c r="AK60" s="7">
        <v>1</v>
      </c>
      <c r="AL60" s="7">
        <v>0</v>
      </c>
      <c r="AM60" s="7">
        <v>1</v>
      </c>
      <c r="AN60" s="7">
        <v>0</v>
      </c>
      <c r="AO60" s="7">
        <v>0</v>
      </c>
      <c r="AP60" s="7">
        <v>0</v>
      </c>
    </row>
    <row r="61" spans="1:42" s="10" customFormat="1" x14ac:dyDescent="0.2">
      <c r="A61" s="10" t="s">
        <v>30</v>
      </c>
      <c r="B61" s="10">
        <v>18.100000000000001</v>
      </c>
      <c r="C61" s="10">
        <v>17.600000000000001</v>
      </c>
      <c r="D61" s="10">
        <v>18.5</v>
      </c>
      <c r="E61" s="10">
        <v>19.2</v>
      </c>
      <c r="F61" s="10">
        <v>19.600000000000001</v>
      </c>
      <c r="G61" s="10">
        <v>18.8</v>
      </c>
      <c r="H61" s="10">
        <v>15.5</v>
      </c>
      <c r="I61" s="10">
        <v>12.9</v>
      </c>
      <c r="J61" s="10">
        <v>18.2</v>
      </c>
      <c r="K61" s="10">
        <v>10.8</v>
      </c>
      <c r="L61" s="10">
        <v>11.7</v>
      </c>
      <c r="M61" s="10">
        <v>9.1999999999999993</v>
      </c>
      <c r="N61" s="10" t="s">
        <v>30</v>
      </c>
      <c r="O61" s="10">
        <v>12.6</v>
      </c>
      <c r="P61" s="10">
        <v>12.5</v>
      </c>
      <c r="Q61" s="10">
        <v>12.8</v>
      </c>
      <c r="R61" s="10">
        <v>15</v>
      </c>
      <c r="S61" s="10">
        <v>41.7</v>
      </c>
      <c r="T61" s="10">
        <v>7.5</v>
      </c>
      <c r="U61" s="10">
        <v>24.9</v>
      </c>
      <c r="V61" s="10">
        <v>26.5</v>
      </c>
      <c r="W61" s="10">
        <v>23.4</v>
      </c>
      <c r="X61" s="10">
        <v>13.3</v>
      </c>
      <c r="Y61" s="10">
        <v>10</v>
      </c>
      <c r="Z61" s="10">
        <v>21.5</v>
      </c>
      <c r="AA61" s="10">
        <v>12.5</v>
      </c>
      <c r="AB61" s="10">
        <v>10.8</v>
      </c>
      <c r="AC61" s="10">
        <v>16.3</v>
      </c>
      <c r="AD61" s="10" t="s">
        <v>30</v>
      </c>
      <c r="AE61" s="10">
        <v>9.4</v>
      </c>
      <c r="AF61" s="10">
        <v>13.8</v>
      </c>
      <c r="AG61" s="10">
        <v>5.6</v>
      </c>
      <c r="AH61" s="10">
        <v>13.6</v>
      </c>
      <c r="AI61" s="10">
        <v>13.8</v>
      </c>
      <c r="AJ61" s="10">
        <v>13.5</v>
      </c>
      <c r="AK61" s="10">
        <v>16.3</v>
      </c>
      <c r="AL61" s="10">
        <v>13.3</v>
      </c>
      <c r="AM61" s="10">
        <v>18.8</v>
      </c>
      <c r="AN61" s="10">
        <v>13.2</v>
      </c>
      <c r="AO61" s="10">
        <v>10</v>
      </c>
      <c r="AP61" s="10">
        <v>23.8</v>
      </c>
    </row>
    <row r="62" spans="1:42" x14ac:dyDescent="0.2">
      <c r="A62" s="24" t="s">
        <v>176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 t="s">
        <v>176</v>
      </c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 t="s">
        <v>176</v>
      </c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</row>
  </sheetData>
  <mergeCells count="13">
    <mergeCell ref="R2:T2"/>
    <mergeCell ref="B2:D2"/>
    <mergeCell ref="E2:G2"/>
    <mergeCell ref="H2:J2"/>
    <mergeCell ref="K2:M2"/>
    <mergeCell ref="O2:Q2"/>
    <mergeCell ref="AN2:AP2"/>
    <mergeCell ref="U2:W2"/>
    <mergeCell ref="X2:Z2"/>
    <mergeCell ref="AA2:AC2"/>
    <mergeCell ref="AE2:AG2"/>
    <mergeCell ref="AH2:AJ2"/>
    <mergeCell ref="AK2:AM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2829-7297-4E42-A37B-2B9D14EE90C4}">
  <dimension ref="A1:N146"/>
  <sheetViews>
    <sheetView view="pageBreakPreview" topLeftCell="A96" zoomScale="125" zoomScaleNormal="100" zoomScaleSheetLayoutView="125" workbookViewId="0">
      <selection activeCell="F116" sqref="F116"/>
    </sheetView>
  </sheetViews>
  <sheetFormatPr defaultColWidth="8.85546875" defaultRowHeight="11.25" x14ac:dyDescent="0.2"/>
  <cols>
    <col min="1" max="1" width="12.28515625" style="7" customWidth="1"/>
    <col min="2" max="14" width="5.85546875" style="7" customWidth="1"/>
    <col min="15" max="16384" width="8.85546875" style="7"/>
  </cols>
  <sheetData>
    <row r="1" spans="1:14" x14ac:dyDescent="0.2">
      <c r="A1" s="7" t="s">
        <v>197</v>
      </c>
    </row>
    <row r="2" spans="1:14" x14ac:dyDescent="0.2">
      <c r="A2" s="1"/>
      <c r="B2" s="2"/>
      <c r="C2" s="2" t="s">
        <v>132</v>
      </c>
      <c r="D2" s="2"/>
      <c r="E2" s="2" t="s">
        <v>133</v>
      </c>
      <c r="F2" s="2"/>
      <c r="G2" s="2" t="s">
        <v>134</v>
      </c>
      <c r="H2" s="2" t="s">
        <v>135</v>
      </c>
      <c r="I2" s="2" t="s">
        <v>136</v>
      </c>
      <c r="J2" s="2" t="s">
        <v>137</v>
      </c>
      <c r="K2" s="2" t="s">
        <v>138</v>
      </c>
      <c r="L2" s="2" t="s">
        <v>139</v>
      </c>
      <c r="M2" s="2" t="s">
        <v>140</v>
      </c>
      <c r="N2" s="3"/>
    </row>
    <row r="3" spans="1:14" x14ac:dyDescent="0.2">
      <c r="A3" s="4" t="s">
        <v>196</v>
      </c>
      <c r="B3" s="5" t="s">
        <v>0</v>
      </c>
      <c r="C3" s="5" t="s">
        <v>141</v>
      </c>
      <c r="D3" s="5" t="s">
        <v>2</v>
      </c>
      <c r="E3" s="5" t="s">
        <v>142</v>
      </c>
      <c r="F3" s="5" t="s">
        <v>4</v>
      </c>
      <c r="G3" s="5" t="s">
        <v>143</v>
      </c>
      <c r="H3" s="5" t="s">
        <v>144</v>
      </c>
      <c r="I3" s="5" t="s">
        <v>145</v>
      </c>
      <c r="J3" s="5" t="s">
        <v>146</v>
      </c>
      <c r="K3" s="5" t="s">
        <v>147</v>
      </c>
      <c r="L3" s="5" t="s">
        <v>148</v>
      </c>
      <c r="M3" s="5" t="s">
        <v>149</v>
      </c>
      <c r="N3" s="6" t="s">
        <v>12</v>
      </c>
    </row>
    <row r="4" spans="1:14" x14ac:dyDescent="0.2">
      <c r="A4" s="7" t="s">
        <v>150</v>
      </c>
      <c r="B4" s="7">
        <v>155481</v>
      </c>
      <c r="C4" s="7">
        <v>62900</v>
      </c>
      <c r="D4" s="7">
        <v>19453</v>
      </c>
      <c r="E4" s="7">
        <v>3870</v>
      </c>
      <c r="F4" s="7">
        <v>20202</v>
      </c>
      <c r="G4" s="7">
        <v>1687</v>
      </c>
      <c r="H4" s="7">
        <v>2629</v>
      </c>
      <c r="I4" s="7">
        <v>11671</v>
      </c>
      <c r="J4" s="7">
        <v>4142</v>
      </c>
      <c r="K4" s="7">
        <v>5447</v>
      </c>
      <c r="L4" s="7">
        <v>8041</v>
      </c>
      <c r="M4" s="7">
        <v>5775</v>
      </c>
      <c r="N4" s="7">
        <v>9664</v>
      </c>
    </row>
    <row r="5" spans="1:14" x14ac:dyDescent="0.2">
      <c r="A5" s="7" t="s">
        <v>71</v>
      </c>
      <c r="B5" s="7">
        <v>4265</v>
      </c>
      <c r="C5" s="7">
        <v>4079</v>
      </c>
      <c r="D5" s="7">
        <v>62</v>
      </c>
      <c r="E5" s="7">
        <v>8</v>
      </c>
      <c r="F5" s="7">
        <v>40</v>
      </c>
      <c r="G5" s="7">
        <v>12</v>
      </c>
      <c r="H5" s="7">
        <v>3</v>
      </c>
      <c r="I5" s="7">
        <v>31</v>
      </c>
      <c r="J5" s="7">
        <v>0</v>
      </c>
      <c r="K5" s="7">
        <v>5</v>
      </c>
      <c r="L5" s="7">
        <v>7</v>
      </c>
      <c r="M5" s="7">
        <v>4</v>
      </c>
      <c r="N5" s="7">
        <v>14</v>
      </c>
    </row>
    <row r="6" spans="1:14" x14ac:dyDescent="0.2">
      <c r="A6" s="7" t="s">
        <v>72</v>
      </c>
      <c r="B6" s="7">
        <v>21338</v>
      </c>
      <c r="C6" s="7">
        <v>20303</v>
      </c>
      <c r="D6" s="7">
        <v>197</v>
      </c>
      <c r="E6" s="7">
        <v>46</v>
      </c>
      <c r="F6" s="7">
        <v>323</v>
      </c>
      <c r="G6" s="7">
        <v>27</v>
      </c>
      <c r="H6" s="7">
        <v>76</v>
      </c>
      <c r="I6" s="7">
        <v>150</v>
      </c>
      <c r="J6" s="7">
        <v>23</v>
      </c>
      <c r="K6" s="7">
        <v>31</v>
      </c>
      <c r="L6" s="7">
        <v>69</v>
      </c>
      <c r="M6" s="7">
        <v>40</v>
      </c>
      <c r="N6" s="7">
        <v>53</v>
      </c>
    </row>
    <row r="7" spans="1:14" x14ac:dyDescent="0.2">
      <c r="A7" s="7" t="s">
        <v>73</v>
      </c>
      <c r="B7" s="7">
        <v>6840</v>
      </c>
      <c r="C7" s="7">
        <v>6562</v>
      </c>
      <c r="D7" s="7">
        <v>54</v>
      </c>
      <c r="E7" s="7">
        <v>11</v>
      </c>
      <c r="F7" s="7">
        <v>57</v>
      </c>
      <c r="G7" s="7">
        <v>3</v>
      </c>
      <c r="H7" s="7">
        <v>16</v>
      </c>
      <c r="I7" s="7">
        <v>51</v>
      </c>
      <c r="J7" s="7">
        <v>19</v>
      </c>
      <c r="K7" s="7">
        <v>8</v>
      </c>
      <c r="L7" s="7">
        <v>24</v>
      </c>
      <c r="M7" s="7">
        <v>8</v>
      </c>
      <c r="N7" s="7">
        <v>27</v>
      </c>
    </row>
    <row r="8" spans="1:14" x14ac:dyDescent="0.2">
      <c r="A8" s="7" t="s">
        <v>74</v>
      </c>
      <c r="B8" s="7">
        <v>6763</v>
      </c>
      <c r="C8" s="7">
        <v>6353</v>
      </c>
      <c r="D8" s="7">
        <v>101</v>
      </c>
      <c r="E8" s="7">
        <v>37</v>
      </c>
      <c r="F8" s="7">
        <v>63</v>
      </c>
      <c r="G8" s="7">
        <v>2</v>
      </c>
      <c r="H8" s="7">
        <v>19</v>
      </c>
      <c r="I8" s="7">
        <v>49</v>
      </c>
      <c r="J8" s="7">
        <v>17</v>
      </c>
      <c r="K8" s="7">
        <v>9</v>
      </c>
      <c r="L8" s="7">
        <v>65</v>
      </c>
      <c r="M8" s="7">
        <v>27</v>
      </c>
      <c r="N8" s="7">
        <v>21</v>
      </c>
    </row>
    <row r="9" spans="1:14" x14ac:dyDescent="0.2">
      <c r="A9" s="7" t="s">
        <v>75</v>
      </c>
      <c r="B9" s="7">
        <v>6196</v>
      </c>
      <c r="C9" s="7">
        <v>5810</v>
      </c>
      <c r="D9" s="7">
        <v>118</v>
      </c>
      <c r="E9" s="7">
        <v>16</v>
      </c>
      <c r="F9" s="7">
        <v>78</v>
      </c>
      <c r="G9" s="7">
        <v>3</v>
      </c>
      <c r="H9" s="7">
        <v>31</v>
      </c>
      <c r="I9" s="7">
        <v>66</v>
      </c>
      <c r="J9" s="7">
        <v>17</v>
      </c>
      <c r="K9" s="7">
        <v>9</v>
      </c>
      <c r="L9" s="7">
        <v>13</v>
      </c>
      <c r="M9" s="7">
        <v>11</v>
      </c>
      <c r="N9" s="7">
        <v>24</v>
      </c>
    </row>
    <row r="10" spans="1:14" x14ac:dyDescent="0.2">
      <c r="A10" s="7" t="s">
        <v>76</v>
      </c>
      <c r="B10" s="7">
        <v>4448</v>
      </c>
      <c r="C10" s="7">
        <v>4227</v>
      </c>
      <c r="D10" s="7">
        <v>56</v>
      </c>
      <c r="E10" s="7">
        <v>4</v>
      </c>
      <c r="F10" s="7">
        <v>57</v>
      </c>
      <c r="G10" s="7">
        <v>1</v>
      </c>
      <c r="H10" s="7">
        <v>18</v>
      </c>
      <c r="I10" s="7">
        <v>26</v>
      </c>
      <c r="J10" s="7">
        <v>17</v>
      </c>
      <c r="K10" s="7">
        <v>8</v>
      </c>
      <c r="L10" s="7">
        <v>4</v>
      </c>
      <c r="M10" s="7">
        <v>9</v>
      </c>
      <c r="N10" s="7">
        <v>21</v>
      </c>
    </row>
    <row r="11" spans="1:14" x14ac:dyDescent="0.2">
      <c r="A11" s="7" t="s">
        <v>77</v>
      </c>
      <c r="B11" s="7">
        <v>5633</v>
      </c>
      <c r="C11" s="7">
        <v>5201</v>
      </c>
      <c r="D11" s="7">
        <v>97</v>
      </c>
      <c r="E11" s="7">
        <v>29</v>
      </c>
      <c r="F11" s="7">
        <v>143</v>
      </c>
      <c r="G11" s="7">
        <v>10</v>
      </c>
      <c r="H11" s="7">
        <v>16</v>
      </c>
      <c r="I11" s="7">
        <v>47</v>
      </c>
      <c r="J11" s="7">
        <v>15</v>
      </c>
      <c r="K11" s="7">
        <v>9</v>
      </c>
      <c r="L11" s="7">
        <v>36</v>
      </c>
      <c r="M11" s="7">
        <v>16</v>
      </c>
      <c r="N11" s="7">
        <v>14</v>
      </c>
    </row>
    <row r="12" spans="1:14" x14ac:dyDescent="0.2">
      <c r="A12" s="7" t="s">
        <v>78</v>
      </c>
      <c r="B12" s="7">
        <v>1756</v>
      </c>
      <c r="C12" s="7">
        <v>1654</v>
      </c>
      <c r="D12" s="7">
        <v>22</v>
      </c>
      <c r="E12" s="7">
        <v>2</v>
      </c>
      <c r="F12" s="7">
        <v>54</v>
      </c>
      <c r="G12" s="7">
        <v>4</v>
      </c>
      <c r="H12" s="7">
        <v>5</v>
      </c>
      <c r="I12" s="7">
        <v>6</v>
      </c>
      <c r="J12" s="7">
        <v>1</v>
      </c>
      <c r="K12" s="7">
        <v>0</v>
      </c>
      <c r="L12" s="7">
        <v>5</v>
      </c>
      <c r="M12" s="7">
        <v>0</v>
      </c>
      <c r="N12" s="7">
        <v>3</v>
      </c>
    </row>
    <row r="13" spans="1:14" x14ac:dyDescent="0.2">
      <c r="A13" s="7" t="s">
        <v>79</v>
      </c>
      <c r="B13" s="7">
        <v>4633</v>
      </c>
      <c r="C13" s="7">
        <v>376</v>
      </c>
      <c r="D13" s="7">
        <v>4077</v>
      </c>
      <c r="E13" s="7">
        <v>16</v>
      </c>
      <c r="F13" s="7">
        <v>61</v>
      </c>
      <c r="G13" s="7">
        <v>3</v>
      </c>
      <c r="H13" s="7">
        <v>4</v>
      </c>
      <c r="I13" s="7">
        <v>27</v>
      </c>
      <c r="J13" s="7">
        <v>8</v>
      </c>
      <c r="K13" s="7">
        <v>11</v>
      </c>
      <c r="L13" s="7">
        <v>16</v>
      </c>
      <c r="M13" s="7">
        <v>7</v>
      </c>
      <c r="N13" s="7">
        <v>27</v>
      </c>
    </row>
    <row r="14" spans="1:14" x14ac:dyDescent="0.2">
      <c r="A14" s="7" t="s">
        <v>80</v>
      </c>
      <c r="B14" s="7">
        <v>2687</v>
      </c>
      <c r="C14" s="7">
        <v>193</v>
      </c>
      <c r="D14" s="7">
        <v>2352</v>
      </c>
      <c r="E14" s="7">
        <v>28</v>
      </c>
      <c r="F14" s="7">
        <v>51</v>
      </c>
      <c r="G14" s="7">
        <v>0</v>
      </c>
      <c r="H14" s="7">
        <v>3</v>
      </c>
      <c r="I14" s="7">
        <v>22</v>
      </c>
      <c r="J14" s="7">
        <v>4</v>
      </c>
      <c r="K14" s="7">
        <v>2</v>
      </c>
      <c r="L14" s="7">
        <v>12</v>
      </c>
      <c r="M14" s="7">
        <v>10</v>
      </c>
      <c r="N14" s="7">
        <v>10</v>
      </c>
    </row>
    <row r="15" spans="1:14" x14ac:dyDescent="0.2">
      <c r="A15" s="7" t="s">
        <v>81</v>
      </c>
      <c r="B15" s="7">
        <v>5346</v>
      </c>
      <c r="C15" s="7">
        <v>369</v>
      </c>
      <c r="D15" s="7">
        <v>4712</v>
      </c>
      <c r="E15" s="7">
        <v>67</v>
      </c>
      <c r="F15" s="7">
        <v>62</v>
      </c>
      <c r="G15" s="7">
        <v>2</v>
      </c>
      <c r="H15" s="7">
        <v>9</v>
      </c>
      <c r="I15" s="7">
        <v>42</v>
      </c>
      <c r="J15" s="7">
        <v>20</v>
      </c>
      <c r="K15" s="7">
        <v>8</v>
      </c>
      <c r="L15" s="7">
        <v>22</v>
      </c>
      <c r="M15" s="7">
        <v>9</v>
      </c>
      <c r="N15" s="7">
        <v>24</v>
      </c>
    </row>
    <row r="16" spans="1:14" x14ac:dyDescent="0.2">
      <c r="A16" s="7" t="s">
        <v>82</v>
      </c>
      <c r="B16" s="7">
        <v>3552</v>
      </c>
      <c r="C16" s="7">
        <v>462</v>
      </c>
      <c r="D16" s="7">
        <v>2932</v>
      </c>
      <c r="E16" s="7">
        <v>26</v>
      </c>
      <c r="F16" s="7">
        <v>47</v>
      </c>
      <c r="G16" s="7">
        <v>7</v>
      </c>
      <c r="H16" s="7">
        <v>11</v>
      </c>
      <c r="I16" s="7">
        <v>17</v>
      </c>
      <c r="J16" s="7">
        <v>1</v>
      </c>
      <c r="K16" s="7">
        <v>4</v>
      </c>
      <c r="L16" s="7">
        <v>17</v>
      </c>
      <c r="M16" s="7">
        <v>5</v>
      </c>
      <c r="N16" s="7">
        <v>23</v>
      </c>
    </row>
    <row r="17" spans="1:14" x14ac:dyDescent="0.2">
      <c r="A17" s="7" t="s">
        <v>83</v>
      </c>
      <c r="B17" s="7">
        <v>3903</v>
      </c>
      <c r="C17" s="7">
        <v>345</v>
      </c>
      <c r="D17" s="7">
        <v>3426</v>
      </c>
      <c r="E17" s="7">
        <v>13</v>
      </c>
      <c r="F17" s="7">
        <v>41</v>
      </c>
      <c r="G17" s="7">
        <v>1</v>
      </c>
      <c r="H17" s="7">
        <v>14</v>
      </c>
      <c r="I17" s="7">
        <v>15</v>
      </c>
      <c r="J17" s="7">
        <v>8</v>
      </c>
      <c r="K17" s="7">
        <v>5</v>
      </c>
      <c r="L17" s="7">
        <v>12</v>
      </c>
      <c r="M17" s="7">
        <v>6</v>
      </c>
      <c r="N17" s="7">
        <v>17</v>
      </c>
    </row>
    <row r="18" spans="1:14" x14ac:dyDescent="0.2">
      <c r="A18" s="7" t="s">
        <v>3</v>
      </c>
      <c r="B18" s="7">
        <v>4056</v>
      </c>
      <c r="C18" s="7">
        <v>360</v>
      </c>
      <c r="D18" s="7">
        <v>146</v>
      </c>
      <c r="E18" s="7">
        <v>3360</v>
      </c>
      <c r="F18" s="7">
        <v>60</v>
      </c>
      <c r="G18" s="7">
        <v>12</v>
      </c>
      <c r="H18" s="7">
        <v>8</v>
      </c>
      <c r="I18" s="7">
        <v>42</v>
      </c>
      <c r="J18" s="7">
        <v>7</v>
      </c>
      <c r="K18" s="7">
        <v>8</v>
      </c>
      <c r="L18" s="7">
        <v>26</v>
      </c>
      <c r="M18" s="7">
        <v>15</v>
      </c>
      <c r="N18" s="7">
        <v>12</v>
      </c>
    </row>
    <row r="19" spans="1:14" x14ac:dyDescent="0.2">
      <c r="A19" s="7" t="s">
        <v>84</v>
      </c>
      <c r="B19" s="7">
        <v>5087</v>
      </c>
      <c r="C19" s="7">
        <v>686</v>
      </c>
      <c r="D19" s="7">
        <v>105</v>
      </c>
      <c r="E19" s="7">
        <v>4</v>
      </c>
      <c r="F19" s="7">
        <v>4203</v>
      </c>
      <c r="G19" s="7">
        <v>7</v>
      </c>
      <c r="H19" s="7">
        <v>2</v>
      </c>
      <c r="I19" s="7">
        <v>24</v>
      </c>
      <c r="J19" s="7">
        <v>5</v>
      </c>
      <c r="K19" s="7">
        <v>10</v>
      </c>
      <c r="L19" s="7">
        <v>12</v>
      </c>
      <c r="M19" s="7">
        <v>10</v>
      </c>
      <c r="N19" s="7">
        <v>19</v>
      </c>
    </row>
    <row r="20" spans="1:14" x14ac:dyDescent="0.2">
      <c r="A20" s="7" t="s">
        <v>85</v>
      </c>
      <c r="B20" s="7">
        <v>1910</v>
      </c>
      <c r="C20" s="7">
        <v>194</v>
      </c>
      <c r="D20" s="7">
        <v>34</v>
      </c>
      <c r="E20" s="7">
        <v>2</v>
      </c>
      <c r="F20" s="7">
        <v>1649</v>
      </c>
      <c r="G20" s="7">
        <v>4</v>
      </c>
      <c r="H20" s="7">
        <v>0</v>
      </c>
      <c r="I20" s="7">
        <v>9</v>
      </c>
      <c r="J20" s="7">
        <v>1</v>
      </c>
      <c r="K20" s="7">
        <v>0</v>
      </c>
      <c r="L20" s="7">
        <v>3</v>
      </c>
      <c r="M20" s="7">
        <v>6</v>
      </c>
      <c r="N20" s="7">
        <v>8</v>
      </c>
    </row>
    <row r="21" spans="1:14" x14ac:dyDescent="0.2">
      <c r="A21" s="7" t="s">
        <v>86</v>
      </c>
      <c r="B21" s="7">
        <v>1566</v>
      </c>
      <c r="C21" s="7">
        <v>214</v>
      </c>
      <c r="D21" s="7">
        <v>24</v>
      </c>
      <c r="E21" s="7">
        <v>15</v>
      </c>
      <c r="F21" s="7">
        <v>1288</v>
      </c>
      <c r="G21" s="7">
        <v>2</v>
      </c>
      <c r="H21" s="7">
        <v>1</v>
      </c>
      <c r="I21" s="7">
        <v>4</v>
      </c>
      <c r="J21" s="7">
        <v>5</v>
      </c>
      <c r="K21" s="7">
        <v>0</v>
      </c>
      <c r="L21" s="7">
        <v>1</v>
      </c>
      <c r="M21" s="7">
        <v>7</v>
      </c>
      <c r="N21" s="7">
        <v>5</v>
      </c>
    </row>
    <row r="22" spans="1:14" x14ac:dyDescent="0.2">
      <c r="A22" s="7" t="s">
        <v>87</v>
      </c>
      <c r="B22" s="7">
        <v>1511</v>
      </c>
      <c r="C22" s="7">
        <v>212</v>
      </c>
      <c r="D22" s="7">
        <v>23</v>
      </c>
      <c r="E22" s="7">
        <v>6</v>
      </c>
      <c r="F22" s="7">
        <v>1237</v>
      </c>
      <c r="G22" s="7">
        <v>1</v>
      </c>
      <c r="H22" s="7">
        <v>3</v>
      </c>
      <c r="I22" s="7">
        <v>9</v>
      </c>
      <c r="J22" s="7">
        <v>3</v>
      </c>
      <c r="K22" s="7">
        <v>0</v>
      </c>
      <c r="L22" s="7">
        <v>5</v>
      </c>
      <c r="M22" s="7">
        <v>2</v>
      </c>
      <c r="N22" s="7">
        <v>10</v>
      </c>
    </row>
    <row r="23" spans="1:14" x14ac:dyDescent="0.2">
      <c r="A23" s="7" t="s">
        <v>88</v>
      </c>
      <c r="B23" s="7">
        <v>3420</v>
      </c>
      <c r="C23" s="7">
        <v>331</v>
      </c>
      <c r="D23" s="7">
        <v>90</v>
      </c>
      <c r="E23" s="7">
        <v>3</v>
      </c>
      <c r="F23" s="7">
        <v>2920</v>
      </c>
      <c r="G23" s="7">
        <v>9</v>
      </c>
      <c r="H23" s="7">
        <v>2</v>
      </c>
      <c r="I23" s="7">
        <v>10</v>
      </c>
      <c r="J23" s="7">
        <v>8</v>
      </c>
      <c r="K23" s="7">
        <v>1</v>
      </c>
      <c r="L23" s="7">
        <v>22</v>
      </c>
      <c r="M23" s="7">
        <v>8</v>
      </c>
      <c r="N23" s="7">
        <v>16</v>
      </c>
    </row>
    <row r="24" spans="1:14" x14ac:dyDescent="0.2">
      <c r="A24" s="7" t="s">
        <v>89</v>
      </c>
      <c r="B24" s="7">
        <v>3700</v>
      </c>
      <c r="C24" s="7">
        <v>321</v>
      </c>
      <c r="D24" s="7">
        <v>47</v>
      </c>
      <c r="E24" s="7">
        <v>9</v>
      </c>
      <c r="F24" s="7">
        <v>3214</v>
      </c>
      <c r="G24" s="7">
        <v>15</v>
      </c>
      <c r="H24" s="7">
        <v>14</v>
      </c>
      <c r="I24" s="7">
        <v>24</v>
      </c>
      <c r="J24" s="7">
        <v>7</v>
      </c>
      <c r="K24" s="7">
        <v>3</v>
      </c>
      <c r="L24" s="7">
        <v>13</v>
      </c>
      <c r="M24" s="7">
        <v>10</v>
      </c>
      <c r="N24" s="7">
        <v>23</v>
      </c>
    </row>
    <row r="25" spans="1:14" x14ac:dyDescent="0.2">
      <c r="A25" s="7" t="s">
        <v>90</v>
      </c>
      <c r="B25" s="7">
        <v>4509</v>
      </c>
      <c r="C25" s="7">
        <v>367</v>
      </c>
      <c r="D25" s="7">
        <v>73</v>
      </c>
      <c r="E25" s="7">
        <v>18</v>
      </c>
      <c r="F25" s="7">
        <v>3955</v>
      </c>
      <c r="G25" s="7">
        <v>11</v>
      </c>
      <c r="H25" s="7">
        <v>4</v>
      </c>
      <c r="I25" s="7">
        <v>31</v>
      </c>
      <c r="J25" s="7">
        <v>6</v>
      </c>
      <c r="K25" s="7">
        <v>2</v>
      </c>
      <c r="L25" s="7">
        <v>12</v>
      </c>
      <c r="M25" s="7">
        <v>8</v>
      </c>
      <c r="N25" s="7">
        <v>22</v>
      </c>
    </row>
    <row r="26" spans="1:14" x14ac:dyDescent="0.2">
      <c r="A26" s="7" t="s">
        <v>5</v>
      </c>
      <c r="B26" s="7">
        <v>1985</v>
      </c>
      <c r="C26" s="7">
        <v>300</v>
      </c>
      <c r="D26" s="7">
        <v>43</v>
      </c>
      <c r="E26" s="7">
        <v>3</v>
      </c>
      <c r="F26" s="7">
        <v>93</v>
      </c>
      <c r="G26" s="7">
        <v>1505</v>
      </c>
      <c r="H26" s="7">
        <v>1</v>
      </c>
      <c r="I26" s="7">
        <v>23</v>
      </c>
      <c r="J26" s="7">
        <v>3</v>
      </c>
      <c r="K26" s="7">
        <v>1</v>
      </c>
      <c r="L26" s="7">
        <v>0</v>
      </c>
      <c r="M26" s="7">
        <v>1</v>
      </c>
      <c r="N26" s="7">
        <v>12</v>
      </c>
    </row>
    <row r="27" spans="1:14" x14ac:dyDescent="0.2">
      <c r="A27" s="7" t="s">
        <v>6</v>
      </c>
      <c r="B27" s="7">
        <v>2375</v>
      </c>
      <c r="C27" s="7">
        <v>241</v>
      </c>
      <c r="D27" s="7">
        <v>66</v>
      </c>
      <c r="E27" s="7">
        <v>3</v>
      </c>
      <c r="F27" s="7">
        <v>29</v>
      </c>
      <c r="G27" s="7">
        <v>0</v>
      </c>
      <c r="H27" s="7">
        <v>1983</v>
      </c>
      <c r="I27" s="7">
        <v>16</v>
      </c>
      <c r="J27" s="7">
        <v>7</v>
      </c>
      <c r="K27" s="7">
        <v>3</v>
      </c>
      <c r="L27" s="7">
        <v>8</v>
      </c>
      <c r="M27" s="7">
        <v>10</v>
      </c>
      <c r="N27" s="7">
        <v>9</v>
      </c>
    </row>
    <row r="28" spans="1:14" x14ac:dyDescent="0.2">
      <c r="A28" s="7" t="s">
        <v>91</v>
      </c>
      <c r="B28" s="7">
        <v>363</v>
      </c>
      <c r="C28" s="7">
        <v>25</v>
      </c>
      <c r="D28" s="7">
        <v>15</v>
      </c>
      <c r="E28" s="7">
        <v>3</v>
      </c>
      <c r="F28" s="7">
        <v>11</v>
      </c>
      <c r="G28" s="7">
        <v>0</v>
      </c>
      <c r="H28" s="7">
        <v>298</v>
      </c>
      <c r="I28" s="7">
        <v>0</v>
      </c>
      <c r="J28" s="7">
        <v>3</v>
      </c>
      <c r="K28" s="7">
        <v>0</v>
      </c>
      <c r="L28" s="7">
        <v>4</v>
      </c>
      <c r="M28" s="7">
        <v>3</v>
      </c>
      <c r="N28" s="7">
        <v>1</v>
      </c>
    </row>
    <row r="29" spans="1:14" x14ac:dyDescent="0.2">
      <c r="A29" s="7" t="s">
        <v>92</v>
      </c>
      <c r="B29" s="7">
        <v>5178</v>
      </c>
      <c r="C29" s="7">
        <v>402</v>
      </c>
      <c r="D29" s="7">
        <v>83</v>
      </c>
      <c r="E29" s="7">
        <v>14</v>
      </c>
      <c r="F29" s="7">
        <v>41</v>
      </c>
      <c r="G29" s="7">
        <v>14</v>
      </c>
      <c r="H29" s="7">
        <v>14</v>
      </c>
      <c r="I29" s="7">
        <v>4437</v>
      </c>
      <c r="J29" s="7">
        <v>30</v>
      </c>
      <c r="K29" s="7">
        <v>14</v>
      </c>
      <c r="L29" s="7">
        <v>35</v>
      </c>
      <c r="M29" s="7">
        <v>30</v>
      </c>
      <c r="N29" s="7">
        <v>64</v>
      </c>
    </row>
    <row r="30" spans="1:14" x14ac:dyDescent="0.2">
      <c r="A30" s="7" t="s">
        <v>93</v>
      </c>
      <c r="B30" s="7">
        <v>3066</v>
      </c>
      <c r="C30" s="7">
        <v>293</v>
      </c>
      <c r="D30" s="7">
        <v>44</v>
      </c>
      <c r="E30" s="7">
        <v>8</v>
      </c>
      <c r="F30" s="7">
        <v>42</v>
      </c>
      <c r="G30" s="7">
        <v>2</v>
      </c>
      <c r="H30" s="7">
        <v>4</v>
      </c>
      <c r="I30" s="7">
        <v>2539</v>
      </c>
      <c r="J30" s="7">
        <v>25</v>
      </c>
      <c r="K30" s="7">
        <v>11</v>
      </c>
      <c r="L30" s="7">
        <v>22</v>
      </c>
      <c r="M30" s="7">
        <v>30</v>
      </c>
      <c r="N30" s="7">
        <v>46</v>
      </c>
    </row>
    <row r="31" spans="1:14" x14ac:dyDescent="0.2">
      <c r="A31" s="7" t="s">
        <v>94</v>
      </c>
      <c r="B31" s="7">
        <v>2497</v>
      </c>
      <c r="C31" s="7">
        <v>161</v>
      </c>
      <c r="D31" s="7">
        <v>50</v>
      </c>
      <c r="E31" s="7">
        <v>7</v>
      </c>
      <c r="F31" s="7">
        <v>16</v>
      </c>
      <c r="G31" s="7">
        <v>4</v>
      </c>
      <c r="H31" s="7">
        <v>6</v>
      </c>
      <c r="I31" s="7">
        <v>2199</v>
      </c>
      <c r="J31" s="7">
        <v>14</v>
      </c>
      <c r="K31" s="7">
        <v>5</v>
      </c>
      <c r="L31" s="7">
        <v>15</v>
      </c>
      <c r="M31" s="7">
        <v>5</v>
      </c>
      <c r="N31" s="7">
        <v>15</v>
      </c>
    </row>
    <row r="32" spans="1:14" x14ac:dyDescent="0.2">
      <c r="A32" s="7" t="s">
        <v>95</v>
      </c>
      <c r="B32" s="7">
        <v>1436</v>
      </c>
      <c r="C32" s="7">
        <v>112</v>
      </c>
      <c r="D32" s="7">
        <v>20</v>
      </c>
      <c r="E32" s="7">
        <v>4</v>
      </c>
      <c r="F32" s="7">
        <v>16</v>
      </c>
      <c r="G32" s="7">
        <v>1</v>
      </c>
      <c r="H32" s="7">
        <v>5</v>
      </c>
      <c r="I32" s="7">
        <v>1231</v>
      </c>
      <c r="J32" s="7">
        <v>27</v>
      </c>
      <c r="K32" s="7">
        <v>6</v>
      </c>
      <c r="L32" s="7">
        <v>2</v>
      </c>
      <c r="M32" s="7">
        <v>4</v>
      </c>
      <c r="N32" s="7">
        <v>8</v>
      </c>
    </row>
    <row r="33" spans="1:14" x14ac:dyDescent="0.2">
      <c r="A33" s="7" t="s">
        <v>96</v>
      </c>
      <c r="B33" s="7">
        <v>1641</v>
      </c>
      <c r="C33" s="7">
        <v>95</v>
      </c>
      <c r="D33" s="7">
        <v>23</v>
      </c>
      <c r="E33" s="7">
        <v>4</v>
      </c>
      <c r="F33" s="7">
        <v>7</v>
      </c>
      <c r="G33" s="7">
        <v>2</v>
      </c>
      <c r="H33" s="7">
        <v>3</v>
      </c>
      <c r="I33" s="7">
        <v>44</v>
      </c>
      <c r="J33" s="7">
        <v>1399</v>
      </c>
      <c r="K33" s="7">
        <v>44</v>
      </c>
      <c r="L33" s="7">
        <v>10</v>
      </c>
      <c r="M33" s="7">
        <v>3</v>
      </c>
      <c r="N33" s="7">
        <v>7</v>
      </c>
    </row>
    <row r="34" spans="1:14" x14ac:dyDescent="0.2">
      <c r="A34" s="7" t="s">
        <v>97</v>
      </c>
      <c r="B34" s="7">
        <v>622</v>
      </c>
      <c r="C34" s="7">
        <v>72</v>
      </c>
      <c r="D34" s="7">
        <v>10</v>
      </c>
      <c r="E34" s="7">
        <v>1</v>
      </c>
      <c r="F34" s="7">
        <v>3</v>
      </c>
      <c r="G34" s="7">
        <v>1</v>
      </c>
      <c r="H34" s="7">
        <v>8</v>
      </c>
      <c r="I34" s="7">
        <v>7</v>
      </c>
      <c r="J34" s="7">
        <v>501</v>
      </c>
      <c r="K34" s="7">
        <v>2</v>
      </c>
      <c r="L34" s="7">
        <v>3</v>
      </c>
      <c r="M34" s="7">
        <v>4</v>
      </c>
      <c r="N34" s="7">
        <v>10</v>
      </c>
    </row>
    <row r="35" spans="1:14" x14ac:dyDescent="0.2">
      <c r="A35" s="7" t="s">
        <v>98</v>
      </c>
      <c r="B35" s="7">
        <v>2236</v>
      </c>
      <c r="C35" s="7">
        <v>306</v>
      </c>
      <c r="D35" s="7">
        <v>40</v>
      </c>
      <c r="E35" s="7">
        <v>6</v>
      </c>
      <c r="F35" s="7">
        <v>20</v>
      </c>
      <c r="G35" s="7">
        <v>3</v>
      </c>
      <c r="H35" s="7">
        <v>7</v>
      </c>
      <c r="I35" s="7">
        <v>33</v>
      </c>
      <c r="J35" s="7">
        <v>1715</v>
      </c>
      <c r="K35" s="7">
        <v>48</v>
      </c>
      <c r="L35" s="7">
        <v>27</v>
      </c>
      <c r="M35" s="7">
        <v>12</v>
      </c>
      <c r="N35" s="7">
        <v>19</v>
      </c>
    </row>
    <row r="36" spans="1:14" x14ac:dyDescent="0.2">
      <c r="A36" s="7" t="s">
        <v>99</v>
      </c>
      <c r="B36" s="7">
        <v>1898</v>
      </c>
      <c r="C36" s="7">
        <v>276</v>
      </c>
      <c r="D36" s="7">
        <v>31</v>
      </c>
      <c r="E36" s="7">
        <v>14</v>
      </c>
      <c r="F36" s="7">
        <v>27</v>
      </c>
      <c r="G36" s="7">
        <v>2</v>
      </c>
      <c r="H36" s="7">
        <v>10</v>
      </c>
      <c r="I36" s="7">
        <v>32</v>
      </c>
      <c r="J36" s="7">
        <v>20</v>
      </c>
      <c r="K36" s="7">
        <v>1432</v>
      </c>
      <c r="L36" s="7">
        <v>33</v>
      </c>
      <c r="M36" s="7">
        <v>11</v>
      </c>
      <c r="N36" s="7">
        <v>10</v>
      </c>
    </row>
    <row r="37" spans="1:14" x14ac:dyDescent="0.2">
      <c r="A37" s="7" t="s">
        <v>100</v>
      </c>
      <c r="B37" s="7">
        <v>2770</v>
      </c>
      <c r="C37" s="7">
        <v>243</v>
      </c>
      <c r="D37" s="7">
        <v>31</v>
      </c>
      <c r="E37" s="7">
        <v>18</v>
      </c>
      <c r="F37" s="7">
        <v>42</v>
      </c>
      <c r="G37" s="7">
        <v>5</v>
      </c>
      <c r="H37" s="7">
        <v>2</v>
      </c>
      <c r="I37" s="7">
        <v>46</v>
      </c>
      <c r="J37" s="7">
        <v>23</v>
      </c>
      <c r="K37" s="7">
        <v>2272</v>
      </c>
      <c r="L37" s="7">
        <v>43</v>
      </c>
      <c r="M37" s="7">
        <v>9</v>
      </c>
      <c r="N37" s="7">
        <v>36</v>
      </c>
    </row>
    <row r="38" spans="1:14" x14ac:dyDescent="0.2">
      <c r="A38" s="7" t="s">
        <v>101</v>
      </c>
      <c r="B38" s="7">
        <v>1644</v>
      </c>
      <c r="C38" s="7">
        <v>105</v>
      </c>
      <c r="D38" s="7">
        <v>15</v>
      </c>
      <c r="E38" s="7">
        <v>2</v>
      </c>
      <c r="F38" s="7">
        <v>11</v>
      </c>
      <c r="G38" s="7">
        <v>0</v>
      </c>
      <c r="H38" s="7">
        <v>0</v>
      </c>
      <c r="I38" s="7">
        <v>25</v>
      </c>
      <c r="J38" s="7">
        <v>4</v>
      </c>
      <c r="K38" s="7">
        <v>1390</v>
      </c>
      <c r="L38" s="7">
        <v>67</v>
      </c>
      <c r="M38" s="7">
        <v>15</v>
      </c>
      <c r="N38" s="7">
        <v>10</v>
      </c>
    </row>
    <row r="39" spans="1:14" x14ac:dyDescent="0.2">
      <c r="A39" s="7" t="s">
        <v>102</v>
      </c>
      <c r="B39" s="7">
        <v>2787</v>
      </c>
      <c r="C39" s="7">
        <v>225</v>
      </c>
      <c r="D39" s="7">
        <v>17</v>
      </c>
      <c r="E39" s="7">
        <v>4</v>
      </c>
      <c r="F39" s="7">
        <v>20</v>
      </c>
      <c r="G39" s="7">
        <v>2</v>
      </c>
      <c r="H39" s="7">
        <v>0</v>
      </c>
      <c r="I39" s="7">
        <v>23</v>
      </c>
      <c r="J39" s="7">
        <v>23</v>
      </c>
      <c r="K39" s="7">
        <v>21</v>
      </c>
      <c r="L39" s="7">
        <v>2419</v>
      </c>
      <c r="M39" s="7">
        <v>15</v>
      </c>
      <c r="N39" s="7">
        <v>18</v>
      </c>
    </row>
    <row r="40" spans="1:14" x14ac:dyDescent="0.2">
      <c r="A40" s="7" t="s">
        <v>103</v>
      </c>
      <c r="B40" s="7">
        <v>2221</v>
      </c>
      <c r="C40" s="7">
        <v>157</v>
      </c>
      <c r="D40" s="7">
        <v>21</v>
      </c>
      <c r="E40" s="7">
        <v>4</v>
      </c>
      <c r="F40" s="7">
        <v>13</v>
      </c>
      <c r="G40" s="7">
        <v>0</v>
      </c>
      <c r="H40" s="7">
        <v>5</v>
      </c>
      <c r="I40" s="7">
        <v>20</v>
      </c>
      <c r="J40" s="7">
        <v>24</v>
      </c>
      <c r="K40" s="7">
        <v>10</v>
      </c>
      <c r="L40" s="7">
        <v>1899</v>
      </c>
      <c r="M40" s="7">
        <v>37</v>
      </c>
      <c r="N40" s="7">
        <v>31</v>
      </c>
    </row>
    <row r="41" spans="1:14" x14ac:dyDescent="0.2">
      <c r="A41" s="7" t="s">
        <v>104</v>
      </c>
      <c r="B41" s="7">
        <v>1219</v>
      </c>
      <c r="C41" s="7">
        <v>86</v>
      </c>
      <c r="D41" s="7">
        <v>12</v>
      </c>
      <c r="E41" s="7">
        <v>2</v>
      </c>
      <c r="F41" s="7">
        <v>11</v>
      </c>
      <c r="G41" s="7">
        <v>0</v>
      </c>
      <c r="H41" s="7">
        <v>4</v>
      </c>
      <c r="I41" s="7">
        <v>22</v>
      </c>
      <c r="J41" s="7">
        <v>3</v>
      </c>
      <c r="K41" s="7">
        <v>5</v>
      </c>
      <c r="L41" s="7">
        <v>1051</v>
      </c>
      <c r="M41" s="7">
        <v>13</v>
      </c>
      <c r="N41" s="7">
        <v>10</v>
      </c>
    </row>
    <row r="42" spans="1:14" x14ac:dyDescent="0.2">
      <c r="A42" s="7" t="s">
        <v>105</v>
      </c>
      <c r="B42" s="7">
        <v>2102</v>
      </c>
      <c r="C42" s="7">
        <v>116</v>
      </c>
      <c r="D42" s="7">
        <v>26</v>
      </c>
      <c r="E42" s="7">
        <v>3</v>
      </c>
      <c r="F42" s="7">
        <v>23</v>
      </c>
      <c r="G42" s="7">
        <v>5</v>
      </c>
      <c r="H42" s="7">
        <v>3</v>
      </c>
      <c r="I42" s="7">
        <v>21</v>
      </c>
      <c r="J42" s="7">
        <v>11</v>
      </c>
      <c r="K42" s="7">
        <v>6</v>
      </c>
      <c r="L42" s="7">
        <v>1839</v>
      </c>
      <c r="M42" s="7">
        <v>32</v>
      </c>
      <c r="N42" s="7">
        <v>17</v>
      </c>
    </row>
    <row r="43" spans="1:14" x14ac:dyDescent="0.2">
      <c r="A43" s="7" t="s">
        <v>106</v>
      </c>
      <c r="B43" s="7">
        <v>3884</v>
      </c>
      <c r="C43" s="7">
        <v>271</v>
      </c>
      <c r="D43" s="7">
        <v>30</v>
      </c>
      <c r="E43" s="7">
        <v>10</v>
      </c>
      <c r="F43" s="7">
        <v>38</v>
      </c>
      <c r="G43" s="7">
        <v>2</v>
      </c>
      <c r="H43" s="7">
        <v>1</v>
      </c>
      <c r="I43" s="7">
        <v>51</v>
      </c>
      <c r="J43" s="7">
        <v>33</v>
      </c>
      <c r="K43" s="7">
        <v>27</v>
      </c>
      <c r="L43" s="7">
        <v>56</v>
      </c>
      <c r="M43" s="7">
        <v>3311</v>
      </c>
      <c r="N43" s="7">
        <v>54</v>
      </c>
    </row>
    <row r="44" spans="1:14" x14ac:dyDescent="0.2">
      <c r="A44" s="7" t="s">
        <v>107</v>
      </c>
      <c r="B44" s="7">
        <v>3764</v>
      </c>
      <c r="C44" s="7">
        <v>276</v>
      </c>
      <c r="D44" s="7">
        <v>38</v>
      </c>
      <c r="E44" s="7">
        <v>19</v>
      </c>
      <c r="F44" s="7">
        <v>39</v>
      </c>
      <c r="G44" s="7">
        <v>1</v>
      </c>
      <c r="H44" s="7">
        <v>5</v>
      </c>
      <c r="I44" s="7">
        <v>63</v>
      </c>
      <c r="J44" s="7">
        <v>30</v>
      </c>
      <c r="K44" s="7">
        <v>6</v>
      </c>
      <c r="L44" s="7">
        <v>59</v>
      </c>
      <c r="M44" s="7">
        <v>46</v>
      </c>
      <c r="N44" s="7">
        <v>3182</v>
      </c>
    </row>
    <row r="45" spans="1:14" x14ac:dyDescent="0.2">
      <c r="A45" s="7" t="s">
        <v>108</v>
      </c>
      <c r="B45" s="7">
        <v>3776</v>
      </c>
      <c r="C45" s="7">
        <v>182</v>
      </c>
      <c r="D45" s="7">
        <v>26</v>
      </c>
      <c r="E45" s="7">
        <v>12</v>
      </c>
      <c r="F45" s="7">
        <v>32</v>
      </c>
      <c r="G45" s="7">
        <v>1</v>
      </c>
      <c r="H45" s="7">
        <v>9</v>
      </c>
      <c r="I45" s="7">
        <v>74</v>
      </c>
      <c r="J45" s="7">
        <v>20</v>
      </c>
      <c r="K45" s="7">
        <v>4</v>
      </c>
      <c r="L45" s="7">
        <v>30</v>
      </c>
      <c r="M45" s="7">
        <v>42</v>
      </c>
      <c r="N45" s="7">
        <v>3344</v>
      </c>
    </row>
    <row r="46" spans="1:14" x14ac:dyDescent="0.2">
      <c r="A46" s="7" t="s">
        <v>11</v>
      </c>
      <c r="B46" s="7">
        <v>2220</v>
      </c>
      <c r="C46" s="7">
        <v>180</v>
      </c>
      <c r="D46" s="7">
        <v>24</v>
      </c>
      <c r="E46" s="7">
        <v>4</v>
      </c>
      <c r="F46" s="7">
        <v>24</v>
      </c>
      <c r="G46" s="7">
        <v>0</v>
      </c>
      <c r="H46" s="7">
        <v>0</v>
      </c>
      <c r="I46" s="7">
        <v>14</v>
      </c>
      <c r="J46" s="7">
        <v>11</v>
      </c>
      <c r="K46" s="7">
        <v>2</v>
      </c>
      <c r="L46" s="7">
        <v>16</v>
      </c>
      <c r="M46" s="7">
        <v>1884</v>
      </c>
      <c r="N46" s="7">
        <v>61</v>
      </c>
    </row>
    <row r="47" spans="1:14" x14ac:dyDescent="0.2">
      <c r="A47" s="7" t="s">
        <v>109</v>
      </c>
      <c r="B47" s="7">
        <v>2678</v>
      </c>
      <c r="C47" s="7">
        <v>157</v>
      </c>
      <c r="D47" s="7">
        <v>40</v>
      </c>
      <c r="E47" s="7">
        <v>5</v>
      </c>
      <c r="F47" s="7">
        <v>41</v>
      </c>
      <c r="G47" s="7">
        <v>1</v>
      </c>
      <c r="H47" s="7">
        <v>2</v>
      </c>
      <c r="I47" s="7">
        <v>49</v>
      </c>
      <c r="J47" s="7">
        <v>24</v>
      </c>
      <c r="K47" s="7">
        <v>5</v>
      </c>
      <c r="L47" s="7">
        <v>7</v>
      </c>
      <c r="M47" s="7">
        <v>40</v>
      </c>
      <c r="N47" s="7">
        <v>2307</v>
      </c>
    </row>
    <row r="48" spans="1:14" x14ac:dyDescent="0.2">
      <c r="A48" s="26" t="s">
        <v>176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50" spans="1:14" x14ac:dyDescent="0.2">
      <c r="A50" s="7" t="s">
        <v>197</v>
      </c>
    </row>
    <row r="51" spans="1:14" x14ac:dyDescent="0.2">
      <c r="A51" s="1"/>
      <c r="B51" s="2"/>
      <c r="C51" s="2" t="s">
        <v>132</v>
      </c>
      <c r="D51" s="2"/>
      <c r="E51" s="2" t="s">
        <v>133</v>
      </c>
      <c r="F51" s="2"/>
      <c r="G51" s="2" t="s">
        <v>134</v>
      </c>
      <c r="H51" s="2" t="s">
        <v>135</v>
      </c>
      <c r="I51" s="2" t="s">
        <v>136</v>
      </c>
      <c r="J51" s="2" t="s">
        <v>137</v>
      </c>
      <c r="K51" s="2" t="s">
        <v>138</v>
      </c>
      <c r="L51" s="2" t="s">
        <v>139</v>
      </c>
      <c r="M51" s="2" t="s">
        <v>140</v>
      </c>
      <c r="N51" s="3"/>
    </row>
    <row r="52" spans="1:14" x14ac:dyDescent="0.2">
      <c r="A52" s="4" t="s">
        <v>196</v>
      </c>
      <c r="B52" s="5" t="s">
        <v>0</v>
      </c>
      <c r="C52" s="5" t="s">
        <v>141</v>
      </c>
      <c r="D52" s="5" t="s">
        <v>2</v>
      </c>
      <c r="E52" s="5" t="s">
        <v>142</v>
      </c>
      <c r="F52" s="5" t="s">
        <v>4</v>
      </c>
      <c r="G52" s="5" t="s">
        <v>143</v>
      </c>
      <c r="H52" s="5" t="s">
        <v>144</v>
      </c>
      <c r="I52" s="5" t="s">
        <v>145</v>
      </c>
      <c r="J52" s="5" t="s">
        <v>146</v>
      </c>
      <c r="K52" s="5" t="s">
        <v>147</v>
      </c>
      <c r="L52" s="5" t="s">
        <v>148</v>
      </c>
      <c r="M52" s="5" t="s">
        <v>149</v>
      </c>
      <c r="N52" s="6" t="s">
        <v>12</v>
      </c>
    </row>
    <row r="53" spans="1:14" x14ac:dyDescent="0.2">
      <c r="A53" s="7" t="s">
        <v>171</v>
      </c>
      <c r="B53" s="7">
        <v>82346</v>
      </c>
      <c r="C53" s="7">
        <v>33114</v>
      </c>
      <c r="D53" s="7">
        <v>10329</v>
      </c>
      <c r="E53" s="7">
        <v>2044</v>
      </c>
      <c r="F53" s="7">
        <v>10679</v>
      </c>
      <c r="G53" s="7">
        <v>880</v>
      </c>
      <c r="H53" s="7">
        <v>1384</v>
      </c>
      <c r="I53" s="7">
        <v>6163</v>
      </c>
      <c r="J53" s="7">
        <v>2203</v>
      </c>
      <c r="K53" s="7">
        <v>2903</v>
      </c>
      <c r="L53" s="7">
        <v>4328</v>
      </c>
      <c r="M53" s="7">
        <v>3080</v>
      </c>
      <c r="N53" s="7">
        <v>5239</v>
      </c>
    </row>
    <row r="54" spans="1:14" x14ac:dyDescent="0.2">
      <c r="A54" s="7" t="s">
        <v>71</v>
      </c>
      <c r="B54" s="7">
        <v>2216</v>
      </c>
      <c r="C54" s="7">
        <v>2121</v>
      </c>
      <c r="D54" s="7">
        <v>34</v>
      </c>
      <c r="E54" s="7">
        <v>2</v>
      </c>
      <c r="F54" s="7">
        <v>24</v>
      </c>
      <c r="G54" s="7">
        <v>6</v>
      </c>
      <c r="H54" s="7">
        <v>2</v>
      </c>
      <c r="I54" s="7">
        <v>17</v>
      </c>
      <c r="J54" s="7">
        <v>0</v>
      </c>
      <c r="K54" s="7">
        <v>0</v>
      </c>
      <c r="L54" s="7">
        <v>2</v>
      </c>
      <c r="M54" s="7">
        <v>3</v>
      </c>
      <c r="N54" s="7">
        <v>5</v>
      </c>
    </row>
    <row r="55" spans="1:14" x14ac:dyDescent="0.2">
      <c r="A55" s="7" t="s">
        <v>72</v>
      </c>
      <c r="B55" s="7">
        <v>11223</v>
      </c>
      <c r="C55" s="7">
        <v>10656</v>
      </c>
      <c r="D55" s="7">
        <v>97</v>
      </c>
      <c r="E55" s="7">
        <v>25</v>
      </c>
      <c r="F55" s="7">
        <v>187</v>
      </c>
      <c r="G55" s="7">
        <v>17</v>
      </c>
      <c r="H55" s="7">
        <v>40</v>
      </c>
      <c r="I55" s="7">
        <v>83</v>
      </c>
      <c r="J55" s="7">
        <v>11</v>
      </c>
      <c r="K55" s="7">
        <v>15</v>
      </c>
      <c r="L55" s="7">
        <v>38</v>
      </c>
      <c r="M55" s="7">
        <v>24</v>
      </c>
      <c r="N55" s="7">
        <v>30</v>
      </c>
    </row>
    <row r="56" spans="1:14" x14ac:dyDescent="0.2">
      <c r="A56" s="7" t="s">
        <v>73</v>
      </c>
      <c r="B56" s="7">
        <v>3652</v>
      </c>
      <c r="C56" s="7">
        <v>3491</v>
      </c>
      <c r="D56" s="7">
        <v>34</v>
      </c>
      <c r="E56" s="7">
        <v>6</v>
      </c>
      <c r="F56" s="7">
        <v>32</v>
      </c>
      <c r="G56" s="7">
        <v>2</v>
      </c>
      <c r="H56" s="7">
        <v>12</v>
      </c>
      <c r="I56" s="7">
        <v>27</v>
      </c>
      <c r="J56" s="7">
        <v>12</v>
      </c>
      <c r="K56" s="7">
        <v>4</v>
      </c>
      <c r="L56" s="7">
        <v>13</v>
      </c>
      <c r="M56" s="7">
        <v>5</v>
      </c>
      <c r="N56" s="7">
        <v>14</v>
      </c>
    </row>
    <row r="57" spans="1:14" x14ac:dyDescent="0.2">
      <c r="A57" s="7" t="s">
        <v>74</v>
      </c>
      <c r="B57" s="7">
        <v>3663</v>
      </c>
      <c r="C57" s="7">
        <v>3442</v>
      </c>
      <c r="D57" s="7">
        <v>50</v>
      </c>
      <c r="E57" s="7">
        <v>23</v>
      </c>
      <c r="F57" s="7">
        <v>33</v>
      </c>
      <c r="G57" s="7">
        <v>0</v>
      </c>
      <c r="H57" s="7">
        <v>12</v>
      </c>
      <c r="I57" s="7">
        <v>26</v>
      </c>
      <c r="J57" s="7">
        <v>6</v>
      </c>
      <c r="K57" s="7">
        <v>5</v>
      </c>
      <c r="L57" s="7">
        <v>39</v>
      </c>
      <c r="M57" s="7">
        <v>15</v>
      </c>
      <c r="N57" s="7">
        <v>12</v>
      </c>
    </row>
    <row r="58" spans="1:14" x14ac:dyDescent="0.2">
      <c r="A58" s="7" t="s">
        <v>75</v>
      </c>
      <c r="B58" s="7">
        <v>3249</v>
      </c>
      <c r="C58" s="7">
        <v>3068</v>
      </c>
      <c r="D58" s="7">
        <v>62</v>
      </c>
      <c r="E58" s="7">
        <v>10</v>
      </c>
      <c r="F58" s="7">
        <v>37</v>
      </c>
      <c r="G58" s="7">
        <v>1</v>
      </c>
      <c r="H58" s="7">
        <v>16</v>
      </c>
      <c r="I58" s="7">
        <v>25</v>
      </c>
      <c r="J58" s="7">
        <v>9</v>
      </c>
      <c r="K58" s="7">
        <v>4</v>
      </c>
      <c r="L58" s="7">
        <v>4</v>
      </c>
      <c r="M58" s="7">
        <v>5</v>
      </c>
      <c r="N58" s="7">
        <v>8</v>
      </c>
    </row>
    <row r="59" spans="1:14" x14ac:dyDescent="0.2">
      <c r="A59" s="7" t="s">
        <v>76</v>
      </c>
      <c r="B59" s="7">
        <v>2311</v>
      </c>
      <c r="C59" s="7">
        <v>2209</v>
      </c>
      <c r="D59" s="7">
        <v>28</v>
      </c>
      <c r="E59" s="7">
        <v>4</v>
      </c>
      <c r="F59" s="7">
        <v>21</v>
      </c>
      <c r="G59" s="7">
        <v>0</v>
      </c>
      <c r="H59" s="7">
        <v>11</v>
      </c>
      <c r="I59" s="7">
        <v>14</v>
      </c>
      <c r="J59" s="7">
        <v>9</v>
      </c>
      <c r="K59" s="7">
        <v>4</v>
      </c>
      <c r="L59" s="7">
        <v>1</v>
      </c>
      <c r="M59" s="7">
        <v>4</v>
      </c>
      <c r="N59" s="7">
        <v>6</v>
      </c>
    </row>
    <row r="60" spans="1:14" x14ac:dyDescent="0.2">
      <c r="A60" s="7" t="s">
        <v>77</v>
      </c>
      <c r="B60" s="7">
        <v>2990</v>
      </c>
      <c r="C60" s="7">
        <v>2774</v>
      </c>
      <c r="D60" s="7">
        <v>48</v>
      </c>
      <c r="E60" s="7">
        <v>15</v>
      </c>
      <c r="F60" s="7">
        <v>72</v>
      </c>
      <c r="G60" s="7">
        <v>4</v>
      </c>
      <c r="H60" s="7">
        <v>9</v>
      </c>
      <c r="I60" s="7">
        <v>22</v>
      </c>
      <c r="J60" s="7">
        <v>9</v>
      </c>
      <c r="K60" s="7">
        <v>5</v>
      </c>
      <c r="L60" s="7">
        <v>18</v>
      </c>
      <c r="M60" s="7">
        <v>7</v>
      </c>
      <c r="N60" s="7">
        <v>7</v>
      </c>
    </row>
    <row r="61" spans="1:14" x14ac:dyDescent="0.2">
      <c r="A61" s="7" t="s">
        <v>78</v>
      </c>
      <c r="B61" s="7">
        <v>944</v>
      </c>
      <c r="C61" s="7">
        <v>907</v>
      </c>
      <c r="D61" s="7">
        <v>9</v>
      </c>
      <c r="E61" s="7">
        <v>0</v>
      </c>
      <c r="F61" s="7">
        <v>18</v>
      </c>
      <c r="G61" s="7">
        <v>4</v>
      </c>
      <c r="H61" s="7">
        <v>0</v>
      </c>
      <c r="I61" s="7">
        <v>2</v>
      </c>
      <c r="J61" s="7">
        <v>0</v>
      </c>
      <c r="K61" s="7">
        <v>0</v>
      </c>
      <c r="L61" s="7">
        <v>3</v>
      </c>
      <c r="M61" s="7">
        <v>0</v>
      </c>
      <c r="N61" s="7">
        <v>1</v>
      </c>
    </row>
    <row r="62" spans="1:14" x14ac:dyDescent="0.2">
      <c r="A62" s="7" t="s">
        <v>79</v>
      </c>
      <c r="B62" s="7">
        <v>2485</v>
      </c>
      <c r="C62" s="7">
        <v>182</v>
      </c>
      <c r="D62" s="7">
        <v>2203</v>
      </c>
      <c r="E62" s="7">
        <v>9</v>
      </c>
      <c r="F62" s="7">
        <v>33</v>
      </c>
      <c r="G62" s="7">
        <v>1</v>
      </c>
      <c r="H62" s="7">
        <v>2</v>
      </c>
      <c r="I62" s="7">
        <v>16</v>
      </c>
      <c r="J62" s="7">
        <v>3</v>
      </c>
      <c r="K62" s="7">
        <v>6</v>
      </c>
      <c r="L62" s="7">
        <v>10</v>
      </c>
      <c r="M62" s="7">
        <v>4</v>
      </c>
      <c r="N62" s="7">
        <v>16</v>
      </c>
    </row>
    <row r="63" spans="1:14" x14ac:dyDescent="0.2">
      <c r="A63" s="7" t="s">
        <v>80</v>
      </c>
      <c r="B63" s="7">
        <v>1405</v>
      </c>
      <c r="C63" s="7">
        <v>95</v>
      </c>
      <c r="D63" s="7">
        <v>1232</v>
      </c>
      <c r="E63" s="7">
        <v>17</v>
      </c>
      <c r="F63" s="7">
        <v>28</v>
      </c>
      <c r="G63" s="7">
        <v>0</v>
      </c>
      <c r="H63" s="7">
        <v>2</v>
      </c>
      <c r="I63" s="7">
        <v>12</v>
      </c>
      <c r="J63" s="7">
        <v>1</v>
      </c>
      <c r="K63" s="7">
        <v>1</v>
      </c>
      <c r="L63" s="7">
        <v>6</v>
      </c>
      <c r="M63" s="7">
        <v>6</v>
      </c>
      <c r="N63" s="7">
        <v>5</v>
      </c>
    </row>
    <row r="64" spans="1:14" x14ac:dyDescent="0.2">
      <c r="A64" s="7" t="s">
        <v>81</v>
      </c>
      <c r="B64" s="7">
        <v>2909</v>
      </c>
      <c r="C64" s="7">
        <v>183</v>
      </c>
      <c r="D64" s="7">
        <v>2587</v>
      </c>
      <c r="E64" s="7">
        <v>43</v>
      </c>
      <c r="F64" s="7">
        <v>32</v>
      </c>
      <c r="G64" s="7">
        <v>2</v>
      </c>
      <c r="H64" s="7">
        <v>4</v>
      </c>
      <c r="I64" s="7">
        <v>19</v>
      </c>
      <c r="J64" s="7">
        <v>8</v>
      </c>
      <c r="K64" s="7">
        <v>3</v>
      </c>
      <c r="L64" s="7">
        <v>9</v>
      </c>
      <c r="M64" s="7">
        <v>4</v>
      </c>
      <c r="N64" s="7">
        <v>15</v>
      </c>
    </row>
    <row r="65" spans="1:14" x14ac:dyDescent="0.2">
      <c r="A65" s="7" t="s">
        <v>82</v>
      </c>
      <c r="B65" s="7">
        <v>1824</v>
      </c>
      <c r="C65" s="7">
        <v>243</v>
      </c>
      <c r="D65" s="7">
        <v>1513</v>
      </c>
      <c r="E65" s="7">
        <v>11</v>
      </c>
      <c r="F65" s="7">
        <v>18</v>
      </c>
      <c r="G65" s="7">
        <v>3</v>
      </c>
      <c r="H65" s="7">
        <v>5</v>
      </c>
      <c r="I65" s="7">
        <v>8</v>
      </c>
      <c r="J65" s="7">
        <v>0</v>
      </c>
      <c r="K65" s="7">
        <v>2</v>
      </c>
      <c r="L65" s="7">
        <v>8</v>
      </c>
      <c r="M65" s="7">
        <v>2</v>
      </c>
      <c r="N65" s="7">
        <v>11</v>
      </c>
    </row>
    <row r="66" spans="1:14" x14ac:dyDescent="0.2">
      <c r="A66" s="7" t="s">
        <v>83</v>
      </c>
      <c r="B66" s="7">
        <v>2058</v>
      </c>
      <c r="C66" s="7">
        <v>169</v>
      </c>
      <c r="D66" s="7">
        <v>1818</v>
      </c>
      <c r="E66" s="7">
        <v>6</v>
      </c>
      <c r="F66" s="7">
        <v>27</v>
      </c>
      <c r="G66" s="7">
        <v>1</v>
      </c>
      <c r="H66" s="7">
        <v>5</v>
      </c>
      <c r="I66" s="7">
        <v>7</v>
      </c>
      <c r="J66" s="7">
        <v>5</v>
      </c>
      <c r="K66" s="7">
        <v>3</v>
      </c>
      <c r="L66" s="7">
        <v>5</v>
      </c>
      <c r="M66" s="7">
        <v>2</v>
      </c>
      <c r="N66" s="7">
        <v>10</v>
      </c>
    </row>
    <row r="67" spans="1:14" x14ac:dyDescent="0.2">
      <c r="A67" s="7" t="s">
        <v>3</v>
      </c>
      <c r="B67" s="7">
        <v>2090</v>
      </c>
      <c r="C67" s="7">
        <v>184</v>
      </c>
      <c r="D67" s="7">
        <v>70</v>
      </c>
      <c r="E67" s="7">
        <v>1755</v>
      </c>
      <c r="F67" s="7">
        <v>30</v>
      </c>
      <c r="G67" s="7">
        <v>5</v>
      </c>
      <c r="H67" s="7">
        <v>2</v>
      </c>
      <c r="I67" s="7">
        <v>13</v>
      </c>
      <c r="J67" s="7">
        <v>4</v>
      </c>
      <c r="K67" s="7">
        <v>2</v>
      </c>
      <c r="L67" s="7">
        <v>17</v>
      </c>
      <c r="M67" s="7">
        <v>4</v>
      </c>
      <c r="N67" s="7">
        <v>4</v>
      </c>
    </row>
    <row r="68" spans="1:14" x14ac:dyDescent="0.2">
      <c r="A68" s="7" t="s">
        <v>84</v>
      </c>
      <c r="B68" s="7">
        <v>2659</v>
      </c>
      <c r="C68" s="7">
        <v>336</v>
      </c>
      <c r="D68" s="7">
        <v>46</v>
      </c>
      <c r="E68" s="7">
        <v>2</v>
      </c>
      <c r="F68" s="7">
        <v>2237</v>
      </c>
      <c r="G68" s="7">
        <v>3</v>
      </c>
      <c r="H68" s="7">
        <v>2</v>
      </c>
      <c r="I68" s="7">
        <v>7</v>
      </c>
      <c r="J68" s="7">
        <v>0</v>
      </c>
      <c r="K68" s="7">
        <v>4</v>
      </c>
      <c r="L68" s="7">
        <v>6</v>
      </c>
      <c r="M68" s="7">
        <v>5</v>
      </c>
      <c r="N68" s="7">
        <v>11</v>
      </c>
    </row>
    <row r="69" spans="1:14" x14ac:dyDescent="0.2">
      <c r="A69" s="7" t="s">
        <v>85</v>
      </c>
      <c r="B69" s="7">
        <v>973</v>
      </c>
      <c r="C69" s="7">
        <v>106</v>
      </c>
      <c r="D69" s="7">
        <v>16</v>
      </c>
      <c r="E69" s="7">
        <v>1</v>
      </c>
      <c r="F69" s="7">
        <v>834</v>
      </c>
      <c r="G69" s="7">
        <v>2</v>
      </c>
      <c r="H69" s="7">
        <v>0</v>
      </c>
      <c r="I69" s="7">
        <v>5</v>
      </c>
      <c r="J69" s="7">
        <v>0</v>
      </c>
      <c r="K69" s="7">
        <v>0</v>
      </c>
      <c r="L69" s="7">
        <v>1</v>
      </c>
      <c r="M69" s="7">
        <v>3</v>
      </c>
      <c r="N69" s="7">
        <v>5</v>
      </c>
    </row>
    <row r="70" spans="1:14" x14ac:dyDescent="0.2">
      <c r="A70" s="7" t="s">
        <v>86</v>
      </c>
      <c r="B70" s="7">
        <v>804</v>
      </c>
      <c r="C70" s="7">
        <v>99</v>
      </c>
      <c r="D70" s="7">
        <v>9</v>
      </c>
      <c r="E70" s="7">
        <v>12</v>
      </c>
      <c r="F70" s="7">
        <v>672</v>
      </c>
      <c r="G70" s="7">
        <v>1</v>
      </c>
      <c r="H70" s="7">
        <v>1</v>
      </c>
      <c r="I70" s="7">
        <v>3</v>
      </c>
      <c r="J70" s="7">
        <v>2</v>
      </c>
      <c r="K70" s="7">
        <v>0</v>
      </c>
      <c r="L70" s="7">
        <v>1</v>
      </c>
      <c r="M70" s="7">
        <v>4</v>
      </c>
      <c r="N70" s="7">
        <v>0</v>
      </c>
    </row>
    <row r="71" spans="1:14" x14ac:dyDescent="0.2">
      <c r="A71" s="7" t="s">
        <v>87</v>
      </c>
      <c r="B71" s="7">
        <v>864</v>
      </c>
      <c r="C71" s="7">
        <v>123</v>
      </c>
      <c r="D71" s="7">
        <v>12</v>
      </c>
      <c r="E71" s="7">
        <v>3</v>
      </c>
      <c r="F71" s="7">
        <v>714</v>
      </c>
      <c r="G71" s="7">
        <v>1</v>
      </c>
      <c r="H71" s="7">
        <v>0</v>
      </c>
      <c r="I71" s="7">
        <v>3</v>
      </c>
      <c r="J71" s="7">
        <v>1</v>
      </c>
      <c r="K71" s="7">
        <v>0</v>
      </c>
      <c r="L71" s="7">
        <v>3</v>
      </c>
      <c r="M71" s="7">
        <v>0</v>
      </c>
      <c r="N71" s="7">
        <v>4</v>
      </c>
    </row>
    <row r="72" spans="1:14" x14ac:dyDescent="0.2">
      <c r="A72" s="7" t="s">
        <v>88</v>
      </c>
      <c r="B72" s="7">
        <v>1821</v>
      </c>
      <c r="C72" s="7">
        <v>162</v>
      </c>
      <c r="D72" s="7">
        <v>54</v>
      </c>
      <c r="E72" s="7">
        <v>2</v>
      </c>
      <c r="F72" s="7">
        <v>1556</v>
      </c>
      <c r="G72" s="7">
        <v>6</v>
      </c>
      <c r="H72" s="7">
        <v>1</v>
      </c>
      <c r="I72" s="7">
        <v>7</v>
      </c>
      <c r="J72" s="7">
        <v>4</v>
      </c>
      <c r="K72" s="7">
        <v>1</v>
      </c>
      <c r="L72" s="7">
        <v>15</v>
      </c>
      <c r="M72" s="7">
        <v>4</v>
      </c>
      <c r="N72" s="7">
        <v>9</v>
      </c>
    </row>
    <row r="73" spans="1:14" x14ac:dyDescent="0.2">
      <c r="A73" s="7" t="s">
        <v>89</v>
      </c>
      <c r="B73" s="7">
        <v>1923</v>
      </c>
      <c r="C73" s="7">
        <v>148</v>
      </c>
      <c r="D73" s="7">
        <v>21</v>
      </c>
      <c r="E73" s="7">
        <v>6</v>
      </c>
      <c r="F73" s="7">
        <v>1698</v>
      </c>
      <c r="G73" s="7">
        <v>7</v>
      </c>
      <c r="H73" s="7">
        <v>8</v>
      </c>
      <c r="I73" s="7">
        <v>7</v>
      </c>
      <c r="J73" s="7">
        <v>4</v>
      </c>
      <c r="K73" s="7">
        <v>3</v>
      </c>
      <c r="L73" s="7">
        <v>7</v>
      </c>
      <c r="M73" s="7">
        <v>4</v>
      </c>
      <c r="N73" s="7">
        <v>10</v>
      </c>
    </row>
    <row r="74" spans="1:14" x14ac:dyDescent="0.2">
      <c r="A74" s="7" t="s">
        <v>90</v>
      </c>
      <c r="B74" s="7">
        <v>2327</v>
      </c>
      <c r="C74" s="7">
        <v>187</v>
      </c>
      <c r="D74" s="7">
        <v>28</v>
      </c>
      <c r="E74" s="7">
        <v>12</v>
      </c>
      <c r="F74" s="7">
        <v>2063</v>
      </c>
      <c r="G74" s="7">
        <v>4</v>
      </c>
      <c r="H74" s="7">
        <v>1</v>
      </c>
      <c r="I74" s="7">
        <v>11</v>
      </c>
      <c r="J74" s="7">
        <v>4</v>
      </c>
      <c r="K74" s="7">
        <v>2</v>
      </c>
      <c r="L74" s="7">
        <v>9</v>
      </c>
      <c r="M74" s="7">
        <v>2</v>
      </c>
      <c r="N74" s="7">
        <v>4</v>
      </c>
    </row>
    <row r="75" spans="1:14" x14ac:dyDescent="0.2">
      <c r="A75" s="7" t="s">
        <v>5</v>
      </c>
      <c r="B75" s="7">
        <v>1020</v>
      </c>
      <c r="C75" s="7">
        <v>152</v>
      </c>
      <c r="D75" s="7">
        <v>25</v>
      </c>
      <c r="E75" s="7">
        <v>1</v>
      </c>
      <c r="F75" s="7">
        <v>45</v>
      </c>
      <c r="G75" s="7">
        <v>780</v>
      </c>
      <c r="H75" s="7">
        <v>0</v>
      </c>
      <c r="I75" s="7">
        <v>12</v>
      </c>
      <c r="J75" s="7">
        <v>0</v>
      </c>
      <c r="K75" s="7">
        <v>0</v>
      </c>
      <c r="L75" s="7">
        <v>0</v>
      </c>
      <c r="M75" s="7">
        <v>1</v>
      </c>
      <c r="N75" s="7">
        <v>4</v>
      </c>
    </row>
    <row r="76" spans="1:14" x14ac:dyDescent="0.2">
      <c r="A76" s="7" t="s">
        <v>6</v>
      </c>
      <c r="B76" s="7">
        <v>1227</v>
      </c>
      <c r="C76" s="7">
        <v>121</v>
      </c>
      <c r="D76" s="7">
        <v>28</v>
      </c>
      <c r="E76" s="7">
        <v>1</v>
      </c>
      <c r="F76" s="7">
        <v>13</v>
      </c>
      <c r="G76" s="7">
        <v>0</v>
      </c>
      <c r="H76" s="7">
        <v>1033</v>
      </c>
      <c r="I76" s="7">
        <v>7</v>
      </c>
      <c r="J76" s="7">
        <v>6</v>
      </c>
      <c r="K76" s="7">
        <v>1</v>
      </c>
      <c r="L76" s="7">
        <v>6</v>
      </c>
      <c r="M76" s="7">
        <v>4</v>
      </c>
      <c r="N76" s="7">
        <v>7</v>
      </c>
    </row>
    <row r="77" spans="1:14" x14ac:dyDescent="0.2">
      <c r="A77" s="7" t="s">
        <v>91</v>
      </c>
      <c r="B77" s="7">
        <v>204</v>
      </c>
      <c r="C77" s="7">
        <v>14</v>
      </c>
      <c r="D77" s="7">
        <v>7</v>
      </c>
      <c r="E77" s="7">
        <v>2</v>
      </c>
      <c r="F77" s="7">
        <v>7</v>
      </c>
      <c r="G77" s="7">
        <v>0</v>
      </c>
      <c r="H77" s="7">
        <v>170</v>
      </c>
      <c r="I77" s="7">
        <v>0</v>
      </c>
      <c r="J77" s="7">
        <v>0</v>
      </c>
      <c r="K77" s="7">
        <v>0</v>
      </c>
      <c r="L77" s="7">
        <v>2</v>
      </c>
      <c r="M77" s="7">
        <v>1</v>
      </c>
      <c r="N77" s="7">
        <v>1</v>
      </c>
    </row>
    <row r="78" spans="1:14" x14ac:dyDescent="0.2">
      <c r="A78" s="7" t="s">
        <v>92</v>
      </c>
      <c r="B78" s="7">
        <v>2779</v>
      </c>
      <c r="C78" s="7">
        <v>233</v>
      </c>
      <c r="D78" s="7">
        <v>43</v>
      </c>
      <c r="E78" s="7">
        <v>10</v>
      </c>
      <c r="F78" s="7">
        <v>17</v>
      </c>
      <c r="G78" s="7">
        <v>10</v>
      </c>
      <c r="H78" s="7">
        <v>10</v>
      </c>
      <c r="I78" s="7">
        <v>2378</v>
      </c>
      <c r="J78" s="7">
        <v>12</v>
      </c>
      <c r="K78" s="7">
        <v>8</v>
      </c>
      <c r="L78" s="7">
        <v>15</v>
      </c>
      <c r="M78" s="7">
        <v>12</v>
      </c>
      <c r="N78" s="7">
        <v>31</v>
      </c>
    </row>
    <row r="79" spans="1:14" x14ac:dyDescent="0.2">
      <c r="A79" s="7" t="s">
        <v>93</v>
      </c>
      <c r="B79" s="7">
        <v>1644</v>
      </c>
      <c r="C79" s="7">
        <v>147</v>
      </c>
      <c r="D79" s="7">
        <v>16</v>
      </c>
      <c r="E79" s="7">
        <v>4</v>
      </c>
      <c r="F79" s="7">
        <v>28</v>
      </c>
      <c r="G79" s="7">
        <v>2</v>
      </c>
      <c r="H79" s="7">
        <v>2</v>
      </c>
      <c r="I79" s="7">
        <v>1376</v>
      </c>
      <c r="J79" s="7">
        <v>15</v>
      </c>
      <c r="K79" s="7">
        <v>7</v>
      </c>
      <c r="L79" s="7">
        <v>11</v>
      </c>
      <c r="M79" s="7">
        <v>16</v>
      </c>
      <c r="N79" s="7">
        <v>20</v>
      </c>
    </row>
    <row r="80" spans="1:14" x14ac:dyDescent="0.2">
      <c r="A80" s="7" t="s">
        <v>94</v>
      </c>
      <c r="B80" s="7">
        <v>1338</v>
      </c>
      <c r="C80" s="7">
        <v>79</v>
      </c>
      <c r="D80" s="7">
        <v>30</v>
      </c>
      <c r="E80" s="7">
        <v>5</v>
      </c>
      <c r="F80" s="7">
        <v>8</v>
      </c>
      <c r="G80" s="7">
        <v>3</v>
      </c>
      <c r="H80" s="7">
        <v>2</v>
      </c>
      <c r="I80" s="7">
        <v>1188</v>
      </c>
      <c r="J80" s="7">
        <v>3</v>
      </c>
      <c r="K80" s="7">
        <v>2</v>
      </c>
      <c r="L80" s="7">
        <v>9</v>
      </c>
      <c r="M80" s="7">
        <v>0</v>
      </c>
      <c r="N80" s="7">
        <v>9</v>
      </c>
    </row>
    <row r="81" spans="1:14" x14ac:dyDescent="0.2">
      <c r="A81" s="7" t="s">
        <v>95</v>
      </c>
      <c r="B81" s="7">
        <v>764</v>
      </c>
      <c r="C81" s="7">
        <v>66</v>
      </c>
      <c r="D81" s="7">
        <v>11</v>
      </c>
      <c r="E81" s="7">
        <v>4</v>
      </c>
      <c r="F81" s="7">
        <v>10</v>
      </c>
      <c r="G81" s="7">
        <v>1</v>
      </c>
      <c r="H81" s="7">
        <v>2</v>
      </c>
      <c r="I81" s="7">
        <v>645</v>
      </c>
      <c r="J81" s="7">
        <v>15</v>
      </c>
      <c r="K81" s="7">
        <v>2</v>
      </c>
      <c r="L81" s="7">
        <v>2</v>
      </c>
      <c r="M81" s="7">
        <v>2</v>
      </c>
      <c r="N81" s="7">
        <v>4</v>
      </c>
    </row>
    <row r="82" spans="1:14" x14ac:dyDescent="0.2">
      <c r="A82" s="7" t="s">
        <v>96</v>
      </c>
      <c r="B82" s="7">
        <v>879</v>
      </c>
      <c r="C82" s="7">
        <v>52</v>
      </c>
      <c r="D82" s="7">
        <v>12</v>
      </c>
      <c r="E82" s="7">
        <v>2</v>
      </c>
      <c r="F82" s="7">
        <v>5</v>
      </c>
      <c r="G82" s="7">
        <v>2</v>
      </c>
      <c r="H82" s="7">
        <v>0</v>
      </c>
      <c r="I82" s="7">
        <v>15</v>
      </c>
      <c r="J82" s="7">
        <v>759</v>
      </c>
      <c r="K82" s="7">
        <v>24</v>
      </c>
      <c r="L82" s="7">
        <v>4</v>
      </c>
      <c r="M82" s="7">
        <v>1</v>
      </c>
      <c r="N82" s="7">
        <v>3</v>
      </c>
    </row>
    <row r="83" spans="1:14" x14ac:dyDescent="0.2">
      <c r="A83" s="7" t="s">
        <v>97</v>
      </c>
      <c r="B83" s="7">
        <v>353</v>
      </c>
      <c r="C83" s="7">
        <v>37</v>
      </c>
      <c r="D83" s="7">
        <v>7</v>
      </c>
      <c r="E83" s="7">
        <v>1</v>
      </c>
      <c r="F83" s="7">
        <v>2</v>
      </c>
      <c r="G83" s="7">
        <v>0</v>
      </c>
      <c r="H83" s="7">
        <v>5</v>
      </c>
      <c r="I83" s="7">
        <v>3</v>
      </c>
      <c r="J83" s="7">
        <v>294</v>
      </c>
      <c r="K83" s="7">
        <v>0</v>
      </c>
      <c r="L83" s="7">
        <v>2</v>
      </c>
      <c r="M83" s="7">
        <v>2</v>
      </c>
      <c r="N83" s="7">
        <v>0</v>
      </c>
    </row>
    <row r="84" spans="1:14" x14ac:dyDescent="0.2">
      <c r="A84" s="7" t="s">
        <v>98</v>
      </c>
      <c r="B84" s="7">
        <v>1205</v>
      </c>
      <c r="C84" s="7">
        <v>141</v>
      </c>
      <c r="D84" s="7">
        <v>27</v>
      </c>
      <c r="E84" s="7">
        <v>3</v>
      </c>
      <c r="F84" s="7">
        <v>13</v>
      </c>
      <c r="G84" s="7">
        <v>1</v>
      </c>
      <c r="H84" s="7">
        <v>1</v>
      </c>
      <c r="I84" s="7">
        <v>18</v>
      </c>
      <c r="J84" s="7">
        <v>944</v>
      </c>
      <c r="K84" s="7">
        <v>22</v>
      </c>
      <c r="L84" s="7">
        <v>19</v>
      </c>
      <c r="M84" s="7">
        <v>7</v>
      </c>
      <c r="N84" s="7">
        <v>9</v>
      </c>
    </row>
    <row r="85" spans="1:14" x14ac:dyDescent="0.2">
      <c r="A85" s="7" t="s">
        <v>99</v>
      </c>
      <c r="B85" s="7">
        <v>1002</v>
      </c>
      <c r="C85" s="7">
        <v>152</v>
      </c>
      <c r="D85" s="7">
        <v>14</v>
      </c>
      <c r="E85" s="7">
        <v>6</v>
      </c>
      <c r="F85" s="7">
        <v>11</v>
      </c>
      <c r="G85" s="7">
        <v>0</v>
      </c>
      <c r="H85" s="7">
        <v>7</v>
      </c>
      <c r="I85" s="7">
        <v>12</v>
      </c>
      <c r="J85" s="7">
        <v>8</v>
      </c>
      <c r="K85" s="7">
        <v>772</v>
      </c>
      <c r="L85" s="7">
        <v>13</v>
      </c>
      <c r="M85" s="7">
        <v>2</v>
      </c>
      <c r="N85" s="7">
        <v>5</v>
      </c>
    </row>
    <row r="86" spans="1:14" x14ac:dyDescent="0.2">
      <c r="A86" s="7" t="s">
        <v>100</v>
      </c>
      <c r="B86" s="7">
        <v>1474</v>
      </c>
      <c r="C86" s="7">
        <v>127</v>
      </c>
      <c r="D86" s="7">
        <v>10</v>
      </c>
      <c r="E86" s="7">
        <v>10</v>
      </c>
      <c r="F86" s="7">
        <v>25</v>
      </c>
      <c r="G86" s="7">
        <v>4</v>
      </c>
      <c r="H86" s="7">
        <v>2</v>
      </c>
      <c r="I86" s="7">
        <v>20</v>
      </c>
      <c r="J86" s="7">
        <v>14</v>
      </c>
      <c r="K86" s="7">
        <v>1223</v>
      </c>
      <c r="L86" s="7">
        <v>18</v>
      </c>
      <c r="M86" s="7">
        <v>3</v>
      </c>
      <c r="N86" s="7">
        <v>18</v>
      </c>
    </row>
    <row r="87" spans="1:14" x14ac:dyDescent="0.2">
      <c r="A87" s="7" t="s">
        <v>101</v>
      </c>
      <c r="B87" s="7">
        <v>858</v>
      </c>
      <c r="C87" s="7">
        <v>56</v>
      </c>
      <c r="D87" s="7">
        <v>8</v>
      </c>
      <c r="E87" s="7">
        <v>2</v>
      </c>
      <c r="F87" s="7">
        <v>1</v>
      </c>
      <c r="G87" s="7">
        <v>0</v>
      </c>
      <c r="H87" s="7">
        <v>0</v>
      </c>
      <c r="I87" s="7">
        <v>13</v>
      </c>
      <c r="J87" s="7">
        <v>0</v>
      </c>
      <c r="K87" s="7">
        <v>741</v>
      </c>
      <c r="L87" s="7">
        <v>28</v>
      </c>
      <c r="M87" s="7">
        <v>5</v>
      </c>
      <c r="N87" s="7">
        <v>4</v>
      </c>
    </row>
    <row r="88" spans="1:14" x14ac:dyDescent="0.2">
      <c r="A88" s="7" t="s">
        <v>102</v>
      </c>
      <c r="B88" s="7">
        <v>1498</v>
      </c>
      <c r="C88" s="7">
        <v>119</v>
      </c>
      <c r="D88" s="7">
        <v>5</v>
      </c>
      <c r="E88" s="7">
        <v>2</v>
      </c>
      <c r="F88" s="7">
        <v>10</v>
      </c>
      <c r="G88" s="7">
        <v>2</v>
      </c>
      <c r="H88" s="7">
        <v>0</v>
      </c>
      <c r="I88" s="7">
        <v>11</v>
      </c>
      <c r="J88" s="7">
        <v>4</v>
      </c>
      <c r="K88" s="7">
        <v>10</v>
      </c>
      <c r="L88" s="7">
        <v>1320</v>
      </c>
      <c r="M88" s="7">
        <v>7</v>
      </c>
      <c r="N88" s="7">
        <v>8</v>
      </c>
    </row>
    <row r="89" spans="1:14" x14ac:dyDescent="0.2">
      <c r="A89" s="7" t="s">
        <v>103</v>
      </c>
      <c r="B89" s="7">
        <v>1197</v>
      </c>
      <c r="C89" s="7">
        <v>94</v>
      </c>
      <c r="D89" s="7">
        <v>11</v>
      </c>
      <c r="E89" s="7">
        <v>3</v>
      </c>
      <c r="F89" s="7">
        <v>6</v>
      </c>
      <c r="G89" s="7">
        <v>0</v>
      </c>
      <c r="H89" s="7">
        <v>3</v>
      </c>
      <c r="I89" s="7">
        <v>10</v>
      </c>
      <c r="J89" s="7">
        <v>4</v>
      </c>
      <c r="K89" s="7">
        <v>5</v>
      </c>
      <c r="L89" s="7">
        <v>1028</v>
      </c>
      <c r="M89" s="7">
        <v>17</v>
      </c>
      <c r="N89" s="7">
        <v>16</v>
      </c>
    </row>
    <row r="90" spans="1:14" x14ac:dyDescent="0.2">
      <c r="A90" s="7" t="s">
        <v>104</v>
      </c>
      <c r="B90" s="7">
        <v>625</v>
      </c>
      <c r="C90" s="7">
        <v>46</v>
      </c>
      <c r="D90" s="7">
        <v>8</v>
      </c>
      <c r="E90" s="7">
        <v>2</v>
      </c>
      <c r="F90" s="7">
        <v>3</v>
      </c>
      <c r="G90" s="7">
        <v>0</v>
      </c>
      <c r="H90" s="7">
        <v>1</v>
      </c>
      <c r="I90" s="7">
        <v>11</v>
      </c>
      <c r="J90" s="7">
        <v>1</v>
      </c>
      <c r="K90" s="7">
        <v>1</v>
      </c>
      <c r="L90" s="7">
        <v>540</v>
      </c>
      <c r="M90" s="7">
        <v>8</v>
      </c>
      <c r="N90" s="7">
        <v>4</v>
      </c>
    </row>
    <row r="91" spans="1:14" x14ac:dyDescent="0.2">
      <c r="A91" s="7" t="s">
        <v>105</v>
      </c>
      <c r="B91" s="7">
        <v>1130</v>
      </c>
      <c r="C91" s="7">
        <v>58</v>
      </c>
      <c r="D91" s="7">
        <v>14</v>
      </c>
      <c r="E91" s="7">
        <v>0</v>
      </c>
      <c r="F91" s="7">
        <v>16</v>
      </c>
      <c r="G91" s="7">
        <v>3</v>
      </c>
      <c r="H91" s="7">
        <v>2</v>
      </c>
      <c r="I91" s="7">
        <v>6</v>
      </c>
      <c r="J91" s="7">
        <v>4</v>
      </c>
      <c r="K91" s="7">
        <v>5</v>
      </c>
      <c r="L91" s="7">
        <v>1002</v>
      </c>
      <c r="M91" s="7">
        <v>16</v>
      </c>
      <c r="N91" s="7">
        <v>4</v>
      </c>
    </row>
    <row r="92" spans="1:14" x14ac:dyDescent="0.2">
      <c r="A92" s="7" t="s">
        <v>106</v>
      </c>
      <c r="B92" s="7">
        <v>2100</v>
      </c>
      <c r="C92" s="7">
        <v>143</v>
      </c>
      <c r="D92" s="7">
        <v>15</v>
      </c>
      <c r="E92" s="7">
        <v>4</v>
      </c>
      <c r="F92" s="7">
        <v>19</v>
      </c>
      <c r="G92" s="7">
        <v>1</v>
      </c>
      <c r="H92" s="7">
        <v>0</v>
      </c>
      <c r="I92" s="7">
        <v>21</v>
      </c>
      <c r="J92" s="7">
        <v>9</v>
      </c>
      <c r="K92" s="7">
        <v>11</v>
      </c>
      <c r="L92" s="7">
        <v>30</v>
      </c>
      <c r="M92" s="7">
        <v>1827</v>
      </c>
      <c r="N92" s="7">
        <v>20</v>
      </c>
    </row>
    <row r="93" spans="1:14" x14ac:dyDescent="0.2">
      <c r="A93" s="7" t="s">
        <v>107</v>
      </c>
      <c r="B93" s="7">
        <v>2021</v>
      </c>
      <c r="C93" s="7">
        <v>133</v>
      </c>
      <c r="D93" s="7">
        <v>17</v>
      </c>
      <c r="E93" s="7">
        <v>8</v>
      </c>
      <c r="F93" s="7">
        <v>23</v>
      </c>
      <c r="G93" s="7">
        <v>0</v>
      </c>
      <c r="H93" s="7">
        <v>3</v>
      </c>
      <c r="I93" s="7">
        <v>23</v>
      </c>
      <c r="J93" s="7">
        <v>4</v>
      </c>
      <c r="K93" s="7">
        <v>1</v>
      </c>
      <c r="L93" s="7">
        <v>37</v>
      </c>
      <c r="M93" s="7">
        <v>21</v>
      </c>
      <c r="N93" s="7">
        <v>1751</v>
      </c>
    </row>
    <row r="94" spans="1:14" x14ac:dyDescent="0.2">
      <c r="A94" s="7" t="s">
        <v>108</v>
      </c>
      <c r="B94" s="7">
        <v>2016</v>
      </c>
      <c r="C94" s="7">
        <v>89</v>
      </c>
      <c r="D94" s="7">
        <v>14</v>
      </c>
      <c r="E94" s="7">
        <v>8</v>
      </c>
      <c r="F94" s="7">
        <v>16</v>
      </c>
      <c r="G94" s="7">
        <v>0</v>
      </c>
      <c r="H94" s="7">
        <v>4</v>
      </c>
      <c r="I94" s="7">
        <v>32</v>
      </c>
      <c r="J94" s="7">
        <v>3</v>
      </c>
      <c r="K94" s="7">
        <v>1</v>
      </c>
      <c r="L94" s="7">
        <v>13</v>
      </c>
      <c r="M94" s="7">
        <v>19</v>
      </c>
      <c r="N94" s="7">
        <v>1817</v>
      </c>
    </row>
    <row r="95" spans="1:14" x14ac:dyDescent="0.2">
      <c r="A95" s="7" t="s">
        <v>11</v>
      </c>
      <c r="B95" s="7">
        <v>1159</v>
      </c>
      <c r="C95" s="7">
        <v>99</v>
      </c>
      <c r="D95" s="7">
        <v>15</v>
      </c>
      <c r="E95" s="7">
        <v>0</v>
      </c>
      <c r="F95" s="7">
        <v>14</v>
      </c>
      <c r="G95" s="7">
        <v>0</v>
      </c>
      <c r="H95" s="7">
        <v>0</v>
      </c>
      <c r="I95" s="7">
        <v>8</v>
      </c>
      <c r="J95" s="7">
        <v>4</v>
      </c>
      <c r="K95" s="7">
        <v>2</v>
      </c>
      <c r="L95" s="7">
        <v>10</v>
      </c>
      <c r="M95" s="7">
        <v>986</v>
      </c>
      <c r="N95" s="7">
        <v>21</v>
      </c>
    </row>
    <row r="96" spans="1:14" x14ac:dyDescent="0.2">
      <c r="A96" s="7" t="s">
        <v>109</v>
      </c>
      <c r="B96" s="7">
        <v>1463</v>
      </c>
      <c r="C96" s="7">
        <v>71</v>
      </c>
      <c r="D96" s="7">
        <v>21</v>
      </c>
      <c r="E96" s="7">
        <v>2</v>
      </c>
      <c r="F96" s="7">
        <v>21</v>
      </c>
      <c r="G96" s="7">
        <v>1</v>
      </c>
      <c r="H96" s="7">
        <v>2</v>
      </c>
      <c r="I96" s="7">
        <v>20</v>
      </c>
      <c r="J96" s="7">
        <v>8</v>
      </c>
      <c r="K96" s="7">
        <v>1</v>
      </c>
      <c r="L96" s="7">
        <v>4</v>
      </c>
      <c r="M96" s="7">
        <v>16</v>
      </c>
      <c r="N96" s="7">
        <v>1296</v>
      </c>
    </row>
    <row r="97" spans="1:14" x14ac:dyDescent="0.2">
      <c r="A97" s="26" t="s">
        <v>176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 ht="11.45" customHeight="1" x14ac:dyDescent="0.2"/>
    <row r="99" spans="1:14" x14ac:dyDescent="0.2">
      <c r="A99" s="7" t="s">
        <v>197</v>
      </c>
    </row>
    <row r="100" spans="1:14" x14ac:dyDescent="0.2">
      <c r="A100" s="1"/>
      <c r="B100" s="2"/>
      <c r="C100" s="2" t="s">
        <v>132</v>
      </c>
      <c r="D100" s="2"/>
      <c r="E100" s="2" t="s">
        <v>133</v>
      </c>
      <c r="F100" s="2"/>
      <c r="G100" s="2" t="s">
        <v>134</v>
      </c>
      <c r="H100" s="2" t="s">
        <v>135</v>
      </c>
      <c r="I100" s="2" t="s">
        <v>136</v>
      </c>
      <c r="J100" s="2" t="s">
        <v>137</v>
      </c>
      <c r="K100" s="2" t="s">
        <v>138</v>
      </c>
      <c r="L100" s="2" t="s">
        <v>139</v>
      </c>
      <c r="M100" s="2" t="s">
        <v>140</v>
      </c>
      <c r="N100" s="3"/>
    </row>
    <row r="101" spans="1:14" x14ac:dyDescent="0.2">
      <c r="A101" s="4" t="s">
        <v>196</v>
      </c>
      <c r="B101" s="5" t="s">
        <v>0</v>
      </c>
      <c r="C101" s="5" t="s">
        <v>141</v>
      </c>
      <c r="D101" s="5" t="s">
        <v>2</v>
      </c>
      <c r="E101" s="5" t="s">
        <v>142</v>
      </c>
      <c r="F101" s="5" t="s">
        <v>4</v>
      </c>
      <c r="G101" s="5" t="s">
        <v>143</v>
      </c>
      <c r="H101" s="5" t="s">
        <v>144</v>
      </c>
      <c r="I101" s="5" t="s">
        <v>145</v>
      </c>
      <c r="J101" s="5" t="s">
        <v>146</v>
      </c>
      <c r="K101" s="5" t="s">
        <v>147</v>
      </c>
      <c r="L101" s="5" t="s">
        <v>148</v>
      </c>
      <c r="M101" s="5" t="s">
        <v>149</v>
      </c>
      <c r="N101" s="6" t="s">
        <v>12</v>
      </c>
    </row>
    <row r="102" spans="1:14" x14ac:dyDescent="0.2">
      <c r="A102" s="7" t="s">
        <v>198</v>
      </c>
      <c r="B102" s="7">
        <v>73135</v>
      </c>
      <c r="C102" s="7">
        <v>29786</v>
      </c>
      <c r="D102" s="7">
        <v>9124</v>
      </c>
      <c r="E102" s="7">
        <v>1826</v>
      </c>
      <c r="F102" s="7">
        <v>9523</v>
      </c>
      <c r="G102" s="7">
        <v>807</v>
      </c>
      <c r="H102" s="7">
        <v>1245</v>
      </c>
      <c r="I102" s="7">
        <v>5508</v>
      </c>
      <c r="J102" s="7">
        <v>1939</v>
      </c>
      <c r="K102" s="7">
        <v>2544</v>
      </c>
      <c r="L102" s="7">
        <v>3713</v>
      </c>
      <c r="M102" s="7">
        <v>2695</v>
      </c>
      <c r="N102" s="7">
        <v>4425</v>
      </c>
    </row>
    <row r="103" spans="1:14" x14ac:dyDescent="0.2">
      <c r="A103" s="7" t="s">
        <v>71</v>
      </c>
      <c r="B103" s="7">
        <v>2049</v>
      </c>
      <c r="C103" s="7">
        <v>1958</v>
      </c>
      <c r="D103" s="7">
        <v>28</v>
      </c>
      <c r="E103" s="7">
        <v>6</v>
      </c>
      <c r="F103" s="7">
        <v>16</v>
      </c>
      <c r="G103" s="7">
        <v>6</v>
      </c>
      <c r="H103" s="7">
        <v>1</v>
      </c>
      <c r="I103" s="7">
        <v>14</v>
      </c>
      <c r="J103" s="7">
        <v>0</v>
      </c>
      <c r="K103" s="7">
        <v>5</v>
      </c>
      <c r="L103" s="7">
        <v>5</v>
      </c>
      <c r="M103" s="7">
        <v>1</v>
      </c>
      <c r="N103" s="7">
        <v>9</v>
      </c>
    </row>
    <row r="104" spans="1:14" x14ac:dyDescent="0.2">
      <c r="A104" s="7" t="s">
        <v>72</v>
      </c>
      <c r="B104" s="7">
        <v>10115</v>
      </c>
      <c r="C104" s="7">
        <v>9647</v>
      </c>
      <c r="D104" s="7">
        <v>100</v>
      </c>
      <c r="E104" s="7">
        <v>21</v>
      </c>
      <c r="F104" s="7">
        <v>136</v>
      </c>
      <c r="G104" s="7">
        <v>10</v>
      </c>
      <c r="H104" s="7">
        <v>36</v>
      </c>
      <c r="I104" s="7">
        <v>67</v>
      </c>
      <c r="J104" s="7">
        <v>12</v>
      </c>
      <c r="K104" s="7">
        <v>16</v>
      </c>
      <c r="L104" s="7">
        <v>31</v>
      </c>
      <c r="M104" s="7">
        <v>16</v>
      </c>
      <c r="N104" s="7">
        <v>23</v>
      </c>
    </row>
    <row r="105" spans="1:14" x14ac:dyDescent="0.2">
      <c r="A105" s="7" t="s">
        <v>73</v>
      </c>
      <c r="B105" s="7">
        <v>3188</v>
      </c>
      <c r="C105" s="7">
        <v>3071</v>
      </c>
      <c r="D105" s="7">
        <v>20</v>
      </c>
      <c r="E105" s="7">
        <v>5</v>
      </c>
      <c r="F105" s="7">
        <v>25</v>
      </c>
      <c r="G105" s="7">
        <v>1</v>
      </c>
      <c r="H105" s="7">
        <v>4</v>
      </c>
      <c r="I105" s="7">
        <v>24</v>
      </c>
      <c r="J105" s="7">
        <v>7</v>
      </c>
      <c r="K105" s="7">
        <v>4</v>
      </c>
      <c r="L105" s="7">
        <v>11</v>
      </c>
      <c r="M105" s="7">
        <v>3</v>
      </c>
      <c r="N105" s="7">
        <v>13</v>
      </c>
    </row>
    <row r="106" spans="1:14" x14ac:dyDescent="0.2">
      <c r="A106" s="7" t="s">
        <v>74</v>
      </c>
      <c r="B106" s="7">
        <v>3100</v>
      </c>
      <c r="C106" s="7">
        <v>2911</v>
      </c>
      <c r="D106" s="7">
        <v>51</v>
      </c>
      <c r="E106" s="7">
        <v>14</v>
      </c>
      <c r="F106" s="7">
        <v>30</v>
      </c>
      <c r="G106" s="7">
        <v>2</v>
      </c>
      <c r="H106" s="7">
        <v>7</v>
      </c>
      <c r="I106" s="7">
        <v>23</v>
      </c>
      <c r="J106" s="7">
        <v>11</v>
      </c>
      <c r="K106" s="7">
        <v>4</v>
      </c>
      <c r="L106" s="7">
        <v>26</v>
      </c>
      <c r="M106" s="7">
        <v>12</v>
      </c>
      <c r="N106" s="7">
        <v>9</v>
      </c>
    </row>
    <row r="107" spans="1:14" x14ac:dyDescent="0.2">
      <c r="A107" s="7" t="s">
        <v>75</v>
      </c>
      <c r="B107" s="7">
        <v>2947</v>
      </c>
      <c r="C107" s="7">
        <v>2742</v>
      </c>
      <c r="D107" s="7">
        <v>56</v>
      </c>
      <c r="E107" s="7">
        <v>6</v>
      </c>
      <c r="F107" s="7">
        <v>41</v>
      </c>
      <c r="G107" s="7">
        <v>2</v>
      </c>
      <c r="H107" s="7">
        <v>15</v>
      </c>
      <c r="I107" s="7">
        <v>41</v>
      </c>
      <c r="J107" s="7">
        <v>8</v>
      </c>
      <c r="K107" s="7">
        <v>5</v>
      </c>
      <c r="L107" s="7">
        <v>9</v>
      </c>
      <c r="M107" s="7">
        <v>6</v>
      </c>
      <c r="N107" s="7">
        <v>16</v>
      </c>
    </row>
    <row r="108" spans="1:14" x14ac:dyDescent="0.2">
      <c r="A108" s="7" t="s">
        <v>76</v>
      </c>
      <c r="B108" s="7">
        <v>2137</v>
      </c>
      <c r="C108" s="7">
        <v>2018</v>
      </c>
      <c r="D108" s="7">
        <v>28</v>
      </c>
      <c r="E108" s="7">
        <v>0</v>
      </c>
      <c r="F108" s="7">
        <v>36</v>
      </c>
      <c r="G108" s="7">
        <v>1</v>
      </c>
      <c r="H108" s="7">
        <v>7</v>
      </c>
      <c r="I108" s="7">
        <v>12</v>
      </c>
      <c r="J108" s="7">
        <v>8</v>
      </c>
      <c r="K108" s="7">
        <v>4</v>
      </c>
      <c r="L108" s="7">
        <v>3</v>
      </c>
      <c r="M108" s="7">
        <v>5</v>
      </c>
      <c r="N108" s="7">
        <v>15</v>
      </c>
    </row>
    <row r="109" spans="1:14" x14ac:dyDescent="0.2">
      <c r="A109" s="7" t="s">
        <v>77</v>
      </c>
      <c r="B109" s="7">
        <v>2643</v>
      </c>
      <c r="C109" s="7">
        <v>2427</v>
      </c>
      <c r="D109" s="7">
        <v>49</v>
      </c>
      <c r="E109" s="7">
        <v>14</v>
      </c>
      <c r="F109" s="7">
        <v>71</v>
      </c>
      <c r="G109" s="7">
        <v>6</v>
      </c>
      <c r="H109" s="7">
        <v>7</v>
      </c>
      <c r="I109" s="7">
        <v>25</v>
      </c>
      <c r="J109" s="7">
        <v>6</v>
      </c>
      <c r="K109" s="7">
        <v>4</v>
      </c>
      <c r="L109" s="7">
        <v>18</v>
      </c>
      <c r="M109" s="7">
        <v>9</v>
      </c>
      <c r="N109" s="7">
        <v>7</v>
      </c>
    </row>
    <row r="110" spans="1:14" x14ac:dyDescent="0.2">
      <c r="A110" s="7" t="s">
        <v>78</v>
      </c>
      <c r="B110" s="7">
        <v>812</v>
      </c>
      <c r="C110" s="7">
        <v>747</v>
      </c>
      <c r="D110" s="7">
        <v>13</v>
      </c>
      <c r="E110" s="7">
        <v>2</v>
      </c>
      <c r="F110" s="7">
        <v>36</v>
      </c>
      <c r="G110" s="7">
        <v>0</v>
      </c>
      <c r="H110" s="7">
        <v>5</v>
      </c>
      <c r="I110" s="7">
        <v>4</v>
      </c>
      <c r="J110" s="7">
        <v>1</v>
      </c>
      <c r="K110" s="7">
        <v>0</v>
      </c>
      <c r="L110" s="7">
        <v>2</v>
      </c>
      <c r="M110" s="7">
        <v>0</v>
      </c>
      <c r="N110" s="7">
        <v>2</v>
      </c>
    </row>
    <row r="111" spans="1:14" x14ac:dyDescent="0.2">
      <c r="A111" s="7" t="s">
        <v>79</v>
      </c>
      <c r="B111" s="7">
        <v>2148</v>
      </c>
      <c r="C111" s="7">
        <v>194</v>
      </c>
      <c r="D111" s="7">
        <v>1874</v>
      </c>
      <c r="E111" s="7">
        <v>7</v>
      </c>
      <c r="F111" s="7">
        <v>28</v>
      </c>
      <c r="G111" s="7">
        <v>2</v>
      </c>
      <c r="H111" s="7">
        <v>2</v>
      </c>
      <c r="I111" s="7">
        <v>11</v>
      </c>
      <c r="J111" s="7">
        <v>5</v>
      </c>
      <c r="K111" s="7">
        <v>5</v>
      </c>
      <c r="L111" s="7">
        <v>6</v>
      </c>
      <c r="M111" s="7">
        <v>3</v>
      </c>
      <c r="N111" s="7">
        <v>11</v>
      </c>
    </row>
    <row r="112" spans="1:14" x14ac:dyDescent="0.2">
      <c r="A112" s="7" t="s">
        <v>80</v>
      </c>
      <c r="B112" s="7">
        <v>1282</v>
      </c>
      <c r="C112" s="7">
        <v>98</v>
      </c>
      <c r="D112" s="7">
        <v>1120</v>
      </c>
      <c r="E112" s="7">
        <v>11</v>
      </c>
      <c r="F112" s="7">
        <v>23</v>
      </c>
      <c r="G112" s="7">
        <v>0</v>
      </c>
      <c r="H112" s="7">
        <v>1</v>
      </c>
      <c r="I112" s="7">
        <v>10</v>
      </c>
      <c r="J112" s="7">
        <v>3</v>
      </c>
      <c r="K112" s="7">
        <v>1</v>
      </c>
      <c r="L112" s="7">
        <v>6</v>
      </c>
      <c r="M112" s="7">
        <v>4</v>
      </c>
      <c r="N112" s="7">
        <v>5</v>
      </c>
    </row>
    <row r="113" spans="1:14" x14ac:dyDescent="0.2">
      <c r="A113" s="7" t="s">
        <v>81</v>
      </c>
      <c r="B113" s="7">
        <v>2437</v>
      </c>
      <c r="C113" s="7">
        <v>186</v>
      </c>
      <c r="D113" s="7">
        <v>2125</v>
      </c>
      <c r="E113" s="7">
        <v>24</v>
      </c>
      <c r="F113" s="7">
        <v>30</v>
      </c>
      <c r="G113" s="7">
        <v>0</v>
      </c>
      <c r="H113" s="7">
        <v>5</v>
      </c>
      <c r="I113" s="7">
        <v>23</v>
      </c>
      <c r="J113" s="7">
        <v>12</v>
      </c>
      <c r="K113" s="7">
        <v>5</v>
      </c>
      <c r="L113" s="7">
        <v>13</v>
      </c>
      <c r="M113" s="7">
        <v>5</v>
      </c>
      <c r="N113" s="7">
        <v>9</v>
      </c>
    </row>
    <row r="114" spans="1:14" x14ac:dyDescent="0.2">
      <c r="A114" s="7" t="s">
        <v>82</v>
      </c>
      <c r="B114" s="7">
        <v>1728</v>
      </c>
      <c r="C114" s="7">
        <v>219</v>
      </c>
      <c r="D114" s="7">
        <v>1419</v>
      </c>
      <c r="E114" s="7">
        <v>15</v>
      </c>
      <c r="F114" s="7">
        <v>29</v>
      </c>
      <c r="G114" s="7">
        <v>4</v>
      </c>
      <c r="H114" s="7">
        <v>6</v>
      </c>
      <c r="I114" s="7">
        <v>9</v>
      </c>
      <c r="J114" s="7">
        <v>1</v>
      </c>
      <c r="K114" s="7">
        <v>2</v>
      </c>
      <c r="L114" s="7">
        <v>9</v>
      </c>
      <c r="M114" s="7">
        <v>3</v>
      </c>
      <c r="N114" s="7">
        <v>12</v>
      </c>
    </row>
    <row r="115" spans="1:14" x14ac:dyDescent="0.2">
      <c r="A115" s="7" t="s">
        <v>83</v>
      </c>
      <c r="B115" s="7">
        <v>1845</v>
      </c>
      <c r="C115" s="7">
        <v>176</v>
      </c>
      <c r="D115" s="7">
        <v>1608</v>
      </c>
      <c r="E115" s="7">
        <v>7</v>
      </c>
      <c r="F115" s="7">
        <v>14</v>
      </c>
      <c r="G115" s="7">
        <v>0</v>
      </c>
      <c r="H115" s="7">
        <v>9</v>
      </c>
      <c r="I115" s="7">
        <v>8</v>
      </c>
      <c r="J115" s="7">
        <v>3</v>
      </c>
      <c r="K115" s="7">
        <v>2</v>
      </c>
      <c r="L115" s="7">
        <v>7</v>
      </c>
      <c r="M115" s="7">
        <v>4</v>
      </c>
      <c r="N115" s="7">
        <v>7</v>
      </c>
    </row>
    <row r="116" spans="1:14" x14ac:dyDescent="0.2">
      <c r="A116" s="7" t="s">
        <v>3</v>
      </c>
      <c r="B116" s="7">
        <v>1966</v>
      </c>
      <c r="C116" s="7">
        <v>176</v>
      </c>
      <c r="D116" s="7">
        <v>76</v>
      </c>
      <c r="E116" s="7">
        <v>1605</v>
      </c>
      <c r="F116" s="7">
        <v>30</v>
      </c>
      <c r="G116" s="7">
        <v>7</v>
      </c>
      <c r="H116" s="7">
        <v>6</v>
      </c>
      <c r="I116" s="7">
        <v>29</v>
      </c>
      <c r="J116" s="7">
        <v>3</v>
      </c>
      <c r="K116" s="7">
        <v>6</v>
      </c>
      <c r="L116" s="7">
        <v>9</v>
      </c>
      <c r="M116" s="7">
        <v>11</v>
      </c>
      <c r="N116" s="7">
        <v>8</v>
      </c>
    </row>
    <row r="117" spans="1:14" x14ac:dyDescent="0.2">
      <c r="A117" s="7" t="s">
        <v>84</v>
      </c>
      <c r="B117" s="7">
        <v>2428</v>
      </c>
      <c r="C117" s="7">
        <v>350</v>
      </c>
      <c r="D117" s="7">
        <v>59</v>
      </c>
      <c r="E117" s="7">
        <v>2</v>
      </c>
      <c r="F117" s="7">
        <v>1966</v>
      </c>
      <c r="G117" s="7">
        <v>4</v>
      </c>
      <c r="H117" s="7">
        <v>0</v>
      </c>
      <c r="I117" s="7">
        <v>17</v>
      </c>
      <c r="J117" s="7">
        <v>5</v>
      </c>
      <c r="K117" s="7">
        <v>6</v>
      </c>
      <c r="L117" s="7">
        <v>6</v>
      </c>
      <c r="M117" s="7">
        <v>5</v>
      </c>
      <c r="N117" s="7">
        <v>8</v>
      </c>
    </row>
    <row r="118" spans="1:14" x14ac:dyDescent="0.2">
      <c r="A118" s="7" t="s">
        <v>85</v>
      </c>
      <c r="B118" s="7">
        <v>937</v>
      </c>
      <c r="C118" s="7">
        <v>88</v>
      </c>
      <c r="D118" s="7">
        <v>18</v>
      </c>
      <c r="E118" s="7">
        <v>1</v>
      </c>
      <c r="F118" s="7">
        <v>815</v>
      </c>
      <c r="G118" s="7">
        <v>2</v>
      </c>
      <c r="H118" s="7">
        <v>0</v>
      </c>
      <c r="I118" s="7">
        <v>4</v>
      </c>
      <c r="J118" s="7">
        <v>1</v>
      </c>
      <c r="K118" s="7">
        <v>0</v>
      </c>
      <c r="L118" s="7">
        <v>2</v>
      </c>
      <c r="M118" s="7">
        <v>3</v>
      </c>
      <c r="N118" s="7">
        <v>3</v>
      </c>
    </row>
    <row r="119" spans="1:14" x14ac:dyDescent="0.2">
      <c r="A119" s="7" t="s">
        <v>86</v>
      </c>
      <c r="B119" s="7">
        <v>762</v>
      </c>
      <c r="C119" s="7">
        <v>115</v>
      </c>
      <c r="D119" s="7">
        <v>15</v>
      </c>
      <c r="E119" s="7">
        <v>3</v>
      </c>
      <c r="F119" s="7">
        <v>616</v>
      </c>
      <c r="G119" s="7">
        <v>1</v>
      </c>
      <c r="H119" s="7">
        <v>0</v>
      </c>
      <c r="I119" s="7">
        <v>1</v>
      </c>
      <c r="J119" s="7">
        <v>3</v>
      </c>
      <c r="K119" s="7">
        <v>0</v>
      </c>
      <c r="L119" s="7">
        <v>0</v>
      </c>
      <c r="M119" s="7">
        <v>3</v>
      </c>
      <c r="N119" s="7">
        <v>5</v>
      </c>
    </row>
    <row r="120" spans="1:14" x14ac:dyDescent="0.2">
      <c r="A120" s="7" t="s">
        <v>87</v>
      </c>
      <c r="B120" s="7">
        <v>647</v>
      </c>
      <c r="C120" s="7">
        <v>89</v>
      </c>
      <c r="D120" s="7">
        <v>11</v>
      </c>
      <c r="E120" s="7">
        <v>3</v>
      </c>
      <c r="F120" s="7">
        <v>523</v>
      </c>
      <c r="G120" s="7">
        <v>0</v>
      </c>
      <c r="H120" s="7">
        <v>3</v>
      </c>
      <c r="I120" s="7">
        <v>6</v>
      </c>
      <c r="J120" s="7">
        <v>2</v>
      </c>
      <c r="K120" s="7">
        <v>0</v>
      </c>
      <c r="L120" s="7">
        <v>2</v>
      </c>
      <c r="M120" s="7">
        <v>2</v>
      </c>
      <c r="N120" s="7">
        <v>6</v>
      </c>
    </row>
    <row r="121" spans="1:14" x14ac:dyDescent="0.2">
      <c r="A121" s="7" t="s">
        <v>88</v>
      </c>
      <c r="B121" s="7">
        <v>1599</v>
      </c>
      <c r="C121" s="7">
        <v>169</v>
      </c>
      <c r="D121" s="7">
        <v>36</v>
      </c>
      <c r="E121" s="7">
        <v>1</v>
      </c>
      <c r="F121" s="7">
        <v>1364</v>
      </c>
      <c r="G121" s="7">
        <v>3</v>
      </c>
      <c r="H121" s="7">
        <v>1</v>
      </c>
      <c r="I121" s="7">
        <v>3</v>
      </c>
      <c r="J121" s="7">
        <v>4</v>
      </c>
      <c r="K121" s="7">
        <v>0</v>
      </c>
      <c r="L121" s="7">
        <v>7</v>
      </c>
      <c r="M121" s="7">
        <v>4</v>
      </c>
      <c r="N121" s="7">
        <v>7</v>
      </c>
    </row>
    <row r="122" spans="1:14" x14ac:dyDescent="0.2">
      <c r="A122" s="7" t="s">
        <v>89</v>
      </c>
      <c r="B122" s="7">
        <v>1777</v>
      </c>
      <c r="C122" s="7">
        <v>173</v>
      </c>
      <c r="D122" s="7">
        <v>26</v>
      </c>
      <c r="E122" s="7">
        <v>3</v>
      </c>
      <c r="F122" s="7">
        <v>1516</v>
      </c>
      <c r="G122" s="7">
        <v>8</v>
      </c>
      <c r="H122" s="7">
        <v>6</v>
      </c>
      <c r="I122" s="7">
        <v>17</v>
      </c>
      <c r="J122" s="7">
        <v>3</v>
      </c>
      <c r="K122" s="7">
        <v>0</v>
      </c>
      <c r="L122" s="7">
        <v>6</v>
      </c>
      <c r="M122" s="7">
        <v>6</v>
      </c>
      <c r="N122" s="7">
        <v>13</v>
      </c>
    </row>
    <row r="123" spans="1:14" x14ac:dyDescent="0.2">
      <c r="A123" s="7" t="s">
        <v>90</v>
      </c>
      <c r="B123" s="7">
        <v>2182</v>
      </c>
      <c r="C123" s="7">
        <v>180</v>
      </c>
      <c r="D123" s="7">
        <v>45</v>
      </c>
      <c r="E123" s="7">
        <v>6</v>
      </c>
      <c r="F123" s="7">
        <v>1892</v>
      </c>
      <c r="G123" s="7">
        <v>7</v>
      </c>
      <c r="H123" s="7">
        <v>3</v>
      </c>
      <c r="I123" s="7">
        <v>20</v>
      </c>
      <c r="J123" s="7">
        <v>2</v>
      </c>
      <c r="K123" s="7">
        <v>0</v>
      </c>
      <c r="L123" s="7">
        <v>3</v>
      </c>
      <c r="M123" s="7">
        <v>6</v>
      </c>
      <c r="N123" s="7">
        <v>18</v>
      </c>
    </row>
    <row r="124" spans="1:14" x14ac:dyDescent="0.2">
      <c r="A124" s="7" t="s">
        <v>5</v>
      </c>
      <c r="B124" s="7">
        <v>965</v>
      </c>
      <c r="C124" s="7">
        <v>148</v>
      </c>
      <c r="D124" s="7">
        <v>18</v>
      </c>
      <c r="E124" s="7">
        <v>2</v>
      </c>
      <c r="F124" s="7">
        <v>48</v>
      </c>
      <c r="G124" s="7">
        <v>725</v>
      </c>
      <c r="H124" s="7">
        <v>1</v>
      </c>
      <c r="I124" s="7">
        <v>11</v>
      </c>
      <c r="J124" s="7">
        <v>3</v>
      </c>
      <c r="K124" s="7">
        <v>1</v>
      </c>
      <c r="L124" s="7">
        <v>0</v>
      </c>
      <c r="M124" s="7">
        <v>0</v>
      </c>
      <c r="N124" s="7">
        <v>8</v>
      </c>
    </row>
    <row r="125" spans="1:14" x14ac:dyDescent="0.2">
      <c r="A125" s="7" t="s">
        <v>6</v>
      </c>
      <c r="B125" s="7">
        <v>1148</v>
      </c>
      <c r="C125" s="7">
        <v>120</v>
      </c>
      <c r="D125" s="7">
        <v>38</v>
      </c>
      <c r="E125" s="7">
        <v>2</v>
      </c>
      <c r="F125" s="7">
        <v>16</v>
      </c>
      <c r="G125" s="7">
        <v>0</v>
      </c>
      <c r="H125" s="7">
        <v>950</v>
      </c>
      <c r="I125" s="7">
        <v>9</v>
      </c>
      <c r="J125" s="7">
        <v>1</v>
      </c>
      <c r="K125" s="7">
        <v>2</v>
      </c>
      <c r="L125" s="7">
        <v>2</v>
      </c>
      <c r="M125" s="7">
        <v>6</v>
      </c>
      <c r="N125" s="7">
        <v>2</v>
      </c>
    </row>
    <row r="126" spans="1:14" x14ac:dyDescent="0.2">
      <c r="A126" s="7" t="s">
        <v>91</v>
      </c>
      <c r="B126" s="7">
        <v>159</v>
      </c>
      <c r="C126" s="7">
        <v>11</v>
      </c>
      <c r="D126" s="7">
        <v>8</v>
      </c>
      <c r="E126" s="7">
        <v>1</v>
      </c>
      <c r="F126" s="7">
        <v>4</v>
      </c>
      <c r="G126" s="7">
        <v>0</v>
      </c>
      <c r="H126" s="7">
        <v>128</v>
      </c>
      <c r="I126" s="7">
        <v>0</v>
      </c>
      <c r="J126" s="7">
        <v>3</v>
      </c>
      <c r="K126" s="7">
        <v>0</v>
      </c>
      <c r="L126" s="7">
        <v>2</v>
      </c>
      <c r="M126" s="7">
        <v>2</v>
      </c>
      <c r="N126" s="7">
        <v>0</v>
      </c>
    </row>
    <row r="127" spans="1:14" x14ac:dyDescent="0.2">
      <c r="A127" s="7" t="s">
        <v>92</v>
      </c>
      <c r="B127" s="7">
        <v>2399</v>
      </c>
      <c r="C127" s="7">
        <v>169</v>
      </c>
      <c r="D127" s="7">
        <v>40</v>
      </c>
      <c r="E127" s="7">
        <v>4</v>
      </c>
      <c r="F127" s="7">
        <v>24</v>
      </c>
      <c r="G127" s="7">
        <v>4</v>
      </c>
      <c r="H127" s="7">
        <v>4</v>
      </c>
      <c r="I127" s="7">
        <v>2059</v>
      </c>
      <c r="J127" s="7">
        <v>18</v>
      </c>
      <c r="K127" s="7">
        <v>6</v>
      </c>
      <c r="L127" s="7">
        <v>20</v>
      </c>
      <c r="M127" s="7">
        <v>18</v>
      </c>
      <c r="N127" s="7">
        <v>33</v>
      </c>
    </row>
    <row r="128" spans="1:14" x14ac:dyDescent="0.2">
      <c r="A128" s="7" t="s">
        <v>93</v>
      </c>
      <c r="B128" s="7">
        <v>1422</v>
      </c>
      <c r="C128" s="7">
        <v>146</v>
      </c>
      <c r="D128" s="7">
        <v>28</v>
      </c>
      <c r="E128" s="7">
        <v>4</v>
      </c>
      <c r="F128" s="7">
        <v>14</v>
      </c>
      <c r="G128" s="7">
        <v>0</v>
      </c>
      <c r="H128" s="7">
        <v>2</v>
      </c>
      <c r="I128" s="7">
        <v>1163</v>
      </c>
      <c r="J128" s="7">
        <v>10</v>
      </c>
      <c r="K128" s="7">
        <v>4</v>
      </c>
      <c r="L128" s="7">
        <v>11</v>
      </c>
      <c r="M128" s="7">
        <v>14</v>
      </c>
      <c r="N128" s="7">
        <v>26</v>
      </c>
    </row>
    <row r="129" spans="1:14" x14ac:dyDescent="0.2">
      <c r="A129" s="7" t="s">
        <v>94</v>
      </c>
      <c r="B129" s="7">
        <v>1159</v>
      </c>
      <c r="C129" s="7">
        <v>82</v>
      </c>
      <c r="D129" s="7">
        <v>20</v>
      </c>
      <c r="E129" s="7">
        <v>2</v>
      </c>
      <c r="F129" s="7">
        <v>8</v>
      </c>
      <c r="G129" s="7">
        <v>1</v>
      </c>
      <c r="H129" s="7">
        <v>4</v>
      </c>
      <c r="I129" s="7">
        <v>1011</v>
      </c>
      <c r="J129" s="7">
        <v>11</v>
      </c>
      <c r="K129" s="7">
        <v>3</v>
      </c>
      <c r="L129" s="7">
        <v>6</v>
      </c>
      <c r="M129" s="7">
        <v>5</v>
      </c>
      <c r="N129" s="7">
        <v>6</v>
      </c>
    </row>
    <row r="130" spans="1:14" x14ac:dyDescent="0.2">
      <c r="A130" s="7" t="s">
        <v>95</v>
      </c>
      <c r="B130" s="7">
        <v>672</v>
      </c>
      <c r="C130" s="7">
        <v>46</v>
      </c>
      <c r="D130" s="7">
        <v>9</v>
      </c>
      <c r="E130" s="7">
        <v>0</v>
      </c>
      <c r="F130" s="7">
        <v>6</v>
      </c>
      <c r="G130" s="7">
        <v>0</v>
      </c>
      <c r="H130" s="7">
        <v>3</v>
      </c>
      <c r="I130" s="7">
        <v>586</v>
      </c>
      <c r="J130" s="7">
        <v>12</v>
      </c>
      <c r="K130" s="7">
        <v>4</v>
      </c>
      <c r="L130" s="7">
        <v>0</v>
      </c>
      <c r="M130" s="7">
        <v>2</v>
      </c>
      <c r="N130" s="7">
        <v>4</v>
      </c>
    </row>
    <row r="131" spans="1:14" x14ac:dyDescent="0.2">
      <c r="A131" s="7" t="s">
        <v>96</v>
      </c>
      <c r="B131" s="7">
        <v>762</v>
      </c>
      <c r="C131" s="7">
        <v>43</v>
      </c>
      <c r="D131" s="7">
        <v>11</v>
      </c>
      <c r="E131" s="7">
        <v>2</v>
      </c>
      <c r="F131" s="7">
        <v>2</v>
      </c>
      <c r="G131" s="7">
        <v>0</v>
      </c>
      <c r="H131" s="7">
        <v>3</v>
      </c>
      <c r="I131" s="7">
        <v>29</v>
      </c>
      <c r="J131" s="7">
        <v>640</v>
      </c>
      <c r="K131" s="7">
        <v>20</v>
      </c>
      <c r="L131" s="7">
        <v>6</v>
      </c>
      <c r="M131" s="7">
        <v>2</v>
      </c>
      <c r="N131" s="7">
        <v>4</v>
      </c>
    </row>
    <row r="132" spans="1:14" x14ac:dyDescent="0.2">
      <c r="A132" s="7" t="s">
        <v>97</v>
      </c>
      <c r="B132" s="7">
        <v>269</v>
      </c>
      <c r="C132" s="7">
        <v>35</v>
      </c>
      <c r="D132" s="7">
        <v>3</v>
      </c>
      <c r="E132" s="7">
        <v>0</v>
      </c>
      <c r="F132" s="7">
        <v>1</v>
      </c>
      <c r="G132" s="7">
        <v>1</v>
      </c>
      <c r="H132" s="7">
        <v>3</v>
      </c>
      <c r="I132" s="7">
        <v>4</v>
      </c>
      <c r="J132" s="7">
        <v>207</v>
      </c>
      <c r="K132" s="7">
        <v>2</v>
      </c>
      <c r="L132" s="7">
        <v>1</v>
      </c>
      <c r="M132" s="7">
        <v>2</v>
      </c>
      <c r="N132" s="7">
        <v>10</v>
      </c>
    </row>
    <row r="133" spans="1:14" x14ac:dyDescent="0.2">
      <c r="A133" s="7" t="s">
        <v>98</v>
      </c>
      <c r="B133" s="7">
        <v>1031</v>
      </c>
      <c r="C133" s="7">
        <v>165</v>
      </c>
      <c r="D133" s="7">
        <v>13</v>
      </c>
      <c r="E133" s="7">
        <v>3</v>
      </c>
      <c r="F133" s="7">
        <v>7</v>
      </c>
      <c r="G133" s="7">
        <v>2</v>
      </c>
      <c r="H133" s="7">
        <v>6</v>
      </c>
      <c r="I133" s="7">
        <v>15</v>
      </c>
      <c r="J133" s="7">
        <v>771</v>
      </c>
      <c r="K133" s="7">
        <v>26</v>
      </c>
      <c r="L133" s="7">
        <v>8</v>
      </c>
      <c r="M133" s="7">
        <v>5</v>
      </c>
      <c r="N133" s="7">
        <v>10</v>
      </c>
    </row>
    <row r="134" spans="1:14" x14ac:dyDescent="0.2">
      <c r="A134" s="7" t="s">
        <v>99</v>
      </c>
      <c r="B134" s="7">
        <v>896</v>
      </c>
      <c r="C134" s="7">
        <v>124</v>
      </c>
      <c r="D134" s="7">
        <v>17</v>
      </c>
      <c r="E134" s="7">
        <v>8</v>
      </c>
      <c r="F134" s="7">
        <v>16</v>
      </c>
      <c r="G134" s="7">
        <v>2</v>
      </c>
      <c r="H134" s="7">
        <v>3</v>
      </c>
      <c r="I134" s="7">
        <v>20</v>
      </c>
      <c r="J134" s="7">
        <v>12</v>
      </c>
      <c r="K134" s="7">
        <v>660</v>
      </c>
      <c r="L134" s="7">
        <v>20</v>
      </c>
      <c r="M134" s="7">
        <v>9</v>
      </c>
      <c r="N134" s="7">
        <v>5</v>
      </c>
    </row>
    <row r="135" spans="1:14" x14ac:dyDescent="0.2">
      <c r="A135" s="7" t="s">
        <v>100</v>
      </c>
      <c r="B135" s="7">
        <v>1296</v>
      </c>
      <c r="C135" s="7">
        <v>116</v>
      </c>
      <c r="D135" s="7">
        <v>21</v>
      </c>
      <c r="E135" s="7">
        <v>8</v>
      </c>
      <c r="F135" s="7">
        <v>17</v>
      </c>
      <c r="G135" s="7">
        <v>1</v>
      </c>
      <c r="H135" s="7">
        <v>0</v>
      </c>
      <c r="I135" s="7">
        <v>26</v>
      </c>
      <c r="J135" s="7">
        <v>9</v>
      </c>
      <c r="K135" s="7">
        <v>1049</v>
      </c>
      <c r="L135" s="7">
        <v>25</v>
      </c>
      <c r="M135" s="7">
        <v>6</v>
      </c>
      <c r="N135" s="7">
        <v>18</v>
      </c>
    </row>
    <row r="136" spans="1:14" x14ac:dyDescent="0.2">
      <c r="A136" s="7" t="s">
        <v>101</v>
      </c>
      <c r="B136" s="7">
        <v>786</v>
      </c>
      <c r="C136" s="7">
        <v>49</v>
      </c>
      <c r="D136" s="7">
        <v>7</v>
      </c>
      <c r="E136" s="7">
        <v>0</v>
      </c>
      <c r="F136" s="7">
        <v>10</v>
      </c>
      <c r="G136" s="7">
        <v>0</v>
      </c>
      <c r="H136" s="7">
        <v>0</v>
      </c>
      <c r="I136" s="7">
        <v>12</v>
      </c>
      <c r="J136" s="7">
        <v>4</v>
      </c>
      <c r="K136" s="7">
        <v>649</v>
      </c>
      <c r="L136" s="7">
        <v>39</v>
      </c>
      <c r="M136" s="7">
        <v>10</v>
      </c>
      <c r="N136" s="7">
        <v>6</v>
      </c>
    </row>
    <row r="137" spans="1:14" x14ac:dyDescent="0.2">
      <c r="A137" s="7" t="s">
        <v>102</v>
      </c>
      <c r="B137" s="7">
        <v>1289</v>
      </c>
      <c r="C137" s="7">
        <v>106</v>
      </c>
      <c r="D137" s="7">
        <v>12</v>
      </c>
      <c r="E137" s="7">
        <v>2</v>
      </c>
      <c r="F137" s="7">
        <v>10</v>
      </c>
      <c r="G137" s="7">
        <v>0</v>
      </c>
      <c r="H137" s="7">
        <v>0</v>
      </c>
      <c r="I137" s="7">
        <v>12</v>
      </c>
      <c r="J137" s="7">
        <v>19</v>
      </c>
      <c r="K137" s="7">
        <v>11</v>
      </c>
      <c r="L137" s="7">
        <v>1099</v>
      </c>
      <c r="M137" s="7">
        <v>8</v>
      </c>
      <c r="N137" s="7">
        <v>10</v>
      </c>
    </row>
    <row r="138" spans="1:14" x14ac:dyDescent="0.2">
      <c r="A138" s="7" t="s">
        <v>103</v>
      </c>
      <c r="B138" s="7">
        <v>1024</v>
      </c>
      <c r="C138" s="7">
        <v>63</v>
      </c>
      <c r="D138" s="7">
        <v>10</v>
      </c>
      <c r="E138" s="7">
        <v>1</v>
      </c>
      <c r="F138" s="7">
        <v>7</v>
      </c>
      <c r="G138" s="7">
        <v>0</v>
      </c>
      <c r="H138" s="7">
        <v>2</v>
      </c>
      <c r="I138" s="7">
        <v>10</v>
      </c>
      <c r="J138" s="7">
        <v>20</v>
      </c>
      <c r="K138" s="7">
        <v>5</v>
      </c>
      <c r="L138" s="7">
        <v>871</v>
      </c>
      <c r="M138" s="7">
        <v>20</v>
      </c>
      <c r="N138" s="7">
        <v>15</v>
      </c>
    </row>
    <row r="139" spans="1:14" x14ac:dyDescent="0.2">
      <c r="A139" s="7" t="s">
        <v>104</v>
      </c>
      <c r="B139" s="7">
        <v>594</v>
      </c>
      <c r="C139" s="7">
        <v>40</v>
      </c>
      <c r="D139" s="7">
        <v>4</v>
      </c>
      <c r="E139" s="7">
        <v>0</v>
      </c>
      <c r="F139" s="7">
        <v>8</v>
      </c>
      <c r="G139" s="7">
        <v>0</v>
      </c>
      <c r="H139" s="7">
        <v>3</v>
      </c>
      <c r="I139" s="7">
        <v>11</v>
      </c>
      <c r="J139" s="7">
        <v>2</v>
      </c>
      <c r="K139" s="7">
        <v>4</v>
      </c>
      <c r="L139" s="7">
        <v>511</v>
      </c>
      <c r="M139" s="7">
        <v>5</v>
      </c>
      <c r="N139" s="7">
        <v>6</v>
      </c>
    </row>
    <row r="140" spans="1:14" x14ac:dyDescent="0.2">
      <c r="A140" s="7" t="s">
        <v>105</v>
      </c>
      <c r="B140" s="7">
        <v>972</v>
      </c>
      <c r="C140" s="7">
        <v>58</v>
      </c>
      <c r="D140" s="7">
        <v>12</v>
      </c>
      <c r="E140" s="7">
        <v>3</v>
      </c>
      <c r="F140" s="7">
        <v>7</v>
      </c>
      <c r="G140" s="7">
        <v>2</v>
      </c>
      <c r="H140" s="7">
        <v>1</v>
      </c>
      <c r="I140" s="7">
        <v>15</v>
      </c>
      <c r="J140" s="7">
        <v>7</v>
      </c>
      <c r="K140" s="7">
        <v>1</v>
      </c>
      <c r="L140" s="7">
        <v>837</v>
      </c>
      <c r="M140" s="7">
        <v>16</v>
      </c>
      <c r="N140" s="7">
        <v>13</v>
      </c>
    </row>
    <row r="141" spans="1:14" x14ac:dyDescent="0.2">
      <c r="A141" s="7" t="s">
        <v>106</v>
      </c>
      <c r="B141" s="7">
        <v>1784</v>
      </c>
      <c r="C141" s="7">
        <v>128</v>
      </c>
      <c r="D141" s="7">
        <v>15</v>
      </c>
      <c r="E141" s="7">
        <v>6</v>
      </c>
      <c r="F141" s="7">
        <v>19</v>
      </c>
      <c r="G141" s="7">
        <v>1</v>
      </c>
      <c r="H141" s="7">
        <v>1</v>
      </c>
      <c r="I141" s="7">
        <v>30</v>
      </c>
      <c r="J141" s="7">
        <v>24</v>
      </c>
      <c r="K141" s="7">
        <v>16</v>
      </c>
      <c r="L141" s="7">
        <v>26</v>
      </c>
      <c r="M141" s="7">
        <v>1484</v>
      </c>
      <c r="N141" s="7">
        <v>34</v>
      </c>
    </row>
    <row r="142" spans="1:14" x14ac:dyDescent="0.2">
      <c r="A142" s="7" t="s">
        <v>107</v>
      </c>
      <c r="B142" s="7">
        <v>1743</v>
      </c>
      <c r="C142" s="7">
        <v>143</v>
      </c>
      <c r="D142" s="7">
        <v>21</v>
      </c>
      <c r="E142" s="7">
        <v>11</v>
      </c>
      <c r="F142" s="7">
        <v>16</v>
      </c>
      <c r="G142" s="7">
        <v>1</v>
      </c>
      <c r="H142" s="7">
        <v>2</v>
      </c>
      <c r="I142" s="7">
        <v>40</v>
      </c>
      <c r="J142" s="7">
        <v>26</v>
      </c>
      <c r="K142" s="7">
        <v>5</v>
      </c>
      <c r="L142" s="7">
        <v>22</v>
      </c>
      <c r="M142" s="7">
        <v>25</v>
      </c>
      <c r="N142" s="7">
        <v>1431</v>
      </c>
    </row>
    <row r="143" spans="1:14" x14ac:dyDescent="0.2">
      <c r="A143" s="7" t="s">
        <v>108</v>
      </c>
      <c r="B143" s="7">
        <v>1760</v>
      </c>
      <c r="C143" s="7">
        <v>93</v>
      </c>
      <c r="D143" s="7">
        <v>12</v>
      </c>
      <c r="E143" s="7">
        <v>4</v>
      </c>
      <c r="F143" s="7">
        <v>16</v>
      </c>
      <c r="G143" s="7">
        <v>1</v>
      </c>
      <c r="H143" s="7">
        <v>5</v>
      </c>
      <c r="I143" s="7">
        <v>42</v>
      </c>
      <c r="J143" s="7">
        <v>17</v>
      </c>
      <c r="K143" s="7">
        <v>3</v>
      </c>
      <c r="L143" s="7">
        <v>17</v>
      </c>
      <c r="M143" s="7">
        <v>23</v>
      </c>
      <c r="N143" s="7">
        <v>1527</v>
      </c>
    </row>
    <row r="144" spans="1:14" x14ac:dyDescent="0.2">
      <c r="A144" s="7" t="s">
        <v>11</v>
      </c>
      <c r="B144" s="7">
        <v>1061</v>
      </c>
      <c r="C144" s="7">
        <v>81</v>
      </c>
      <c r="D144" s="7">
        <v>9</v>
      </c>
      <c r="E144" s="7">
        <v>4</v>
      </c>
      <c r="F144" s="7">
        <v>10</v>
      </c>
      <c r="G144" s="7">
        <v>0</v>
      </c>
      <c r="H144" s="7">
        <v>0</v>
      </c>
      <c r="I144" s="7">
        <v>6</v>
      </c>
      <c r="J144" s="7">
        <v>7</v>
      </c>
      <c r="K144" s="7">
        <v>0</v>
      </c>
      <c r="L144" s="7">
        <v>6</v>
      </c>
      <c r="M144" s="7">
        <v>898</v>
      </c>
      <c r="N144" s="7">
        <v>40</v>
      </c>
    </row>
    <row r="145" spans="1:14" x14ac:dyDescent="0.2">
      <c r="A145" s="7" t="s">
        <v>109</v>
      </c>
      <c r="B145" s="7">
        <v>1215</v>
      </c>
      <c r="C145" s="7">
        <v>86</v>
      </c>
      <c r="D145" s="7">
        <v>19</v>
      </c>
      <c r="E145" s="7">
        <v>3</v>
      </c>
      <c r="F145" s="7">
        <v>20</v>
      </c>
      <c r="G145" s="7">
        <v>0</v>
      </c>
      <c r="H145" s="7">
        <v>0</v>
      </c>
      <c r="I145" s="7">
        <v>29</v>
      </c>
      <c r="J145" s="7">
        <v>16</v>
      </c>
      <c r="K145" s="7">
        <v>4</v>
      </c>
      <c r="L145" s="7">
        <v>3</v>
      </c>
      <c r="M145" s="7">
        <v>24</v>
      </c>
      <c r="N145" s="7">
        <v>1011</v>
      </c>
    </row>
    <row r="146" spans="1:14" x14ac:dyDescent="0.2">
      <c r="A146" s="26" t="s">
        <v>176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</sheetData>
  <mergeCells count="3">
    <mergeCell ref="A146:N146"/>
    <mergeCell ref="A97:N97"/>
    <mergeCell ref="A48:N48"/>
  </mergeCells>
  <pageMargins left="0.7" right="0.7" top="0.75" bottom="0.75" header="0.3" footer="0.3"/>
  <pageSetup orientation="portrait" r:id="rId1"/>
  <rowBreaks count="2" manualBreakCount="2">
    <brk id="49" max="16383" man="1"/>
    <brk id="9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7B9E0-ECD0-4395-9FC2-6E140139B428}">
  <dimension ref="A1:N147"/>
  <sheetViews>
    <sheetView view="pageBreakPreview" topLeftCell="A97" zoomScale="125" zoomScaleNormal="100" zoomScaleSheetLayoutView="125" workbookViewId="0">
      <selection activeCell="A99" sqref="A99:XFD99"/>
    </sheetView>
  </sheetViews>
  <sheetFormatPr defaultColWidth="8.85546875" defaultRowHeight="11.25" x14ac:dyDescent="0.2"/>
  <cols>
    <col min="1" max="1" width="8.85546875" style="7"/>
    <col min="2" max="14" width="5.85546875" style="7" customWidth="1"/>
    <col min="15" max="16384" width="8.85546875" style="7"/>
  </cols>
  <sheetData>
    <row r="1" spans="1:14" x14ac:dyDescent="0.2">
      <c r="A1" s="7" t="s">
        <v>201</v>
      </c>
    </row>
    <row r="2" spans="1:14" x14ac:dyDescent="0.2">
      <c r="A2" s="1" t="s">
        <v>199</v>
      </c>
      <c r="B2" s="2"/>
      <c r="C2" s="2" t="s">
        <v>132</v>
      </c>
      <c r="D2" s="2"/>
      <c r="E2" s="2" t="s">
        <v>133</v>
      </c>
      <c r="F2" s="2"/>
      <c r="G2" s="2" t="s">
        <v>134</v>
      </c>
      <c r="H2" s="2" t="s">
        <v>135</v>
      </c>
      <c r="I2" s="2" t="s">
        <v>136</v>
      </c>
      <c r="J2" s="2" t="s">
        <v>137</v>
      </c>
      <c r="K2" s="2" t="s">
        <v>138</v>
      </c>
      <c r="L2" s="2" t="s">
        <v>139</v>
      </c>
      <c r="M2" s="2" t="s">
        <v>140</v>
      </c>
      <c r="N2" s="3"/>
    </row>
    <row r="3" spans="1:14" x14ac:dyDescent="0.2">
      <c r="A3" s="4" t="s">
        <v>200</v>
      </c>
      <c r="B3" s="5" t="s">
        <v>0</v>
      </c>
      <c r="C3" s="5" t="s">
        <v>141</v>
      </c>
      <c r="D3" s="5" t="s">
        <v>2</v>
      </c>
      <c r="E3" s="5" t="s">
        <v>142</v>
      </c>
      <c r="F3" s="5" t="s">
        <v>4</v>
      </c>
      <c r="G3" s="5" t="s">
        <v>143</v>
      </c>
      <c r="H3" s="5" t="s">
        <v>144</v>
      </c>
      <c r="I3" s="5" t="s">
        <v>145</v>
      </c>
      <c r="J3" s="5" t="s">
        <v>146</v>
      </c>
      <c r="K3" s="5" t="s">
        <v>147</v>
      </c>
      <c r="L3" s="5" t="s">
        <v>148</v>
      </c>
      <c r="M3" s="5" t="s">
        <v>149</v>
      </c>
      <c r="N3" s="6" t="s">
        <v>12</v>
      </c>
    </row>
    <row r="4" spans="1:14" x14ac:dyDescent="0.2">
      <c r="A4" s="7" t="s">
        <v>0</v>
      </c>
      <c r="B4" s="7">
        <v>156872</v>
      </c>
      <c r="C4" s="7">
        <v>63858</v>
      </c>
      <c r="D4" s="7">
        <v>19564</v>
      </c>
      <c r="E4" s="7">
        <v>3886</v>
      </c>
      <c r="F4" s="7">
        <v>20381</v>
      </c>
      <c r="G4" s="7">
        <v>1695</v>
      </c>
      <c r="H4" s="7">
        <v>2585</v>
      </c>
      <c r="I4" s="7">
        <v>11742</v>
      </c>
      <c r="J4" s="7">
        <v>4161</v>
      </c>
      <c r="K4" s="7">
        <v>5450</v>
      </c>
      <c r="L4" s="7">
        <v>8068</v>
      </c>
      <c r="M4" s="7">
        <v>5784</v>
      </c>
      <c r="N4" s="7">
        <v>9698</v>
      </c>
    </row>
    <row r="5" spans="1:14" x14ac:dyDescent="0.2">
      <c r="A5" s="7" t="s">
        <v>71</v>
      </c>
      <c r="B5" s="7">
        <v>4521</v>
      </c>
      <c r="C5" s="7">
        <v>4502</v>
      </c>
      <c r="D5" s="7">
        <v>10</v>
      </c>
      <c r="E5" s="7">
        <v>5</v>
      </c>
      <c r="F5" s="7">
        <v>1</v>
      </c>
      <c r="G5" s="7">
        <v>0</v>
      </c>
      <c r="H5" s="7">
        <v>0</v>
      </c>
      <c r="I5" s="7">
        <v>2</v>
      </c>
      <c r="J5" s="7">
        <v>0</v>
      </c>
      <c r="K5" s="7">
        <v>0</v>
      </c>
      <c r="L5" s="7">
        <v>1</v>
      </c>
      <c r="M5" s="7">
        <v>0</v>
      </c>
      <c r="N5" s="7">
        <v>0</v>
      </c>
    </row>
    <row r="6" spans="1:14" x14ac:dyDescent="0.2">
      <c r="A6" s="7" t="s">
        <v>72</v>
      </c>
      <c r="B6" s="7">
        <v>24223</v>
      </c>
      <c r="C6" s="7">
        <v>24093</v>
      </c>
      <c r="D6" s="7">
        <v>8</v>
      </c>
      <c r="E6" s="7">
        <v>8</v>
      </c>
      <c r="F6" s="7">
        <v>34</v>
      </c>
      <c r="G6" s="7">
        <v>12</v>
      </c>
      <c r="H6" s="7">
        <v>50</v>
      </c>
      <c r="I6" s="7">
        <v>11</v>
      </c>
      <c r="J6" s="7">
        <v>0</v>
      </c>
      <c r="K6" s="7">
        <v>4</v>
      </c>
      <c r="L6" s="7">
        <v>3</v>
      </c>
      <c r="M6" s="7">
        <v>0</v>
      </c>
      <c r="N6" s="7">
        <v>0</v>
      </c>
    </row>
    <row r="7" spans="1:14" x14ac:dyDescent="0.2">
      <c r="A7" s="7" t="s">
        <v>73</v>
      </c>
      <c r="B7" s="7">
        <v>7382</v>
      </c>
      <c r="C7" s="7">
        <v>7341</v>
      </c>
      <c r="D7" s="7">
        <v>6</v>
      </c>
      <c r="E7" s="7">
        <v>4</v>
      </c>
      <c r="F7" s="7">
        <v>1</v>
      </c>
      <c r="G7" s="7">
        <v>0</v>
      </c>
      <c r="H7" s="7">
        <v>5</v>
      </c>
      <c r="I7" s="7">
        <v>20</v>
      </c>
      <c r="J7" s="7">
        <v>0</v>
      </c>
      <c r="K7" s="7">
        <v>2</v>
      </c>
      <c r="L7" s="7">
        <v>2</v>
      </c>
      <c r="M7" s="7">
        <v>0</v>
      </c>
      <c r="N7" s="7">
        <v>1</v>
      </c>
    </row>
    <row r="8" spans="1:14" x14ac:dyDescent="0.2">
      <c r="A8" s="7" t="s">
        <v>74</v>
      </c>
      <c r="B8" s="7">
        <v>8341</v>
      </c>
      <c r="C8" s="7">
        <v>8257</v>
      </c>
      <c r="D8" s="7">
        <v>2</v>
      </c>
      <c r="E8" s="7">
        <v>16</v>
      </c>
      <c r="F8" s="7">
        <v>7</v>
      </c>
      <c r="G8" s="7">
        <v>0</v>
      </c>
      <c r="H8" s="7">
        <v>3</v>
      </c>
      <c r="I8" s="7">
        <v>1</v>
      </c>
      <c r="J8" s="7">
        <v>0</v>
      </c>
      <c r="K8" s="7">
        <v>0</v>
      </c>
      <c r="L8" s="7">
        <v>43</v>
      </c>
      <c r="M8" s="7">
        <v>8</v>
      </c>
      <c r="N8" s="7">
        <v>4</v>
      </c>
    </row>
    <row r="9" spans="1:14" x14ac:dyDescent="0.2">
      <c r="A9" s="7" t="s">
        <v>75</v>
      </c>
      <c r="B9" s="7">
        <v>7005</v>
      </c>
      <c r="C9" s="7">
        <v>6980</v>
      </c>
      <c r="D9" s="7">
        <v>10</v>
      </c>
      <c r="E9" s="7">
        <v>3</v>
      </c>
      <c r="F9" s="7">
        <v>6</v>
      </c>
      <c r="G9" s="7">
        <v>0</v>
      </c>
      <c r="H9" s="7">
        <v>1</v>
      </c>
      <c r="I9" s="7">
        <v>1</v>
      </c>
      <c r="J9" s="7">
        <v>1</v>
      </c>
      <c r="K9" s="7">
        <v>2</v>
      </c>
      <c r="L9" s="7">
        <v>1</v>
      </c>
      <c r="M9" s="7">
        <v>0</v>
      </c>
      <c r="N9" s="7">
        <v>0</v>
      </c>
    </row>
    <row r="10" spans="1:14" x14ac:dyDescent="0.2">
      <c r="A10" s="7" t="s">
        <v>76</v>
      </c>
      <c r="B10" s="7">
        <v>4291</v>
      </c>
      <c r="C10" s="7">
        <v>4288</v>
      </c>
      <c r="D10" s="7">
        <v>0</v>
      </c>
      <c r="E10" s="7">
        <v>2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x14ac:dyDescent="0.2">
      <c r="A11" s="7" t="s">
        <v>77</v>
      </c>
      <c r="B11" s="7">
        <v>5278</v>
      </c>
      <c r="C11" s="7">
        <v>5250</v>
      </c>
      <c r="D11" s="7">
        <v>4</v>
      </c>
      <c r="E11" s="7">
        <v>7</v>
      </c>
      <c r="F11" s="7">
        <v>4</v>
      </c>
      <c r="G11" s="7">
        <v>0</v>
      </c>
      <c r="H11" s="7">
        <v>3</v>
      </c>
      <c r="I11" s="7">
        <v>9</v>
      </c>
      <c r="J11" s="7">
        <v>0</v>
      </c>
      <c r="K11" s="7">
        <v>0</v>
      </c>
      <c r="L11" s="7">
        <v>0</v>
      </c>
      <c r="M11" s="7">
        <v>0</v>
      </c>
      <c r="N11" s="7">
        <v>1</v>
      </c>
    </row>
    <row r="12" spans="1:14" x14ac:dyDescent="0.2">
      <c r="A12" s="7" t="s">
        <v>78</v>
      </c>
      <c r="B12" s="7">
        <v>1812</v>
      </c>
      <c r="C12" s="7">
        <v>1809</v>
      </c>
      <c r="D12" s="7">
        <v>0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</row>
    <row r="13" spans="1:14" x14ac:dyDescent="0.2">
      <c r="A13" s="7" t="s">
        <v>79</v>
      </c>
      <c r="B13" s="7">
        <v>4443</v>
      </c>
      <c r="C13" s="7">
        <v>122</v>
      </c>
      <c r="D13" s="7">
        <v>4318</v>
      </c>
      <c r="E13" s="7">
        <v>2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2">
      <c r="A14" s="7" t="s">
        <v>80</v>
      </c>
      <c r="B14" s="7">
        <v>2926</v>
      </c>
      <c r="C14" s="7">
        <v>24</v>
      </c>
      <c r="D14" s="7">
        <v>2890</v>
      </c>
      <c r="E14" s="7">
        <v>7</v>
      </c>
      <c r="F14" s="7">
        <v>1</v>
      </c>
      <c r="G14" s="7">
        <v>0</v>
      </c>
      <c r="H14" s="7">
        <v>0</v>
      </c>
      <c r="I14" s="7">
        <v>2</v>
      </c>
      <c r="J14" s="7">
        <v>0</v>
      </c>
      <c r="K14" s="7">
        <v>0</v>
      </c>
      <c r="L14" s="7">
        <v>2</v>
      </c>
      <c r="M14" s="7">
        <v>0</v>
      </c>
      <c r="N14" s="7">
        <v>0</v>
      </c>
    </row>
    <row r="15" spans="1:14" x14ac:dyDescent="0.2">
      <c r="A15" s="7" t="s">
        <v>81</v>
      </c>
      <c r="B15" s="7">
        <v>5299</v>
      </c>
      <c r="C15" s="7">
        <v>38</v>
      </c>
      <c r="D15" s="7">
        <v>5239</v>
      </c>
      <c r="E15" s="7">
        <v>11</v>
      </c>
      <c r="F15" s="7">
        <v>8</v>
      </c>
      <c r="G15" s="7">
        <v>0</v>
      </c>
      <c r="H15" s="7">
        <v>0</v>
      </c>
      <c r="I15" s="7">
        <v>1</v>
      </c>
      <c r="J15" s="7">
        <v>1</v>
      </c>
      <c r="K15" s="7">
        <v>0</v>
      </c>
      <c r="L15" s="7">
        <v>0</v>
      </c>
      <c r="M15" s="7">
        <v>1</v>
      </c>
      <c r="N15" s="7">
        <v>0</v>
      </c>
    </row>
    <row r="16" spans="1:14" x14ac:dyDescent="0.2">
      <c r="A16" s="7" t="s">
        <v>82</v>
      </c>
      <c r="B16" s="7">
        <v>3529</v>
      </c>
      <c r="C16" s="7">
        <v>220</v>
      </c>
      <c r="D16" s="7">
        <v>3295</v>
      </c>
      <c r="E16" s="7">
        <v>9</v>
      </c>
      <c r="F16" s="7">
        <v>1</v>
      </c>
      <c r="G16" s="7">
        <v>0</v>
      </c>
      <c r="H16" s="7">
        <v>0</v>
      </c>
      <c r="I16" s="7">
        <v>4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1:14" x14ac:dyDescent="0.2">
      <c r="A17" s="7" t="s">
        <v>83</v>
      </c>
      <c r="B17" s="7">
        <v>3778</v>
      </c>
      <c r="C17" s="7">
        <v>50</v>
      </c>
      <c r="D17" s="7">
        <v>3721</v>
      </c>
      <c r="E17" s="7">
        <v>1</v>
      </c>
      <c r="F17" s="7">
        <v>0</v>
      </c>
      <c r="G17" s="7">
        <v>0</v>
      </c>
      <c r="H17" s="7">
        <v>5</v>
      </c>
      <c r="I17" s="7">
        <v>0</v>
      </c>
      <c r="J17" s="7">
        <v>0</v>
      </c>
      <c r="K17" s="7">
        <v>0</v>
      </c>
      <c r="L17" s="7">
        <v>1</v>
      </c>
      <c r="M17" s="7">
        <v>0</v>
      </c>
      <c r="N17" s="7">
        <v>0</v>
      </c>
    </row>
    <row r="18" spans="1:14" x14ac:dyDescent="0.2">
      <c r="A18" s="7" t="s">
        <v>3</v>
      </c>
      <c r="B18" s="7">
        <v>3831</v>
      </c>
      <c r="C18" s="7">
        <v>43</v>
      </c>
      <c r="D18" s="7">
        <v>9</v>
      </c>
      <c r="E18" s="7">
        <v>3767</v>
      </c>
      <c r="F18" s="7">
        <v>1</v>
      </c>
      <c r="G18" s="7">
        <v>0</v>
      </c>
      <c r="H18" s="7">
        <v>0</v>
      </c>
      <c r="I18" s="7">
        <v>3</v>
      </c>
      <c r="J18" s="7">
        <v>1</v>
      </c>
      <c r="K18" s="7">
        <v>2</v>
      </c>
      <c r="L18" s="7">
        <v>2</v>
      </c>
      <c r="M18" s="7">
        <v>1</v>
      </c>
      <c r="N18" s="7">
        <v>2</v>
      </c>
    </row>
    <row r="19" spans="1:14" x14ac:dyDescent="0.2">
      <c r="A19" s="7" t="s">
        <v>84</v>
      </c>
      <c r="B19" s="7">
        <v>4851</v>
      </c>
      <c r="C19" s="7">
        <v>96</v>
      </c>
      <c r="D19" s="7">
        <v>3</v>
      </c>
      <c r="E19" s="7">
        <v>5</v>
      </c>
      <c r="F19" s="7">
        <v>4745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7">
        <v>1</v>
      </c>
      <c r="M19" s="7">
        <v>0</v>
      </c>
      <c r="N19" s="7">
        <v>0</v>
      </c>
    </row>
    <row r="20" spans="1:14" x14ac:dyDescent="0.2">
      <c r="A20" s="7" t="s">
        <v>85</v>
      </c>
      <c r="B20" s="7">
        <v>1782</v>
      </c>
      <c r="C20" s="7">
        <v>19</v>
      </c>
      <c r="D20" s="7">
        <v>2</v>
      </c>
      <c r="E20" s="7">
        <v>0</v>
      </c>
      <c r="F20" s="7">
        <v>1760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</row>
    <row r="21" spans="1:14" x14ac:dyDescent="0.2">
      <c r="A21" s="7" t="s">
        <v>86</v>
      </c>
      <c r="B21" s="7">
        <v>1490</v>
      </c>
      <c r="C21" s="7">
        <v>24</v>
      </c>
      <c r="D21" s="7">
        <v>0</v>
      </c>
      <c r="E21" s="7">
        <v>5</v>
      </c>
      <c r="F21" s="7">
        <v>1453</v>
      </c>
      <c r="G21" s="7">
        <v>0</v>
      </c>
      <c r="H21" s="7">
        <v>0</v>
      </c>
      <c r="I21" s="7">
        <v>1</v>
      </c>
      <c r="J21" s="7">
        <v>5</v>
      </c>
      <c r="K21" s="7">
        <v>0</v>
      </c>
      <c r="L21" s="7">
        <v>0</v>
      </c>
      <c r="M21" s="7">
        <v>2</v>
      </c>
      <c r="N21" s="7">
        <v>0</v>
      </c>
    </row>
    <row r="22" spans="1:14" x14ac:dyDescent="0.2">
      <c r="A22" s="7" t="s">
        <v>87</v>
      </c>
      <c r="B22" s="7">
        <v>1377</v>
      </c>
      <c r="C22" s="7">
        <v>48</v>
      </c>
      <c r="D22" s="7">
        <v>1</v>
      </c>
      <c r="E22" s="7">
        <v>0</v>
      </c>
      <c r="F22" s="7">
        <v>1324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4</v>
      </c>
    </row>
    <row r="23" spans="1:14" x14ac:dyDescent="0.2">
      <c r="A23" s="7" t="s">
        <v>88</v>
      </c>
      <c r="B23" s="7">
        <v>3178</v>
      </c>
      <c r="C23" s="7">
        <v>33</v>
      </c>
      <c r="D23" s="7">
        <v>9</v>
      </c>
      <c r="E23" s="7">
        <v>0</v>
      </c>
      <c r="F23" s="7">
        <v>3136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 x14ac:dyDescent="0.2">
      <c r="A24" s="7" t="s">
        <v>89</v>
      </c>
      <c r="B24" s="7">
        <v>3729</v>
      </c>
      <c r="C24" s="7">
        <v>12</v>
      </c>
      <c r="D24" s="7">
        <v>0</v>
      </c>
      <c r="E24" s="7">
        <v>2</v>
      </c>
      <c r="F24" s="7">
        <v>3700</v>
      </c>
      <c r="G24" s="7">
        <v>4</v>
      </c>
      <c r="H24" s="7">
        <v>9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2</v>
      </c>
    </row>
    <row r="25" spans="1:14" x14ac:dyDescent="0.2">
      <c r="A25" s="7" t="s">
        <v>90</v>
      </c>
      <c r="B25" s="7">
        <v>4270</v>
      </c>
      <c r="C25" s="7">
        <v>60</v>
      </c>
      <c r="D25" s="7">
        <v>7</v>
      </c>
      <c r="E25" s="7">
        <v>9</v>
      </c>
      <c r="F25" s="7">
        <v>4185</v>
      </c>
      <c r="G25" s="7">
        <v>1</v>
      </c>
      <c r="H25" s="7">
        <v>2</v>
      </c>
      <c r="I25" s="7">
        <v>4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</row>
    <row r="26" spans="1:14" x14ac:dyDescent="0.2">
      <c r="A26" s="7" t="s">
        <v>5</v>
      </c>
      <c r="B26" s="7">
        <v>1715</v>
      </c>
      <c r="C26" s="7">
        <v>24</v>
      </c>
      <c r="D26" s="7">
        <v>3</v>
      </c>
      <c r="E26" s="7">
        <v>0</v>
      </c>
      <c r="F26" s="7">
        <v>8</v>
      </c>
      <c r="G26" s="7">
        <v>1678</v>
      </c>
      <c r="H26" s="7">
        <v>1</v>
      </c>
      <c r="I26" s="7">
        <v>1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</row>
    <row r="27" spans="1:14" x14ac:dyDescent="0.2">
      <c r="A27" s="7" t="s">
        <v>6</v>
      </c>
      <c r="B27" s="7">
        <v>2191</v>
      </c>
      <c r="C27" s="7">
        <v>76</v>
      </c>
      <c r="D27" s="7">
        <v>10</v>
      </c>
      <c r="E27" s="7">
        <v>0</v>
      </c>
      <c r="F27" s="7">
        <v>0</v>
      </c>
      <c r="G27" s="7">
        <v>0</v>
      </c>
      <c r="H27" s="7">
        <v>2104</v>
      </c>
      <c r="I27" s="7">
        <v>1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1:14" x14ac:dyDescent="0.2">
      <c r="A28" s="7" t="s">
        <v>91</v>
      </c>
      <c r="B28" s="7">
        <v>399</v>
      </c>
      <c r="C28" s="7">
        <v>4</v>
      </c>
      <c r="D28" s="7">
        <v>0</v>
      </c>
      <c r="E28" s="7">
        <v>2</v>
      </c>
      <c r="F28" s="7">
        <v>0</v>
      </c>
      <c r="G28" s="7">
        <v>0</v>
      </c>
      <c r="H28" s="7">
        <v>391</v>
      </c>
      <c r="I28" s="7">
        <v>0</v>
      </c>
      <c r="J28" s="7">
        <v>2</v>
      </c>
      <c r="K28" s="7">
        <v>0</v>
      </c>
      <c r="L28" s="7">
        <v>0</v>
      </c>
      <c r="M28" s="7">
        <v>0</v>
      </c>
      <c r="N28" s="7">
        <v>0</v>
      </c>
    </row>
    <row r="29" spans="1:14" x14ac:dyDescent="0.2">
      <c r="A29" s="7" t="s">
        <v>92</v>
      </c>
      <c r="B29" s="7">
        <v>5017</v>
      </c>
      <c r="C29" s="7">
        <v>16</v>
      </c>
      <c r="D29" s="7">
        <v>2</v>
      </c>
      <c r="E29" s="7">
        <v>3</v>
      </c>
      <c r="F29" s="7">
        <v>0</v>
      </c>
      <c r="G29" s="7">
        <v>0</v>
      </c>
      <c r="H29" s="7">
        <v>4</v>
      </c>
      <c r="I29" s="7">
        <v>4988</v>
      </c>
      <c r="J29" s="7">
        <v>1</v>
      </c>
      <c r="K29" s="7">
        <v>2</v>
      </c>
      <c r="L29" s="7">
        <v>1</v>
      </c>
      <c r="M29" s="7">
        <v>0</v>
      </c>
      <c r="N29" s="7">
        <v>0</v>
      </c>
    </row>
    <row r="30" spans="1:14" x14ac:dyDescent="0.2">
      <c r="A30" s="7" t="s">
        <v>93</v>
      </c>
      <c r="B30" s="7">
        <v>2906</v>
      </c>
      <c r="C30" s="7">
        <v>17</v>
      </c>
      <c r="D30" s="7">
        <v>2</v>
      </c>
      <c r="E30" s="7">
        <v>1</v>
      </c>
      <c r="F30" s="7">
        <v>0</v>
      </c>
      <c r="G30" s="7">
        <v>0</v>
      </c>
      <c r="H30" s="7">
        <v>0</v>
      </c>
      <c r="I30" s="7">
        <v>2877</v>
      </c>
      <c r="J30" s="7">
        <v>6</v>
      </c>
      <c r="K30" s="7">
        <v>0</v>
      </c>
      <c r="L30" s="7">
        <v>1</v>
      </c>
      <c r="M30" s="7">
        <v>0</v>
      </c>
      <c r="N30" s="7">
        <v>2</v>
      </c>
    </row>
    <row r="31" spans="1:14" x14ac:dyDescent="0.2">
      <c r="A31" s="7" t="s">
        <v>94</v>
      </c>
      <c r="B31" s="7">
        <v>2442</v>
      </c>
      <c r="C31" s="7">
        <v>17</v>
      </c>
      <c r="D31" s="7">
        <v>1</v>
      </c>
      <c r="E31" s="7">
        <v>1</v>
      </c>
      <c r="F31" s="7">
        <v>0</v>
      </c>
      <c r="G31" s="7">
        <v>0</v>
      </c>
      <c r="H31" s="7">
        <v>0</v>
      </c>
      <c r="I31" s="7">
        <v>2413</v>
      </c>
      <c r="J31" s="7">
        <v>7</v>
      </c>
      <c r="K31" s="7">
        <v>3</v>
      </c>
      <c r="L31" s="7">
        <v>0</v>
      </c>
      <c r="M31" s="7">
        <v>0</v>
      </c>
      <c r="N31" s="7">
        <v>0</v>
      </c>
    </row>
    <row r="32" spans="1:14" x14ac:dyDescent="0.2">
      <c r="A32" s="7" t="s">
        <v>95</v>
      </c>
      <c r="B32" s="7">
        <v>1379</v>
      </c>
      <c r="C32" s="7">
        <v>5</v>
      </c>
      <c r="D32" s="7">
        <v>1</v>
      </c>
      <c r="E32" s="7">
        <v>1</v>
      </c>
      <c r="F32" s="7">
        <v>0</v>
      </c>
      <c r="G32" s="7">
        <v>0</v>
      </c>
      <c r="H32" s="7">
        <v>2</v>
      </c>
      <c r="I32" s="7">
        <v>1367</v>
      </c>
      <c r="J32" s="7">
        <v>2</v>
      </c>
      <c r="K32" s="7">
        <v>1</v>
      </c>
      <c r="L32" s="7">
        <v>0</v>
      </c>
      <c r="M32" s="7">
        <v>0</v>
      </c>
      <c r="N32" s="7">
        <v>0</v>
      </c>
    </row>
    <row r="33" spans="1:14" x14ac:dyDescent="0.2">
      <c r="A33" s="7" t="s">
        <v>96</v>
      </c>
      <c r="B33" s="7">
        <v>1590</v>
      </c>
      <c r="C33" s="7">
        <v>9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7</v>
      </c>
      <c r="J33" s="7">
        <v>1567</v>
      </c>
      <c r="K33" s="7">
        <v>4</v>
      </c>
      <c r="L33" s="7">
        <v>2</v>
      </c>
      <c r="M33" s="7">
        <v>0</v>
      </c>
      <c r="N33" s="7">
        <v>0</v>
      </c>
    </row>
    <row r="34" spans="1:14" x14ac:dyDescent="0.2">
      <c r="A34" s="7" t="s">
        <v>97</v>
      </c>
      <c r="B34" s="7">
        <v>638</v>
      </c>
      <c r="C34" s="7">
        <v>6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631</v>
      </c>
      <c r="K34" s="7">
        <v>1</v>
      </c>
      <c r="L34" s="7">
        <v>0</v>
      </c>
      <c r="M34" s="7">
        <v>0</v>
      </c>
      <c r="N34" s="7">
        <v>0</v>
      </c>
    </row>
    <row r="35" spans="1:14" x14ac:dyDescent="0.2">
      <c r="A35" s="7" t="s">
        <v>98</v>
      </c>
      <c r="B35" s="7">
        <v>1993</v>
      </c>
      <c r="C35" s="7">
        <v>44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1</v>
      </c>
      <c r="J35" s="7">
        <v>1927</v>
      </c>
      <c r="K35" s="7">
        <v>16</v>
      </c>
      <c r="L35" s="7">
        <v>2</v>
      </c>
      <c r="M35" s="7">
        <v>2</v>
      </c>
      <c r="N35" s="7">
        <v>0</v>
      </c>
    </row>
    <row r="36" spans="1:14" x14ac:dyDescent="0.2">
      <c r="A36" s="7" t="s">
        <v>99</v>
      </c>
      <c r="B36" s="7">
        <v>1584</v>
      </c>
      <c r="C36" s="7">
        <v>59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1</v>
      </c>
      <c r="J36" s="7">
        <v>2</v>
      </c>
      <c r="K36" s="7">
        <v>1520</v>
      </c>
      <c r="L36" s="7">
        <v>1</v>
      </c>
      <c r="M36" s="7">
        <v>0</v>
      </c>
      <c r="N36" s="7">
        <v>0</v>
      </c>
    </row>
    <row r="37" spans="1:14" x14ac:dyDescent="0.2">
      <c r="A37" s="7" t="s">
        <v>100</v>
      </c>
      <c r="B37" s="7">
        <v>2412</v>
      </c>
      <c r="C37" s="7">
        <v>23</v>
      </c>
      <c r="D37" s="7">
        <v>1</v>
      </c>
      <c r="E37" s="7">
        <v>2</v>
      </c>
      <c r="F37" s="7">
        <v>2</v>
      </c>
      <c r="G37" s="7">
        <v>0</v>
      </c>
      <c r="H37" s="7">
        <v>0</v>
      </c>
      <c r="I37" s="7">
        <v>2</v>
      </c>
      <c r="J37" s="7">
        <v>3</v>
      </c>
      <c r="K37" s="7">
        <v>2365</v>
      </c>
      <c r="L37" s="7">
        <v>13</v>
      </c>
      <c r="M37" s="7">
        <v>0</v>
      </c>
      <c r="N37" s="7">
        <v>1</v>
      </c>
    </row>
    <row r="38" spans="1:14" x14ac:dyDescent="0.2">
      <c r="A38" s="7" t="s">
        <v>101</v>
      </c>
      <c r="B38" s="7">
        <v>1546</v>
      </c>
      <c r="C38" s="7">
        <v>23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1516</v>
      </c>
      <c r="L38" s="7">
        <v>7</v>
      </c>
      <c r="M38" s="7">
        <v>0</v>
      </c>
      <c r="N38" s="7">
        <v>0</v>
      </c>
    </row>
    <row r="39" spans="1:14" x14ac:dyDescent="0.2">
      <c r="A39" s="7" t="s">
        <v>102</v>
      </c>
      <c r="B39" s="7">
        <v>2921</v>
      </c>
      <c r="C39" s="7">
        <v>42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3</v>
      </c>
      <c r="J39" s="7">
        <v>0</v>
      </c>
      <c r="K39" s="7">
        <v>5</v>
      </c>
      <c r="L39" s="7">
        <v>2871</v>
      </c>
      <c r="M39" s="7">
        <v>0</v>
      </c>
      <c r="N39" s="7">
        <v>0</v>
      </c>
    </row>
    <row r="40" spans="1:14" x14ac:dyDescent="0.2">
      <c r="A40" s="7" t="s">
        <v>103</v>
      </c>
      <c r="B40" s="7">
        <v>2087</v>
      </c>
      <c r="C40" s="7">
        <v>48</v>
      </c>
      <c r="D40" s="7">
        <v>0</v>
      </c>
      <c r="E40" s="7">
        <v>1</v>
      </c>
      <c r="F40" s="7">
        <v>0</v>
      </c>
      <c r="G40" s="7">
        <v>0</v>
      </c>
      <c r="H40" s="7">
        <v>2</v>
      </c>
      <c r="I40" s="7">
        <v>3</v>
      </c>
      <c r="J40" s="7">
        <v>0</v>
      </c>
      <c r="K40" s="7">
        <v>1</v>
      </c>
      <c r="L40" s="7">
        <v>2027</v>
      </c>
      <c r="M40" s="7">
        <v>2</v>
      </c>
      <c r="N40" s="7">
        <v>3</v>
      </c>
    </row>
    <row r="41" spans="1:14" x14ac:dyDescent="0.2">
      <c r="A41" s="7" t="s">
        <v>104</v>
      </c>
      <c r="B41" s="7">
        <v>1075</v>
      </c>
      <c r="C41" s="7">
        <v>11</v>
      </c>
      <c r="D41" s="7">
        <v>0</v>
      </c>
      <c r="E41" s="7">
        <v>2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2</v>
      </c>
      <c r="L41" s="7">
        <v>1058</v>
      </c>
      <c r="M41" s="7">
        <v>1</v>
      </c>
      <c r="N41" s="7">
        <v>0</v>
      </c>
    </row>
    <row r="42" spans="1:14" x14ac:dyDescent="0.2">
      <c r="A42" s="7" t="s">
        <v>105</v>
      </c>
      <c r="B42" s="7">
        <v>2034</v>
      </c>
      <c r="C42" s="7">
        <v>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2019</v>
      </c>
      <c r="M42" s="7">
        <v>5</v>
      </c>
      <c r="N42" s="7">
        <v>0</v>
      </c>
    </row>
    <row r="43" spans="1:14" x14ac:dyDescent="0.2">
      <c r="A43" s="7" t="s">
        <v>106</v>
      </c>
      <c r="B43" s="7">
        <v>3760</v>
      </c>
      <c r="C43" s="7">
        <v>16</v>
      </c>
      <c r="D43" s="7">
        <v>3</v>
      </c>
      <c r="E43" s="7">
        <v>2</v>
      </c>
      <c r="F43" s="7">
        <v>1</v>
      </c>
      <c r="G43" s="7">
        <v>0</v>
      </c>
      <c r="H43" s="7">
        <v>1</v>
      </c>
      <c r="I43" s="7">
        <v>5</v>
      </c>
      <c r="J43" s="7">
        <v>1</v>
      </c>
      <c r="K43" s="7">
        <v>2</v>
      </c>
      <c r="L43" s="7">
        <v>1</v>
      </c>
      <c r="M43" s="7">
        <v>3725</v>
      </c>
      <c r="N43" s="7">
        <v>3</v>
      </c>
    </row>
    <row r="44" spans="1:14" x14ac:dyDescent="0.2">
      <c r="A44" s="7" t="s">
        <v>107</v>
      </c>
      <c r="B44" s="7">
        <v>3596</v>
      </c>
      <c r="C44" s="7">
        <v>26</v>
      </c>
      <c r="D44" s="7">
        <v>1</v>
      </c>
      <c r="E44" s="7">
        <v>5</v>
      </c>
      <c r="F44" s="7">
        <v>0</v>
      </c>
      <c r="G44" s="7">
        <v>0</v>
      </c>
      <c r="H44" s="7">
        <v>1</v>
      </c>
      <c r="I44" s="7">
        <v>3</v>
      </c>
      <c r="J44" s="7">
        <v>0</v>
      </c>
      <c r="K44" s="7">
        <v>0</v>
      </c>
      <c r="L44" s="7">
        <v>4</v>
      </c>
      <c r="M44" s="7">
        <v>3</v>
      </c>
      <c r="N44" s="7">
        <v>3553</v>
      </c>
    </row>
    <row r="45" spans="1:14" x14ac:dyDescent="0.2">
      <c r="A45" s="7" t="s">
        <v>108</v>
      </c>
      <c r="B45" s="7">
        <v>3550</v>
      </c>
      <c r="C45" s="7">
        <v>34</v>
      </c>
      <c r="D45" s="7">
        <v>0</v>
      </c>
      <c r="E45" s="7">
        <v>2</v>
      </c>
      <c r="F45" s="7">
        <v>0</v>
      </c>
      <c r="G45" s="7">
        <v>0</v>
      </c>
      <c r="H45" s="7">
        <v>0</v>
      </c>
      <c r="I45" s="7">
        <v>4</v>
      </c>
      <c r="J45" s="7">
        <v>0</v>
      </c>
      <c r="K45" s="7">
        <v>0</v>
      </c>
      <c r="L45" s="7">
        <v>2</v>
      </c>
      <c r="M45" s="7">
        <v>3</v>
      </c>
      <c r="N45" s="7">
        <v>3505</v>
      </c>
    </row>
    <row r="46" spans="1:14" x14ac:dyDescent="0.2">
      <c r="A46" s="7" t="s">
        <v>11</v>
      </c>
      <c r="B46" s="7">
        <v>2049</v>
      </c>
      <c r="C46" s="7">
        <v>12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2027</v>
      </c>
      <c r="N46" s="7">
        <v>10</v>
      </c>
    </row>
    <row r="47" spans="1:14" x14ac:dyDescent="0.2">
      <c r="A47" s="7" t="s">
        <v>109</v>
      </c>
      <c r="B47" s="7">
        <v>2652</v>
      </c>
      <c r="C47" s="7">
        <v>27</v>
      </c>
      <c r="D47" s="7">
        <v>6</v>
      </c>
      <c r="E47" s="7">
        <v>0</v>
      </c>
      <c r="F47" s="7">
        <v>0</v>
      </c>
      <c r="G47" s="7">
        <v>0</v>
      </c>
      <c r="H47" s="7">
        <v>0</v>
      </c>
      <c r="I47" s="7">
        <v>3</v>
      </c>
      <c r="J47" s="7">
        <v>3</v>
      </c>
      <c r="K47" s="7">
        <v>0</v>
      </c>
      <c r="L47" s="7">
        <v>2</v>
      </c>
      <c r="M47" s="7">
        <v>4</v>
      </c>
      <c r="N47" s="7">
        <v>2607</v>
      </c>
    </row>
    <row r="48" spans="1:14" x14ac:dyDescent="0.2">
      <c r="A48" s="26" t="s">
        <v>176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50" spans="1:14" x14ac:dyDescent="0.2">
      <c r="A50" s="7" t="s">
        <v>201</v>
      </c>
    </row>
    <row r="51" spans="1:14" x14ac:dyDescent="0.2">
      <c r="A51" s="1" t="s">
        <v>199</v>
      </c>
      <c r="B51" s="2"/>
      <c r="C51" s="2" t="s">
        <v>132</v>
      </c>
      <c r="D51" s="2"/>
      <c r="E51" s="2" t="s">
        <v>133</v>
      </c>
      <c r="F51" s="2"/>
      <c r="G51" s="2" t="s">
        <v>134</v>
      </c>
      <c r="H51" s="2" t="s">
        <v>135</v>
      </c>
      <c r="I51" s="2" t="s">
        <v>136</v>
      </c>
      <c r="J51" s="2" t="s">
        <v>137</v>
      </c>
      <c r="K51" s="2" t="s">
        <v>138</v>
      </c>
      <c r="L51" s="2" t="s">
        <v>139</v>
      </c>
      <c r="M51" s="2" t="s">
        <v>140</v>
      </c>
      <c r="N51" s="3"/>
    </row>
    <row r="52" spans="1:14" x14ac:dyDescent="0.2">
      <c r="A52" s="4" t="s">
        <v>200</v>
      </c>
      <c r="B52" s="5" t="s">
        <v>0</v>
      </c>
      <c r="C52" s="5" t="s">
        <v>141</v>
      </c>
      <c r="D52" s="5" t="s">
        <v>2</v>
      </c>
      <c r="E52" s="5" t="s">
        <v>142</v>
      </c>
      <c r="F52" s="5" t="s">
        <v>4</v>
      </c>
      <c r="G52" s="5" t="s">
        <v>143</v>
      </c>
      <c r="H52" s="5" t="s">
        <v>144</v>
      </c>
      <c r="I52" s="5" t="s">
        <v>145</v>
      </c>
      <c r="J52" s="5" t="s">
        <v>146</v>
      </c>
      <c r="K52" s="5" t="s">
        <v>147</v>
      </c>
      <c r="L52" s="5" t="s">
        <v>148</v>
      </c>
      <c r="M52" s="5" t="s">
        <v>149</v>
      </c>
      <c r="N52" s="6" t="s">
        <v>12</v>
      </c>
    </row>
    <row r="53" spans="1:14" x14ac:dyDescent="0.2">
      <c r="A53" s="7" t="s">
        <v>171</v>
      </c>
      <c r="B53" s="7">
        <v>83100</v>
      </c>
      <c r="C53" s="7">
        <v>33626</v>
      </c>
      <c r="D53" s="7">
        <v>10390</v>
      </c>
      <c r="E53" s="7">
        <v>2054</v>
      </c>
      <c r="F53" s="7">
        <v>10780</v>
      </c>
      <c r="G53" s="7">
        <v>885</v>
      </c>
      <c r="H53" s="7">
        <v>1364</v>
      </c>
      <c r="I53" s="7">
        <v>6200</v>
      </c>
      <c r="J53" s="7">
        <v>2214</v>
      </c>
      <c r="K53" s="7">
        <v>2905</v>
      </c>
      <c r="L53" s="7">
        <v>4341</v>
      </c>
      <c r="M53" s="7">
        <v>3088</v>
      </c>
      <c r="N53" s="7">
        <v>5253</v>
      </c>
    </row>
    <row r="54" spans="1:14" x14ac:dyDescent="0.2">
      <c r="A54" s="7" t="s">
        <v>71</v>
      </c>
      <c r="B54" s="7">
        <v>2338</v>
      </c>
      <c r="C54" s="7">
        <v>2330</v>
      </c>
      <c r="D54" s="7">
        <v>2</v>
      </c>
      <c r="E54" s="7">
        <v>2</v>
      </c>
      <c r="F54" s="7">
        <v>1</v>
      </c>
      <c r="G54" s="7">
        <v>0</v>
      </c>
      <c r="H54" s="7">
        <v>0</v>
      </c>
      <c r="I54" s="7">
        <v>2</v>
      </c>
      <c r="J54" s="7">
        <v>0</v>
      </c>
      <c r="K54" s="7">
        <v>0</v>
      </c>
      <c r="L54" s="7">
        <v>1</v>
      </c>
      <c r="M54" s="7">
        <v>0</v>
      </c>
      <c r="N54" s="7">
        <v>0</v>
      </c>
    </row>
    <row r="55" spans="1:14" x14ac:dyDescent="0.2">
      <c r="A55" s="7" t="s">
        <v>72</v>
      </c>
      <c r="B55" s="7">
        <v>12624</v>
      </c>
      <c r="C55" s="7">
        <v>12548</v>
      </c>
      <c r="D55" s="7">
        <v>4</v>
      </c>
      <c r="E55" s="7">
        <v>8</v>
      </c>
      <c r="F55" s="7">
        <v>21</v>
      </c>
      <c r="G55" s="7">
        <v>8</v>
      </c>
      <c r="H55" s="7">
        <v>27</v>
      </c>
      <c r="I55" s="7">
        <v>3</v>
      </c>
      <c r="J55" s="7">
        <v>0</v>
      </c>
      <c r="K55" s="7">
        <v>4</v>
      </c>
      <c r="L55" s="7">
        <v>1</v>
      </c>
      <c r="M55" s="7">
        <v>0</v>
      </c>
      <c r="N55" s="7">
        <v>0</v>
      </c>
    </row>
    <row r="56" spans="1:14" x14ac:dyDescent="0.2">
      <c r="A56" s="7" t="s">
        <v>73</v>
      </c>
      <c r="B56" s="7">
        <v>3917</v>
      </c>
      <c r="C56" s="7">
        <v>3891</v>
      </c>
      <c r="D56" s="7">
        <v>3</v>
      </c>
      <c r="E56" s="7">
        <v>4</v>
      </c>
      <c r="F56" s="7">
        <v>1</v>
      </c>
      <c r="G56" s="7">
        <v>0</v>
      </c>
      <c r="H56" s="7">
        <v>5</v>
      </c>
      <c r="I56" s="7">
        <v>11</v>
      </c>
      <c r="J56" s="7">
        <v>0</v>
      </c>
      <c r="K56" s="7">
        <v>1</v>
      </c>
      <c r="L56" s="7">
        <v>0</v>
      </c>
      <c r="M56" s="7">
        <v>0</v>
      </c>
      <c r="N56" s="7">
        <v>1</v>
      </c>
    </row>
    <row r="57" spans="1:14" x14ac:dyDescent="0.2">
      <c r="A57" s="7" t="s">
        <v>74</v>
      </c>
      <c r="B57" s="7">
        <v>4465</v>
      </c>
      <c r="C57" s="7">
        <v>4425</v>
      </c>
      <c r="D57" s="7">
        <v>1</v>
      </c>
      <c r="E57" s="7">
        <v>5</v>
      </c>
      <c r="F57" s="7">
        <v>2</v>
      </c>
      <c r="G57" s="7">
        <v>0</v>
      </c>
      <c r="H57" s="7">
        <v>2</v>
      </c>
      <c r="I57" s="7">
        <v>0</v>
      </c>
      <c r="J57" s="7">
        <v>0</v>
      </c>
      <c r="K57" s="7">
        <v>0</v>
      </c>
      <c r="L57" s="7">
        <v>26</v>
      </c>
      <c r="M57" s="7">
        <v>3</v>
      </c>
      <c r="N57" s="7">
        <v>1</v>
      </c>
    </row>
    <row r="58" spans="1:14" x14ac:dyDescent="0.2">
      <c r="A58" s="7" t="s">
        <v>75</v>
      </c>
      <c r="B58" s="7">
        <v>3723</v>
      </c>
      <c r="C58" s="7">
        <v>3708</v>
      </c>
      <c r="D58" s="7">
        <v>4</v>
      </c>
      <c r="E58" s="7">
        <v>3</v>
      </c>
      <c r="F58" s="7">
        <v>5</v>
      </c>
      <c r="G58" s="7">
        <v>0</v>
      </c>
      <c r="H58" s="7">
        <v>1</v>
      </c>
      <c r="I58" s="7">
        <v>1</v>
      </c>
      <c r="J58" s="7">
        <v>0</v>
      </c>
      <c r="K58" s="7">
        <v>0</v>
      </c>
      <c r="L58" s="7">
        <v>1</v>
      </c>
      <c r="M58" s="7">
        <v>0</v>
      </c>
      <c r="N58" s="7">
        <v>0</v>
      </c>
    </row>
    <row r="59" spans="1:14" x14ac:dyDescent="0.2">
      <c r="A59" s="7" t="s">
        <v>76</v>
      </c>
      <c r="B59" s="7">
        <v>2244</v>
      </c>
      <c r="C59" s="7">
        <v>2242</v>
      </c>
      <c r="D59" s="7">
        <v>0</v>
      </c>
      <c r="E59" s="7">
        <v>2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</row>
    <row r="60" spans="1:14" x14ac:dyDescent="0.2">
      <c r="A60" s="7" t="s">
        <v>77</v>
      </c>
      <c r="B60" s="7">
        <v>2801</v>
      </c>
      <c r="C60" s="7">
        <v>2788</v>
      </c>
      <c r="D60" s="7">
        <v>2</v>
      </c>
      <c r="E60" s="7">
        <v>5</v>
      </c>
      <c r="F60" s="7">
        <v>1</v>
      </c>
      <c r="G60" s="7">
        <v>0</v>
      </c>
      <c r="H60" s="7">
        <v>1</v>
      </c>
      <c r="I60" s="7">
        <v>3</v>
      </c>
      <c r="J60" s="7">
        <v>0</v>
      </c>
      <c r="K60" s="7">
        <v>0</v>
      </c>
      <c r="L60" s="7">
        <v>0</v>
      </c>
      <c r="M60" s="7">
        <v>0</v>
      </c>
      <c r="N60" s="7">
        <v>1</v>
      </c>
    </row>
    <row r="61" spans="1:14" x14ac:dyDescent="0.2">
      <c r="A61" s="7" t="s">
        <v>78</v>
      </c>
      <c r="B61" s="7">
        <v>968</v>
      </c>
      <c r="C61" s="7">
        <v>968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1:14" x14ac:dyDescent="0.2">
      <c r="A62" s="7" t="s">
        <v>79</v>
      </c>
      <c r="B62" s="7">
        <v>2406</v>
      </c>
      <c r="C62" s="7">
        <v>65</v>
      </c>
      <c r="D62" s="7">
        <v>2338</v>
      </c>
      <c r="E62" s="7">
        <v>2</v>
      </c>
      <c r="F62" s="7">
        <v>0</v>
      </c>
      <c r="G62" s="7">
        <v>0</v>
      </c>
      <c r="H62" s="7">
        <v>0</v>
      </c>
      <c r="I62" s="7">
        <v>1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</row>
    <row r="63" spans="1:14" x14ac:dyDescent="0.2">
      <c r="A63" s="7" t="s">
        <v>80</v>
      </c>
      <c r="B63" s="7">
        <v>1512</v>
      </c>
      <c r="C63" s="7">
        <v>17</v>
      </c>
      <c r="D63" s="7">
        <v>1484</v>
      </c>
      <c r="E63" s="7">
        <v>7</v>
      </c>
      <c r="F63" s="7">
        <v>1</v>
      </c>
      <c r="G63" s="7">
        <v>0</v>
      </c>
      <c r="H63" s="7">
        <v>0</v>
      </c>
      <c r="I63" s="7">
        <v>1</v>
      </c>
      <c r="J63" s="7">
        <v>0</v>
      </c>
      <c r="K63" s="7">
        <v>0</v>
      </c>
      <c r="L63" s="7">
        <v>2</v>
      </c>
      <c r="M63" s="7">
        <v>0</v>
      </c>
      <c r="N63" s="7">
        <v>0</v>
      </c>
    </row>
    <row r="64" spans="1:14" x14ac:dyDescent="0.2">
      <c r="A64" s="7" t="s">
        <v>81</v>
      </c>
      <c r="B64" s="7">
        <v>2882</v>
      </c>
      <c r="C64" s="7">
        <v>18</v>
      </c>
      <c r="D64" s="7">
        <v>2853</v>
      </c>
      <c r="E64" s="7">
        <v>8</v>
      </c>
      <c r="F64" s="7">
        <v>3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</row>
    <row r="65" spans="1:14" x14ac:dyDescent="0.2">
      <c r="A65" s="7" t="s">
        <v>82</v>
      </c>
      <c r="B65" s="7">
        <v>1814</v>
      </c>
      <c r="C65" s="7">
        <v>113</v>
      </c>
      <c r="D65" s="7">
        <v>1696</v>
      </c>
      <c r="E65" s="7">
        <v>3</v>
      </c>
      <c r="F65" s="7">
        <v>1</v>
      </c>
      <c r="G65" s="7">
        <v>0</v>
      </c>
      <c r="H65" s="7">
        <v>0</v>
      </c>
      <c r="I65" s="7">
        <v>1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</row>
    <row r="66" spans="1:14" x14ac:dyDescent="0.2">
      <c r="A66" s="7" t="s">
        <v>83</v>
      </c>
      <c r="B66" s="7">
        <v>1994</v>
      </c>
      <c r="C66" s="7">
        <v>21</v>
      </c>
      <c r="D66" s="7">
        <v>1972</v>
      </c>
      <c r="E66" s="7">
        <v>0</v>
      </c>
      <c r="F66" s="7">
        <v>0</v>
      </c>
      <c r="G66" s="7">
        <v>0</v>
      </c>
      <c r="H66" s="7">
        <v>1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</row>
    <row r="67" spans="1:14" x14ac:dyDescent="0.2">
      <c r="A67" s="7" t="s">
        <v>3</v>
      </c>
      <c r="B67" s="7">
        <v>2004</v>
      </c>
      <c r="C67" s="7">
        <v>23</v>
      </c>
      <c r="D67" s="7">
        <v>6</v>
      </c>
      <c r="E67" s="7">
        <v>1968</v>
      </c>
      <c r="F67" s="7">
        <v>0</v>
      </c>
      <c r="G67" s="7">
        <v>0</v>
      </c>
      <c r="H67" s="7">
        <v>0</v>
      </c>
      <c r="I67" s="7">
        <v>2</v>
      </c>
      <c r="J67" s="7">
        <v>1</v>
      </c>
      <c r="K67" s="7">
        <v>0</v>
      </c>
      <c r="L67" s="7">
        <v>2</v>
      </c>
      <c r="M67" s="7">
        <v>1</v>
      </c>
      <c r="N67" s="7">
        <v>1</v>
      </c>
    </row>
    <row r="68" spans="1:14" x14ac:dyDescent="0.2">
      <c r="A68" s="7" t="s">
        <v>84</v>
      </c>
      <c r="B68" s="7">
        <v>2589</v>
      </c>
      <c r="C68" s="7">
        <v>49</v>
      </c>
      <c r="D68" s="7">
        <v>1</v>
      </c>
      <c r="E68" s="7">
        <v>4</v>
      </c>
      <c r="F68" s="7">
        <v>2535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</row>
    <row r="69" spans="1:14" x14ac:dyDescent="0.2">
      <c r="A69" s="7" t="s">
        <v>85</v>
      </c>
      <c r="B69" s="7">
        <v>907</v>
      </c>
      <c r="C69" s="7">
        <v>13</v>
      </c>
      <c r="D69" s="7">
        <v>0</v>
      </c>
      <c r="E69" s="7">
        <v>0</v>
      </c>
      <c r="F69" s="7">
        <v>893</v>
      </c>
      <c r="G69" s="7">
        <v>0</v>
      </c>
      <c r="H69" s="7">
        <v>0</v>
      </c>
      <c r="I69" s="7">
        <v>0</v>
      </c>
      <c r="J69" s="7">
        <v>0</v>
      </c>
      <c r="K69" s="7">
        <v>1</v>
      </c>
      <c r="L69" s="7">
        <v>0</v>
      </c>
      <c r="M69" s="7">
        <v>0</v>
      </c>
      <c r="N69" s="7">
        <v>0</v>
      </c>
    </row>
    <row r="70" spans="1:14" x14ac:dyDescent="0.2">
      <c r="A70" s="7" t="s">
        <v>86</v>
      </c>
      <c r="B70" s="7">
        <v>774</v>
      </c>
      <c r="C70" s="7">
        <v>12</v>
      </c>
      <c r="D70" s="7">
        <v>0</v>
      </c>
      <c r="E70" s="7">
        <v>4</v>
      </c>
      <c r="F70" s="7">
        <v>752</v>
      </c>
      <c r="G70" s="7">
        <v>0</v>
      </c>
      <c r="H70" s="7">
        <v>0</v>
      </c>
      <c r="I70" s="7">
        <v>1</v>
      </c>
      <c r="J70" s="7">
        <v>3</v>
      </c>
      <c r="K70" s="7">
        <v>0</v>
      </c>
      <c r="L70" s="7">
        <v>0</v>
      </c>
      <c r="M70" s="7">
        <v>2</v>
      </c>
      <c r="N70" s="7">
        <v>0</v>
      </c>
    </row>
    <row r="71" spans="1:14" x14ac:dyDescent="0.2">
      <c r="A71" s="7" t="s">
        <v>87</v>
      </c>
      <c r="B71" s="7">
        <v>779</v>
      </c>
      <c r="C71" s="7">
        <v>32</v>
      </c>
      <c r="D71" s="7">
        <v>1</v>
      </c>
      <c r="E71" s="7">
        <v>0</v>
      </c>
      <c r="F71" s="7">
        <v>744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2</v>
      </c>
    </row>
    <row r="72" spans="1:14" x14ac:dyDescent="0.2">
      <c r="A72" s="7" t="s">
        <v>88</v>
      </c>
      <c r="B72" s="7">
        <v>1682</v>
      </c>
      <c r="C72" s="7">
        <v>17</v>
      </c>
      <c r="D72" s="7">
        <v>5</v>
      </c>
      <c r="E72" s="7">
        <v>0</v>
      </c>
      <c r="F72" s="7">
        <v>1660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</row>
    <row r="73" spans="1:14" x14ac:dyDescent="0.2">
      <c r="A73" s="7" t="s">
        <v>89</v>
      </c>
      <c r="B73" s="7">
        <v>1986</v>
      </c>
      <c r="C73" s="7">
        <v>6</v>
      </c>
      <c r="D73" s="7">
        <v>0</v>
      </c>
      <c r="E73" s="7">
        <v>2</v>
      </c>
      <c r="F73" s="7">
        <v>1968</v>
      </c>
      <c r="G73" s="7">
        <v>2</v>
      </c>
      <c r="H73" s="7">
        <v>7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1</v>
      </c>
    </row>
    <row r="74" spans="1:14" x14ac:dyDescent="0.2">
      <c r="A74" s="7" t="s">
        <v>90</v>
      </c>
      <c r="B74" s="7">
        <v>2230</v>
      </c>
      <c r="C74" s="7">
        <v>31</v>
      </c>
      <c r="D74" s="7">
        <v>2</v>
      </c>
      <c r="E74" s="7">
        <v>6</v>
      </c>
      <c r="F74" s="7">
        <v>2187</v>
      </c>
      <c r="G74" s="7">
        <v>1</v>
      </c>
      <c r="H74" s="7">
        <v>0</v>
      </c>
      <c r="I74" s="7">
        <v>1</v>
      </c>
      <c r="J74" s="7">
        <v>1</v>
      </c>
      <c r="K74" s="7">
        <v>0</v>
      </c>
      <c r="L74" s="7">
        <v>1</v>
      </c>
      <c r="M74" s="7">
        <v>0</v>
      </c>
      <c r="N74" s="7">
        <v>0</v>
      </c>
    </row>
    <row r="75" spans="1:14" x14ac:dyDescent="0.2">
      <c r="A75" s="7" t="s">
        <v>5</v>
      </c>
      <c r="B75" s="7">
        <v>894</v>
      </c>
      <c r="C75" s="7">
        <v>13</v>
      </c>
      <c r="D75" s="7">
        <v>2</v>
      </c>
      <c r="E75" s="7">
        <v>0</v>
      </c>
      <c r="F75" s="7">
        <v>4</v>
      </c>
      <c r="G75" s="7">
        <v>874</v>
      </c>
      <c r="H75" s="7">
        <v>1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</row>
    <row r="76" spans="1:14" x14ac:dyDescent="0.2">
      <c r="A76" s="7" t="s">
        <v>6</v>
      </c>
      <c r="B76" s="7">
        <v>1146</v>
      </c>
      <c r="C76" s="7">
        <v>35</v>
      </c>
      <c r="D76" s="7">
        <v>5</v>
      </c>
      <c r="E76" s="7">
        <v>0</v>
      </c>
      <c r="F76" s="7">
        <v>0</v>
      </c>
      <c r="G76" s="7">
        <v>0</v>
      </c>
      <c r="H76" s="7">
        <v>1105</v>
      </c>
      <c r="I76" s="7">
        <v>1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</row>
    <row r="77" spans="1:14" x14ac:dyDescent="0.2">
      <c r="A77" s="7" t="s">
        <v>91</v>
      </c>
      <c r="B77" s="7">
        <v>212</v>
      </c>
      <c r="C77" s="7">
        <v>2</v>
      </c>
      <c r="D77" s="7">
        <v>0</v>
      </c>
      <c r="E77" s="7">
        <v>1</v>
      </c>
      <c r="F77" s="7">
        <v>0</v>
      </c>
      <c r="G77" s="7">
        <v>0</v>
      </c>
      <c r="H77" s="7">
        <v>209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</row>
    <row r="78" spans="1:14" x14ac:dyDescent="0.2">
      <c r="A78" s="7" t="s">
        <v>92</v>
      </c>
      <c r="B78" s="7">
        <v>2664</v>
      </c>
      <c r="C78" s="7">
        <v>11</v>
      </c>
      <c r="D78" s="7">
        <v>1</v>
      </c>
      <c r="E78" s="7">
        <v>3</v>
      </c>
      <c r="F78" s="7">
        <v>0</v>
      </c>
      <c r="G78" s="7">
        <v>0</v>
      </c>
      <c r="H78" s="7">
        <v>3</v>
      </c>
      <c r="I78" s="7">
        <v>2643</v>
      </c>
      <c r="J78" s="7">
        <v>1</v>
      </c>
      <c r="K78" s="7">
        <v>2</v>
      </c>
      <c r="L78" s="7">
        <v>0</v>
      </c>
      <c r="M78" s="7">
        <v>0</v>
      </c>
      <c r="N78" s="7">
        <v>0</v>
      </c>
    </row>
    <row r="79" spans="1:14" x14ac:dyDescent="0.2">
      <c r="A79" s="7" t="s">
        <v>93</v>
      </c>
      <c r="B79" s="7">
        <v>1531</v>
      </c>
      <c r="C79" s="7">
        <v>9</v>
      </c>
      <c r="D79" s="7">
        <v>1</v>
      </c>
      <c r="E79" s="7">
        <v>1</v>
      </c>
      <c r="F79" s="7">
        <v>0</v>
      </c>
      <c r="G79" s="7">
        <v>0</v>
      </c>
      <c r="H79" s="7">
        <v>0</v>
      </c>
      <c r="I79" s="7">
        <v>1514</v>
      </c>
      <c r="J79" s="7">
        <v>5</v>
      </c>
      <c r="K79" s="7">
        <v>0</v>
      </c>
      <c r="L79" s="7">
        <v>0</v>
      </c>
      <c r="M79" s="7">
        <v>0</v>
      </c>
      <c r="N79" s="7">
        <v>1</v>
      </c>
    </row>
    <row r="80" spans="1:14" x14ac:dyDescent="0.2">
      <c r="A80" s="7" t="s">
        <v>94</v>
      </c>
      <c r="B80" s="7">
        <v>1305</v>
      </c>
      <c r="C80" s="7">
        <v>9</v>
      </c>
      <c r="D80" s="7">
        <v>0</v>
      </c>
      <c r="E80" s="7">
        <v>1</v>
      </c>
      <c r="F80" s="7">
        <v>0</v>
      </c>
      <c r="G80" s="7">
        <v>0</v>
      </c>
      <c r="H80" s="7">
        <v>0</v>
      </c>
      <c r="I80" s="7">
        <v>1292</v>
      </c>
      <c r="J80" s="7">
        <v>2</v>
      </c>
      <c r="K80" s="7">
        <v>1</v>
      </c>
      <c r="L80" s="7">
        <v>0</v>
      </c>
      <c r="M80" s="7">
        <v>0</v>
      </c>
      <c r="N80" s="7">
        <v>0</v>
      </c>
    </row>
    <row r="81" spans="1:14" x14ac:dyDescent="0.2">
      <c r="A81" s="7" t="s">
        <v>95</v>
      </c>
      <c r="B81" s="7">
        <v>713</v>
      </c>
      <c r="C81" s="7">
        <v>3</v>
      </c>
      <c r="D81" s="7">
        <v>1</v>
      </c>
      <c r="E81" s="7">
        <v>1</v>
      </c>
      <c r="F81" s="7">
        <v>0</v>
      </c>
      <c r="G81" s="7">
        <v>0</v>
      </c>
      <c r="H81" s="7">
        <v>0</v>
      </c>
      <c r="I81" s="7">
        <v>706</v>
      </c>
      <c r="J81" s="7">
        <v>1</v>
      </c>
      <c r="K81" s="7">
        <v>1</v>
      </c>
      <c r="L81" s="7">
        <v>0</v>
      </c>
      <c r="M81" s="7">
        <v>0</v>
      </c>
      <c r="N81" s="7">
        <v>0</v>
      </c>
    </row>
    <row r="82" spans="1:14" x14ac:dyDescent="0.2">
      <c r="A82" s="7" t="s">
        <v>96</v>
      </c>
      <c r="B82" s="7">
        <v>867</v>
      </c>
      <c r="C82" s="7">
        <v>6</v>
      </c>
      <c r="D82" s="7">
        <v>0</v>
      </c>
      <c r="E82" s="7">
        <v>1</v>
      </c>
      <c r="F82" s="7">
        <v>0</v>
      </c>
      <c r="G82" s="7">
        <v>0</v>
      </c>
      <c r="H82" s="7">
        <v>0</v>
      </c>
      <c r="I82" s="7">
        <v>2</v>
      </c>
      <c r="J82" s="7">
        <v>854</v>
      </c>
      <c r="K82" s="7">
        <v>2</v>
      </c>
      <c r="L82" s="7">
        <v>2</v>
      </c>
      <c r="M82" s="7">
        <v>0</v>
      </c>
      <c r="N82" s="7">
        <v>0</v>
      </c>
    </row>
    <row r="83" spans="1:14" x14ac:dyDescent="0.2">
      <c r="A83" s="7" t="s">
        <v>97</v>
      </c>
      <c r="B83" s="7">
        <v>355</v>
      </c>
      <c r="C83" s="7">
        <v>4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351</v>
      </c>
      <c r="K83" s="7">
        <v>0</v>
      </c>
      <c r="L83" s="7">
        <v>0</v>
      </c>
      <c r="M83" s="7">
        <v>0</v>
      </c>
      <c r="N83" s="7">
        <v>0</v>
      </c>
    </row>
    <row r="84" spans="1:14" x14ac:dyDescent="0.2">
      <c r="A84" s="7" t="s">
        <v>98</v>
      </c>
      <c r="B84" s="7">
        <v>1027</v>
      </c>
      <c r="C84" s="7">
        <v>28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989</v>
      </c>
      <c r="K84" s="7">
        <v>8</v>
      </c>
      <c r="L84" s="7">
        <v>0</v>
      </c>
      <c r="M84" s="7">
        <v>2</v>
      </c>
      <c r="N84" s="7">
        <v>0</v>
      </c>
    </row>
    <row r="85" spans="1:14" x14ac:dyDescent="0.2">
      <c r="A85" s="7" t="s">
        <v>99</v>
      </c>
      <c r="B85" s="7">
        <v>840</v>
      </c>
      <c r="C85" s="7">
        <v>26</v>
      </c>
      <c r="D85" s="7">
        <v>0</v>
      </c>
      <c r="E85" s="7">
        <v>0</v>
      </c>
      <c r="F85" s="7">
        <v>1</v>
      </c>
      <c r="G85" s="7">
        <v>0</v>
      </c>
      <c r="H85" s="7">
        <v>0</v>
      </c>
      <c r="I85" s="7">
        <v>1</v>
      </c>
      <c r="J85" s="7">
        <v>2</v>
      </c>
      <c r="K85" s="7">
        <v>810</v>
      </c>
      <c r="L85" s="7">
        <v>0</v>
      </c>
      <c r="M85" s="7">
        <v>0</v>
      </c>
      <c r="N85" s="7">
        <v>0</v>
      </c>
    </row>
    <row r="86" spans="1:14" x14ac:dyDescent="0.2">
      <c r="A86" s="7" t="s">
        <v>100</v>
      </c>
      <c r="B86" s="7">
        <v>1288</v>
      </c>
      <c r="C86" s="7">
        <v>14</v>
      </c>
      <c r="D86" s="7">
        <v>0</v>
      </c>
      <c r="E86" s="7">
        <v>2</v>
      </c>
      <c r="F86" s="7">
        <v>0</v>
      </c>
      <c r="G86" s="7">
        <v>0</v>
      </c>
      <c r="H86" s="7">
        <v>0</v>
      </c>
      <c r="I86" s="7">
        <v>1</v>
      </c>
      <c r="J86" s="7">
        <v>2</v>
      </c>
      <c r="K86" s="7">
        <v>1263</v>
      </c>
      <c r="L86" s="7">
        <v>6</v>
      </c>
      <c r="M86" s="7">
        <v>0</v>
      </c>
      <c r="N86" s="7">
        <v>0</v>
      </c>
    </row>
    <row r="87" spans="1:14" x14ac:dyDescent="0.2">
      <c r="A87" s="7" t="s">
        <v>101</v>
      </c>
      <c r="B87" s="7">
        <v>824</v>
      </c>
      <c r="C87" s="7">
        <v>13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806</v>
      </c>
      <c r="L87" s="7">
        <v>5</v>
      </c>
      <c r="M87" s="7">
        <v>0</v>
      </c>
      <c r="N87" s="7">
        <v>0</v>
      </c>
    </row>
    <row r="88" spans="1:14" x14ac:dyDescent="0.2">
      <c r="A88" s="7" t="s">
        <v>102</v>
      </c>
      <c r="B88" s="7">
        <v>1571</v>
      </c>
      <c r="C88" s="7">
        <v>24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3</v>
      </c>
      <c r="J88" s="7">
        <v>0</v>
      </c>
      <c r="K88" s="7">
        <v>3</v>
      </c>
      <c r="L88" s="7">
        <v>1541</v>
      </c>
      <c r="M88" s="7">
        <v>0</v>
      </c>
      <c r="N88" s="7">
        <v>0</v>
      </c>
    </row>
    <row r="89" spans="1:14" x14ac:dyDescent="0.2">
      <c r="A89" s="7" t="s">
        <v>103</v>
      </c>
      <c r="B89" s="7">
        <v>1140</v>
      </c>
      <c r="C89" s="7">
        <v>33</v>
      </c>
      <c r="D89" s="7">
        <v>0</v>
      </c>
      <c r="E89" s="7">
        <v>1</v>
      </c>
      <c r="F89" s="7">
        <v>0</v>
      </c>
      <c r="G89" s="7">
        <v>0</v>
      </c>
      <c r="H89" s="7">
        <v>1</v>
      </c>
      <c r="I89" s="7">
        <v>1</v>
      </c>
      <c r="J89" s="7">
        <v>0</v>
      </c>
      <c r="K89" s="7">
        <v>1</v>
      </c>
      <c r="L89" s="7">
        <v>1100</v>
      </c>
      <c r="M89" s="7">
        <v>2</v>
      </c>
      <c r="N89" s="7">
        <v>1</v>
      </c>
    </row>
    <row r="90" spans="1:14" x14ac:dyDescent="0.2">
      <c r="A90" s="7" t="s">
        <v>104</v>
      </c>
      <c r="B90" s="7">
        <v>549</v>
      </c>
      <c r="C90" s="7">
        <v>5</v>
      </c>
      <c r="D90" s="7">
        <v>0</v>
      </c>
      <c r="E90" s="7">
        <v>2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541</v>
      </c>
      <c r="M90" s="7">
        <v>1</v>
      </c>
      <c r="N90" s="7">
        <v>0</v>
      </c>
    </row>
    <row r="91" spans="1:14" x14ac:dyDescent="0.2">
      <c r="A91" s="7" t="s">
        <v>105</v>
      </c>
      <c r="B91" s="7">
        <v>1117</v>
      </c>
      <c r="C91" s="7">
        <v>8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1106</v>
      </c>
      <c r="M91" s="7">
        <v>3</v>
      </c>
      <c r="N91" s="7">
        <v>0</v>
      </c>
    </row>
    <row r="92" spans="1:14" x14ac:dyDescent="0.2">
      <c r="A92" s="7" t="s">
        <v>106</v>
      </c>
      <c r="B92" s="7">
        <v>2040</v>
      </c>
      <c r="C92" s="7">
        <v>11</v>
      </c>
      <c r="D92" s="7">
        <v>1</v>
      </c>
      <c r="E92" s="7">
        <v>1</v>
      </c>
      <c r="F92" s="7">
        <v>0</v>
      </c>
      <c r="G92" s="7">
        <v>0</v>
      </c>
      <c r="H92" s="7">
        <v>0</v>
      </c>
      <c r="I92" s="7">
        <v>3</v>
      </c>
      <c r="J92" s="7">
        <v>0</v>
      </c>
      <c r="K92" s="7">
        <v>2</v>
      </c>
      <c r="L92" s="7">
        <v>0</v>
      </c>
      <c r="M92" s="7">
        <v>2021</v>
      </c>
      <c r="N92" s="7">
        <v>1</v>
      </c>
    </row>
    <row r="93" spans="1:14" x14ac:dyDescent="0.2">
      <c r="A93" s="7" t="s">
        <v>107</v>
      </c>
      <c r="B93" s="7">
        <v>1956</v>
      </c>
      <c r="C93" s="7">
        <v>16</v>
      </c>
      <c r="D93" s="7">
        <v>0</v>
      </c>
      <c r="E93" s="7">
        <v>5</v>
      </c>
      <c r="F93" s="7">
        <v>0</v>
      </c>
      <c r="G93" s="7">
        <v>0</v>
      </c>
      <c r="H93" s="7">
        <v>1</v>
      </c>
      <c r="I93" s="7">
        <v>2</v>
      </c>
      <c r="J93" s="7">
        <v>0</v>
      </c>
      <c r="K93" s="7">
        <v>0</v>
      </c>
      <c r="L93" s="7">
        <v>4</v>
      </c>
      <c r="M93" s="7">
        <v>1</v>
      </c>
      <c r="N93" s="7">
        <v>1927</v>
      </c>
    </row>
    <row r="94" spans="1:14" x14ac:dyDescent="0.2">
      <c r="A94" s="7" t="s">
        <v>108</v>
      </c>
      <c r="B94" s="7">
        <v>1908</v>
      </c>
      <c r="C94" s="7">
        <v>17</v>
      </c>
      <c r="D94" s="7">
        <v>0</v>
      </c>
      <c r="E94" s="7">
        <v>2</v>
      </c>
      <c r="F94" s="7">
        <v>0</v>
      </c>
      <c r="G94" s="7">
        <v>0</v>
      </c>
      <c r="H94" s="7">
        <v>0</v>
      </c>
      <c r="I94" s="7">
        <v>2</v>
      </c>
      <c r="J94" s="7">
        <v>0</v>
      </c>
      <c r="K94" s="7">
        <v>0</v>
      </c>
      <c r="L94" s="7">
        <v>1</v>
      </c>
      <c r="M94" s="7">
        <v>2</v>
      </c>
      <c r="N94" s="7">
        <v>1884</v>
      </c>
    </row>
    <row r="95" spans="1:14" x14ac:dyDescent="0.2">
      <c r="A95" s="7" t="s">
        <v>11</v>
      </c>
      <c r="B95" s="7">
        <v>1059</v>
      </c>
      <c r="C95" s="7">
        <v>8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1048</v>
      </c>
      <c r="N95" s="7">
        <v>3</v>
      </c>
    </row>
    <row r="96" spans="1:14" x14ac:dyDescent="0.2">
      <c r="A96" s="7" t="s">
        <v>109</v>
      </c>
      <c r="B96" s="7">
        <v>1455</v>
      </c>
      <c r="C96" s="7">
        <v>14</v>
      </c>
      <c r="D96" s="7">
        <v>5</v>
      </c>
      <c r="E96" s="7">
        <v>0</v>
      </c>
      <c r="F96" s="7">
        <v>0</v>
      </c>
      <c r="G96" s="7">
        <v>0</v>
      </c>
      <c r="H96" s="7">
        <v>0</v>
      </c>
      <c r="I96" s="7">
        <v>2</v>
      </c>
      <c r="J96" s="7">
        <v>2</v>
      </c>
      <c r="K96" s="7">
        <v>0</v>
      </c>
      <c r="L96" s="7">
        <v>1</v>
      </c>
      <c r="M96" s="7">
        <v>2</v>
      </c>
      <c r="N96" s="7">
        <v>1429</v>
      </c>
    </row>
    <row r="97" spans="1:14" x14ac:dyDescent="0.2">
      <c r="A97" s="26" t="s">
        <v>176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100" spans="1:14" x14ac:dyDescent="0.2">
      <c r="A100" s="7" t="s">
        <v>201</v>
      </c>
    </row>
    <row r="101" spans="1:14" x14ac:dyDescent="0.2">
      <c r="A101" s="1" t="s">
        <v>199</v>
      </c>
      <c r="B101" s="2"/>
      <c r="C101" s="2" t="s">
        <v>132</v>
      </c>
      <c r="D101" s="2"/>
      <c r="E101" s="2" t="s">
        <v>133</v>
      </c>
      <c r="F101" s="2"/>
      <c r="G101" s="2" t="s">
        <v>134</v>
      </c>
      <c r="H101" s="2" t="s">
        <v>135</v>
      </c>
      <c r="I101" s="2" t="s">
        <v>136</v>
      </c>
      <c r="J101" s="2" t="s">
        <v>137</v>
      </c>
      <c r="K101" s="2" t="s">
        <v>138</v>
      </c>
      <c r="L101" s="2" t="s">
        <v>139</v>
      </c>
      <c r="M101" s="2" t="s">
        <v>140</v>
      </c>
      <c r="N101" s="3"/>
    </row>
    <row r="102" spans="1:14" x14ac:dyDescent="0.2">
      <c r="A102" s="4" t="s">
        <v>200</v>
      </c>
      <c r="B102" s="5" t="s">
        <v>0</v>
      </c>
      <c r="C102" s="5" t="s">
        <v>141</v>
      </c>
      <c r="D102" s="5" t="s">
        <v>2</v>
      </c>
      <c r="E102" s="5" t="s">
        <v>142</v>
      </c>
      <c r="F102" s="5" t="s">
        <v>4</v>
      </c>
      <c r="G102" s="5" t="s">
        <v>143</v>
      </c>
      <c r="H102" s="5" t="s">
        <v>144</v>
      </c>
      <c r="I102" s="5" t="s">
        <v>145</v>
      </c>
      <c r="J102" s="5" t="s">
        <v>146</v>
      </c>
      <c r="K102" s="5" t="s">
        <v>147</v>
      </c>
      <c r="L102" s="5" t="s">
        <v>148</v>
      </c>
      <c r="M102" s="5" t="s">
        <v>149</v>
      </c>
      <c r="N102" s="6" t="s">
        <v>12</v>
      </c>
    </row>
    <row r="103" spans="1:14" x14ac:dyDescent="0.2">
      <c r="A103" s="7" t="s">
        <v>189</v>
      </c>
      <c r="B103" s="7">
        <v>73772</v>
      </c>
      <c r="C103" s="7">
        <v>30232</v>
      </c>
      <c r="D103" s="7">
        <v>9174</v>
      </c>
      <c r="E103" s="7">
        <v>1832</v>
      </c>
      <c r="F103" s="7">
        <v>9601</v>
      </c>
      <c r="G103" s="7">
        <v>810</v>
      </c>
      <c r="H103" s="7">
        <v>1221</v>
      </c>
      <c r="I103" s="7">
        <v>5542</v>
      </c>
      <c r="J103" s="7">
        <v>1947</v>
      </c>
      <c r="K103" s="7">
        <v>2545</v>
      </c>
      <c r="L103" s="7">
        <v>3727</v>
      </c>
      <c r="M103" s="7">
        <v>2696</v>
      </c>
      <c r="N103" s="7">
        <v>4445</v>
      </c>
    </row>
    <row r="104" spans="1:14" x14ac:dyDescent="0.2">
      <c r="A104" s="7" t="s">
        <v>71</v>
      </c>
      <c r="B104" s="7">
        <v>2183</v>
      </c>
      <c r="C104" s="7">
        <v>2172</v>
      </c>
      <c r="D104" s="7">
        <v>8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</row>
    <row r="105" spans="1:14" x14ac:dyDescent="0.2">
      <c r="A105" s="7" t="s">
        <v>72</v>
      </c>
      <c r="B105" s="7">
        <v>11599</v>
      </c>
      <c r="C105" s="7">
        <v>11545</v>
      </c>
      <c r="D105" s="7">
        <v>4</v>
      </c>
      <c r="E105" s="7">
        <v>0</v>
      </c>
      <c r="F105" s="7">
        <v>13</v>
      </c>
      <c r="G105" s="7">
        <v>4</v>
      </c>
      <c r="H105" s="7">
        <v>23</v>
      </c>
      <c r="I105" s="7">
        <v>8</v>
      </c>
      <c r="J105" s="7">
        <v>0</v>
      </c>
      <c r="K105" s="7">
        <v>0</v>
      </c>
      <c r="L105" s="7">
        <v>2</v>
      </c>
      <c r="M105" s="7">
        <v>0</v>
      </c>
      <c r="N105" s="7">
        <v>0</v>
      </c>
    </row>
    <row r="106" spans="1:14" x14ac:dyDescent="0.2">
      <c r="A106" s="7" t="s">
        <v>73</v>
      </c>
      <c r="B106" s="7">
        <v>3465</v>
      </c>
      <c r="C106" s="7">
        <v>3450</v>
      </c>
      <c r="D106" s="7">
        <v>3</v>
      </c>
      <c r="E106" s="7">
        <v>0</v>
      </c>
      <c r="F106" s="7">
        <v>0</v>
      </c>
      <c r="G106" s="7">
        <v>0</v>
      </c>
      <c r="H106" s="7">
        <v>0</v>
      </c>
      <c r="I106" s="7">
        <v>9</v>
      </c>
      <c r="J106" s="7">
        <v>0</v>
      </c>
      <c r="K106" s="7">
        <v>1</v>
      </c>
      <c r="L106" s="7">
        <v>2</v>
      </c>
      <c r="M106" s="7">
        <v>0</v>
      </c>
      <c r="N106" s="7">
        <v>0</v>
      </c>
    </row>
    <row r="107" spans="1:14" x14ac:dyDescent="0.2">
      <c r="A107" s="7" t="s">
        <v>74</v>
      </c>
      <c r="B107" s="7">
        <v>3876</v>
      </c>
      <c r="C107" s="7">
        <v>3832</v>
      </c>
      <c r="D107" s="7">
        <v>1</v>
      </c>
      <c r="E107" s="7">
        <v>11</v>
      </c>
      <c r="F107" s="7">
        <v>5</v>
      </c>
      <c r="G107" s="7">
        <v>0</v>
      </c>
      <c r="H107" s="7">
        <v>1</v>
      </c>
      <c r="I107" s="7">
        <v>1</v>
      </c>
      <c r="J107" s="7">
        <v>0</v>
      </c>
      <c r="K107" s="7">
        <v>0</v>
      </c>
      <c r="L107" s="7">
        <v>17</v>
      </c>
      <c r="M107" s="7">
        <v>5</v>
      </c>
      <c r="N107" s="7">
        <v>3</v>
      </c>
    </row>
    <row r="108" spans="1:14" x14ac:dyDescent="0.2">
      <c r="A108" s="7" t="s">
        <v>75</v>
      </c>
      <c r="B108" s="7">
        <v>3282</v>
      </c>
      <c r="C108" s="7">
        <v>3272</v>
      </c>
      <c r="D108" s="7">
        <v>6</v>
      </c>
      <c r="E108" s="7">
        <v>0</v>
      </c>
      <c r="F108" s="7">
        <v>1</v>
      </c>
      <c r="G108" s="7">
        <v>0</v>
      </c>
      <c r="H108" s="7">
        <v>0</v>
      </c>
      <c r="I108" s="7">
        <v>0</v>
      </c>
      <c r="J108" s="7">
        <v>1</v>
      </c>
      <c r="K108" s="7">
        <v>2</v>
      </c>
      <c r="L108" s="7">
        <v>0</v>
      </c>
      <c r="M108" s="7">
        <v>0</v>
      </c>
      <c r="N108" s="7">
        <v>0</v>
      </c>
    </row>
    <row r="109" spans="1:14" x14ac:dyDescent="0.2">
      <c r="A109" s="7" t="s">
        <v>76</v>
      </c>
      <c r="B109" s="7">
        <v>2047</v>
      </c>
      <c r="C109" s="7">
        <v>2046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1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</row>
    <row r="110" spans="1:14" x14ac:dyDescent="0.2">
      <c r="A110" s="7" t="s">
        <v>77</v>
      </c>
      <c r="B110" s="7">
        <v>2477</v>
      </c>
      <c r="C110" s="7">
        <v>2462</v>
      </c>
      <c r="D110" s="7">
        <v>2</v>
      </c>
      <c r="E110" s="7">
        <v>2</v>
      </c>
      <c r="F110" s="7">
        <v>3</v>
      </c>
      <c r="G110" s="7">
        <v>0</v>
      </c>
      <c r="H110" s="7">
        <v>2</v>
      </c>
      <c r="I110" s="7">
        <v>6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</row>
    <row r="111" spans="1:14" x14ac:dyDescent="0.2">
      <c r="A111" s="7" t="s">
        <v>78</v>
      </c>
      <c r="B111" s="7">
        <v>844</v>
      </c>
      <c r="C111" s="7">
        <v>841</v>
      </c>
      <c r="D111" s="7">
        <v>0</v>
      </c>
      <c r="E111" s="7">
        <v>0</v>
      </c>
      <c r="F111" s="7">
        <v>2</v>
      </c>
      <c r="G111" s="7">
        <v>0</v>
      </c>
      <c r="H111" s="7">
        <v>0</v>
      </c>
      <c r="I111" s="7">
        <v>0</v>
      </c>
      <c r="J111" s="7">
        <v>0</v>
      </c>
      <c r="K111" s="7">
        <v>1</v>
      </c>
      <c r="L111" s="7">
        <v>0</v>
      </c>
      <c r="M111" s="7">
        <v>0</v>
      </c>
      <c r="N111" s="7">
        <v>0</v>
      </c>
    </row>
    <row r="112" spans="1:14" x14ac:dyDescent="0.2">
      <c r="A112" s="7" t="s">
        <v>79</v>
      </c>
      <c r="B112" s="7">
        <v>2037</v>
      </c>
      <c r="C112" s="7">
        <v>57</v>
      </c>
      <c r="D112" s="7">
        <v>1980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</row>
    <row r="113" spans="1:14" x14ac:dyDescent="0.2">
      <c r="A113" s="7" t="s">
        <v>80</v>
      </c>
      <c r="B113" s="7">
        <v>1414</v>
      </c>
      <c r="C113" s="7">
        <v>7</v>
      </c>
      <c r="D113" s="7">
        <v>1406</v>
      </c>
      <c r="E113" s="7">
        <v>0</v>
      </c>
      <c r="F113" s="7">
        <v>0</v>
      </c>
      <c r="G113" s="7">
        <v>0</v>
      </c>
      <c r="H113" s="7">
        <v>0</v>
      </c>
      <c r="I113" s="7">
        <v>1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</row>
    <row r="114" spans="1:14" x14ac:dyDescent="0.2">
      <c r="A114" s="7" t="s">
        <v>81</v>
      </c>
      <c r="B114" s="7">
        <v>2417</v>
      </c>
      <c r="C114" s="7">
        <v>20</v>
      </c>
      <c r="D114" s="7">
        <v>2386</v>
      </c>
      <c r="E114" s="7">
        <v>3</v>
      </c>
      <c r="F114" s="7">
        <v>5</v>
      </c>
      <c r="G114" s="7">
        <v>0</v>
      </c>
      <c r="H114" s="7">
        <v>0</v>
      </c>
      <c r="I114" s="7">
        <v>1</v>
      </c>
      <c r="J114" s="7">
        <v>1</v>
      </c>
      <c r="K114" s="7">
        <v>0</v>
      </c>
      <c r="L114" s="7">
        <v>0</v>
      </c>
      <c r="M114" s="7">
        <v>1</v>
      </c>
      <c r="N114" s="7">
        <v>0</v>
      </c>
    </row>
    <row r="115" spans="1:14" x14ac:dyDescent="0.2">
      <c r="A115" s="7" t="s">
        <v>82</v>
      </c>
      <c r="B115" s="7">
        <v>1715</v>
      </c>
      <c r="C115" s="7">
        <v>107</v>
      </c>
      <c r="D115" s="7">
        <v>1599</v>
      </c>
      <c r="E115" s="7">
        <v>6</v>
      </c>
      <c r="F115" s="7">
        <v>0</v>
      </c>
      <c r="G115" s="7">
        <v>0</v>
      </c>
      <c r="H115" s="7">
        <v>0</v>
      </c>
      <c r="I115" s="7">
        <v>3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</row>
    <row r="116" spans="1:14" x14ac:dyDescent="0.2">
      <c r="A116" s="7" t="s">
        <v>83</v>
      </c>
      <c r="B116" s="7">
        <v>1784</v>
      </c>
      <c r="C116" s="7">
        <v>29</v>
      </c>
      <c r="D116" s="7">
        <v>1749</v>
      </c>
      <c r="E116" s="7">
        <v>1</v>
      </c>
      <c r="F116" s="7">
        <v>0</v>
      </c>
      <c r="G116" s="7">
        <v>0</v>
      </c>
      <c r="H116" s="7">
        <v>4</v>
      </c>
      <c r="I116" s="7">
        <v>0</v>
      </c>
      <c r="J116" s="7">
        <v>0</v>
      </c>
      <c r="K116" s="7">
        <v>0</v>
      </c>
      <c r="L116" s="7">
        <v>1</v>
      </c>
      <c r="M116" s="7">
        <v>0</v>
      </c>
      <c r="N116" s="7">
        <v>0</v>
      </c>
    </row>
    <row r="117" spans="1:14" x14ac:dyDescent="0.2">
      <c r="A117" s="7" t="s">
        <v>3</v>
      </c>
      <c r="B117" s="7">
        <v>1827</v>
      </c>
      <c r="C117" s="7">
        <v>20</v>
      </c>
      <c r="D117" s="7">
        <v>3</v>
      </c>
      <c r="E117" s="7">
        <v>1799</v>
      </c>
      <c r="F117" s="7">
        <v>1</v>
      </c>
      <c r="G117" s="7">
        <v>0</v>
      </c>
      <c r="H117" s="7">
        <v>0</v>
      </c>
      <c r="I117" s="7">
        <v>1</v>
      </c>
      <c r="J117" s="7">
        <v>0</v>
      </c>
      <c r="K117" s="7">
        <v>2</v>
      </c>
      <c r="L117" s="7">
        <v>0</v>
      </c>
      <c r="M117" s="7">
        <v>0</v>
      </c>
      <c r="N117" s="7">
        <v>1</v>
      </c>
    </row>
    <row r="118" spans="1:14" x14ac:dyDescent="0.2">
      <c r="A118" s="7" t="s">
        <v>84</v>
      </c>
      <c r="B118" s="7">
        <v>2262</v>
      </c>
      <c r="C118" s="7">
        <v>47</v>
      </c>
      <c r="D118" s="7">
        <v>2</v>
      </c>
      <c r="E118" s="7">
        <v>1</v>
      </c>
      <c r="F118" s="7">
        <v>2210</v>
      </c>
      <c r="G118" s="7">
        <v>0</v>
      </c>
      <c r="H118" s="7">
        <v>0</v>
      </c>
      <c r="I118" s="7">
        <v>1</v>
      </c>
      <c r="J118" s="7">
        <v>0</v>
      </c>
      <c r="K118" s="7">
        <v>0</v>
      </c>
      <c r="L118" s="7">
        <v>1</v>
      </c>
      <c r="M118" s="7">
        <v>0</v>
      </c>
      <c r="N118" s="7">
        <v>0</v>
      </c>
    </row>
    <row r="119" spans="1:14" x14ac:dyDescent="0.2">
      <c r="A119" s="7" t="s">
        <v>85</v>
      </c>
      <c r="B119" s="7">
        <v>875</v>
      </c>
      <c r="C119" s="7">
        <v>6</v>
      </c>
      <c r="D119" s="7">
        <v>2</v>
      </c>
      <c r="E119" s="7">
        <v>0</v>
      </c>
      <c r="F119" s="7">
        <v>867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</row>
    <row r="120" spans="1:14" x14ac:dyDescent="0.2">
      <c r="A120" s="7" t="s">
        <v>86</v>
      </c>
      <c r="B120" s="7">
        <v>716</v>
      </c>
      <c r="C120" s="7">
        <v>12</v>
      </c>
      <c r="D120" s="7">
        <v>0</v>
      </c>
      <c r="E120" s="7">
        <v>1</v>
      </c>
      <c r="F120" s="7">
        <v>701</v>
      </c>
      <c r="G120" s="7">
        <v>0</v>
      </c>
      <c r="H120" s="7">
        <v>0</v>
      </c>
      <c r="I120" s="7">
        <v>0</v>
      </c>
      <c r="J120" s="7">
        <v>2</v>
      </c>
      <c r="K120" s="7">
        <v>0</v>
      </c>
      <c r="L120" s="7">
        <v>0</v>
      </c>
      <c r="M120" s="7">
        <v>0</v>
      </c>
      <c r="N120" s="7">
        <v>0</v>
      </c>
    </row>
    <row r="121" spans="1:14" x14ac:dyDescent="0.2">
      <c r="A121" s="7" t="s">
        <v>87</v>
      </c>
      <c r="B121" s="7">
        <v>598</v>
      </c>
      <c r="C121" s="7">
        <v>16</v>
      </c>
      <c r="D121" s="7">
        <v>0</v>
      </c>
      <c r="E121" s="7">
        <v>0</v>
      </c>
      <c r="F121" s="7">
        <v>580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2</v>
      </c>
    </row>
    <row r="122" spans="1:14" x14ac:dyDescent="0.2">
      <c r="A122" s="7" t="s">
        <v>88</v>
      </c>
      <c r="B122" s="7">
        <v>1496</v>
      </c>
      <c r="C122" s="7">
        <v>16</v>
      </c>
      <c r="D122" s="7">
        <v>4</v>
      </c>
      <c r="E122" s="7">
        <v>0</v>
      </c>
      <c r="F122" s="7">
        <v>1476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</row>
    <row r="123" spans="1:14" x14ac:dyDescent="0.2">
      <c r="A123" s="7" t="s">
        <v>89</v>
      </c>
      <c r="B123" s="7">
        <v>1743</v>
      </c>
      <c r="C123" s="7">
        <v>6</v>
      </c>
      <c r="D123" s="7">
        <v>0</v>
      </c>
      <c r="E123" s="7">
        <v>0</v>
      </c>
      <c r="F123" s="7">
        <v>1732</v>
      </c>
      <c r="G123" s="7">
        <v>2</v>
      </c>
      <c r="H123" s="7">
        <v>2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1</v>
      </c>
    </row>
    <row r="124" spans="1:14" x14ac:dyDescent="0.2">
      <c r="A124" s="7" t="s">
        <v>90</v>
      </c>
      <c r="B124" s="7">
        <v>2040</v>
      </c>
      <c r="C124" s="7">
        <v>29</v>
      </c>
      <c r="D124" s="7">
        <v>5</v>
      </c>
      <c r="E124" s="7">
        <v>3</v>
      </c>
      <c r="F124" s="7">
        <v>1998</v>
      </c>
      <c r="G124" s="7">
        <v>0</v>
      </c>
      <c r="H124" s="7">
        <v>2</v>
      </c>
      <c r="I124" s="7">
        <v>3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</row>
    <row r="125" spans="1:14" x14ac:dyDescent="0.2">
      <c r="A125" s="7" t="s">
        <v>5</v>
      </c>
      <c r="B125" s="7">
        <v>821</v>
      </c>
      <c r="C125" s="7">
        <v>11</v>
      </c>
      <c r="D125" s="7">
        <v>1</v>
      </c>
      <c r="E125" s="7">
        <v>0</v>
      </c>
      <c r="F125" s="7">
        <v>4</v>
      </c>
      <c r="G125" s="7">
        <v>804</v>
      </c>
      <c r="H125" s="7">
        <v>0</v>
      </c>
      <c r="I125" s="7">
        <v>1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</row>
    <row r="126" spans="1:14" x14ac:dyDescent="0.2">
      <c r="A126" s="7" t="s">
        <v>6</v>
      </c>
      <c r="B126" s="7">
        <v>1045</v>
      </c>
      <c r="C126" s="7">
        <v>41</v>
      </c>
      <c r="D126" s="7">
        <v>5</v>
      </c>
      <c r="E126" s="7">
        <v>0</v>
      </c>
      <c r="F126" s="7">
        <v>0</v>
      </c>
      <c r="G126" s="7">
        <v>0</v>
      </c>
      <c r="H126" s="7">
        <v>999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</row>
    <row r="127" spans="1:14" x14ac:dyDescent="0.2">
      <c r="A127" s="7" t="s">
        <v>91</v>
      </c>
      <c r="B127" s="7">
        <v>187</v>
      </c>
      <c r="C127" s="7">
        <v>2</v>
      </c>
      <c r="D127" s="7">
        <v>0</v>
      </c>
      <c r="E127" s="7">
        <v>1</v>
      </c>
      <c r="F127" s="7">
        <v>0</v>
      </c>
      <c r="G127" s="7">
        <v>0</v>
      </c>
      <c r="H127" s="7">
        <v>182</v>
      </c>
      <c r="I127" s="7">
        <v>0</v>
      </c>
      <c r="J127" s="7">
        <v>2</v>
      </c>
      <c r="K127" s="7">
        <v>0</v>
      </c>
      <c r="L127" s="7">
        <v>0</v>
      </c>
      <c r="M127" s="7">
        <v>0</v>
      </c>
      <c r="N127" s="7">
        <v>0</v>
      </c>
    </row>
    <row r="128" spans="1:14" x14ac:dyDescent="0.2">
      <c r="A128" s="7" t="s">
        <v>92</v>
      </c>
      <c r="B128" s="7">
        <v>2353</v>
      </c>
      <c r="C128" s="7">
        <v>5</v>
      </c>
      <c r="D128" s="7">
        <v>1</v>
      </c>
      <c r="E128" s="7">
        <v>0</v>
      </c>
      <c r="F128" s="7">
        <v>0</v>
      </c>
      <c r="G128" s="7">
        <v>0</v>
      </c>
      <c r="H128" s="7">
        <v>1</v>
      </c>
      <c r="I128" s="7">
        <v>2345</v>
      </c>
      <c r="J128" s="7">
        <v>0</v>
      </c>
      <c r="K128" s="7">
        <v>0</v>
      </c>
      <c r="L128" s="7">
        <v>1</v>
      </c>
      <c r="M128" s="7">
        <v>0</v>
      </c>
      <c r="N128" s="7">
        <v>0</v>
      </c>
    </row>
    <row r="129" spans="1:14" x14ac:dyDescent="0.2">
      <c r="A129" s="7" t="s">
        <v>93</v>
      </c>
      <c r="B129" s="7">
        <v>1375</v>
      </c>
      <c r="C129" s="7">
        <v>8</v>
      </c>
      <c r="D129" s="7">
        <v>1</v>
      </c>
      <c r="E129" s="7">
        <v>0</v>
      </c>
      <c r="F129" s="7">
        <v>0</v>
      </c>
      <c r="G129" s="7">
        <v>0</v>
      </c>
      <c r="H129" s="7">
        <v>0</v>
      </c>
      <c r="I129" s="7">
        <v>1363</v>
      </c>
      <c r="J129" s="7">
        <v>1</v>
      </c>
      <c r="K129" s="7">
        <v>0</v>
      </c>
      <c r="L129" s="7">
        <v>1</v>
      </c>
      <c r="M129" s="7">
        <v>0</v>
      </c>
      <c r="N129" s="7">
        <v>1</v>
      </c>
    </row>
    <row r="130" spans="1:14" x14ac:dyDescent="0.2">
      <c r="A130" s="7" t="s">
        <v>94</v>
      </c>
      <c r="B130" s="7">
        <v>1137</v>
      </c>
      <c r="C130" s="7">
        <v>8</v>
      </c>
      <c r="D130" s="7">
        <v>1</v>
      </c>
      <c r="E130" s="7">
        <v>0</v>
      </c>
      <c r="F130" s="7">
        <v>0</v>
      </c>
      <c r="G130" s="7">
        <v>0</v>
      </c>
      <c r="H130" s="7">
        <v>0</v>
      </c>
      <c r="I130" s="7">
        <v>1121</v>
      </c>
      <c r="J130" s="7">
        <v>5</v>
      </c>
      <c r="K130" s="7">
        <v>2</v>
      </c>
      <c r="L130" s="7">
        <v>0</v>
      </c>
      <c r="M130" s="7">
        <v>0</v>
      </c>
      <c r="N130" s="7">
        <v>0</v>
      </c>
    </row>
    <row r="131" spans="1:14" x14ac:dyDescent="0.2">
      <c r="A131" s="7" t="s">
        <v>95</v>
      </c>
      <c r="B131" s="7">
        <v>666</v>
      </c>
      <c r="C131" s="7">
        <v>2</v>
      </c>
      <c r="D131" s="7">
        <v>0</v>
      </c>
      <c r="E131" s="7">
        <v>0</v>
      </c>
      <c r="F131" s="7">
        <v>0</v>
      </c>
      <c r="G131" s="7">
        <v>0</v>
      </c>
      <c r="H131" s="7">
        <v>2</v>
      </c>
      <c r="I131" s="7">
        <v>661</v>
      </c>
      <c r="J131" s="7">
        <v>1</v>
      </c>
      <c r="K131" s="7">
        <v>0</v>
      </c>
      <c r="L131" s="7">
        <v>0</v>
      </c>
      <c r="M131" s="7">
        <v>0</v>
      </c>
      <c r="N131" s="7">
        <v>0</v>
      </c>
    </row>
    <row r="132" spans="1:14" x14ac:dyDescent="0.2">
      <c r="A132" s="7" t="s">
        <v>96</v>
      </c>
      <c r="B132" s="7">
        <v>723</v>
      </c>
      <c r="C132" s="7">
        <v>3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5</v>
      </c>
      <c r="J132" s="7">
        <v>713</v>
      </c>
      <c r="K132" s="7">
        <v>2</v>
      </c>
      <c r="L132" s="7">
        <v>0</v>
      </c>
      <c r="M132" s="7">
        <v>0</v>
      </c>
      <c r="N132" s="7">
        <v>0</v>
      </c>
    </row>
    <row r="133" spans="1:14" x14ac:dyDescent="0.2">
      <c r="A133" s="7" t="s">
        <v>97</v>
      </c>
      <c r="B133" s="7">
        <v>283</v>
      </c>
      <c r="C133" s="7">
        <v>2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280</v>
      </c>
      <c r="K133" s="7">
        <v>1</v>
      </c>
      <c r="L133" s="7">
        <v>0</v>
      </c>
      <c r="M133" s="7">
        <v>0</v>
      </c>
      <c r="N133" s="7">
        <v>0</v>
      </c>
    </row>
    <row r="134" spans="1:14" x14ac:dyDescent="0.2">
      <c r="A134" s="7" t="s">
        <v>98</v>
      </c>
      <c r="B134" s="7">
        <v>966</v>
      </c>
      <c r="C134" s="7">
        <v>16</v>
      </c>
      <c r="D134" s="7">
        <v>0</v>
      </c>
      <c r="E134" s="7">
        <v>0</v>
      </c>
      <c r="F134" s="7">
        <v>0</v>
      </c>
      <c r="G134" s="7">
        <v>0</v>
      </c>
      <c r="H134" s="7">
        <v>1</v>
      </c>
      <c r="I134" s="7">
        <v>1</v>
      </c>
      <c r="J134" s="7">
        <v>938</v>
      </c>
      <c r="K134" s="7">
        <v>8</v>
      </c>
      <c r="L134" s="7">
        <v>2</v>
      </c>
      <c r="M134" s="7">
        <v>0</v>
      </c>
      <c r="N134" s="7">
        <v>0</v>
      </c>
    </row>
    <row r="135" spans="1:14" x14ac:dyDescent="0.2">
      <c r="A135" s="7" t="s">
        <v>99</v>
      </c>
      <c r="B135" s="7">
        <v>744</v>
      </c>
      <c r="C135" s="7">
        <v>33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710</v>
      </c>
      <c r="L135" s="7">
        <v>1</v>
      </c>
      <c r="M135" s="7">
        <v>0</v>
      </c>
      <c r="N135" s="7">
        <v>0</v>
      </c>
    </row>
    <row r="136" spans="1:14" x14ac:dyDescent="0.2">
      <c r="A136" s="7" t="s">
        <v>100</v>
      </c>
      <c r="B136" s="7">
        <v>1124</v>
      </c>
      <c r="C136" s="7">
        <v>9</v>
      </c>
      <c r="D136" s="7">
        <v>1</v>
      </c>
      <c r="E136" s="7">
        <v>0</v>
      </c>
      <c r="F136" s="7">
        <v>2</v>
      </c>
      <c r="G136" s="7">
        <v>0</v>
      </c>
      <c r="H136" s="7">
        <v>0</v>
      </c>
      <c r="I136" s="7">
        <v>1</v>
      </c>
      <c r="J136" s="7">
        <v>1</v>
      </c>
      <c r="K136" s="7">
        <v>1102</v>
      </c>
      <c r="L136" s="7">
        <v>7</v>
      </c>
      <c r="M136" s="7">
        <v>0</v>
      </c>
      <c r="N136" s="7">
        <v>1</v>
      </c>
    </row>
    <row r="137" spans="1:14" x14ac:dyDescent="0.2">
      <c r="A137" s="7" t="s">
        <v>101</v>
      </c>
      <c r="B137" s="7">
        <v>722</v>
      </c>
      <c r="C137" s="7">
        <v>10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710</v>
      </c>
      <c r="L137" s="7">
        <v>2</v>
      </c>
      <c r="M137" s="7">
        <v>0</v>
      </c>
      <c r="N137" s="7">
        <v>0</v>
      </c>
    </row>
    <row r="138" spans="1:14" x14ac:dyDescent="0.2">
      <c r="A138" s="7" t="s">
        <v>102</v>
      </c>
      <c r="B138" s="7">
        <v>1350</v>
      </c>
      <c r="C138" s="7">
        <v>18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2</v>
      </c>
      <c r="L138" s="7">
        <v>1330</v>
      </c>
      <c r="M138" s="7">
        <v>0</v>
      </c>
      <c r="N138" s="7">
        <v>0</v>
      </c>
    </row>
    <row r="139" spans="1:14" x14ac:dyDescent="0.2">
      <c r="A139" s="7" t="s">
        <v>103</v>
      </c>
      <c r="B139" s="7">
        <v>947</v>
      </c>
      <c r="C139" s="7">
        <v>15</v>
      </c>
      <c r="D139" s="7">
        <v>0</v>
      </c>
      <c r="E139" s="7">
        <v>0</v>
      </c>
      <c r="F139" s="7">
        <v>0</v>
      </c>
      <c r="G139" s="7">
        <v>0</v>
      </c>
      <c r="H139" s="7">
        <v>1</v>
      </c>
      <c r="I139" s="7">
        <v>2</v>
      </c>
      <c r="J139" s="7">
        <v>0</v>
      </c>
      <c r="K139" s="7">
        <v>0</v>
      </c>
      <c r="L139" s="7">
        <v>927</v>
      </c>
      <c r="M139" s="7">
        <v>0</v>
      </c>
      <c r="N139" s="7">
        <v>2</v>
      </c>
    </row>
    <row r="140" spans="1:14" x14ac:dyDescent="0.2">
      <c r="A140" s="7" t="s">
        <v>104</v>
      </c>
      <c r="B140" s="7">
        <v>526</v>
      </c>
      <c r="C140" s="7">
        <v>6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1</v>
      </c>
      <c r="J140" s="7">
        <v>0</v>
      </c>
      <c r="K140" s="7">
        <v>2</v>
      </c>
      <c r="L140" s="7">
        <v>517</v>
      </c>
      <c r="M140" s="7">
        <v>0</v>
      </c>
      <c r="N140" s="7">
        <v>0</v>
      </c>
    </row>
    <row r="141" spans="1:14" x14ac:dyDescent="0.2">
      <c r="A141" s="7" t="s">
        <v>105</v>
      </c>
      <c r="B141" s="7">
        <v>917</v>
      </c>
      <c r="C141" s="7">
        <v>2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913</v>
      </c>
      <c r="M141" s="7">
        <v>2</v>
      </c>
      <c r="N141" s="7">
        <v>0</v>
      </c>
    </row>
    <row r="142" spans="1:14" x14ac:dyDescent="0.2">
      <c r="A142" s="7" t="s">
        <v>106</v>
      </c>
      <c r="B142" s="7">
        <v>1720</v>
      </c>
      <c r="C142" s="7">
        <v>5</v>
      </c>
      <c r="D142" s="7">
        <v>2</v>
      </c>
      <c r="E142" s="7">
        <v>1</v>
      </c>
      <c r="F142" s="7">
        <v>1</v>
      </c>
      <c r="G142" s="7">
        <v>0</v>
      </c>
      <c r="H142" s="7">
        <v>1</v>
      </c>
      <c r="I142" s="7">
        <v>2</v>
      </c>
      <c r="J142" s="7">
        <v>1</v>
      </c>
      <c r="K142" s="7">
        <v>0</v>
      </c>
      <c r="L142" s="7">
        <v>1</v>
      </c>
      <c r="M142" s="7">
        <v>1704</v>
      </c>
      <c r="N142" s="7">
        <v>2</v>
      </c>
    </row>
    <row r="143" spans="1:14" x14ac:dyDescent="0.2">
      <c r="A143" s="7" t="s">
        <v>107</v>
      </c>
      <c r="B143" s="7">
        <v>1640</v>
      </c>
      <c r="C143" s="7">
        <v>10</v>
      </c>
      <c r="D143" s="7">
        <v>1</v>
      </c>
      <c r="E143" s="7">
        <v>0</v>
      </c>
      <c r="F143" s="7">
        <v>0</v>
      </c>
      <c r="G143" s="7">
        <v>0</v>
      </c>
      <c r="H143" s="7">
        <v>0</v>
      </c>
      <c r="I143" s="7">
        <v>1</v>
      </c>
      <c r="J143" s="7">
        <v>0</v>
      </c>
      <c r="K143" s="7">
        <v>0</v>
      </c>
      <c r="L143" s="7">
        <v>0</v>
      </c>
      <c r="M143" s="7">
        <v>2</v>
      </c>
      <c r="N143" s="7">
        <v>1626</v>
      </c>
    </row>
    <row r="144" spans="1:14" x14ac:dyDescent="0.2">
      <c r="A144" s="7" t="s">
        <v>108</v>
      </c>
      <c r="B144" s="7">
        <v>1642</v>
      </c>
      <c r="C144" s="7">
        <v>17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2</v>
      </c>
      <c r="J144" s="7">
        <v>0</v>
      </c>
      <c r="K144" s="7">
        <v>0</v>
      </c>
      <c r="L144" s="7">
        <v>1</v>
      </c>
      <c r="M144" s="7">
        <v>1</v>
      </c>
      <c r="N144" s="7">
        <v>1621</v>
      </c>
    </row>
    <row r="145" spans="1:14" x14ac:dyDescent="0.2">
      <c r="A145" s="7" t="s">
        <v>11</v>
      </c>
      <c r="B145" s="7">
        <v>990</v>
      </c>
      <c r="C145" s="7">
        <v>4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979</v>
      </c>
      <c r="N145" s="7">
        <v>7</v>
      </c>
    </row>
    <row r="146" spans="1:14" x14ac:dyDescent="0.2">
      <c r="A146" s="7" t="s">
        <v>109</v>
      </c>
      <c r="B146" s="7">
        <v>1197</v>
      </c>
      <c r="C146" s="7">
        <v>13</v>
      </c>
      <c r="D146" s="7">
        <v>1</v>
      </c>
      <c r="E146" s="7">
        <v>0</v>
      </c>
      <c r="F146" s="7">
        <v>0</v>
      </c>
      <c r="G146" s="7">
        <v>0</v>
      </c>
      <c r="H146" s="7">
        <v>0</v>
      </c>
      <c r="I146" s="7">
        <v>1</v>
      </c>
      <c r="J146" s="7">
        <v>1</v>
      </c>
      <c r="K146" s="7">
        <v>0</v>
      </c>
      <c r="L146" s="7">
        <v>1</v>
      </c>
      <c r="M146" s="7">
        <v>2</v>
      </c>
      <c r="N146" s="7">
        <v>1178</v>
      </c>
    </row>
    <row r="147" spans="1:14" x14ac:dyDescent="0.2">
      <c r="A147" s="26" t="s">
        <v>176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</row>
  </sheetData>
  <mergeCells count="3">
    <mergeCell ref="A147:N147"/>
    <mergeCell ref="A97:N97"/>
    <mergeCell ref="A48:N48"/>
  </mergeCells>
  <pageMargins left="0.7" right="0.7" top="0.75" bottom="0.75" header="0.3" footer="0.3"/>
  <pageSetup orientation="portrait" r:id="rId1"/>
  <rowBreaks count="2" manualBreakCount="2">
    <brk id="49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Samoa 1986 Age Sex</vt:lpstr>
      <vt:lpstr>5 yr age</vt:lpstr>
      <vt:lpstr>Single age</vt:lpstr>
      <vt:lpstr>Relationship</vt:lpstr>
      <vt:lpstr>Marital Status</vt:lpstr>
      <vt:lpstr>SMAM</vt:lpstr>
      <vt:lpstr>Citizenship</vt:lpstr>
      <vt:lpstr>Birthplace</vt:lpstr>
      <vt:lpstr>Usual Res</vt:lpstr>
      <vt:lpstr>Education</vt:lpstr>
      <vt:lpstr>Econ Actv</vt:lpstr>
      <vt:lpstr>Days worked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Lenny Saumar</cp:lastModifiedBy>
  <dcterms:created xsi:type="dcterms:W3CDTF">2018-11-23T02:12:53Z</dcterms:created>
  <dcterms:modified xsi:type="dcterms:W3CDTF">2019-03-01T00:37:19Z</dcterms:modified>
</cp:coreProperties>
</file>