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\micmigs\HAW99\Hawaii99\"/>
    </mc:Choice>
  </mc:AlternateContent>
  <xr:revisionPtr revIDLastSave="0" documentId="13_ncr:1_{74BF507F-6F11-4697-B1DD-C088D1B3693D}" xr6:coauthVersionLast="40" xr6:coauthVersionMax="40" xr10:uidLastSave="{00000000-0000-0000-0000-000000000000}"/>
  <bookViews>
    <workbookView xWindow="-108" yWindow="-108" windowWidth="20376" windowHeight="12216" xr2:uid="{DC24BDEC-12A8-46CA-94C2-75009F074B2F}"/>
  </bookViews>
  <sheets>
    <sheet name="Hawaii Migrants 1999 Age" sheetId="1" r:id="rId1"/>
    <sheet name="Age5 Age1" sheetId="37" r:id="rId2"/>
    <sheet name="Relationship" sheetId="2" r:id="rId3"/>
    <sheet name="Ethnicity" sheetId="3" r:id="rId4"/>
    <sheet name="Marital Status" sheetId="5" r:id="rId5"/>
    <sheet name="SMAM" sheetId="39" r:id="rId6"/>
    <sheet name="Birthplace" sheetId="6" r:id="rId7"/>
    <sheet name="Male birthplace" sheetId="7" r:id="rId8"/>
    <sheet name="Female birthplace" sheetId="8" r:id="rId9"/>
    <sheet name="Citizenship" sheetId="9" r:id="rId10"/>
    <sheet name="Year of Entry" sheetId="10" r:id="rId11"/>
    <sheet name="Reason migrated" sheetId="11" r:id="rId12"/>
    <sheet name="Mother's BP" sheetId="12" r:id="rId13"/>
    <sheet name="Mother's Res" sheetId="13" r:id="rId14"/>
    <sheet name="Father's BP" sheetId="14" r:id="rId15"/>
    <sheet name="Father's Res" sheetId="15" r:id="rId16"/>
    <sheet name="Schooling" sheetId="16" r:id="rId17"/>
    <sheet name="Educ attainment" sheetId="17" r:id="rId18"/>
    <sheet name="Study awards" sheetId="18" r:id="rId19"/>
    <sheet name="Res in 1994" sheetId="19" r:id="rId20"/>
    <sheet name="Res in 1998" sheetId="20" r:id="rId21"/>
    <sheet name="Language" sheetId="21" r:id="rId22"/>
    <sheet name="Health" sheetId="22" r:id="rId23"/>
    <sheet name="Return home" sheetId="23" r:id="rId24"/>
    <sheet name="Children" sheetId="24" r:id="rId25"/>
    <sheet name="Fertility" sheetId="38" r:id="rId26"/>
    <sheet name="Work last week" sheetId="25" r:id="rId27"/>
    <sheet name="class of worker" sheetId="26" r:id="rId28"/>
    <sheet name="Industry" sheetId="27" r:id="rId29"/>
    <sheet name="Occupation" sheetId="28" r:id="rId30"/>
    <sheet name="Work in 1998" sheetId="29" r:id="rId31"/>
    <sheet name="Wages" sheetId="40" r:id="rId32"/>
    <sheet name="Units" sheetId="30" r:id="rId33"/>
    <sheet name="Tenure" sheetId="31" r:id="rId34"/>
    <sheet name="Year built" sheetId="32" r:id="rId35"/>
    <sheet name="Structure" sheetId="33" r:id="rId36"/>
    <sheet name="Hot water" sheetId="34" r:id="rId37"/>
    <sheet name="Water" sheetId="35" r:id="rId38"/>
    <sheet name="Appliances" sheetId="36" r:id="rId39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1" i="39" l="1"/>
  <c r="Q71" i="39"/>
  <c r="P71" i="39"/>
  <c r="R70" i="39"/>
  <c r="Q70" i="39"/>
  <c r="P70" i="39"/>
  <c r="S66" i="39" s="1"/>
  <c r="R69" i="39"/>
  <c r="Q69" i="39"/>
  <c r="P69" i="39"/>
  <c r="R68" i="39"/>
  <c r="Q68" i="39"/>
  <c r="P68" i="39"/>
  <c r="R67" i="39"/>
  <c r="Q67" i="39"/>
  <c r="P67" i="39"/>
  <c r="T66" i="39"/>
  <c r="T68" i="39" s="1"/>
  <c r="R66" i="39"/>
  <c r="Q66" i="39"/>
  <c r="P66" i="39"/>
  <c r="R65" i="39"/>
  <c r="Q65" i="39"/>
  <c r="P65" i="39"/>
  <c r="R64" i="39"/>
  <c r="R72" i="39" s="1"/>
  <c r="U64" i="39" s="1"/>
  <c r="Q64" i="39"/>
  <c r="Q72" i="39" s="1"/>
  <c r="T64" i="39" s="1"/>
  <c r="T70" i="39" s="1"/>
  <c r="P64" i="39"/>
  <c r="R61" i="39"/>
  <c r="Q61" i="39"/>
  <c r="P61" i="39"/>
  <c r="R60" i="39"/>
  <c r="Q60" i="39"/>
  <c r="T56" i="39" s="1"/>
  <c r="T58" i="39" s="1"/>
  <c r="P60" i="39"/>
  <c r="S56" i="39" s="1"/>
  <c r="R59" i="39"/>
  <c r="Q59" i="39"/>
  <c r="P59" i="39"/>
  <c r="R58" i="39"/>
  <c r="Q58" i="39"/>
  <c r="P58" i="39"/>
  <c r="R57" i="39"/>
  <c r="Q57" i="39"/>
  <c r="P57" i="39"/>
  <c r="R56" i="39"/>
  <c r="Q56" i="39"/>
  <c r="P56" i="39"/>
  <c r="R55" i="39"/>
  <c r="Q55" i="39"/>
  <c r="P55" i="39"/>
  <c r="R54" i="39"/>
  <c r="Q54" i="39"/>
  <c r="P54" i="39"/>
  <c r="R51" i="39"/>
  <c r="Q51" i="39"/>
  <c r="P51" i="39"/>
  <c r="R50" i="39"/>
  <c r="Q50" i="39"/>
  <c r="T46" i="39" s="1"/>
  <c r="T51" i="39" s="1"/>
  <c r="P50" i="39"/>
  <c r="R49" i="39"/>
  <c r="Q49" i="39"/>
  <c r="P49" i="39"/>
  <c r="R48" i="39"/>
  <c r="Q48" i="39"/>
  <c r="P48" i="39"/>
  <c r="R47" i="39"/>
  <c r="Q47" i="39"/>
  <c r="P47" i="39"/>
  <c r="R46" i="39"/>
  <c r="Q46" i="39"/>
  <c r="P46" i="39"/>
  <c r="R45" i="39"/>
  <c r="Q45" i="39"/>
  <c r="P45" i="39"/>
  <c r="R44" i="39"/>
  <c r="Q44" i="39"/>
  <c r="P44" i="39"/>
  <c r="R41" i="39"/>
  <c r="Q41" i="39"/>
  <c r="P41" i="39"/>
  <c r="R40" i="39"/>
  <c r="U36" i="39" s="1"/>
  <c r="Q40" i="39"/>
  <c r="T36" i="39" s="1"/>
  <c r="T38" i="39" s="1"/>
  <c r="P40" i="39"/>
  <c r="R39" i="39"/>
  <c r="Q39" i="39"/>
  <c r="P39" i="39"/>
  <c r="R38" i="39"/>
  <c r="Q38" i="39"/>
  <c r="P38" i="39"/>
  <c r="R37" i="39"/>
  <c r="Q37" i="39"/>
  <c r="P37" i="39"/>
  <c r="R36" i="39"/>
  <c r="Q36" i="39"/>
  <c r="P36" i="39"/>
  <c r="R35" i="39"/>
  <c r="Q35" i="39"/>
  <c r="P35" i="39"/>
  <c r="R34" i="39"/>
  <c r="Q34" i="39"/>
  <c r="P34" i="39"/>
  <c r="R31" i="39"/>
  <c r="Q31" i="39"/>
  <c r="P31" i="39"/>
  <c r="R30" i="39"/>
  <c r="U26" i="39" s="1"/>
  <c r="Q30" i="39"/>
  <c r="P30" i="39"/>
  <c r="R29" i="39"/>
  <c r="Q29" i="39"/>
  <c r="P29" i="39"/>
  <c r="R28" i="39"/>
  <c r="Q28" i="39"/>
  <c r="P28" i="39"/>
  <c r="R27" i="39"/>
  <c r="Q27" i="39"/>
  <c r="P27" i="39"/>
  <c r="R26" i="39"/>
  <c r="Q26" i="39"/>
  <c r="P26" i="39"/>
  <c r="R25" i="39"/>
  <c r="Q25" i="39"/>
  <c r="P25" i="39"/>
  <c r="R24" i="39"/>
  <c r="Q24" i="39"/>
  <c r="P24" i="39"/>
  <c r="R21" i="39"/>
  <c r="Q21" i="39"/>
  <c r="P21" i="39"/>
  <c r="R20" i="39"/>
  <c r="Q20" i="39"/>
  <c r="T16" i="39" s="1"/>
  <c r="T18" i="39" s="1"/>
  <c r="P20" i="39"/>
  <c r="R19" i="39"/>
  <c r="Q19" i="39"/>
  <c r="P19" i="39"/>
  <c r="R18" i="39"/>
  <c r="Q18" i="39"/>
  <c r="P18" i="39"/>
  <c r="R17" i="39"/>
  <c r="Q17" i="39"/>
  <c r="P17" i="39"/>
  <c r="R16" i="39"/>
  <c r="Q16" i="39"/>
  <c r="P16" i="39"/>
  <c r="R15" i="39"/>
  <c r="Q15" i="39"/>
  <c r="P15" i="39"/>
  <c r="R14" i="39"/>
  <c r="Q14" i="39"/>
  <c r="P14" i="39"/>
  <c r="R11" i="39"/>
  <c r="Q11" i="39"/>
  <c r="P11" i="39"/>
  <c r="R10" i="39"/>
  <c r="U6" i="39" s="1"/>
  <c r="Q10" i="39"/>
  <c r="T6" i="39" s="1"/>
  <c r="P10" i="39"/>
  <c r="S6" i="39" s="1"/>
  <c r="S8" i="39" s="1"/>
  <c r="R9" i="39"/>
  <c r="Q9" i="39"/>
  <c r="P9" i="39"/>
  <c r="R8" i="39"/>
  <c r="Q8" i="39"/>
  <c r="P8" i="39"/>
  <c r="R7" i="39"/>
  <c r="Q7" i="39"/>
  <c r="P7" i="39"/>
  <c r="R6" i="39"/>
  <c r="Q6" i="39"/>
  <c r="P6" i="39"/>
  <c r="R5" i="39"/>
  <c r="Q5" i="39"/>
  <c r="P5" i="39"/>
  <c r="R4" i="39"/>
  <c r="Q4" i="39"/>
  <c r="P4" i="39"/>
  <c r="U46" i="39" l="1"/>
  <c r="U56" i="39"/>
  <c r="U58" i="39" s="1"/>
  <c r="P72" i="39"/>
  <c r="S64" i="39" s="1"/>
  <c r="S26" i="39"/>
  <c r="U66" i="39"/>
  <c r="U71" i="39" s="1"/>
  <c r="T26" i="39"/>
  <c r="T28" i="39" s="1"/>
  <c r="P32" i="39"/>
  <c r="S24" i="39" s="1"/>
  <c r="S30" i="39" s="1"/>
  <c r="S32" i="39" s="1"/>
  <c r="Q12" i="39"/>
  <c r="T4" i="39" s="1"/>
  <c r="R12" i="39"/>
  <c r="U4" i="39" s="1"/>
  <c r="Q22" i="39"/>
  <c r="T14" i="39" s="1"/>
  <c r="T20" i="39" s="1"/>
  <c r="R62" i="39"/>
  <c r="U54" i="39" s="1"/>
  <c r="P62" i="39"/>
  <c r="S54" i="39" s="1"/>
  <c r="Q62" i="39"/>
  <c r="T54" i="39" s="1"/>
  <c r="T60" i="39" s="1"/>
  <c r="S46" i="39"/>
  <c r="S48" i="39" s="1"/>
  <c r="P52" i="39"/>
  <c r="S44" i="39" s="1"/>
  <c r="Q52" i="39"/>
  <c r="T44" i="39" s="1"/>
  <c r="R52" i="39"/>
  <c r="U44" i="39" s="1"/>
  <c r="P42" i="39"/>
  <c r="S34" i="39" s="1"/>
  <c r="Q42" i="39"/>
  <c r="T34" i="39" s="1"/>
  <c r="T40" i="39" s="1"/>
  <c r="R42" i="39"/>
  <c r="U34" i="39" s="1"/>
  <c r="S36" i="39"/>
  <c r="S38" i="39" s="1"/>
  <c r="S31" i="39"/>
  <c r="S28" i="39"/>
  <c r="Q32" i="39"/>
  <c r="T24" i="39" s="1"/>
  <c r="T30" i="39" s="1"/>
  <c r="R32" i="39"/>
  <c r="U24" i="39" s="1"/>
  <c r="P22" i="39"/>
  <c r="S14" i="39" s="1"/>
  <c r="R22" i="39"/>
  <c r="U14" i="39" s="1"/>
  <c r="U16" i="39"/>
  <c r="U21" i="39" s="1"/>
  <c r="S16" i="39"/>
  <c r="S21" i="39" s="1"/>
  <c r="S71" i="39"/>
  <c r="S68" i="39"/>
  <c r="S70" i="39" s="1"/>
  <c r="S72" i="39" s="1"/>
  <c r="U68" i="39"/>
  <c r="U70" i="39" s="1"/>
  <c r="T71" i="39"/>
  <c r="T72" i="39" s="1"/>
  <c r="S61" i="39"/>
  <c r="S58" i="39"/>
  <c r="S60" i="39" s="1"/>
  <c r="S62" i="39" s="1"/>
  <c r="T61" i="39"/>
  <c r="T62" i="39" s="1"/>
  <c r="U48" i="39"/>
  <c r="U50" i="39" s="1"/>
  <c r="U51" i="39"/>
  <c r="T48" i="39"/>
  <c r="U38" i="39"/>
  <c r="U41" i="39"/>
  <c r="T41" i="39"/>
  <c r="U28" i="39"/>
  <c r="U31" i="39"/>
  <c r="T31" i="39"/>
  <c r="U18" i="39"/>
  <c r="U20" i="39" s="1"/>
  <c r="T21" i="39"/>
  <c r="P12" i="39"/>
  <c r="S4" i="39" s="1"/>
  <c r="S10" i="39" s="1"/>
  <c r="T8" i="39"/>
  <c r="T11" i="39"/>
  <c r="U8" i="39"/>
  <c r="U11" i="39"/>
  <c r="S11" i="39"/>
  <c r="T10" i="39" l="1"/>
  <c r="T12" i="39" s="1"/>
  <c r="U61" i="39"/>
  <c r="S41" i="39"/>
  <c r="U60" i="39"/>
  <c r="U62" i="39" s="1"/>
  <c r="U52" i="39"/>
  <c r="T42" i="39"/>
  <c r="U72" i="39"/>
  <c r="T22" i="39"/>
  <c r="S40" i="39"/>
  <c r="S50" i="39"/>
  <c r="T50" i="39"/>
  <c r="T52" i="39" s="1"/>
  <c r="S51" i="39"/>
  <c r="U10" i="39"/>
  <c r="U12" i="39" s="1"/>
  <c r="U22" i="39"/>
  <c r="S18" i="39"/>
  <c r="S20" i="39" s="1"/>
  <c r="S22" i="39" s="1"/>
  <c r="S12" i="39"/>
  <c r="U40" i="39"/>
  <c r="U42" i="39" s="1"/>
  <c r="T32" i="39"/>
  <c r="U30" i="39"/>
  <c r="U32" i="39" s="1"/>
  <c r="S42" i="39" l="1"/>
  <c r="S52" i="39"/>
  <c r="J38" i="38" l="1"/>
  <c r="K38" i="38"/>
  <c r="L38" i="38"/>
  <c r="M38" i="38"/>
  <c r="N38" i="38"/>
  <c r="O38" i="38"/>
  <c r="J39" i="38"/>
  <c r="K39" i="38"/>
  <c r="K46" i="38" s="1"/>
  <c r="L39" i="38"/>
  <c r="M39" i="38"/>
  <c r="N39" i="38"/>
  <c r="O39" i="38"/>
  <c r="J40" i="38"/>
  <c r="K40" i="38"/>
  <c r="L40" i="38"/>
  <c r="M40" i="38"/>
  <c r="M46" i="38" s="1"/>
  <c r="N40" i="38"/>
  <c r="O40" i="38"/>
  <c r="J41" i="38"/>
  <c r="K41" i="38"/>
  <c r="L41" i="38"/>
  <c r="M41" i="38"/>
  <c r="N41" i="38"/>
  <c r="O41" i="38"/>
  <c r="J42" i="38"/>
  <c r="K42" i="38"/>
  <c r="L42" i="38"/>
  <c r="M42" i="38"/>
  <c r="N42" i="38"/>
  <c r="O42" i="38"/>
  <c r="J43" i="38"/>
  <c r="K43" i="38"/>
  <c r="L43" i="38"/>
  <c r="M43" i="38"/>
  <c r="N43" i="38"/>
  <c r="O43" i="38"/>
  <c r="J44" i="38"/>
  <c r="K44" i="38"/>
  <c r="L44" i="38"/>
  <c r="M44" i="38"/>
  <c r="N44" i="38"/>
  <c r="O44" i="38"/>
  <c r="J45" i="38"/>
  <c r="K45" i="38"/>
  <c r="L45" i="38"/>
  <c r="L46" i="38" s="1"/>
  <c r="M45" i="38"/>
  <c r="N45" i="38"/>
  <c r="O45" i="38"/>
  <c r="O46" i="38" s="1"/>
  <c r="J46" i="38"/>
  <c r="N46" i="38"/>
  <c r="I46" i="38"/>
  <c r="I39" i="38"/>
  <c r="I40" i="38"/>
  <c r="I41" i="38"/>
  <c r="I42" i="38"/>
  <c r="I43" i="38"/>
  <c r="I44" i="38"/>
  <c r="I45" i="38"/>
  <c r="I38" i="38"/>
  <c r="I28" i="38"/>
  <c r="J28" i="38"/>
  <c r="K28" i="38"/>
  <c r="L28" i="38"/>
  <c r="M28" i="38"/>
  <c r="N28" i="38"/>
  <c r="O28" i="38"/>
  <c r="I29" i="38"/>
  <c r="J29" i="38"/>
  <c r="K29" i="38"/>
  <c r="L29" i="38"/>
  <c r="M29" i="38"/>
  <c r="N29" i="38"/>
  <c r="O29" i="38"/>
  <c r="I30" i="38"/>
  <c r="J30" i="38"/>
  <c r="K30" i="38"/>
  <c r="L30" i="38"/>
  <c r="M30" i="38"/>
  <c r="N30" i="38"/>
  <c r="O30" i="38"/>
  <c r="I31" i="38"/>
  <c r="J31" i="38"/>
  <c r="K31" i="38"/>
  <c r="L31" i="38"/>
  <c r="M31" i="38"/>
  <c r="N31" i="38"/>
  <c r="O31" i="38"/>
  <c r="I32" i="38"/>
  <c r="J32" i="38"/>
  <c r="K32" i="38"/>
  <c r="L32" i="38"/>
  <c r="M32" i="38"/>
  <c r="N32" i="38"/>
  <c r="O32" i="38"/>
  <c r="I33" i="38"/>
  <c r="J33" i="38"/>
  <c r="K33" i="38"/>
  <c r="L33" i="38"/>
  <c r="M33" i="38"/>
  <c r="N33" i="38"/>
  <c r="O33" i="38"/>
  <c r="I34" i="38"/>
  <c r="J34" i="38"/>
  <c r="K34" i="38"/>
  <c r="L34" i="38"/>
  <c r="M34" i="38"/>
  <c r="N34" i="38"/>
  <c r="O34" i="38"/>
  <c r="J27" i="38"/>
  <c r="K27" i="38"/>
  <c r="L27" i="38"/>
  <c r="M27" i="38"/>
  <c r="N27" i="38"/>
  <c r="O27" i="38"/>
  <c r="I27" i="38"/>
  <c r="I17" i="38"/>
  <c r="J17" i="38"/>
  <c r="K17" i="38"/>
  <c r="L17" i="38"/>
  <c r="M17" i="38"/>
  <c r="N17" i="38"/>
  <c r="O17" i="38"/>
  <c r="I18" i="38"/>
  <c r="J18" i="38"/>
  <c r="K18" i="38"/>
  <c r="L18" i="38"/>
  <c r="M18" i="38"/>
  <c r="N18" i="38"/>
  <c r="O18" i="38"/>
  <c r="I19" i="38"/>
  <c r="J19" i="38"/>
  <c r="K19" i="38"/>
  <c r="L19" i="38"/>
  <c r="M19" i="38"/>
  <c r="N19" i="38"/>
  <c r="O19" i="38"/>
  <c r="I20" i="38"/>
  <c r="J20" i="38"/>
  <c r="K20" i="38"/>
  <c r="L20" i="38"/>
  <c r="M20" i="38"/>
  <c r="N20" i="38"/>
  <c r="O20" i="38"/>
  <c r="I21" i="38"/>
  <c r="J21" i="38"/>
  <c r="K21" i="38"/>
  <c r="L21" i="38"/>
  <c r="M21" i="38"/>
  <c r="N21" i="38"/>
  <c r="O21" i="38"/>
  <c r="I22" i="38"/>
  <c r="J22" i="38"/>
  <c r="K22" i="38"/>
  <c r="L22" i="38"/>
  <c r="M22" i="38"/>
  <c r="N22" i="38"/>
  <c r="O22" i="38"/>
  <c r="I23" i="38"/>
  <c r="J23" i="38"/>
  <c r="K23" i="38"/>
  <c r="L23" i="38"/>
  <c r="M23" i="38"/>
  <c r="N23" i="38"/>
  <c r="O23" i="38"/>
  <c r="J16" i="38"/>
  <c r="K16" i="38"/>
  <c r="L16" i="38"/>
  <c r="M16" i="38"/>
  <c r="N16" i="38"/>
  <c r="O16" i="38"/>
  <c r="I16" i="38"/>
  <c r="C23" i="19"/>
  <c r="D23" i="19"/>
  <c r="E23" i="19"/>
  <c r="F23" i="19"/>
  <c r="G23" i="19"/>
  <c r="H23" i="19"/>
  <c r="B23" i="19"/>
  <c r="H76" i="17"/>
  <c r="G76" i="17"/>
  <c r="F76" i="17"/>
  <c r="E76" i="17"/>
  <c r="D76" i="17"/>
  <c r="C76" i="17"/>
  <c r="B76" i="17"/>
  <c r="H75" i="17"/>
  <c r="G75" i="17"/>
  <c r="F75" i="17"/>
  <c r="E75" i="17"/>
  <c r="D75" i="17"/>
  <c r="C75" i="17"/>
  <c r="B75" i="17"/>
  <c r="H64" i="17"/>
  <c r="G64" i="17"/>
  <c r="F64" i="17"/>
  <c r="E64" i="17"/>
  <c r="D64" i="17"/>
  <c r="C64" i="17"/>
  <c r="B64" i="17"/>
  <c r="H63" i="17"/>
  <c r="G63" i="17"/>
  <c r="F63" i="17"/>
  <c r="E63" i="17"/>
  <c r="D63" i="17"/>
  <c r="C63" i="17"/>
  <c r="B63" i="17"/>
  <c r="H52" i="17"/>
  <c r="G52" i="17"/>
  <c r="F52" i="17"/>
  <c r="E52" i="17"/>
  <c r="D52" i="17"/>
  <c r="C52" i="17"/>
  <c r="B52" i="17"/>
  <c r="H51" i="17"/>
  <c r="G51" i="17"/>
  <c r="F51" i="17"/>
  <c r="E51" i="17"/>
  <c r="D51" i="17"/>
  <c r="C51" i="17"/>
  <c r="B51" i="17"/>
  <c r="H36" i="17"/>
  <c r="G36" i="17"/>
  <c r="F36" i="17"/>
  <c r="E36" i="17"/>
  <c r="D36" i="17"/>
  <c r="C36" i="17"/>
  <c r="B36" i="17"/>
  <c r="H35" i="17"/>
  <c r="G35" i="17"/>
  <c r="F35" i="17"/>
  <c r="E35" i="17"/>
  <c r="D35" i="17"/>
  <c r="C35" i="17"/>
  <c r="B35" i="17"/>
  <c r="H25" i="17"/>
  <c r="G25" i="17"/>
  <c r="F25" i="17"/>
  <c r="E25" i="17"/>
  <c r="D25" i="17"/>
  <c r="C25" i="17"/>
  <c r="B25" i="17"/>
  <c r="H24" i="17"/>
  <c r="G24" i="17"/>
  <c r="F24" i="17"/>
  <c r="E24" i="17"/>
  <c r="D24" i="17"/>
  <c r="C24" i="17"/>
  <c r="B24" i="17"/>
  <c r="C13" i="17"/>
  <c r="D13" i="17"/>
  <c r="E13" i="17"/>
  <c r="F13" i="17"/>
  <c r="G13" i="17"/>
  <c r="H13" i="17"/>
  <c r="C14" i="17"/>
  <c r="D14" i="17"/>
  <c r="E14" i="17"/>
  <c r="F14" i="17"/>
  <c r="G14" i="17"/>
  <c r="H14" i="17"/>
  <c r="B14" i="17"/>
  <c r="B13" i="17"/>
  <c r="C5" i="2" l="1"/>
  <c r="D5" i="2"/>
  <c r="E5" i="2"/>
  <c r="F5" i="2"/>
  <c r="G5" i="2"/>
  <c r="H5" i="2"/>
  <c r="B5" i="2"/>
</calcChain>
</file>

<file path=xl/sharedStrings.xml><?xml version="1.0" encoding="utf-8"?>
<sst xmlns="http://schemas.openxmlformats.org/spreadsheetml/2006/main" count="1804" uniqueCount="481">
  <si>
    <t>Total</t>
  </si>
  <si>
    <t>FSM</t>
  </si>
  <si>
    <t xml:space="preserve">   Chuuk</t>
  </si>
  <si>
    <t xml:space="preserve">   Pohnpei</t>
  </si>
  <si>
    <t xml:space="preserve">   Yap</t>
  </si>
  <si>
    <t xml:space="preserve">   Kosrae</t>
  </si>
  <si>
    <t>Marshall Islands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</si>
  <si>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</si>
  <si>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</si>
  <si>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</si>
  <si>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</si>
  <si>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</si>
  <si>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</si>
  <si>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</si>
  <si>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</si>
  <si>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</si>
  <si>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</si>
  <si>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</si>
  <si>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</si>
  <si>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</si>
  <si>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</si>
  <si>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</si>
  <si>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</si>
  <si>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</si>
  <si>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Householder</t>
  </si>
  <si>
    <t>Spouse</t>
  </si>
  <si>
    <t>Child</t>
  </si>
  <si>
    <t>Stepchild</t>
  </si>
  <si>
    <t>Sibling</t>
  </si>
  <si>
    <t>Parent</t>
  </si>
  <si>
    <t>Grandchild</t>
  </si>
  <si>
    <t>Other relative</t>
  </si>
  <si>
    <t>Roomer-boarder</t>
  </si>
  <si>
    <t>Housemate</t>
  </si>
  <si>
    <t>Unmarried</t>
  </si>
  <si>
    <t>Nonrelative</t>
  </si>
  <si>
    <t>Chuukese</t>
  </si>
  <si>
    <t>Pohnpeian</t>
  </si>
  <si>
    <t>Kosraean</t>
  </si>
  <si>
    <t>Yapese and OIs</t>
  </si>
  <si>
    <t>Palauan</t>
  </si>
  <si>
    <t>Marshallese</t>
  </si>
  <si>
    <t>White</t>
  </si>
  <si>
    <t>Others</t>
  </si>
  <si>
    <t>Now married</t>
  </si>
  <si>
    <t>Consensually married</t>
  </si>
  <si>
    <t>Widowed</t>
  </si>
  <si>
    <t>DIvorced</t>
  </si>
  <si>
    <t>Separated</t>
  </si>
  <si>
    <t>Never married</t>
  </si>
  <si>
    <t>Birthplace</t>
  </si>
  <si>
    <t>Chuuk</t>
  </si>
  <si>
    <t xml:space="preserve">   Weno/Moen</t>
  </si>
  <si>
    <t xml:space="preserve">   S Namoneas</t>
  </si>
  <si>
    <t xml:space="preserve">      Dublon/Tonoas</t>
  </si>
  <si>
    <t xml:space="preserve">      Fefan</t>
  </si>
  <si>
    <t xml:space="preserve">     Uman</t>
  </si>
  <si>
    <t xml:space="preserve">   Faichuk</t>
  </si>
  <si>
    <t xml:space="preserve">   Mortlocks</t>
  </si>
  <si>
    <t xml:space="preserve">   Northwest</t>
  </si>
  <si>
    <t xml:space="preserve">   Other Chuuk</t>
  </si>
  <si>
    <t>Pohnpei</t>
  </si>
  <si>
    <t xml:space="preserve">   Outer Is</t>
  </si>
  <si>
    <t xml:space="preserve">   Uh</t>
  </si>
  <si>
    <t xml:space="preserve">   Madelonihmw</t>
  </si>
  <si>
    <t xml:space="preserve">   Kitti</t>
  </si>
  <si>
    <t xml:space="preserve">   Sokehs</t>
  </si>
  <si>
    <t xml:space="preserve">   Nett</t>
  </si>
  <si>
    <t xml:space="preserve">   Kolonia</t>
  </si>
  <si>
    <t>Yap</t>
  </si>
  <si>
    <t xml:space="preserve">   Yap Proper</t>
  </si>
  <si>
    <t xml:space="preserve">   Yap Outer Is</t>
  </si>
  <si>
    <t>Kosrae</t>
  </si>
  <si>
    <t>Palau</t>
  </si>
  <si>
    <t xml:space="preserve">   Majuro-DUD</t>
  </si>
  <si>
    <t xml:space="preserve">   Ebeye</t>
  </si>
  <si>
    <t>CNMI</t>
  </si>
  <si>
    <t>Guam</t>
  </si>
  <si>
    <t>Hawaii</t>
  </si>
  <si>
    <t>Other US</t>
  </si>
  <si>
    <t>Elsewhere</t>
  </si>
  <si>
    <t>Born in US or other Area</t>
  </si>
  <si>
    <t>Born abroad of US parents</t>
  </si>
  <si>
    <t>US citizen by naturalization</t>
  </si>
  <si>
    <t>Not a citizen - permanent resident</t>
  </si>
  <si>
    <t>Not a citizen - temporary resident</t>
  </si>
  <si>
    <t>1985-1989</t>
  </si>
  <si>
    <t>1980-1984</t>
  </si>
  <si>
    <t>1975-1979</t>
  </si>
  <si>
    <t>1970-1974</t>
  </si>
  <si>
    <t>Before 1970</t>
  </si>
  <si>
    <t>Employment</t>
  </si>
  <si>
    <t>Spouse of employed</t>
  </si>
  <si>
    <t>Dependent of employed</t>
  </si>
  <si>
    <t>Family subsistence</t>
  </si>
  <si>
    <t>Family business</t>
  </si>
  <si>
    <t>Missionary activities</t>
  </si>
  <si>
    <t>Medical reasons</t>
  </si>
  <si>
    <t>Visiting or vacation</t>
  </si>
  <si>
    <t>School</t>
  </si>
  <si>
    <t>Father's Birthplace</t>
  </si>
  <si>
    <t>Has not attened</t>
  </si>
  <si>
    <t>Attended public school</t>
  </si>
  <si>
    <t>Attended private school</t>
  </si>
  <si>
    <t>None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</si>
  <si>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</si>
  <si>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</si>
  <si>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</si>
  <si>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</si>
  <si>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</si>
  <si>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</si>
  <si>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</si>
  <si>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</si>
  <si>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</si>
  <si>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</si>
  <si>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</si>
  <si>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</si>
  <si>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High school graduate</t>
  </si>
  <si>
    <t>Some college</t>
  </si>
  <si>
    <t>AA - academic</t>
  </si>
  <si>
    <t>AA - occupational</t>
  </si>
  <si>
    <t>Table 16. Sex and Education Attainment, Sex and Education Attainment by ID</t>
  </si>
  <si>
    <t xml:space="preserve">   Education Attainment</t>
  </si>
  <si>
    <t xml:space="preserve">Primary or less </t>
  </si>
  <si>
    <t>9th to 12th</t>
  </si>
  <si>
    <t>BA/BS or more</t>
  </si>
  <si>
    <t xml:space="preserve">   Free/reduced price lunch</t>
  </si>
  <si>
    <t>Yes</t>
  </si>
  <si>
    <t>No</t>
  </si>
  <si>
    <t xml:space="preserve">   A+ Program</t>
  </si>
  <si>
    <t xml:space="preserve">   Pell grant</t>
  </si>
  <si>
    <t xml:space="preserve">   SEOG/SSIG program</t>
  </si>
  <si>
    <t xml:space="preserve">   Work-study program</t>
  </si>
  <si>
    <t>Born after 1994</t>
  </si>
  <si>
    <t>Same House</t>
  </si>
  <si>
    <t>Other Marshalls</t>
  </si>
  <si>
    <t xml:space="preserve">   Speak English at home</t>
  </si>
  <si>
    <t>Speaks English</t>
  </si>
  <si>
    <t>Does not speak</t>
  </si>
  <si>
    <t xml:space="preserve">   Language</t>
  </si>
  <si>
    <t>English</t>
  </si>
  <si>
    <t>Yapese</t>
  </si>
  <si>
    <t>Yap Outer Is</t>
  </si>
  <si>
    <t>Chamorro</t>
  </si>
  <si>
    <t>Carolinian</t>
  </si>
  <si>
    <t>Other Languages</t>
  </si>
  <si>
    <t xml:space="preserve">   Frequency of language other than English</t>
  </si>
  <si>
    <t>Yes more frequently than English</t>
  </si>
  <si>
    <t>Both equally often</t>
  </si>
  <si>
    <t>No less frequently than English</t>
  </si>
  <si>
    <t>Doesn't speak English</t>
  </si>
  <si>
    <t xml:space="preserve">   Permanent health condition</t>
  </si>
  <si>
    <t xml:space="preserve">   Health limits work</t>
  </si>
  <si>
    <t xml:space="preserve">   Health prevents work</t>
  </si>
  <si>
    <t xml:space="preserve">   Health prevents personal care</t>
  </si>
  <si>
    <t xml:space="preserve">   Number of times returned 'Home'</t>
  </si>
  <si>
    <t>One</t>
  </si>
  <si>
    <t>Two</t>
  </si>
  <si>
    <t>Three</t>
  </si>
  <si>
    <t>Four</t>
  </si>
  <si>
    <t>Five</t>
  </si>
  <si>
    <t>Six</t>
  </si>
  <si>
    <t>Seven</t>
  </si>
  <si>
    <t>Eight</t>
  </si>
  <si>
    <t>Nine or more</t>
  </si>
  <si>
    <t xml:space="preserve">   Year Returned</t>
  </si>
  <si>
    <t>1969 or before</t>
  </si>
  <si>
    <t xml:space="preserve">   Children ever born</t>
  </si>
  <si>
    <t>Nine</t>
  </si>
  <si>
    <t>Ten</t>
  </si>
  <si>
    <t>Eleven</t>
  </si>
  <si>
    <t>Twelve</t>
  </si>
  <si>
    <t>Thirteen</t>
  </si>
  <si>
    <t>Fourteen</t>
  </si>
  <si>
    <t>Fifteen or more</t>
  </si>
  <si>
    <t>Mean</t>
  </si>
  <si>
    <t xml:space="preserve">   Year of birth of last child</t>
  </si>
  <si>
    <t>Paid No Subsistence</t>
  </si>
  <si>
    <t>Paid and Subsistence</t>
  </si>
  <si>
    <t>Subsistence only</t>
  </si>
  <si>
    <t>No work</t>
  </si>
  <si>
    <t>1 to 14</t>
  </si>
  <si>
    <t>14 to 34</t>
  </si>
  <si>
    <t>35 to 44</t>
  </si>
  <si>
    <t>More than 45</t>
  </si>
  <si>
    <t>Private company</t>
  </si>
  <si>
    <t>Government</t>
  </si>
  <si>
    <t>Self employed</t>
  </si>
  <si>
    <t>Industry</t>
  </si>
  <si>
    <t>NR</t>
  </si>
  <si>
    <t>Occupation</t>
  </si>
  <si>
    <t xml:space="preserve">   Paid work last year</t>
  </si>
  <si>
    <t>Less than 13</t>
  </si>
  <si>
    <t>14 to 26</t>
  </si>
  <si>
    <t>27 to 39</t>
  </si>
  <si>
    <t>40 to 49</t>
  </si>
  <si>
    <t>50 to 52</t>
  </si>
  <si>
    <t xml:space="preserve">   Persons in Household</t>
  </si>
  <si>
    <t>15+</t>
  </si>
  <si>
    <t xml:space="preserve">   Building description</t>
  </si>
  <si>
    <t>One house detached</t>
  </si>
  <si>
    <t>One house attached</t>
  </si>
  <si>
    <t>2 apartments</t>
  </si>
  <si>
    <t>3 or 4 apartments</t>
  </si>
  <si>
    <t>5 to 9 apartments</t>
  </si>
  <si>
    <t>10 to 19 apartments</t>
  </si>
  <si>
    <t>20 or more apartments</t>
  </si>
  <si>
    <t>Boat</t>
  </si>
  <si>
    <t>Other</t>
  </si>
  <si>
    <t xml:space="preserve">   Business on premises</t>
  </si>
  <si>
    <t>Business/Office</t>
  </si>
  <si>
    <t>No Business/Office</t>
  </si>
  <si>
    <t xml:space="preserve">   Tenure of occupant</t>
  </si>
  <si>
    <t>Own with a mortgage</t>
  </si>
  <si>
    <t>Own with no mortgage</t>
  </si>
  <si>
    <t>Rent for cash</t>
  </si>
  <si>
    <t>Occupied without cash rent</t>
  </si>
  <si>
    <t xml:space="preserve">   Amount of Rent</t>
  </si>
  <si>
    <t>0 - 99</t>
  </si>
  <si>
    <t>100 - 199</t>
  </si>
  <si>
    <t>200 - 299</t>
  </si>
  <si>
    <t>300 - 399</t>
  </si>
  <si>
    <t>400 - 499</t>
  </si>
  <si>
    <t>500 - 599</t>
  </si>
  <si>
    <t>600 - 699</t>
  </si>
  <si>
    <t>700 - 799</t>
  </si>
  <si>
    <t>800 - 899</t>
  </si>
  <si>
    <t>900 - 999</t>
  </si>
  <si>
    <t>1000 - 1099</t>
  </si>
  <si>
    <t>1100 - 1199</t>
  </si>
  <si>
    <t>1200 - 1299</t>
  </si>
  <si>
    <t>1300 - 1399</t>
  </si>
  <si>
    <t>1400 - 1499</t>
  </si>
  <si>
    <t>1500 +</t>
  </si>
  <si>
    <t xml:space="preserve">   Government housing allotment</t>
  </si>
  <si>
    <t>Not Government</t>
  </si>
  <si>
    <t>$0 - $24999</t>
  </si>
  <si>
    <t>$25000 - $49999</t>
  </si>
  <si>
    <t>$50000 - $74999</t>
  </si>
  <si>
    <t>$75000 - $99999</t>
  </si>
  <si>
    <t>$100000+</t>
  </si>
  <si>
    <t>1997 to 1999</t>
  </si>
  <si>
    <t>1995 or 1996</t>
  </si>
  <si>
    <t>1990 to 1994</t>
  </si>
  <si>
    <t>1980 to 1989</t>
  </si>
  <si>
    <t>1970 to 1979</t>
  </si>
  <si>
    <t>1960 to 1969</t>
  </si>
  <si>
    <t>1940 to 1959</t>
  </si>
  <si>
    <t>Before 1940</t>
  </si>
  <si>
    <t>Don't know</t>
  </si>
  <si>
    <t xml:space="preserve">   Wall material</t>
  </si>
  <si>
    <t>Poured concrete</t>
  </si>
  <si>
    <t>Concrete blocks</t>
  </si>
  <si>
    <t>Metal</t>
  </si>
  <si>
    <t>Wood</t>
  </si>
  <si>
    <t xml:space="preserve">   Roof material</t>
  </si>
  <si>
    <t xml:space="preserve">   Foundation material</t>
  </si>
  <si>
    <t>Concrete</t>
  </si>
  <si>
    <t>Wood pier or pilings</t>
  </si>
  <si>
    <t>8+</t>
  </si>
  <si>
    <t>4+</t>
  </si>
  <si>
    <t xml:space="preserve">   Water - hot or cold</t>
  </si>
  <si>
    <t>In the unit</t>
  </si>
  <si>
    <t xml:space="preserve">   Heater type</t>
  </si>
  <si>
    <t>Electricity</t>
  </si>
  <si>
    <t>Gas</t>
  </si>
  <si>
    <t>Solar</t>
  </si>
  <si>
    <t xml:space="preserve">   Shower facilities</t>
  </si>
  <si>
    <t>In this unit</t>
  </si>
  <si>
    <t xml:space="preserve">   Toilet facilities</t>
  </si>
  <si>
    <t xml:space="preserve">   Cooking facilities</t>
  </si>
  <si>
    <t>Inside this building</t>
  </si>
  <si>
    <t>Outside this building</t>
  </si>
  <si>
    <t>No cooking facilities</t>
  </si>
  <si>
    <t xml:space="preserve">   Cooking fuel</t>
  </si>
  <si>
    <t xml:space="preserve">   Microwave</t>
  </si>
  <si>
    <t xml:space="preserve">   Refrigerator</t>
  </si>
  <si>
    <t>Electric</t>
  </si>
  <si>
    <t>No refrigerator</t>
  </si>
  <si>
    <t xml:space="preserve">   Sink</t>
  </si>
  <si>
    <t xml:space="preserve">   Water source</t>
  </si>
  <si>
    <t>Public system only</t>
  </si>
  <si>
    <t>Public system and cistern</t>
  </si>
  <si>
    <t>Cistern tanks drums</t>
  </si>
  <si>
    <t>Public standpipe</t>
  </si>
  <si>
    <t xml:space="preserve">   Sewer availability</t>
  </si>
  <si>
    <t>Yes connected to public sewer</t>
  </si>
  <si>
    <t>No connected to septic tank or cesspool</t>
  </si>
  <si>
    <t>No use other means</t>
  </si>
  <si>
    <t xml:space="preserve">   Number of cars</t>
  </si>
  <si>
    <t>Three or more</t>
  </si>
  <si>
    <t xml:space="preserve">   Television set</t>
  </si>
  <si>
    <t xml:space="preserve">   Cable television</t>
  </si>
  <si>
    <t xml:space="preserve">   Air conditioner</t>
  </si>
  <si>
    <t>Yes central air conditioning</t>
  </si>
  <si>
    <t>Yes 1 individual room unit</t>
  </si>
  <si>
    <t>Yes2 or more room units</t>
  </si>
  <si>
    <t xml:space="preserve">   Radio</t>
  </si>
  <si>
    <t xml:space="preserve">   Telephone</t>
  </si>
  <si>
    <t>Male</t>
  </si>
  <si>
    <t>Female</t>
  </si>
  <si>
    <t xml:space="preserve">   Females</t>
  </si>
  <si>
    <t xml:space="preserve">   Children born alive</t>
  </si>
  <si>
    <t xml:space="preserve">   FSM</t>
  </si>
  <si>
    <t xml:space="preserve">      Chuuk</t>
  </si>
  <si>
    <t xml:space="preserve">      Pohnpei</t>
  </si>
  <si>
    <t xml:space="preserve">      Yap</t>
  </si>
  <si>
    <t xml:space="preserve">      Kosrae</t>
  </si>
  <si>
    <t xml:space="preserve">   Marshall Islands</t>
  </si>
  <si>
    <t>$1 - $2499</t>
  </si>
  <si>
    <t>$2500 - $4999</t>
  </si>
  <si>
    <t>$5000 - $7499</t>
  </si>
  <si>
    <t>$7500 - $9999</t>
  </si>
  <si>
    <t>$10000 - $12499</t>
  </si>
  <si>
    <t>$12500 - $14999</t>
  </si>
  <si>
    <t>$15000 - $17499</t>
  </si>
  <si>
    <t>$17500 - $19999</t>
  </si>
  <si>
    <t>$20000+</t>
  </si>
  <si>
    <t>Marshall Is.</t>
  </si>
  <si>
    <t>Relationship</t>
  </si>
  <si>
    <t xml:space="preserve">     Total</t>
  </si>
  <si>
    <t xml:space="preserve">     Males</t>
  </si>
  <si>
    <t xml:space="preserve">    Females</t>
  </si>
  <si>
    <t xml:space="preserve">    Persons per HH</t>
  </si>
  <si>
    <t>Source: 1999 Hawaii Micronesian Migrants Census</t>
  </si>
  <si>
    <t>Ethnic Origin</t>
  </si>
  <si>
    <t xml:space="preserve">     Females</t>
  </si>
  <si>
    <t>Marital Status</t>
  </si>
  <si>
    <t xml:space="preserve">      Total</t>
  </si>
  <si>
    <t>Male Birthplace</t>
  </si>
  <si>
    <t>Female Birthplace</t>
  </si>
  <si>
    <t>Citizenship</t>
  </si>
  <si>
    <t>Born in Hawaii</t>
  </si>
  <si>
    <t>Year of Entry</t>
  </si>
  <si>
    <t>Reason for migration</t>
  </si>
  <si>
    <t>Mother's Birthplace</t>
  </si>
  <si>
    <t>Mother's Residence</t>
  </si>
  <si>
    <t xml:space="preserve">    Total</t>
  </si>
  <si>
    <t>Father's Residence</t>
  </si>
  <si>
    <t>Schooling</t>
  </si>
  <si>
    <t>SCHOOL ATTENDANCE</t>
  </si>
  <si>
    <t xml:space="preserve">     Total, 25+ years</t>
  </si>
  <si>
    <t xml:space="preserve">     Total, 18+ years</t>
  </si>
  <si>
    <t>EDUCATIONAL ATTAINMNET FOR THOSE 25 YEARS AND OVER</t>
  </si>
  <si>
    <t>Percent HS Grad</t>
  </si>
  <si>
    <t>Perent College Grad</t>
  </si>
  <si>
    <t>EDUCATIONAL ATTAINMENT FOR THOSE 18 YEARS AND OVER</t>
  </si>
  <si>
    <t xml:space="preserve">Educational Attain  </t>
  </si>
  <si>
    <t>Student Awards</t>
  </si>
  <si>
    <t>RESIDENCE IN 1994</t>
  </si>
  <si>
    <t>SAME HOUSE IN 1994</t>
  </si>
  <si>
    <t>Residence in 1994</t>
  </si>
  <si>
    <t xml:space="preserve">Chuuk   </t>
  </si>
  <si>
    <t xml:space="preserve">   Chuuk General</t>
  </si>
  <si>
    <t>Laguage</t>
  </si>
  <si>
    <t>Health issues</t>
  </si>
  <si>
    <t>Return Home</t>
  </si>
  <si>
    <t>Work last week</t>
  </si>
  <si>
    <t>WORK LAST WEEK</t>
  </si>
  <si>
    <t>HOURS OF WORK LAST WEEK</t>
  </si>
  <si>
    <t>Class od Worker</t>
  </si>
  <si>
    <t>Personal Services</t>
  </si>
  <si>
    <t>Water Transportation</t>
  </si>
  <si>
    <t>Apparel And Acessory Stores</t>
  </si>
  <si>
    <t>Transportation By Air</t>
  </si>
  <si>
    <t>Justice Public Order And Safety</t>
  </si>
  <si>
    <t>Nonedepository Credit Institutions</t>
  </si>
  <si>
    <t>Security &amp; Commodity Brokers Dealers Exchanges And Services</t>
  </si>
  <si>
    <t>Legal Services</t>
  </si>
  <si>
    <t>Communication</t>
  </si>
  <si>
    <t>Building Materials Hardware Store</t>
  </si>
  <si>
    <t>General Merchandise Store</t>
  </si>
  <si>
    <t>Apparel And Other Fabric Products</t>
  </si>
  <si>
    <t>Wholesale Nondurable Goods</t>
  </si>
  <si>
    <t>Trucking And Warehousing</t>
  </si>
  <si>
    <t>Electric Gas And Sanitary Services</t>
  </si>
  <si>
    <t>Food And Beverage Preparation And Service Occupations</t>
  </si>
  <si>
    <t>Sales Occupations; Others</t>
  </si>
  <si>
    <t>Guards</t>
  </si>
  <si>
    <t>Fishers Hunters And Trappers</t>
  </si>
  <si>
    <t>Cleaning And Building Service Occupation Except Private Household</t>
  </si>
  <si>
    <t>Miscellaneous Mechanics And Repairers</t>
  </si>
  <si>
    <t>Helpers; Machine Operators And Tenders</t>
  </si>
  <si>
    <t>Mail And Message Distributing Occupations</t>
  </si>
  <si>
    <t>Material Recording Scheduling And Distributing Clerks</t>
  </si>
  <si>
    <t>Motor Vehicle Operators</t>
  </si>
  <si>
    <t>Supervisors; Sales Occupations Retail</t>
  </si>
  <si>
    <t>Vehicle Washers And Equipment Cleaners</t>
  </si>
  <si>
    <t>Teachers Except Postsecondary Institution</t>
  </si>
  <si>
    <t>Carpenters And Related Workers</t>
  </si>
  <si>
    <t>Informations Clerks</t>
  </si>
  <si>
    <t>General Office Occupations</t>
  </si>
  <si>
    <t>Supervisors; Production Occupations</t>
  </si>
  <si>
    <t>Freight Stock And Material Movers Not Elsewhere Classified</t>
  </si>
  <si>
    <t>Other Agricultural And Related Occupations</t>
  </si>
  <si>
    <t>Officials &amp; Administrators Government Agencies</t>
  </si>
  <si>
    <t>Secretaries Stenographers And Typists</t>
  </si>
  <si>
    <t>Miscellaneous Administrative Support Occupations Including Clerical</t>
  </si>
  <si>
    <t>Personal Service Occupations</t>
  </si>
  <si>
    <t>Farm Operators And Managers</t>
  </si>
  <si>
    <t>Registered Nurses</t>
  </si>
  <si>
    <t>PAID WORK LAST YEAR</t>
  </si>
  <si>
    <t>WEEKS WORKED LAST YEAR</t>
  </si>
  <si>
    <t>USUAL HOURS WORKED</t>
  </si>
  <si>
    <t xml:space="preserve">         Total</t>
  </si>
  <si>
    <t xml:space="preserve">   No paid work</t>
  </si>
  <si>
    <t>Females</t>
  </si>
  <si>
    <t>Males</t>
  </si>
  <si>
    <t>Wages</t>
  </si>
  <si>
    <t>RMI</t>
  </si>
  <si>
    <t>Burth in last year</t>
  </si>
  <si>
    <t>Rooms</t>
  </si>
  <si>
    <t>Bedrooms</t>
  </si>
  <si>
    <t>Value of housing unit</t>
  </si>
  <si>
    <t>5 - 9</t>
  </si>
  <si>
    <t>10 - 14</t>
  </si>
  <si>
    <t>EDUCATIONAL ATTAINMENT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</si>
  <si>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</si>
  <si>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</si>
  <si>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</si>
  <si>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</si>
  <si>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</si>
  <si>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</si>
  <si>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</si>
  <si>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</si>
  <si>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Age at 1st Marriage</t>
  </si>
  <si>
    <t>Age</t>
  </si>
  <si>
    <t>Source: 1999 Hawaii Micronesian Census</t>
  </si>
  <si>
    <t>Table 30. Wages and Total Income by State, Hawaii: 1999</t>
  </si>
  <si>
    <t>Marshall Is</t>
  </si>
  <si>
    <t>Residence in 1998</t>
  </si>
  <si>
    <t>SAME HOUSE IN 1998</t>
  </si>
  <si>
    <t xml:space="preserve">   Same House</t>
  </si>
  <si>
    <t xml:space="preserve">   Elsewhere</t>
  </si>
  <si>
    <t>RESIDENCE IN 1998</t>
  </si>
  <si>
    <t>Table 1. Age and Sex by FSM State and RMI, Hawaii: 1999</t>
  </si>
  <si>
    <t>Table 37. Number of cars, Television set, Cable television, Air conditioner, Radio, Telephone by ID by FSM State and RMI, Hawaii: 1999</t>
  </si>
  <si>
    <t>Table 2. Single Year of Age by FSM State and RMI, Hawaii: 1999</t>
  </si>
  <si>
    <t>Table 3. Relationship by FSM State and RMI, Hawaii: 1999</t>
  </si>
  <si>
    <t>Table 4.Ethnic Origin by FSM State and RMI, Hawaii: 1999</t>
  </si>
  <si>
    <t>Table 5.Marital status by FSM State and RMI, Hawaii: 1999</t>
  </si>
  <si>
    <t>Table 6. Isingulate Mean Age at Marriage by FSM State and RMI, Hawaii: 1999</t>
  </si>
  <si>
    <t>Table 7. Birthplace by FSM State and RMI, Hawaii: 1999</t>
  </si>
  <si>
    <t>Table 8. Birthplace by FSM State and RMI for Males, Hawaii: 1999</t>
  </si>
  <si>
    <t>Table 9. Birthplace by FSM State and RMI for Females, Hawaii: 1999</t>
  </si>
  <si>
    <t>Table 10. Citizenship by FSM State and RMI, Hawaii: 1999</t>
  </si>
  <si>
    <t>Table 11. Year of Entry by FSM State and RMI, Hawaii: 1999</t>
  </si>
  <si>
    <t>Table 12. Reason for Migration by FSM State and RMI, Hawaii: 1999</t>
  </si>
  <si>
    <t>Table 13. Mother's Birthplace by FSM State and RMI, Hawaii: 1999</t>
  </si>
  <si>
    <t>Table 13A. Mother's Residence by FSM State and RMI, Hawaii: 1999</t>
  </si>
  <si>
    <t>Table 14. Father's Birthplace by FSM State and RMI, Hawaii: 1999</t>
  </si>
  <si>
    <t>Table 14A. Father's Residence by FSM State and RMI, Hawaii: 1999</t>
  </si>
  <si>
    <t>Table 15. School Attendance and Educational attainment by FSM State and RMI, Hawaii: 1999</t>
  </si>
  <si>
    <t>Table 16. Educational Attainment for Those 25 and over and 18 and over by FSM State and RMI, Hawaii: 1999</t>
  </si>
  <si>
    <t>Table 17. Student Awards by FSM State and RMI, Hawaii: 1999</t>
  </si>
  <si>
    <t>Table 18. Residence in 1994 by FSM State and RMI, Hawaii: 1999</t>
  </si>
  <si>
    <t>Table 19. Residence in 1998 by FSM State and RMI, Hawaii: 1999</t>
  </si>
  <si>
    <t>Table 20. Language by FSM State and RMI, Hawaii: 1999</t>
  </si>
  <si>
    <t>Table 21.Health Issues by FSM State and RMI, Hawaii: 1999</t>
  </si>
  <si>
    <t>Table 22. Number of Times Returned 'Home' and Year Returned by FSM State and RMI, Hawaii: 1999</t>
  </si>
  <si>
    <t>Table 23. Children Ever Born and  Year of Birth of Last Child by FSM State and RMI, Hawaii: 1999</t>
  </si>
  <si>
    <t>Table 24. Fertility Measures by FSM State and RMI, Hawaii: 1999</t>
  </si>
  <si>
    <t>Table 25. Work Last Week by FSM State and RMI, Hawaii: 1999</t>
  </si>
  <si>
    <t>Table 26. Class of Worker by FSM State and RMI, Hawaii: 1999</t>
  </si>
  <si>
    <t>Table 27. Industry by FSM State and RMI, Hawaii: 1999</t>
  </si>
  <si>
    <t>Table 28. Occupation by FSM State and RMI, Hawaii: 1999</t>
  </si>
  <si>
    <t>Table 29. Work in 1998 by FSM State and RMI, Hawaii: 1999</t>
  </si>
  <si>
    <t>Table 30. Wages and Total Income by FSM State and RMI, Hawaii: 1999</t>
  </si>
  <si>
    <t>Table 31. Persons in Household, Building Description, and Business on Premises by FSM State and RMI, Hawaii: 1999</t>
  </si>
  <si>
    <t>Table 32. Tenure by FSM State and RMI, Hawaii: 1999</t>
  </si>
  <si>
    <t>Table 33. Year Building Built by FSM State and RMI, Hawaii: 1999</t>
  </si>
  <si>
    <t>Year built</t>
  </si>
  <si>
    <t>Tenure</t>
  </si>
  <si>
    <t>Units</t>
  </si>
  <si>
    <t>Table 34. Structure by FSM State and RMI, Hawaii: 1999</t>
  </si>
  <si>
    <t>Water</t>
  </si>
  <si>
    <t>Table 35. Water Conditions by FSM State and RMI, Hawaii: 1999</t>
  </si>
  <si>
    <t>Table 36. Cooking Facilities and Fuel, Microwave, Refrigerator,  Water source, and Sewer by FSM State and RMI, Hawaii: 1999</t>
  </si>
  <si>
    <t>Appliances</t>
  </si>
  <si>
    <t>SINGLE YEAR OF AGE</t>
  </si>
  <si>
    <t>Source: 1999 Hawaii Microneisan Migrantzs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</si>
</sst>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$&quot;#,##0"/>
    <numFmt numFmtId="166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/>
    <xf numFmtId="49" fontId="2" fillId="0" borderId="1" xfId="0" applyNumberFormat="1" applyFont="1" applyBorder="1"/>
    <xf numFmtId="165" fontId="2" fillId="0" borderId="0" xfId="0" applyNumberFormat="1" applyFont="1"/>
    <xf numFmtId="3" fontId="2" fillId="0" borderId="4" xfId="0" applyNumberFormat="1" applyFont="1" applyBorder="1"/>
    <xf numFmtId="164" fontId="2" fillId="0" borderId="0" xfId="0" applyNumberFormat="1" applyFont="1" applyAlignment="1">
      <alignment horizontal="left"/>
    </xf>
    <xf numFmtId="164" fontId="2" fillId="0" borderId="4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2" borderId="0" xfId="0" applyFont="1" applyFill="1"/>
    <xf numFmtId="0" fontId="3" fillId="0" borderId="0" xfId="0" applyFont="1"/>
    <xf numFmtId="166" fontId="3" fillId="0" borderId="0" xfId="1" applyNumberFormat="1" applyFont="1"/>
    <xf numFmtId="166" fontId="3" fillId="0" borderId="0" xfId="0" applyNumberFormat="1" applyFont="1"/>
    <xf numFmtId="166" fontId="3" fillId="3" borderId="0" xfId="0" applyNumberFormat="1" applyFont="1" applyFill="1"/>
    <xf numFmtId="3" fontId="2" fillId="0" borderId="2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9" fontId="2" fillId="0" borderId="1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8006-F0D5-4705-88BE-07ED6071DD34}">
  <dimension ref="A1:H59"/>
  <sheetViews>
    <sheetView tabSelected="1" view="pageBreakPreview" zoomScale="125" zoomScaleNormal="100" zoomScaleSheetLayoutView="125" workbookViewId="0"/>
  </sheetViews>
  <sheetFormatPr defaultRowHeight="10.199999999999999" x14ac:dyDescent="0.2"/>
  <cols>
    <col min="1" max="1" width="13.44140625" style="14" customWidth="1"/>
    <col min="2" max="16384" width="8.88671875" style="1"/>
  </cols>
  <sheetData>
    <row r="1" spans="1:8" x14ac:dyDescent="0.2">
      <c r="A1" s="14" t="s">
        <v>435</v>
      </c>
    </row>
    <row r="2" spans="1:8" x14ac:dyDescent="0.2">
      <c r="A2" s="15" t="s">
        <v>426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4" t="s">
        <v>328</v>
      </c>
      <c r="B3" s="1">
        <v>4456</v>
      </c>
      <c r="C3" s="1">
        <v>2965</v>
      </c>
      <c r="D3" s="1">
        <v>1276</v>
      </c>
      <c r="E3" s="1">
        <v>691</v>
      </c>
      <c r="F3" s="1">
        <v>157</v>
      </c>
      <c r="G3" s="1">
        <v>841</v>
      </c>
      <c r="H3" s="1">
        <v>1491</v>
      </c>
    </row>
    <row r="4" spans="1:8" x14ac:dyDescent="0.2">
      <c r="A4" s="14" t="s">
        <v>7</v>
      </c>
      <c r="B4" s="1">
        <v>646</v>
      </c>
      <c r="C4" s="1">
        <v>438</v>
      </c>
      <c r="D4" s="1">
        <v>187</v>
      </c>
      <c r="E4" s="1">
        <v>107</v>
      </c>
      <c r="F4" s="1">
        <v>16</v>
      </c>
      <c r="G4" s="1">
        <v>128</v>
      </c>
      <c r="H4" s="1">
        <v>208</v>
      </c>
    </row>
    <row r="5" spans="1:8" x14ac:dyDescent="0.2">
      <c r="A5" s="14" t="s">
        <v>414</v>
      </c>
      <c r="B5" s="1">
        <v>495</v>
      </c>
      <c r="C5" s="1">
        <v>327</v>
      </c>
      <c r="D5" s="1">
        <v>123</v>
      </c>
      <c r="E5" s="1">
        <v>91</v>
      </c>
      <c r="F5" s="1">
        <v>14</v>
      </c>
      <c r="G5" s="1">
        <v>99</v>
      </c>
      <c r="H5" s="1">
        <v>168</v>
      </c>
    </row>
    <row r="6" spans="1:8" x14ac:dyDescent="0.2">
      <c r="A6" s="14" t="s">
        <v>415</v>
      </c>
      <c r="B6" s="1">
        <v>376</v>
      </c>
      <c r="C6" s="1">
        <v>188</v>
      </c>
      <c r="D6" s="1">
        <v>94</v>
      </c>
      <c r="E6" s="1">
        <v>47</v>
      </c>
      <c r="F6" s="1">
        <v>6</v>
      </c>
      <c r="G6" s="1">
        <v>41</v>
      </c>
      <c r="H6" s="1">
        <v>188</v>
      </c>
    </row>
    <row r="7" spans="1:8" x14ac:dyDescent="0.2">
      <c r="A7" s="14" t="s">
        <v>8</v>
      </c>
      <c r="B7" s="1">
        <v>445</v>
      </c>
      <c r="C7" s="1">
        <v>263</v>
      </c>
      <c r="D7" s="1">
        <v>130</v>
      </c>
      <c r="E7" s="1">
        <v>51</v>
      </c>
      <c r="F7" s="1">
        <v>14</v>
      </c>
      <c r="G7" s="1">
        <v>68</v>
      </c>
      <c r="H7" s="1">
        <v>182</v>
      </c>
    </row>
    <row r="8" spans="1:8" x14ac:dyDescent="0.2">
      <c r="A8" s="14" t="s">
        <v>9</v>
      </c>
      <c r="B8" s="1">
        <v>647</v>
      </c>
      <c r="C8" s="1">
        <v>439</v>
      </c>
      <c r="D8" s="1">
        <v>187</v>
      </c>
      <c r="E8" s="1">
        <v>80</v>
      </c>
      <c r="F8" s="1">
        <v>31</v>
      </c>
      <c r="G8" s="1">
        <v>141</v>
      </c>
      <c r="H8" s="1">
        <v>208</v>
      </c>
    </row>
    <row r="9" spans="1:8" x14ac:dyDescent="0.2">
      <c r="A9" s="14" t="s">
        <v>10</v>
      </c>
      <c r="B9" s="1">
        <v>627</v>
      </c>
      <c r="C9" s="1">
        <v>453</v>
      </c>
      <c r="D9" s="1">
        <v>183</v>
      </c>
      <c r="E9" s="1">
        <v>108</v>
      </c>
      <c r="F9" s="1">
        <v>36</v>
      </c>
      <c r="G9" s="1">
        <v>126</v>
      </c>
      <c r="H9" s="1">
        <v>174</v>
      </c>
    </row>
    <row r="10" spans="1:8" x14ac:dyDescent="0.2">
      <c r="A10" s="14" t="s">
        <v>11</v>
      </c>
      <c r="B10" s="1">
        <v>378</v>
      </c>
      <c r="C10" s="1">
        <v>299</v>
      </c>
      <c r="D10" s="1">
        <v>110</v>
      </c>
      <c r="E10" s="1">
        <v>79</v>
      </c>
      <c r="F10" s="1">
        <v>19</v>
      </c>
      <c r="G10" s="1">
        <v>91</v>
      </c>
      <c r="H10" s="1">
        <v>79</v>
      </c>
    </row>
    <row r="11" spans="1:8" x14ac:dyDescent="0.2">
      <c r="A11" s="14" t="s">
        <v>12</v>
      </c>
      <c r="B11" s="1">
        <v>244</v>
      </c>
      <c r="C11" s="1">
        <v>178</v>
      </c>
      <c r="D11" s="1">
        <v>70</v>
      </c>
      <c r="E11" s="1">
        <v>57</v>
      </c>
      <c r="F11" s="1">
        <v>9</v>
      </c>
      <c r="G11" s="1">
        <v>42</v>
      </c>
      <c r="H11" s="1">
        <v>66</v>
      </c>
    </row>
    <row r="12" spans="1:8" x14ac:dyDescent="0.2">
      <c r="A12" s="14" t="s">
        <v>13</v>
      </c>
      <c r="B12" s="1">
        <v>158</v>
      </c>
      <c r="C12" s="1">
        <v>101</v>
      </c>
      <c r="D12" s="1">
        <v>44</v>
      </c>
      <c r="E12" s="1">
        <v>27</v>
      </c>
      <c r="F12" s="1">
        <v>3</v>
      </c>
      <c r="G12" s="1">
        <v>27</v>
      </c>
      <c r="H12" s="1">
        <v>57</v>
      </c>
    </row>
    <row r="13" spans="1:8" x14ac:dyDescent="0.2">
      <c r="A13" s="14" t="s">
        <v>14</v>
      </c>
      <c r="B13" s="1">
        <v>136</v>
      </c>
      <c r="C13" s="1">
        <v>87</v>
      </c>
      <c r="D13" s="1">
        <v>50</v>
      </c>
      <c r="E13" s="1">
        <v>10</v>
      </c>
      <c r="F13" s="1">
        <v>3</v>
      </c>
      <c r="G13" s="1">
        <v>24</v>
      </c>
      <c r="H13" s="1">
        <v>49</v>
      </c>
    </row>
    <row r="14" spans="1:8" x14ac:dyDescent="0.2">
      <c r="A14" s="14" t="s">
        <v>15</v>
      </c>
      <c r="B14" s="1">
        <v>113</v>
      </c>
      <c r="C14" s="1">
        <v>72</v>
      </c>
      <c r="D14" s="1">
        <v>34</v>
      </c>
      <c r="E14" s="1">
        <v>12</v>
      </c>
      <c r="F14" s="1">
        <v>4</v>
      </c>
      <c r="G14" s="1">
        <v>22</v>
      </c>
      <c r="H14" s="1">
        <v>41</v>
      </c>
    </row>
    <row r="15" spans="1:8" x14ac:dyDescent="0.2">
      <c r="A15" s="14" t="s">
        <v>16</v>
      </c>
      <c r="B15" s="1">
        <v>60</v>
      </c>
      <c r="C15" s="1">
        <v>40</v>
      </c>
      <c r="D15" s="1">
        <v>23</v>
      </c>
      <c r="E15" s="1">
        <v>6</v>
      </c>
      <c r="F15" s="1">
        <v>1</v>
      </c>
      <c r="G15" s="1">
        <v>10</v>
      </c>
      <c r="H15" s="1">
        <v>20</v>
      </c>
    </row>
    <row r="16" spans="1:8" x14ac:dyDescent="0.2">
      <c r="A16" s="14" t="s">
        <v>17</v>
      </c>
      <c r="B16" s="1">
        <v>44</v>
      </c>
      <c r="C16" s="1">
        <v>26</v>
      </c>
      <c r="D16" s="1">
        <v>10</v>
      </c>
      <c r="E16" s="1">
        <v>4</v>
      </c>
      <c r="F16" s="1">
        <v>1</v>
      </c>
      <c r="G16" s="1">
        <v>11</v>
      </c>
      <c r="H16" s="1">
        <v>18</v>
      </c>
    </row>
    <row r="17" spans="1:8" x14ac:dyDescent="0.2">
      <c r="A17" s="14" t="s">
        <v>18</v>
      </c>
      <c r="B17" s="1">
        <v>50</v>
      </c>
      <c r="C17" s="1">
        <v>31</v>
      </c>
      <c r="D17" s="1">
        <v>18</v>
      </c>
      <c r="E17" s="1">
        <v>6</v>
      </c>
      <c r="F17" s="1">
        <v>0</v>
      </c>
      <c r="G17" s="1">
        <v>7</v>
      </c>
      <c r="H17" s="1">
        <v>19</v>
      </c>
    </row>
    <row r="18" spans="1:8" x14ac:dyDescent="0.2">
      <c r="A18" s="14" t="s">
        <v>19</v>
      </c>
      <c r="B18" s="1">
        <v>24</v>
      </c>
      <c r="C18" s="1">
        <v>14</v>
      </c>
      <c r="D18" s="1">
        <v>8</v>
      </c>
      <c r="E18" s="1">
        <v>3</v>
      </c>
      <c r="F18" s="1">
        <v>0</v>
      </c>
      <c r="G18" s="1">
        <v>3</v>
      </c>
      <c r="H18" s="1">
        <v>10</v>
      </c>
    </row>
    <row r="19" spans="1:8" x14ac:dyDescent="0.2">
      <c r="A19" s="14" t="s">
        <v>20</v>
      </c>
      <c r="B19" s="1">
        <v>13</v>
      </c>
      <c r="C19" s="1">
        <v>9</v>
      </c>
      <c r="D19" s="1">
        <v>5</v>
      </c>
      <c r="E19" s="1">
        <v>3</v>
      </c>
      <c r="F19" s="1">
        <v>0</v>
      </c>
      <c r="G19" s="1">
        <v>1</v>
      </c>
      <c r="H19" s="1">
        <v>4</v>
      </c>
    </row>
    <row r="20" spans="1:8" x14ac:dyDescent="0.2">
      <c r="A20" s="14" t="s">
        <v>21</v>
      </c>
      <c r="B20" s="6">
        <v>22.1</v>
      </c>
      <c r="C20" s="6">
        <v>23</v>
      </c>
      <c r="D20" s="6">
        <v>22.8</v>
      </c>
      <c r="E20" s="6">
        <v>23.1</v>
      </c>
      <c r="F20" s="6">
        <v>24.6</v>
      </c>
      <c r="G20" s="6">
        <v>23</v>
      </c>
      <c r="H20" s="6">
        <v>20</v>
      </c>
    </row>
    <row r="22" spans="1:8" x14ac:dyDescent="0.2">
      <c r="A22" s="14" t="s">
        <v>321</v>
      </c>
      <c r="B22" s="1">
        <v>2213</v>
      </c>
      <c r="C22" s="1">
        <v>1474</v>
      </c>
      <c r="D22" s="1">
        <v>609</v>
      </c>
      <c r="E22" s="1">
        <v>365</v>
      </c>
      <c r="F22" s="1">
        <v>89</v>
      </c>
      <c r="G22" s="1">
        <v>411</v>
      </c>
      <c r="H22" s="1">
        <v>739</v>
      </c>
    </row>
    <row r="23" spans="1:8" x14ac:dyDescent="0.2">
      <c r="A23" s="14" t="s">
        <v>7</v>
      </c>
      <c r="B23" s="1">
        <v>347</v>
      </c>
      <c r="C23" s="1">
        <v>245</v>
      </c>
      <c r="D23" s="1">
        <v>98</v>
      </c>
      <c r="E23" s="1">
        <v>73</v>
      </c>
      <c r="F23" s="1">
        <v>10</v>
      </c>
      <c r="G23" s="1">
        <v>64</v>
      </c>
      <c r="H23" s="1">
        <v>102</v>
      </c>
    </row>
    <row r="24" spans="1:8" x14ac:dyDescent="0.2">
      <c r="A24" s="14" t="s">
        <v>414</v>
      </c>
      <c r="B24" s="1">
        <v>239</v>
      </c>
      <c r="C24" s="1">
        <v>150</v>
      </c>
      <c r="D24" s="1">
        <v>51</v>
      </c>
      <c r="E24" s="1">
        <v>43</v>
      </c>
      <c r="F24" s="1">
        <v>8</v>
      </c>
      <c r="G24" s="1">
        <v>48</v>
      </c>
      <c r="H24" s="1">
        <v>89</v>
      </c>
    </row>
    <row r="25" spans="1:8" x14ac:dyDescent="0.2">
      <c r="A25" s="14" t="s">
        <v>415</v>
      </c>
      <c r="B25" s="1">
        <v>190</v>
      </c>
      <c r="C25" s="1">
        <v>89</v>
      </c>
      <c r="D25" s="1">
        <v>44</v>
      </c>
      <c r="E25" s="1">
        <v>22</v>
      </c>
      <c r="F25" s="1">
        <v>2</v>
      </c>
      <c r="G25" s="1">
        <v>21</v>
      </c>
      <c r="H25" s="1">
        <v>101</v>
      </c>
    </row>
    <row r="26" spans="1:8" x14ac:dyDescent="0.2">
      <c r="A26" s="14" t="s">
        <v>8</v>
      </c>
      <c r="B26" s="1">
        <v>209</v>
      </c>
      <c r="C26" s="1">
        <v>117</v>
      </c>
      <c r="D26" s="1">
        <v>60</v>
      </c>
      <c r="E26" s="1">
        <v>26</v>
      </c>
      <c r="F26" s="1">
        <v>6</v>
      </c>
      <c r="G26" s="1">
        <v>25</v>
      </c>
      <c r="H26" s="1">
        <v>92</v>
      </c>
    </row>
    <row r="27" spans="1:8" x14ac:dyDescent="0.2">
      <c r="A27" s="14" t="s">
        <v>9</v>
      </c>
      <c r="B27" s="1">
        <v>311</v>
      </c>
      <c r="C27" s="1">
        <v>220</v>
      </c>
      <c r="D27" s="1">
        <v>92</v>
      </c>
      <c r="E27" s="1">
        <v>39</v>
      </c>
      <c r="F27" s="1">
        <v>17</v>
      </c>
      <c r="G27" s="1">
        <v>72</v>
      </c>
      <c r="H27" s="1">
        <v>91</v>
      </c>
    </row>
    <row r="28" spans="1:8" x14ac:dyDescent="0.2">
      <c r="A28" s="14" t="s">
        <v>10</v>
      </c>
      <c r="B28" s="1">
        <v>314</v>
      </c>
      <c r="C28" s="1">
        <v>224</v>
      </c>
      <c r="D28" s="1">
        <v>88</v>
      </c>
      <c r="E28" s="1">
        <v>47</v>
      </c>
      <c r="F28" s="1">
        <v>21</v>
      </c>
      <c r="G28" s="1">
        <v>68</v>
      </c>
      <c r="H28" s="1">
        <v>90</v>
      </c>
    </row>
    <row r="29" spans="1:8" x14ac:dyDescent="0.2">
      <c r="A29" s="14" t="s">
        <v>11</v>
      </c>
      <c r="B29" s="1">
        <v>208</v>
      </c>
      <c r="C29" s="1">
        <v>168</v>
      </c>
      <c r="D29" s="1">
        <v>59</v>
      </c>
      <c r="E29" s="1">
        <v>48</v>
      </c>
      <c r="F29" s="1">
        <v>12</v>
      </c>
      <c r="G29" s="1">
        <v>49</v>
      </c>
      <c r="H29" s="1">
        <v>40</v>
      </c>
    </row>
    <row r="30" spans="1:8" x14ac:dyDescent="0.2">
      <c r="A30" s="14" t="s">
        <v>12</v>
      </c>
      <c r="B30" s="1">
        <v>125</v>
      </c>
      <c r="C30" s="1">
        <v>90</v>
      </c>
      <c r="D30" s="1">
        <v>27</v>
      </c>
      <c r="E30" s="1">
        <v>31</v>
      </c>
      <c r="F30" s="1">
        <v>7</v>
      </c>
      <c r="G30" s="1">
        <v>25</v>
      </c>
      <c r="H30" s="1">
        <v>35</v>
      </c>
    </row>
    <row r="31" spans="1:8" x14ac:dyDescent="0.2">
      <c r="A31" s="14" t="s">
        <v>13</v>
      </c>
      <c r="B31" s="1">
        <v>82</v>
      </c>
      <c r="C31" s="1">
        <v>49</v>
      </c>
      <c r="D31" s="1">
        <v>21</v>
      </c>
      <c r="E31" s="1">
        <v>17</v>
      </c>
      <c r="F31" s="1">
        <v>1</v>
      </c>
      <c r="G31" s="1">
        <v>10</v>
      </c>
      <c r="H31" s="1">
        <v>33</v>
      </c>
    </row>
    <row r="32" spans="1:8" x14ac:dyDescent="0.2">
      <c r="A32" s="14" t="s">
        <v>14</v>
      </c>
      <c r="B32" s="1">
        <v>54</v>
      </c>
      <c r="C32" s="1">
        <v>36</v>
      </c>
      <c r="D32" s="1">
        <v>22</v>
      </c>
      <c r="E32" s="1">
        <v>5</v>
      </c>
      <c r="F32" s="1">
        <v>1</v>
      </c>
      <c r="G32" s="1">
        <v>8</v>
      </c>
      <c r="H32" s="1">
        <v>18</v>
      </c>
    </row>
    <row r="33" spans="1:8" x14ac:dyDescent="0.2">
      <c r="A33" s="14" t="s">
        <v>15</v>
      </c>
      <c r="B33" s="1">
        <v>48</v>
      </c>
      <c r="C33" s="1">
        <v>29</v>
      </c>
      <c r="D33" s="1">
        <v>12</v>
      </c>
      <c r="E33" s="1">
        <v>7</v>
      </c>
      <c r="F33" s="1">
        <v>3</v>
      </c>
      <c r="G33" s="1">
        <v>7</v>
      </c>
      <c r="H33" s="1">
        <v>19</v>
      </c>
    </row>
    <row r="34" spans="1:8" x14ac:dyDescent="0.2">
      <c r="A34" s="14" t="s">
        <v>16</v>
      </c>
      <c r="B34" s="1">
        <v>29</v>
      </c>
      <c r="C34" s="1">
        <v>17</v>
      </c>
      <c r="D34" s="1">
        <v>11</v>
      </c>
      <c r="E34" s="1">
        <v>2</v>
      </c>
      <c r="F34" s="1">
        <v>0</v>
      </c>
      <c r="G34" s="1">
        <v>4</v>
      </c>
      <c r="H34" s="1">
        <v>12</v>
      </c>
    </row>
    <row r="35" spans="1:8" x14ac:dyDescent="0.2">
      <c r="A35" s="14" t="s">
        <v>17</v>
      </c>
      <c r="B35" s="1">
        <v>18</v>
      </c>
      <c r="C35" s="1">
        <v>13</v>
      </c>
      <c r="D35" s="1">
        <v>6</v>
      </c>
      <c r="E35" s="1">
        <v>1</v>
      </c>
      <c r="F35" s="1">
        <v>1</v>
      </c>
      <c r="G35" s="1">
        <v>5</v>
      </c>
      <c r="H35" s="1">
        <v>5</v>
      </c>
    </row>
    <row r="36" spans="1:8" x14ac:dyDescent="0.2">
      <c r="A36" s="14" t="s">
        <v>18</v>
      </c>
      <c r="B36" s="1">
        <v>25</v>
      </c>
      <c r="C36" s="1">
        <v>19</v>
      </c>
      <c r="D36" s="1">
        <v>12</v>
      </c>
      <c r="E36" s="1">
        <v>2</v>
      </c>
      <c r="F36" s="1">
        <v>0</v>
      </c>
      <c r="G36" s="1">
        <v>5</v>
      </c>
      <c r="H36" s="1">
        <v>6</v>
      </c>
    </row>
    <row r="37" spans="1:8" x14ac:dyDescent="0.2">
      <c r="A37" s="14" t="s">
        <v>19</v>
      </c>
      <c r="B37" s="1">
        <v>10</v>
      </c>
      <c r="C37" s="1">
        <v>5</v>
      </c>
      <c r="D37" s="1">
        <v>4</v>
      </c>
      <c r="E37" s="1">
        <v>1</v>
      </c>
      <c r="F37" s="1">
        <v>0</v>
      </c>
      <c r="G37" s="1">
        <v>0</v>
      </c>
      <c r="H37" s="1">
        <v>5</v>
      </c>
    </row>
    <row r="38" spans="1:8" x14ac:dyDescent="0.2">
      <c r="A38" s="14" t="s">
        <v>20</v>
      </c>
      <c r="B38" s="1">
        <v>4</v>
      </c>
      <c r="C38" s="1">
        <v>3</v>
      </c>
      <c r="D38" s="1">
        <v>2</v>
      </c>
      <c r="E38" s="1">
        <v>1</v>
      </c>
      <c r="F38" s="1">
        <v>0</v>
      </c>
      <c r="G38" s="1">
        <v>0</v>
      </c>
      <c r="H38" s="1">
        <v>1</v>
      </c>
    </row>
    <row r="39" spans="1:8" x14ac:dyDescent="0.2">
      <c r="A39" s="14" t="s">
        <v>21</v>
      </c>
      <c r="B39" s="6">
        <v>22</v>
      </c>
      <c r="C39" s="6">
        <v>23.1</v>
      </c>
      <c r="D39" s="6">
        <v>22.8</v>
      </c>
      <c r="E39" s="6">
        <v>22.4</v>
      </c>
      <c r="F39" s="6">
        <v>25.4</v>
      </c>
      <c r="G39" s="6">
        <v>23.3</v>
      </c>
      <c r="H39" s="6">
        <v>19.2</v>
      </c>
    </row>
    <row r="41" spans="1:8" x14ac:dyDescent="0.2">
      <c r="A41" s="14" t="s">
        <v>326</v>
      </c>
      <c r="B41" s="1">
        <v>2243</v>
      </c>
      <c r="C41" s="1">
        <v>1491</v>
      </c>
      <c r="D41" s="1">
        <v>667</v>
      </c>
      <c r="E41" s="1">
        <v>326</v>
      </c>
      <c r="F41" s="1">
        <v>68</v>
      </c>
      <c r="G41" s="1">
        <v>430</v>
      </c>
      <c r="H41" s="1">
        <v>752</v>
      </c>
    </row>
    <row r="42" spans="1:8" x14ac:dyDescent="0.2">
      <c r="A42" s="14" t="s">
        <v>7</v>
      </c>
      <c r="B42" s="1">
        <v>299</v>
      </c>
      <c r="C42" s="1">
        <v>193</v>
      </c>
      <c r="D42" s="1">
        <v>89</v>
      </c>
      <c r="E42" s="1">
        <v>34</v>
      </c>
      <c r="F42" s="1">
        <v>6</v>
      </c>
      <c r="G42" s="1">
        <v>64</v>
      </c>
      <c r="H42" s="1">
        <v>106</v>
      </c>
    </row>
    <row r="43" spans="1:8" x14ac:dyDescent="0.2">
      <c r="A43" s="14" t="s">
        <v>414</v>
      </c>
      <c r="B43" s="1">
        <v>256</v>
      </c>
      <c r="C43" s="1">
        <v>177</v>
      </c>
      <c r="D43" s="1">
        <v>72</v>
      </c>
      <c r="E43" s="1">
        <v>48</v>
      </c>
      <c r="F43" s="1">
        <v>6</v>
      </c>
      <c r="G43" s="1">
        <v>51</v>
      </c>
      <c r="H43" s="1">
        <v>79</v>
      </c>
    </row>
    <row r="44" spans="1:8" x14ac:dyDescent="0.2">
      <c r="A44" s="14" t="s">
        <v>415</v>
      </c>
      <c r="B44" s="1">
        <v>186</v>
      </c>
      <c r="C44" s="1">
        <v>99</v>
      </c>
      <c r="D44" s="1">
        <v>50</v>
      </c>
      <c r="E44" s="1">
        <v>25</v>
      </c>
      <c r="F44" s="1">
        <v>4</v>
      </c>
      <c r="G44" s="1">
        <v>20</v>
      </c>
      <c r="H44" s="1">
        <v>87</v>
      </c>
    </row>
    <row r="45" spans="1:8" x14ac:dyDescent="0.2">
      <c r="A45" s="14" t="s">
        <v>8</v>
      </c>
      <c r="B45" s="1">
        <v>236</v>
      </c>
      <c r="C45" s="1">
        <v>146</v>
      </c>
      <c r="D45" s="1">
        <v>70</v>
      </c>
      <c r="E45" s="1">
        <v>25</v>
      </c>
      <c r="F45" s="1">
        <v>8</v>
      </c>
      <c r="G45" s="1">
        <v>43</v>
      </c>
      <c r="H45" s="1">
        <v>90</v>
      </c>
    </row>
    <row r="46" spans="1:8" x14ac:dyDescent="0.2">
      <c r="A46" s="14" t="s">
        <v>9</v>
      </c>
      <c r="B46" s="1">
        <v>336</v>
      </c>
      <c r="C46" s="1">
        <v>219</v>
      </c>
      <c r="D46" s="1">
        <v>95</v>
      </c>
      <c r="E46" s="1">
        <v>41</v>
      </c>
      <c r="F46" s="1">
        <v>14</v>
      </c>
      <c r="G46" s="1">
        <v>69</v>
      </c>
      <c r="H46" s="1">
        <v>117</v>
      </c>
    </row>
    <row r="47" spans="1:8" x14ac:dyDescent="0.2">
      <c r="A47" s="14" t="s">
        <v>10</v>
      </c>
      <c r="B47" s="1">
        <v>313</v>
      </c>
      <c r="C47" s="1">
        <v>229</v>
      </c>
      <c r="D47" s="1">
        <v>95</v>
      </c>
      <c r="E47" s="1">
        <v>61</v>
      </c>
      <c r="F47" s="1">
        <v>15</v>
      </c>
      <c r="G47" s="1">
        <v>58</v>
      </c>
      <c r="H47" s="1">
        <v>84</v>
      </c>
    </row>
    <row r="48" spans="1:8" x14ac:dyDescent="0.2">
      <c r="A48" s="14" t="s">
        <v>11</v>
      </c>
      <c r="B48" s="1">
        <v>170</v>
      </c>
      <c r="C48" s="1">
        <v>131</v>
      </c>
      <c r="D48" s="1">
        <v>51</v>
      </c>
      <c r="E48" s="1">
        <v>31</v>
      </c>
      <c r="F48" s="1">
        <v>7</v>
      </c>
      <c r="G48" s="1">
        <v>42</v>
      </c>
      <c r="H48" s="1">
        <v>39</v>
      </c>
    </row>
    <row r="49" spans="1:8" x14ac:dyDescent="0.2">
      <c r="A49" s="14" t="s">
        <v>12</v>
      </c>
      <c r="B49" s="1">
        <v>119</v>
      </c>
      <c r="C49" s="1">
        <v>88</v>
      </c>
      <c r="D49" s="1">
        <v>43</v>
      </c>
      <c r="E49" s="1">
        <v>26</v>
      </c>
      <c r="F49" s="1">
        <v>2</v>
      </c>
      <c r="G49" s="1">
        <v>17</v>
      </c>
      <c r="H49" s="1">
        <v>31</v>
      </c>
    </row>
    <row r="50" spans="1:8" x14ac:dyDescent="0.2">
      <c r="A50" s="14" t="s">
        <v>13</v>
      </c>
      <c r="B50" s="1">
        <v>76</v>
      </c>
      <c r="C50" s="1">
        <v>52</v>
      </c>
      <c r="D50" s="1">
        <v>23</v>
      </c>
      <c r="E50" s="1">
        <v>10</v>
      </c>
      <c r="F50" s="1">
        <v>2</v>
      </c>
      <c r="G50" s="1">
        <v>17</v>
      </c>
      <c r="H50" s="1">
        <v>24</v>
      </c>
    </row>
    <row r="51" spans="1:8" x14ac:dyDescent="0.2">
      <c r="A51" s="14" t="s">
        <v>14</v>
      </c>
      <c r="B51" s="1">
        <v>82</v>
      </c>
      <c r="C51" s="1">
        <v>51</v>
      </c>
      <c r="D51" s="1">
        <v>28</v>
      </c>
      <c r="E51" s="1">
        <v>5</v>
      </c>
      <c r="F51" s="1">
        <v>2</v>
      </c>
      <c r="G51" s="1">
        <v>16</v>
      </c>
      <c r="H51" s="1">
        <v>31</v>
      </c>
    </row>
    <row r="52" spans="1:8" x14ac:dyDescent="0.2">
      <c r="A52" s="14" t="s">
        <v>15</v>
      </c>
      <c r="B52" s="1">
        <v>65</v>
      </c>
      <c r="C52" s="1">
        <v>43</v>
      </c>
      <c r="D52" s="1">
        <v>22</v>
      </c>
      <c r="E52" s="1">
        <v>5</v>
      </c>
      <c r="F52" s="1">
        <v>1</v>
      </c>
      <c r="G52" s="1">
        <v>15</v>
      </c>
      <c r="H52" s="1">
        <v>22</v>
      </c>
    </row>
    <row r="53" spans="1:8" x14ac:dyDescent="0.2">
      <c r="A53" s="14" t="s">
        <v>16</v>
      </c>
      <c r="B53" s="1">
        <v>31</v>
      </c>
      <c r="C53" s="1">
        <v>23</v>
      </c>
      <c r="D53" s="1">
        <v>12</v>
      </c>
      <c r="E53" s="1">
        <v>4</v>
      </c>
      <c r="F53" s="1">
        <v>1</v>
      </c>
      <c r="G53" s="1">
        <v>6</v>
      </c>
      <c r="H53" s="1">
        <v>8</v>
      </c>
    </row>
    <row r="54" spans="1:8" x14ac:dyDescent="0.2">
      <c r="A54" s="14" t="s">
        <v>17</v>
      </c>
      <c r="B54" s="1">
        <v>26</v>
      </c>
      <c r="C54" s="1">
        <v>13</v>
      </c>
      <c r="D54" s="1">
        <v>4</v>
      </c>
      <c r="E54" s="1">
        <v>3</v>
      </c>
      <c r="F54" s="1">
        <v>0</v>
      </c>
      <c r="G54" s="1">
        <v>6</v>
      </c>
      <c r="H54" s="1">
        <v>13</v>
      </c>
    </row>
    <row r="55" spans="1:8" x14ac:dyDescent="0.2">
      <c r="A55" s="14" t="s">
        <v>18</v>
      </c>
      <c r="B55" s="1">
        <v>25</v>
      </c>
      <c r="C55" s="1">
        <v>12</v>
      </c>
      <c r="D55" s="1">
        <v>6</v>
      </c>
      <c r="E55" s="1">
        <v>4</v>
      </c>
      <c r="F55" s="1">
        <v>0</v>
      </c>
      <c r="G55" s="1">
        <v>2</v>
      </c>
      <c r="H55" s="1">
        <v>13</v>
      </c>
    </row>
    <row r="56" spans="1:8" x14ac:dyDescent="0.2">
      <c r="A56" s="14" t="s">
        <v>19</v>
      </c>
      <c r="B56" s="1">
        <v>14</v>
      </c>
      <c r="C56" s="1">
        <v>9</v>
      </c>
      <c r="D56" s="1">
        <v>4</v>
      </c>
      <c r="E56" s="1">
        <v>2</v>
      </c>
      <c r="F56" s="1">
        <v>0</v>
      </c>
      <c r="G56" s="1">
        <v>3</v>
      </c>
      <c r="H56" s="1">
        <v>5</v>
      </c>
    </row>
    <row r="57" spans="1:8" x14ac:dyDescent="0.2">
      <c r="A57" s="14" t="s">
        <v>20</v>
      </c>
      <c r="B57" s="1">
        <v>9</v>
      </c>
      <c r="C57" s="1">
        <v>6</v>
      </c>
      <c r="D57" s="1">
        <v>3</v>
      </c>
      <c r="E57" s="1">
        <v>2</v>
      </c>
      <c r="F57" s="1">
        <v>0</v>
      </c>
      <c r="G57" s="1">
        <v>1</v>
      </c>
      <c r="H57" s="1">
        <v>3</v>
      </c>
    </row>
    <row r="58" spans="1:8" x14ac:dyDescent="0.2">
      <c r="A58" s="14" t="s">
        <v>21</v>
      </c>
      <c r="B58" s="6">
        <v>22.2</v>
      </c>
      <c r="C58" s="6">
        <v>23</v>
      </c>
      <c r="D58" s="6">
        <v>22.8</v>
      </c>
      <c r="E58" s="6">
        <v>23.8</v>
      </c>
      <c r="F58" s="6">
        <v>23.6</v>
      </c>
      <c r="G58" s="6">
        <v>22.7</v>
      </c>
      <c r="H58" s="6">
        <v>20.6</v>
      </c>
    </row>
    <row r="59" spans="1:8" x14ac:dyDescent="0.2">
      <c r="A59" s="9" t="s">
        <v>324</v>
      </c>
      <c r="B59" s="9"/>
      <c r="C59" s="9"/>
      <c r="D59" s="9"/>
      <c r="E59" s="9"/>
      <c r="F59" s="9"/>
      <c r="G59" s="9"/>
      <c r="H59" s="9"/>
    </row>
  </sheetData>
  <mergeCells count="1">
    <mergeCell ref="A59:H5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521D7-8F70-4F03-AA19-D65672E2EC1F}">
  <dimension ref="A1:H2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1.33203125" style="1" customWidth="1"/>
    <col min="2" max="16384" width="8.88671875" style="1"/>
  </cols>
  <sheetData>
    <row r="1" spans="1:8" x14ac:dyDescent="0.2">
      <c r="A1" s="1" t="s">
        <v>445</v>
      </c>
    </row>
    <row r="2" spans="1:8" x14ac:dyDescent="0.2">
      <c r="A2" s="3" t="s">
        <v>331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320</v>
      </c>
      <c r="B3" s="1">
        <v>4456</v>
      </c>
      <c r="C3" s="1">
        <v>2965</v>
      </c>
      <c r="D3" s="1">
        <v>1276</v>
      </c>
      <c r="E3" s="1">
        <v>691</v>
      </c>
      <c r="F3" s="1">
        <v>157</v>
      </c>
      <c r="G3" s="1">
        <v>841</v>
      </c>
      <c r="H3" s="1">
        <v>1491</v>
      </c>
    </row>
    <row r="4" spans="1:8" x14ac:dyDescent="0.2">
      <c r="A4" s="1" t="s">
        <v>332</v>
      </c>
      <c r="B4" s="1">
        <v>797</v>
      </c>
      <c r="C4" s="1">
        <v>556</v>
      </c>
      <c r="D4" s="1">
        <v>187</v>
      </c>
      <c r="E4" s="1">
        <v>143</v>
      </c>
      <c r="F4" s="1">
        <v>36</v>
      </c>
      <c r="G4" s="1">
        <v>190</v>
      </c>
      <c r="H4" s="1">
        <v>241</v>
      </c>
    </row>
    <row r="5" spans="1:8" x14ac:dyDescent="0.2">
      <c r="A5" s="1" t="s">
        <v>81</v>
      </c>
      <c r="B5" s="1">
        <v>110</v>
      </c>
      <c r="C5" s="1">
        <v>105</v>
      </c>
      <c r="D5" s="1">
        <v>67</v>
      </c>
      <c r="E5" s="1">
        <v>27</v>
      </c>
      <c r="F5" s="1">
        <v>7</v>
      </c>
      <c r="G5" s="1">
        <v>4</v>
      </c>
      <c r="H5" s="1">
        <v>5</v>
      </c>
    </row>
    <row r="6" spans="1:8" x14ac:dyDescent="0.2">
      <c r="A6" s="1" t="s">
        <v>82</v>
      </c>
      <c r="B6" s="1">
        <v>11</v>
      </c>
      <c r="C6" s="1">
        <v>3</v>
      </c>
      <c r="D6" s="1">
        <v>1</v>
      </c>
      <c r="E6" s="1">
        <v>0</v>
      </c>
      <c r="F6" s="1">
        <v>0</v>
      </c>
      <c r="G6" s="1">
        <v>2</v>
      </c>
      <c r="H6" s="1">
        <v>8</v>
      </c>
    </row>
    <row r="7" spans="1:8" x14ac:dyDescent="0.2">
      <c r="A7" s="1" t="s">
        <v>83</v>
      </c>
      <c r="B7" s="1">
        <v>392</v>
      </c>
      <c r="C7" s="1">
        <v>18</v>
      </c>
      <c r="D7" s="1">
        <v>7</v>
      </c>
      <c r="E7" s="1">
        <v>0</v>
      </c>
      <c r="F7" s="1">
        <v>0</v>
      </c>
      <c r="G7" s="1">
        <v>11</v>
      </c>
      <c r="H7" s="1">
        <v>374</v>
      </c>
    </row>
    <row r="8" spans="1:8" x14ac:dyDescent="0.2">
      <c r="A8" s="1" t="s">
        <v>84</v>
      </c>
      <c r="B8" s="1">
        <v>2578</v>
      </c>
      <c r="C8" s="1">
        <v>1815</v>
      </c>
      <c r="D8" s="1">
        <v>669</v>
      </c>
      <c r="E8" s="1">
        <v>472</v>
      </c>
      <c r="F8" s="1">
        <v>72</v>
      </c>
      <c r="G8" s="1">
        <v>602</v>
      </c>
      <c r="H8" s="1">
        <v>763</v>
      </c>
    </row>
    <row r="9" spans="1:8" x14ac:dyDescent="0.2">
      <c r="A9" s="1" t="s">
        <v>85</v>
      </c>
      <c r="B9" s="1">
        <v>568</v>
      </c>
      <c r="C9" s="1">
        <v>468</v>
      </c>
      <c r="D9" s="1">
        <v>345</v>
      </c>
      <c r="E9" s="1">
        <v>49</v>
      </c>
      <c r="F9" s="1">
        <v>42</v>
      </c>
      <c r="G9" s="1">
        <v>32</v>
      </c>
      <c r="H9" s="1">
        <v>100</v>
      </c>
    </row>
    <row r="10" spans="1:8" ht="9.6" customHeight="1" x14ac:dyDescent="0.2"/>
    <row r="11" spans="1:8" x14ac:dyDescent="0.2">
      <c r="A11" s="1" t="s">
        <v>321</v>
      </c>
      <c r="B11" s="1">
        <v>2213</v>
      </c>
      <c r="C11" s="1">
        <v>1474</v>
      </c>
      <c r="D11" s="1">
        <v>609</v>
      </c>
      <c r="E11" s="1">
        <v>365</v>
      </c>
      <c r="F11" s="1">
        <v>89</v>
      </c>
      <c r="G11" s="1">
        <v>411</v>
      </c>
      <c r="H11" s="1">
        <v>739</v>
      </c>
    </row>
    <row r="12" spans="1:8" x14ac:dyDescent="0.2">
      <c r="A12" s="1" t="s">
        <v>332</v>
      </c>
      <c r="B12" s="1">
        <v>416</v>
      </c>
      <c r="C12" s="1">
        <v>292</v>
      </c>
      <c r="D12" s="1">
        <v>95</v>
      </c>
      <c r="E12" s="1">
        <v>88</v>
      </c>
      <c r="F12" s="1">
        <v>23</v>
      </c>
      <c r="G12" s="1">
        <v>86</v>
      </c>
      <c r="H12" s="1">
        <v>124</v>
      </c>
    </row>
    <row r="13" spans="1:8" x14ac:dyDescent="0.2">
      <c r="A13" s="1" t="s">
        <v>81</v>
      </c>
      <c r="B13" s="1">
        <v>66</v>
      </c>
      <c r="C13" s="1">
        <v>63</v>
      </c>
      <c r="D13" s="1">
        <v>42</v>
      </c>
      <c r="E13" s="1">
        <v>14</v>
      </c>
      <c r="F13" s="1">
        <v>4</v>
      </c>
      <c r="G13" s="1">
        <v>3</v>
      </c>
      <c r="H13" s="1">
        <v>3</v>
      </c>
    </row>
    <row r="14" spans="1:8" x14ac:dyDescent="0.2">
      <c r="A14" s="1" t="s">
        <v>82</v>
      </c>
      <c r="B14" s="1">
        <v>9</v>
      </c>
      <c r="C14" s="1">
        <v>2</v>
      </c>
      <c r="D14" s="1">
        <v>0</v>
      </c>
      <c r="E14" s="1">
        <v>0</v>
      </c>
      <c r="F14" s="1">
        <v>0</v>
      </c>
      <c r="G14" s="1">
        <v>2</v>
      </c>
      <c r="H14" s="1">
        <v>7</v>
      </c>
    </row>
    <row r="15" spans="1:8" x14ac:dyDescent="0.2">
      <c r="A15" s="1" t="s">
        <v>83</v>
      </c>
      <c r="B15" s="1">
        <v>182</v>
      </c>
      <c r="C15" s="1">
        <v>5</v>
      </c>
      <c r="D15" s="1">
        <v>1</v>
      </c>
      <c r="E15" s="1">
        <v>0</v>
      </c>
      <c r="F15" s="1">
        <v>0</v>
      </c>
      <c r="G15" s="1">
        <v>4</v>
      </c>
      <c r="H15" s="1">
        <v>177</v>
      </c>
    </row>
    <row r="16" spans="1:8" x14ac:dyDescent="0.2">
      <c r="A16" s="1" t="s">
        <v>84</v>
      </c>
      <c r="B16" s="1">
        <v>1256</v>
      </c>
      <c r="C16" s="1">
        <v>874</v>
      </c>
      <c r="D16" s="1">
        <v>304</v>
      </c>
      <c r="E16" s="1">
        <v>233</v>
      </c>
      <c r="F16" s="1">
        <v>36</v>
      </c>
      <c r="G16" s="1">
        <v>301</v>
      </c>
      <c r="H16" s="1">
        <v>382</v>
      </c>
    </row>
    <row r="17" spans="1:8" x14ac:dyDescent="0.2">
      <c r="A17" s="1" t="s">
        <v>85</v>
      </c>
      <c r="B17" s="1">
        <v>284</v>
      </c>
      <c r="C17" s="1">
        <v>238</v>
      </c>
      <c r="D17" s="1">
        <v>167</v>
      </c>
      <c r="E17" s="1">
        <v>30</v>
      </c>
      <c r="F17" s="1">
        <v>26</v>
      </c>
      <c r="G17" s="1">
        <v>15</v>
      </c>
      <c r="H17" s="1">
        <v>46</v>
      </c>
    </row>
    <row r="19" spans="1:8" x14ac:dyDescent="0.2">
      <c r="A19" s="1" t="s">
        <v>326</v>
      </c>
      <c r="B19" s="1">
        <v>2243</v>
      </c>
      <c r="C19" s="1">
        <v>1491</v>
      </c>
      <c r="D19" s="1">
        <v>667</v>
      </c>
      <c r="E19" s="1">
        <v>326</v>
      </c>
      <c r="F19" s="1">
        <v>68</v>
      </c>
      <c r="G19" s="1">
        <v>430</v>
      </c>
      <c r="H19" s="1">
        <v>752</v>
      </c>
    </row>
    <row r="20" spans="1:8" x14ac:dyDescent="0.2">
      <c r="A20" s="1" t="s">
        <v>332</v>
      </c>
      <c r="B20" s="1">
        <v>381</v>
      </c>
      <c r="C20" s="1">
        <v>264</v>
      </c>
      <c r="D20" s="1">
        <v>92</v>
      </c>
      <c r="E20" s="1">
        <v>55</v>
      </c>
      <c r="F20" s="1">
        <v>13</v>
      </c>
      <c r="G20" s="1">
        <v>104</v>
      </c>
      <c r="H20" s="1">
        <v>117</v>
      </c>
    </row>
    <row r="21" spans="1:8" x14ac:dyDescent="0.2">
      <c r="A21" s="1" t="s">
        <v>81</v>
      </c>
      <c r="B21" s="1">
        <v>44</v>
      </c>
      <c r="C21" s="1">
        <v>42</v>
      </c>
      <c r="D21" s="1">
        <v>25</v>
      </c>
      <c r="E21" s="1">
        <v>13</v>
      </c>
      <c r="F21" s="1">
        <v>3</v>
      </c>
      <c r="G21" s="1">
        <v>1</v>
      </c>
      <c r="H21" s="1">
        <v>2</v>
      </c>
    </row>
    <row r="22" spans="1:8" x14ac:dyDescent="0.2">
      <c r="A22" s="1" t="s">
        <v>82</v>
      </c>
      <c r="B22" s="1">
        <v>2</v>
      </c>
      <c r="C22" s="1">
        <v>1</v>
      </c>
      <c r="D22" s="1">
        <v>1</v>
      </c>
      <c r="E22" s="1">
        <v>0</v>
      </c>
      <c r="F22" s="1">
        <v>0</v>
      </c>
      <c r="G22" s="1">
        <v>0</v>
      </c>
      <c r="H22" s="1">
        <v>1</v>
      </c>
    </row>
    <row r="23" spans="1:8" x14ac:dyDescent="0.2">
      <c r="A23" s="1" t="s">
        <v>83</v>
      </c>
      <c r="B23" s="1">
        <v>210</v>
      </c>
      <c r="C23" s="1">
        <v>13</v>
      </c>
      <c r="D23" s="1">
        <v>6</v>
      </c>
      <c r="E23" s="1">
        <v>0</v>
      </c>
      <c r="F23" s="1">
        <v>0</v>
      </c>
      <c r="G23" s="1">
        <v>7</v>
      </c>
      <c r="H23" s="1">
        <v>197</v>
      </c>
    </row>
    <row r="24" spans="1:8" x14ac:dyDescent="0.2">
      <c r="A24" s="1" t="s">
        <v>84</v>
      </c>
      <c r="B24" s="1">
        <v>1322</v>
      </c>
      <c r="C24" s="1">
        <v>941</v>
      </c>
      <c r="D24" s="1">
        <v>365</v>
      </c>
      <c r="E24" s="1">
        <v>239</v>
      </c>
      <c r="F24" s="1">
        <v>36</v>
      </c>
      <c r="G24" s="1">
        <v>301</v>
      </c>
      <c r="H24" s="1">
        <v>381</v>
      </c>
    </row>
    <row r="25" spans="1:8" x14ac:dyDescent="0.2">
      <c r="A25" s="1" t="s">
        <v>85</v>
      </c>
      <c r="B25" s="1">
        <v>284</v>
      </c>
      <c r="C25" s="1">
        <v>230</v>
      </c>
      <c r="D25" s="1">
        <v>178</v>
      </c>
      <c r="E25" s="1">
        <v>19</v>
      </c>
      <c r="F25" s="1">
        <v>16</v>
      </c>
      <c r="G25" s="1">
        <v>17</v>
      </c>
      <c r="H25" s="1">
        <v>54</v>
      </c>
    </row>
    <row r="26" spans="1:8" x14ac:dyDescent="0.2">
      <c r="A26" s="9" t="s">
        <v>324</v>
      </c>
      <c r="B26" s="9"/>
      <c r="C26" s="9"/>
      <c r="D26" s="9"/>
      <c r="E26" s="9"/>
      <c r="F26" s="9"/>
      <c r="G26" s="9"/>
      <c r="H26" s="9"/>
    </row>
  </sheetData>
  <mergeCells count="1">
    <mergeCell ref="A26:H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593CB-C7DB-475C-873A-61F6489E4BA4}">
  <dimension ref="A1:H5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2" customWidth="1"/>
    <col min="2" max="16384" width="8.88671875" style="1"/>
  </cols>
  <sheetData>
    <row r="1" spans="1:8" x14ac:dyDescent="0.2">
      <c r="A1" s="12" t="s">
        <v>446</v>
      </c>
    </row>
    <row r="2" spans="1:8" x14ac:dyDescent="0.2">
      <c r="A2" s="13" t="s">
        <v>333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2" t="s">
        <v>320</v>
      </c>
      <c r="B3" s="1">
        <v>3723</v>
      </c>
      <c r="C3" s="1">
        <v>2458</v>
      </c>
      <c r="D3" s="1">
        <v>1104</v>
      </c>
      <c r="E3" s="1">
        <v>561</v>
      </c>
      <c r="F3" s="1">
        <v>129</v>
      </c>
      <c r="G3" s="1">
        <v>664</v>
      </c>
      <c r="H3" s="1">
        <v>1265</v>
      </c>
    </row>
    <row r="4" spans="1:8" x14ac:dyDescent="0.2">
      <c r="A4" s="12">
        <v>1999</v>
      </c>
      <c r="B4" s="1">
        <v>417</v>
      </c>
      <c r="C4" s="1">
        <v>289</v>
      </c>
      <c r="D4" s="1">
        <v>194</v>
      </c>
      <c r="E4" s="1">
        <v>31</v>
      </c>
      <c r="F4" s="1">
        <v>11</v>
      </c>
      <c r="G4" s="1">
        <v>53</v>
      </c>
      <c r="H4" s="1">
        <v>128</v>
      </c>
    </row>
    <row r="5" spans="1:8" x14ac:dyDescent="0.2">
      <c r="A5" s="12">
        <v>1998</v>
      </c>
      <c r="B5" s="1">
        <v>683</v>
      </c>
      <c r="C5" s="1">
        <v>461</v>
      </c>
      <c r="D5" s="1">
        <v>238</v>
      </c>
      <c r="E5" s="1">
        <v>114</v>
      </c>
      <c r="F5" s="1">
        <v>20</v>
      </c>
      <c r="G5" s="1">
        <v>89</v>
      </c>
      <c r="H5" s="1">
        <v>222</v>
      </c>
    </row>
    <row r="6" spans="1:8" x14ac:dyDescent="0.2">
      <c r="A6" s="12">
        <v>1997</v>
      </c>
      <c r="B6" s="1">
        <v>539</v>
      </c>
      <c r="C6" s="1">
        <v>322</v>
      </c>
      <c r="D6" s="1">
        <v>156</v>
      </c>
      <c r="E6" s="1">
        <v>89</v>
      </c>
      <c r="F6" s="1">
        <v>12</v>
      </c>
      <c r="G6" s="1">
        <v>65</v>
      </c>
      <c r="H6" s="1">
        <v>217</v>
      </c>
    </row>
    <row r="7" spans="1:8" x14ac:dyDescent="0.2">
      <c r="A7" s="12">
        <v>1996</v>
      </c>
      <c r="B7" s="1">
        <v>404</v>
      </c>
      <c r="C7" s="1">
        <v>231</v>
      </c>
      <c r="D7" s="1">
        <v>64</v>
      </c>
      <c r="E7" s="1">
        <v>69</v>
      </c>
      <c r="F7" s="1">
        <v>15</v>
      </c>
      <c r="G7" s="1">
        <v>83</v>
      </c>
      <c r="H7" s="1">
        <v>173</v>
      </c>
    </row>
    <row r="8" spans="1:8" x14ac:dyDescent="0.2">
      <c r="A8" s="12">
        <v>1995</v>
      </c>
      <c r="B8" s="1">
        <v>295</v>
      </c>
      <c r="C8" s="1">
        <v>177</v>
      </c>
      <c r="D8" s="1">
        <v>81</v>
      </c>
      <c r="E8" s="1">
        <v>39</v>
      </c>
      <c r="F8" s="1">
        <v>14</v>
      </c>
      <c r="G8" s="1">
        <v>43</v>
      </c>
      <c r="H8" s="1">
        <v>118</v>
      </c>
    </row>
    <row r="9" spans="1:8" x14ac:dyDescent="0.2">
      <c r="A9" s="12">
        <v>1994</v>
      </c>
      <c r="B9" s="1">
        <v>295</v>
      </c>
      <c r="C9" s="1">
        <v>198</v>
      </c>
      <c r="D9" s="1">
        <v>64</v>
      </c>
      <c r="E9" s="1">
        <v>47</v>
      </c>
      <c r="F9" s="1">
        <v>7</v>
      </c>
      <c r="G9" s="1">
        <v>80</v>
      </c>
      <c r="H9" s="1">
        <v>97</v>
      </c>
    </row>
    <row r="10" spans="1:8" x14ac:dyDescent="0.2">
      <c r="A10" s="12">
        <v>1993</v>
      </c>
      <c r="B10" s="1">
        <v>199</v>
      </c>
      <c r="C10" s="1">
        <v>149</v>
      </c>
      <c r="D10" s="1">
        <v>56</v>
      </c>
      <c r="E10" s="1">
        <v>27</v>
      </c>
      <c r="F10" s="1">
        <v>5</v>
      </c>
      <c r="G10" s="1">
        <v>61</v>
      </c>
      <c r="H10" s="1">
        <v>50</v>
      </c>
    </row>
    <row r="11" spans="1:8" x14ac:dyDescent="0.2">
      <c r="A11" s="12">
        <v>1992</v>
      </c>
      <c r="B11" s="1">
        <v>165</v>
      </c>
      <c r="C11" s="1">
        <v>125</v>
      </c>
      <c r="D11" s="1">
        <v>50</v>
      </c>
      <c r="E11" s="1">
        <v>28</v>
      </c>
      <c r="F11" s="1">
        <v>4</v>
      </c>
      <c r="G11" s="1">
        <v>43</v>
      </c>
      <c r="H11" s="1">
        <v>40</v>
      </c>
    </row>
    <row r="12" spans="1:8" x14ac:dyDescent="0.2">
      <c r="A12" s="12">
        <v>1991</v>
      </c>
      <c r="B12" s="1">
        <v>146</v>
      </c>
      <c r="C12" s="1">
        <v>112</v>
      </c>
      <c r="D12" s="1">
        <v>49</v>
      </c>
      <c r="E12" s="1">
        <v>17</v>
      </c>
      <c r="F12" s="1">
        <v>7</v>
      </c>
      <c r="G12" s="1">
        <v>39</v>
      </c>
      <c r="H12" s="1">
        <v>34</v>
      </c>
    </row>
    <row r="13" spans="1:8" x14ac:dyDescent="0.2">
      <c r="A13" s="12">
        <v>1990</v>
      </c>
      <c r="B13" s="1">
        <v>140</v>
      </c>
      <c r="C13" s="1">
        <v>99</v>
      </c>
      <c r="D13" s="1">
        <v>50</v>
      </c>
      <c r="E13" s="1">
        <v>26</v>
      </c>
      <c r="F13" s="1">
        <v>11</v>
      </c>
      <c r="G13" s="1">
        <v>12</v>
      </c>
      <c r="H13" s="1">
        <v>41</v>
      </c>
    </row>
    <row r="14" spans="1:8" x14ac:dyDescent="0.2">
      <c r="A14" s="12" t="s">
        <v>86</v>
      </c>
      <c r="B14" s="1">
        <v>333</v>
      </c>
      <c r="C14" s="1">
        <v>224</v>
      </c>
      <c r="D14" s="1">
        <v>80</v>
      </c>
      <c r="E14" s="1">
        <v>57</v>
      </c>
      <c r="F14" s="1">
        <v>20</v>
      </c>
      <c r="G14" s="1">
        <v>67</v>
      </c>
      <c r="H14" s="1">
        <v>109</v>
      </c>
    </row>
    <row r="15" spans="1:8" x14ac:dyDescent="0.2">
      <c r="A15" s="12" t="s">
        <v>87</v>
      </c>
      <c r="B15" s="1">
        <v>67</v>
      </c>
      <c r="C15" s="1">
        <v>46</v>
      </c>
      <c r="D15" s="1">
        <v>10</v>
      </c>
      <c r="E15" s="1">
        <v>14</v>
      </c>
      <c r="F15" s="1">
        <v>2</v>
      </c>
      <c r="G15" s="1">
        <v>20</v>
      </c>
      <c r="H15" s="1">
        <v>21</v>
      </c>
    </row>
    <row r="16" spans="1:8" x14ac:dyDescent="0.2">
      <c r="A16" s="12" t="s">
        <v>88</v>
      </c>
      <c r="B16" s="1">
        <v>23</v>
      </c>
      <c r="C16" s="1">
        <v>13</v>
      </c>
      <c r="D16" s="1">
        <v>6</v>
      </c>
      <c r="E16" s="1">
        <v>2</v>
      </c>
      <c r="F16" s="1">
        <v>1</v>
      </c>
      <c r="G16" s="1">
        <v>4</v>
      </c>
      <c r="H16" s="1">
        <v>10</v>
      </c>
    </row>
    <row r="17" spans="1:8" x14ac:dyDescent="0.2">
      <c r="A17" s="12" t="s">
        <v>89</v>
      </c>
      <c r="B17" s="1">
        <v>14</v>
      </c>
      <c r="C17" s="1">
        <v>9</v>
      </c>
      <c r="D17" s="1">
        <v>4</v>
      </c>
      <c r="E17" s="1">
        <v>1</v>
      </c>
      <c r="F17" s="1">
        <v>0</v>
      </c>
      <c r="G17" s="1">
        <v>4</v>
      </c>
      <c r="H17" s="1">
        <v>5</v>
      </c>
    </row>
    <row r="18" spans="1:8" x14ac:dyDescent="0.2">
      <c r="A18" s="12" t="s">
        <v>90</v>
      </c>
      <c r="B18" s="1">
        <v>3</v>
      </c>
      <c r="C18" s="1">
        <v>3</v>
      </c>
      <c r="D18" s="1">
        <v>2</v>
      </c>
      <c r="E18" s="1">
        <v>0</v>
      </c>
      <c r="F18" s="1">
        <v>0</v>
      </c>
      <c r="G18" s="1">
        <v>1</v>
      </c>
      <c r="H18" s="1">
        <v>0</v>
      </c>
    </row>
    <row r="20" spans="1:8" x14ac:dyDescent="0.2">
      <c r="A20" s="12" t="s">
        <v>321</v>
      </c>
      <c r="B20" s="1">
        <v>1824</v>
      </c>
      <c r="C20" s="1">
        <v>1204</v>
      </c>
      <c r="D20" s="1">
        <v>520</v>
      </c>
      <c r="E20" s="1">
        <v>282</v>
      </c>
      <c r="F20" s="1">
        <v>73</v>
      </c>
      <c r="G20" s="1">
        <v>329</v>
      </c>
      <c r="H20" s="1">
        <v>620</v>
      </c>
    </row>
    <row r="21" spans="1:8" x14ac:dyDescent="0.2">
      <c r="A21" s="12">
        <v>1999</v>
      </c>
      <c r="B21" s="1">
        <v>174</v>
      </c>
      <c r="C21" s="1">
        <v>121</v>
      </c>
      <c r="D21" s="1">
        <v>79</v>
      </c>
      <c r="E21" s="1">
        <v>15</v>
      </c>
      <c r="F21" s="1">
        <v>4</v>
      </c>
      <c r="G21" s="1">
        <v>23</v>
      </c>
      <c r="H21" s="1">
        <v>53</v>
      </c>
    </row>
    <row r="22" spans="1:8" x14ac:dyDescent="0.2">
      <c r="A22" s="12">
        <v>1998</v>
      </c>
      <c r="B22" s="1">
        <v>340</v>
      </c>
      <c r="C22" s="1">
        <v>221</v>
      </c>
      <c r="D22" s="1">
        <v>117</v>
      </c>
      <c r="E22" s="1">
        <v>50</v>
      </c>
      <c r="F22" s="1">
        <v>10</v>
      </c>
      <c r="G22" s="1">
        <v>44</v>
      </c>
      <c r="H22" s="1">
        <v>119</v>
      </c>
    </row>
    <row r="23" spans="1:8" x14ac:dyDescent="0.2">
      <c r="A23" s="12">
        <v>1997</v>
      </c>
      <c r="B23" s="1">
        <v>257</v>
      </c>
      <c r="C23" s="1">
        <v>157</v>
      </c>
      <c r="D23" s="1">
        <v>68</v>
      </c>
      <c r="E23" s="1">
        <v>47</v>
      </c>
      <c r="F23" s="1">
        <v>8</v>
      </c>
      <c r="G23" s="1">
        <v>34</v>
      </c>
      <c r="H23" s="1">
        <v>100</v>
      </c>
    </row>
    <row r="24" spans="1:8" x14ac:dyDescent="0.2">
      <c r="A24" s="12">
        <v>1996</v>
      </c>
      <c r="B24" s="1">
        <v>203</v>
      </c>
      <c r="C24" s="1">
        <v>113</v>
      </c>
      <c r="D24" s="1">
        <v>31</v>
      </c>
      <c r="E24" s="1">
        <v>34</v>
      </c>
      <c r="F24" s="1">
        <v>7</v>
      </c>
      <c r="G24" s="1">
        <v>41</v>
      </c>
      <c r="H24" s="1">
        <v>90</v>
      </c>
    </row>
    <row r="25" spans="1:8" x14ac:dyDescent="0.2">
      <c r="A25" s="12">
        <v>1995</v>
      </c>
      <c r="B25" s="1">
        <v>135</v>
      </c>
      <c r="C25" s="1">
        <v>77</v>
      </c>
      <c r="D25" s="1">
        <v>36</v>
      </c>
      <c r="E25" s="1">
        <v>21</v>
      </c>
      <c r="F25" s="1">
        <v>6</v>
      </c>
      <c r="G25" s="1">
        <v>14</v>
      </c>
      <c r="H25" s="1">
        <v>58</v>
      </c>
    </row>
    <row r="26" spans="1:8" x14ac:dyDescent="0.2">
      <c r="A26" s="12">
        <v>1994</v>
      </c>
      <c r="B26" s="1">
        <v>152</v>
      </c>
      <c r="C26" s="1">
        <v>102</v>
      </c>
      <c r="D26" s="1">
        <v>29</v>
      </c>
      <c r="E26" s="1">
        <v>26</v>
      </c>
      <c r="F26" s="1">
        <v>5</v>
      </c>
      <c r="G26" s="1">
        <v>42</v>
      </c>
      <c r="H26" s="1">
        <v>50</v>
      </c>
    </row>
    <row r="27" spans="1:8" x14ac:dyDescent="0.2">
      <c r="A27" s="12">
        <v>1993</v>
      </c>
      <c r="B27" s="1">
        <v>101</v>
      </c>
      <c r="C27" s="1">
        <v>80</v>
      </c>
      <c r="D27" s="1">
        <v>29</v>
      </c>
      <c r="E27" s="1">
        <v>13</v>
      </c>
      <c r="F27" s="1">
        <v>3</v>
      </c>
      <c r="G27" s="1">
        <v>35</v>
      </c>
      <c r="H27" s="1">
        <v>21</v>
      </c>
    </row>
    <row r="28" spans="1:8" x14ac:dyDescent="0.2">
      <c r="A28" s="12">
        <v>1992</v>
      </c>
      <c r="B28" s="1">
        <v>85</v>
      </c>
      <c r="C28" s="1">
        <v>67</v>
      </c>
      <c r="D28" s="1">
        <v>28</v>
      </c>
      <c r="E28" s="1">
        <v>11</v>
      </c>
      <c r="F28" s="1">
        <v>3</v>
      </c>
      <c r="G28" s="1">
        <v>25</v>
      </c>
      <c r="H28" s="1">
        <v>18</v>
      </c>
    </row>
    <row r="29" spans="1:8" x14ac:dyDescent="0.2">
      <c r="A29" s="12">
        <v>1991</v>
      </c>
      <c r="B29" s="1">
        <v>67</v>
      </c>
      <c r="C29" s="1">
        <v>51</v>
      </c>
      <c r="D29" s="1">
        <v>18</v>
      </c>
      <c r="E29" s="1">
        <v>9</v>
      </c>
      <c r="F29" s="1">
        <v>4</v>
      </c>
      <c r="G29" s="1">
        <v>20</v>
      </c>
      <c r="H29" s="1">
        <v>16</v>
      </c>
    </row>
    <row r="30" spans="1:8" x14ac:dyDescent="0.2">
      <c r="A30" s="12">
        <v>1990</v>
      </c>
      <c r="B30" s="1">
        <v>76</v>
      </c>
      <c r="C30" s="1">
        <v>52</v>
      </c>
      <c r="D30" s="1">
        <v>24</v>
      </c>
      <c r="E30" s="1">
        <v>15</v>
      </c>
      <c r="F30" s="1">
        <v>7</v>
      </c>
      <c r="G30" s="1">
        <v>6</v>
      </c>
      <c r="H30" s="1">
        <v>24</v>
      </c>
    </row>
    <row r="31" spans="1:8" x14ac:dyDescent="0.2">
      <c r="A31" s="12" t="s">
        <v>86</v>
      </c>
      <c r="B31" s="1">
        <v>175</v>
      </c>
      <c r="C31" s="1">
        <v>121</v>
      </c>
      <c r="D31" s="1">
        <v>48</v>
      </c>
      <c r="E31" s="1">
        <v>32</v>
      </c>
      <c r="F31" s="1">
        <v>13</v>
      </c>
      <c r="G31" s="1">
        <v>28</v>
      </c>
      <c r="H31" s="1">
        <v>54</v>
      </c>
    </row>
    <row r="32" spans="1:8" x14ac:dyDescent="0.2">
      <c r="A32" s="12" t="s">
        <v>87</v>
      </c>
      <c r="B32" s="1">
        <v>37</v>
      </c>
      <c r="C32" s="1">
        <v>28</v>
      </c>
      <c r="D32" s="1">
        <v>4</v>
      </c>
      <c r="E32" s="1">
        <v>9</v>
      </c>
      <c r="F32" s="1">
        <v>2</v>
      </c>
      <c r="G32" s="1">
        <v>13</v>
      </c>
      <c r="H32" s="1">
        <v>9</v>
      </c>
    </row>
    <row r="33" spans="1:8" x14ac:dyDescent="0.2">
      <c r="A33" s="12" t="s">
        <v>88</v>
      </c>
      <c r="B33" s="1">
        <v>15</v>
      </c>
      <c r="C33" s="1">
        <v>9</v>
      </c>
      <c r="D33" s="1">
        <v>5</v>
      </c>
      <c r="E33" s="1">
        <v>0</v>
      </c>
      <c r="F33" s="1">
        <v>1</v>
      </c>
      <c r="G33" s="1">
        <v>3</v>
      </c>
      <c r="H33" s="1">
        <v>6</v>
      </c>
    </row>
    <row r="34" spans="1:8" x14ac:dyDescent="0.2">
      <c r="A34" s="12" t="s">
        <v>89</v>
      </c>
      <c r="B34" s="1">
        <v>5</v>
      </c>
      <c r="C34" s="1">
        <v>3</v>
      </c>
      <c r="D34" s="1">
        <v>2</v>
      </c>
      <c r="E34" s="1">
        <v>0</v>
      </c>
      <c r="F34" s="1">
        <v>0</v>
      </c>
      <c r="G34" s="1">
        <v>1</v>
      </c>
      <c r="H34" s="1">
        <v>2</v>
      </c>
    </row>
    <row r="35" spans="1:8" x14ac:dyDescent="0.2">
      <c r="A35" s="12" t="s">
        <v>90</v>
      </c>
      <c r="B35" s="1">
        <v>2</v>
      </c>
      <c r="C35" s="1">
        <v>2</v>
      </c>
      <c r="D35" s="1">
        <v>2</v>
      </c>
      <c r="E35" s="1">
        <v>0</v>
      </c>
      <c r="F35" s="1">
        <v>0</v>
      </c>
      <c r="G35" s="1">
        <v>0</v>
      </c>
      <c r="H35" s="1">
        <v>0</v>
      </c>
    </row>
    <row r="37" spans="1:8" x14ac:dyDescent="0.2">
      <c r="A37" s="12" t="s">
        <v>326</v>
      </c>
      <c r="B37" s="1">
        <v>1899</v>
      </c>
      <c r="C37" s="1">
        <v>1254</v>
      </c>
      <c r="D37" s="1">
        <v>584</v>
      </c>
      <c r="E37" s="1">
        <v>279</v>
      </c>
      <c r="F37" s="1">
        <v>56</v>
      </c>
      <c r="G37" s="1">
        <v>335</v>
      </c>
      <c r="H37" s="1">
        <v>645</v>
      </c>
    </row>
    <row r="38" spans="1:8" x14ac:dyDescent="0.2">
      <c r="A38" s="12">
        <v>1999</v>
      </c>
      <c r="B38" s="1">
        <v>243</v>
      </c>
      <c r="C38" s="1">
        <v>168</v>
      </c>
      <c r="D38" s="1">
        <v>115</v>
      </c>
      <c r="E38" s="1">
        <v>16</v>
      </c>
      <c r="F38" s="1">
        <v>7</v>
      </c>
      <c r="G38" s="1">
        <v>30</v>
      </c>
      <c r="H38" s="1">
        <v>75</v>
      </c>
    </row>
    <row r="39" spans="1:8" x14ac:dyDescent="0.2">
      <c r="A39" s="12">
        <v>1998</v>
      </c>
      <c r="B39" s="1">
        <v>343</v>
      </c>
      <c r="C39" s="1">
        <v>240</v>
      </c>
      <c r="D39" s="1">
        <v>121</v>
      </c>
      <c r="E39" s="1">
        <v>64</v>
      </c>
      <c r="F39" s="1">
        <v>10</v>
      </c>
      <c r="G39" s="1">
        <v>45</v>
      </c>
      <c r="H39" s="1">
        <v>103</v>
      </c>
    </row>
    <row r="40" spans="1:8" x14ac:dyDescent="0.2">
      <c r="A40" s="12">
        <v>1997</v>
      </c>
      <c r="B40" s="1">
        <v>282</v>
      </c>
      <c r="C40" s="1">
        <v>165</v>
      </c>
      <c r="D40" s="1">
        <v>88</v>
      </c>
      <c r="E40" s="1">
        <v>42</v>
      </c>
      <c r="F40" s="1">
        <v>4</v>
      </c>
      <c r="G40" s="1">
        <v>31</v>
      </c>
      <c r="H40" s="1">
        <v>117</v>
      </c>
    </row>
    <row r="41" spans="1:8" x14ac:dyDescent="0.2">
      <c r="A41" s="12">
        <v>1996</v>
      </c>
      <c r="B41" s="1">
        <v>201</v>
      </c>
      <c r="C41" s="1">
        <v>118</v>
      </c>
      <c r="D41" s="1">
        <v>33</v>
      </c>
      <c r="E41" s="1">
        <v>35</v>
      </c>
      <c r="F41" s="1">
        <v>8</v>
      </c>
      <c r="G41" s="1">
        <v>42</v>
      </c>
      <c r="H41" s="1">
        <v>83</v>
      </c>
    </row>
    <row r="42" spans="1:8" x14ac:dyDescent="0.2">
      <c r="A42" s="12">
        <v>1995</v>
      </c>
      <c r="B42" s="1">
        <v>160</v>
      </c>
      <c r="C42" s="1">
        <v>100</v>
      </c>
      <c r="D42" s="1">
        <v>45</v>
      </c>
      <c r="E42" s="1">
        <v>18</v>
      </c>
      <c r="F42" s="1">
        <v>8</v>
      </c>
      <c r="G42" s="1">
        <v>29</v>
      </c>
      <c r="H42" s="1">
        <v>60</v>
      </c>
    </row>
    <row r="43" spans="1:8" x14ac:dyDescent="0.2">
      <c r="A43" s="12">
        <v>1994</v>
      </c>
      <c r="B43" s="1">
        <v>143</v>
      </c>
      <c r="C43" s="1">
        <v>96</v>
      </c>
      <c r="D43" s="1">
        <v>35</v>
      </c>
      <c r="E43" s="1">
        <v>21</v>
      </c>
      <c r="F43" s="1">
        <v>2</v>
      </c>
      <c r="G43" s="1">
        <v>38</v>
      </c>
      <c r="H43" s="1">
        <v>47</v>
      </c>
    </row>
    <row r="44" spans="1:8" x14ac:dyDescent="0.2">
      <c r="A44" s="12">
        <v>1993</v>
      </c>
      <c r="B44" s="1">
        <v>98</v>
      </c>
      <c r="C44" s="1">
        <v>69</v>
      </c>
      <c r="D44" s="1">
        <v>27</v>
      </c>
      <c r="E44" s="1">
        <v>14</v>
      </c>
      <c r="F44" s="1">
        <v>2</v>
      </c>
      <c r="G44" s="1">
        <v>26</v>
      </c>
      <c r="H44" s="1">
        <v>29</v>
      </c>
    </row>
    <row r="45" spans="1:8" x14ac:dyDescent="0.2">
      <c r="A45" s="12">
        <v>1992</v>
      </c>
      <c r="B45" s="1">
        <v>80</v>
      </c>
      <c r="C45" s="1">
        <v>58</v>
      </c>
      <c r="D45" s="1">
        <v>22</v>
      </c>
      <c r="E45" s="1">
        <v>17</v>
      </c>
      <c r="F45" s="1">
        <v>1</v>
      </c>
      <c r="G45" s="1">
        <v>18</v>
      </c>
      <c r="H45" s="1">
        <v>22</v>
      </c>
    </row>
    <row r="46" spans="1:8" x14ac:dyDescent="0.2">
      <c r="A46" s="12">
        <v>1991</v>
      </c>
      <c r="B46" s="1">
        <v>79</v>
      </c>
      <c r="C46" s="1">
        <v>61</v>
      </c>
      <c r="D46" s="1">
        <v>31</v>
      </c>
      <c r="E46" s="1">
        <v>8</v>
      </c>
      <c r="F46" s="1">
        <v>3</v>
      </c>
      <c r="G46" s="1">
        <v>19</v>
      </c>
      <c r="H46" s="1">
        <v>18</v>
      </c>
    </row>
    <row r="47" spans="1:8" x14ac:dyDescent="0.2">
      <c r="A47" s="12">
        <v>1990</v>
      </c>
      <c r="B47" s="1">
        <v>64</v>
      </c>
      <c r="C47" s="1">
        <v>47</v>
      </c>
      <c r="D47" s="1">
        <v>26</v>
      </c>
      <c r="E47" s="1">
        <v>11</v>
      </c>
      <c r="F47" s="1">
        <v>4</v>
      </c>
      <c r="G47" s="1">
        <v>6</v>
      </c>
      <c r="H47" s="1">
        <v>17</v>
      </c>
    </row>
    <row r="48" spans="1:8" x14ac:dyDescent="0.2">
      <c r="A48" s="12" t="s">
        <v>86</v>
      </c>
      <c r="B48" s="1">
        <v>158</v>
      </c>
      <c r="C48" s="1">
        <v>103</v>
      </c>
      <c r="D48" s="1">
        <v>32</v>
      </c>
      <c r="E48" s="1">
        <v>25</v>
      </c>
      <c r="F48" s="1">
        <v>7</v>
      </c>
      <c r="G48" s="1">
        <v>39</v>
      </c>
      <c r="H48" s="1">
        <v>55</v>
      </c>
    </row>
    <row r="49" spans="1:8" x14ac:dyDescent="0.2">
      <c r="A49" s="12" t="s">
        <v>87</v>
      </c>
      <c r="B49" s="1">
        <v>30</v>
      </c>
      <c r="C49" s="1">
        <v>18</v>
      </c>
      <c r="D49" s="1">
        <v>6</v>
      </c>
      <c r="E49" s="1">
        <v>5</v>
      </c>
      <c r="F49" s="1">
        <v>0</v>
      </c>
      <c r="G49" s="1">
        <v>7</v>
      </c>
      <c r="H49" s="1">
        <v>12</v>
      </c>
    </row>
    <row r="50" spans="1:8" x14ac:dyDescent="0.2">
      <c r="A50" s="12" t="s">
        <v>88</v>
      </c>
      <c r="B50" s="1">
        <v>8</v>
      </c>
      <c r="C50" s="1">
        <v>4</v>
      </c>
      <c r="D50" s="1">
        <v>1</v>
      </c>
      <c r="E50" s="1">
        <v>2</v>
      </c>
      <c r="F50" s="1">
        <v>0</v>
      </c>
      <c r="G50" s="1">
        <v>1</v>
      </c>
      <c r="H50" s="1">
        <v>4</v>
      </c>
    </row>
    <row r="51" spans="1:8" x14ac:dyDescent="0.2">
      <c r="A51" s="12" t="s">
        <v>89</v>
      </c>
      <c r="B51" s="1">
        <v>9</v>
      </c>
      <c r="C51" s="1">
        <v>6</v>
      </c>
      <c r="D51" s="1">
        <v>2</v>
      </c>
      <c r="E51" s="1">
        <v>1</v>
      </c>
      <c r="F51" s="1">
        <v>0</v>
      </c>
      <c r="G51" s="1">
        <v>3</v>
      </c>
      <c r="H51" s="1">
        <v>3</v>
      </c>
    </row>
    <row r="52" spans="1:8" x14ac:dyDescent="0.2">
      <c r="A52" s="12" t="s">
        <v>90</v>
      </c>
      <c r="B52" s="1">
        <v>1</v>
      </c>
      <c r="C52" s="1">
        <v>1</v>
      </c>
      <c r="D52" s="1">
        <v>0</v>
      </c>
      <c r="E52" s="1">
        <v>0</v>
      </c>
      <c r="F52" s="1">
        <v>0</v>
      </c>
      <c r="G52" s="1">
        <v>1</v>
      </c>
      <c r="H52" s="1">
        <v>0</v>
      </c>
    </row>
    <row r="53" spans="1:8" x14ac:dyDescent="0.2">
      <c r="A53" s="9" t="s">
        <v>324</v>
      </c>
      <c r="B53" s="9"/>
      <c r="C53" s="9"/>
      <c r="D53" s="9"/>
      <c r="E53" s="9"/>
      <c r="F53" s="9"/>
      <c r="G53" s="9"/>
      <c r="H53" s="9"/>
    </row>
  </sheetData>
  <mergeCells count="1">
    <mergeCell ref="A53:H5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F0D9E-CBE4-4AA0-9084-A14F35EB23D7}">
  <dimension ref="A1:H3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447</v>
      </c>
    </row>
    <row r="2" spans="1:8" x14ac:dyDescent="0.2">
      <c r="A2" s="3" t="s">
        <v>334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320</v>
      </c>
      <c r="B3" s="1">
        <v>3726</v>
      </c>
      <c r="C3" s="1">
        <v>2458</v>
      </c>
      <c r="D3" s="1">
        <v>1104</v>
      </c>
      <c r="E3" s="1">
        <v>561</v>
      </c>
      <c r="F3" s="1">
        <v>129</v>
      </c>
      <c r="G3" s="1">
        <v>664</v>
      </c>
      <c r="H3" s="1">
        <v>1268</v>
      </c>
    </row>
    <row r="4" spans="1:8" x14ac:dyDescent="0.2">
      <c r="A4" s="1" t="s">
        <v>91</v>
      </c>
      <c r="B4" s="1">
        <v>556</v>
      </c>
      <c r="C4" s="1">
        <v>448</v>
      </c>
      <c r="D4" s="1">
        <v>102</v>
      </c>
      <c r="E4" s="1">
        <v>165</v>
      </c>
      <c r="F4" s="1">
        <v>9</v>
      </c>
      <c r="G4" s="1">
        <v>172</v>
      </c>
      <c r="H4" s="1">
        <v>108</v>
      </c>
    </row>
    <row r="5" spans="1:8" x14ac:dyDescent="0.2">
      <c r="A5" s="1" t="s">
        <v>92</v>
      </c>
      <c r="B5" s="1">
        <v>189</v>
      </c>
      <c r="C5" s="1">
        <v>136</v>
      </c>
      <c r="D5" s="1">
        <v>37</v>
      </c>
      <c r="E5" s="1">
        <v>48</v>
      </c>
      <c r="F5" s="1">
        <v>8</v>
      </c>
      <c r="G5" s="1">
        <v>43</v>
      </c>
      <c r="H5" s="1">
        <v>53</v>
      </c>
    </row>
    <row r="6" spans="1:8" x14ac:dyDescent="0.2">
      <c r="A6" s="1" t="s">
        <v>93</v>
      </c>
      <c r="B6" s="1">
        <v>337</v>
      </c>
      <c r="C6" s="1">
        <v>232</v>
      </c>
      <c r="D6" s="1">
        <v>35</v>
      </c>
      <c r="E6" s="1">
        <v>82</v>
      </c>
      <c r="F6" s="1">
        <v>4</v>
      </c>
      <c r="G6" s="1">
        <v>111</v>
      </c>
      <c r="H6" s="1">
        <v>105</v>
      </c>
    </row>
    <row r="7" spans="1:8" x14ac:dyDescent="0.2">
      <c r="A7" s="1" t="s">
        <v>94</v>
      </c>
      <c r="B7" s="1">
        <v>340</v>
      </c>
      <c r="C7" s="1">
        <v>292</v>
      </c>
      <c r="D7" s="1">
        <v>156</v>
      </c>
      <c r="E7" s="1">
        <v>88</v>
      </c>
      <c r="F7" s="1">
        <v>3</v>
      </c>
      <c r="G7" s="1">
        <v>45</v>
      </c>
      <c r="H7" s="1">
        <v>48</v>
      </c>
    </row>
    <row r="8" spans="1:8" x14ac:dyDescent="0.2">
      <c r="A8" s="1" t="s">
        <v>95</v>
      </c>
      <c r="B8" s="1">
        <v>1333</v>
      </c>
      <c r="C8" s="1">
        <v>829</v>
      </c>
      <c r="D8" s="1">
        <v>463</v>
      </c>
      <c r="E8" s="1">
        <v>107</v>
      </c>
      <c r="F8" s="1">
        <v>88</v>
      </c>
      <c r="G8" s="1">
        <v>171</v>
      </c>
      <c r="H8" s="1">
        <v>504</v>
      </c>
    </row>
    <row r="9" spans="1:8" x14ac:dyDescent="0.2">
      <c r="A9" s="1" t="s">
        <v>96</v>
      </c>
      <c r="B9" s="1">
        <v>99</v>
      </c>
      <c r="C9" s="1">
        <v>23</v>
      </c>
      <c r="D9" s="1">
        <v>21</v>
      </c>
      <c r="E9" s="1">
        <v>1</v>
      </c>
      <c r="F9" s="1">
        <v>0</v>
      </c>
      <c r="G9" s="1">
        <v>1</v>
      </c>
      <c r="H9" s="1">
        <v>76</v>
      </c>
    </row>
    <row r="10" spans="1:8" x14ac:dyDescent="0.2">
      <c r="A10" s="1" t="s">
        <v>97</v>
      </c>
      <c r="B10" s="1">
        <v>334</v>
      </c>
      <c r="C10" s="1">
        <v>177</v>
      </c>
      <c r="D10" s="1">
        <v>137</v>
      </c>
      <c r="E10" s="1">
        <v>8</v>
      </c>
      <c r="F10" s="1">
        <v>2</v>
      </c>
      <c r="G10" s="1">
        <v>30</v>
      </c>
      <c r="H10" s="1">
        <v>157</v>
      </c>
    </row>
    <row r="11" spans="1:8" x14ac:dyDescent="0.2">
      <c r="A11" s="1" t="s">
        <v>98</v>
      </c>
      <c r="B11" s="1">
        <v>160</v>
      </c>
      <c r="C11" s="1">
        <v>118</v>
      </c>
      <c r="D11" s="1">
        <v>62</v>
      </c>
      <c r="E11" s="1">
        <v>11</v>
      </c>
      <c r="F11" s="1">
        <v>3</v>
      </c>
      <c r="G11" s="1">
        <v>42</v>
      </c>
      <c r="H11" s="1">
        <v>42</v>
      </c>
    </row>
    <row r="12" spans="1:8" x14ac:dyDescent="0.2">
      <c r="A12" s="1" t="s">
        <v>99</v>
      </c>
      <c r="B12" s="1">
        <v>378</v>
      </c>
      <c r="C12" s="1">
        <v>203</v>
      </c>
      <c r="D12" s="1">
        <v>91</v>
      </c>
      <c r="E12" s="1">
        <v>51</v>
      </c>
      <c r="F12" s="1">
        <v>12</v>
      </c>
      <c r="G12" s="1">
        <v>49</v>
      </c>
      <c r="H12" s="1">
        <v>175</v>
      </c>
    </row>
    <row r="14" spans="1:8" x14ac:dyDescent="0.2">
      <c r="A14" s="1" t="s">
        <v>321</v>
      </c>
      <c r="B14" s="1">
        <v>1827</v>
      </c>
      <c r="C14" s="1">
        <v>1204</v>
      </c>
      <c r="D14" s="1">
        <v>520</v>
      </c>
      <c r="E14" s="1">
        <v>282</v>
      </c>
      <c r="F14" s="1">
        <v>73</v>
      </c>
      <c r="G14" s="1">
        <v>329</v>
      </c>
      <c r="H14" s="1">
        <v>623</v>
      </c>
    </row>
    <row r="15" spans="1:8" x14ac:dyDescent="0.2">
      <c r="A15" s="1" t="s">
        <v>91</v>
      </c>
      <c r="B15" s="1">
        <v>396</v>
      </c>
      <c r="C15" s="1">
        <v>318</v>
      </c>
      <c r="D15" s="1">
        <v>73</v>
      </c>
      <c r="E15" s="1">
        <v>128</v>
      </c>
      <c r="F15" s="1">
        <v>6</v>
      </c>
      <c r="G15" s="1">
        <v>111</v>
      </c>
      <c r="H15" s="1">
        <v>78</v>
      </c>
    </row>
    <row r="16" spans="1:8" x14ac:dyDescent="0.2">
      <c r="A16" s="1" t="s">
        <v>92</v>
      </c>
      <c r="B16" s="1">
        <v>17</v>
      </c>
      <c r="C16" s="1">
        <v>14</v>
      </c>
      <c r="D16" s="1">
        <v>6</v>
      </c>
      <c r="E16" s="1">
        <v>1</v>
      </c>
      <c r="F16" s="1">
        <v>3</v>
      </c>
      <c r="G16" s="1">
        <v>4</v>
      </c>
      <c r="H16" s="1">
        <v>3</v>
      </c>
    </row>
    <row r="17" spans="1:8" x14ac:dyDescent="0.2">
      <c r="A17" s="1" t="s">
        <v>93</v>
      </c>
      <c r="B17" s="1">
        <v>156</v>
      </c>
      <c r="C17" s="1">
        <v>103</v>
      </c>
      <c r="D17" s="1">
        <v>9</v>
      </c>
      <c r="E17" s="1">
        <v>39</v>
      </c>
      <c r="F17" s="1">
        <v>3</v>
      </c>
      <c r="G17" s="1">
        <v>52</v>
      </c>
      <c r="H17" s="1">
        <v>53</v>
      </c>
    </row>
    <row r="18" spans="1:8" x14ac:dyDescent="0.2">
      <c r="A18" s="1" t="s">
        <v>94</v>
      </c>
      <c r="B18" s="1">
        <v>138</v>
      </c>
      <c r="C18" s="1">
        <v>115</v>
      </c>
      <c r="D18" s="1">
        <v>68</v>
      </c>
      <c r="E18" s="1">
        <v>31</v>
      </c>
      <c r="F18" s="1">
        <v>1</v>
      </c>
      <c r="G18" s="1">
        <v>15</v>
      </c>
      <c r="H18" s="1">
        <v>23</v>
      </c>
    </row>
    <row r="19" spans="1:8" x14ac:dyDescent="0.2">
      <c r="A19" s="1" t="s">
        <v>95</v>
      </c>
      <c r="B19" s="1">
        <v>710</v>
      </c>
      <c r="C19" s="1">
        <v>452</v>
      </c>
      <c r="D19" s="1">
        <v>238</v>
      </c>
      <c r="E19" s="1">
        <v>51</v>
      </c>
      <c r="F19" s="1">
        <v>50</v>
      </c>
      <c r="G19" s="1">
        <v>113</v>
      </c>
      <c r="H19" s="1">
        <v>258</v>
      </c>
    </row>
    <row r="20" spans="1:8" x14ac:dyDescent="0.2">
      <c r="A20" s="1" t="s">
        <v>96</v>
      </c>
      <c r="B20" s="1">
        <v>39</v>
      </c>
      <c r="C20" s="1">
        <v>9</v>
      </c>
      <c r="D20" s="1">
        <v>8</v>
      </c>
      <c r="E20" s="1">
        <v>0</v>
      </c>
      <c r="F20" s="1">
        <v>0</v>
      </c>
      <c r="G20" s="1">
        <v>1</v>
      </c>
      <c r="H20" s="1">
        <v>30</v>
      </c>
    </row>
    <row r="21" spans="1:8" x14ac:dyDescent="0.2">
      <c r="A21" s="1" t="s">
        <v>97</v>
      </c>
      <c r="B21" s="1">
        <v>142</v>
      </c>
      <c r="C21" s="1">
        <v>71</v>
      </c>
      <c r="D21" s="1">
        <v>58</v>
      </c>
      <c r="E21" s="1">
        <v>3</v>
      </c>
      <c r="F21" s="1">
        <v>1</v>
      </c>
      <c r="G21" s="1">
        <v>9</v>
      </c>
      <c r="H21" s="1">
        <v>71</v>
      </c>
    </row>
    <row r="22" spans="1:8" x14ac:dyDescent="0.2">
      <c r="A22" s="1" t="s">
        <v>98</v>
      </c>
      <c r="B22" s="1">
        <v>56</v>
      </c>
      <c r="C22" s="1">
        <v>40</v>
      </c>
      <c r="D22" s="1">
        <v>22</v>
      </c>
      <c r="E22" s="1">
        <v>5</v>
      </c>
      <c r="F22" s="1">
        <v>2</v>
      </c>
      <c r="G22" s="1">
        <v>11</v>
      </c>
      <c r="H22" s="1">
        <v>16</v>
      </c>
    </row>
    <row r="23" spans="1:8" x14ac:dyDescent="0.2">
      <c r="A23" s="1" t="s">
        <v>99</v>
      </c>
      <c r="B23" s="1">
        <v>173</v>
      </c>
      <c r="C23" s="1">
        <v>82</v>
      </c>
      <c r="D23" s="1">
        <v>38</v>
      </c>
      <c r="E23" s="1">
        <v>24</v>
      </c>
      <c r="F23" s="1">
        <v>7</v>
      </c>
      <c r="G23" s="1">
        <v>13</v>
      </c>
      <c r="H23" s="1">
        <v>91</v>
      </c>
    </row>
    <row r="25" spans="1:8" x14ac:dyDescent="0.2">
      <c r="A25" s="1" t="s">
        <v>326</v>
      </c>
      <c r="B25" s="1">
        <v>1899</v>
      </c>
      <c r="C25" s="1">
        <v>1254</v>
      </c>
      <c r="D25" s="1">
        <v>584</v>
      </c>
      <c r="E25" s="1">
        <v>279</v>
      </c>
      <c r="F25" s="1">
        <v>56</v>
      </c>
      <c r="G25" s="1">
        <v>335</v>
      </c>
      <c r="H25" s="1">
        <v>645</v>
      </c>
    </row>
    <row r="26" spans="1:8" x14ac:dyDescent="0.2">
      <c r="A26" s="1" t="s">
        <v>91</v>
      </c>
      <c r="B26" s="1">
        <v>160</v>
      </c>
      <c r="C26" s="1">
        <v>130</v>
      </c>
      <c r="D26" s="1">
        <v>29</v>
      </c>
      <c r="E26" s="1">
        <v>37</v>
      </c>
      <c r="F26" s="1">
        <v>3</v>
      </c>
      <c r="G26" s="1">
        <v>61</v>
      </c>
      <c r="H26" s="1">
        <v>30</v>
      </c>
    </row>
    <row r="27" spans="1:8" x14ac:dyDescent="0.2">
      <c r="A27" s="1" t="s">
        <v>92</v>
      </c>
      <c r="B27" s="1">
        <v>172</v>
      </c>
      <c r="C27" s="1">
        <v>122</v>
      </c>
      <c r="D27" s="1">
        <v>31</v>
      </c>
      <c r="E27" s="1">
        <v>47</v>
      </c>
      <c r="F27" s="1">
        <v>5</v>
      </c>
      <c r="G27" s="1">
        <v>39</v>
      </c>
      <c r="H27" s="1">
        <v>50</v>
      </c>
    </row>
    <row r="28" spans="1:8" x14ac:dyDescent="0.2">
      <c r="A28" s="1" t="s">
        <v>93</v>
      </c>
      <c r="B28" s="1">
        <v>181</v>
      </c>
      <c r="C28" s="1">
        <v>129</v>
      </c>
      <c r="D28" s="1">
        <v>26</v>
      </c>
      <c r="E28" s="1">
        <v>43</v>
      </c>
      <c r="F28" s="1">
        <v>1</v>
      </c>
      <c r="G28" s="1">
        <v>59</v>
      </c>
      <c r="H28" s="1">
        <v>52</v>
      </c>
    </row>
    <row r="29" spans="1:8" x14ac:dyDescent="0.2">
      <c r="A29" s="1" t="s">
        <v>94</v>
      </c>
      <c r="B29" s="1">
        <v>202</v>
      </c>
      <c r="C29" s="1">
        <v>177</v>
      </c>
      <c r="D29" s="1">
        <v>88</v>
      </c>
      <c r="E29" s="1">
        <v>57</v>
      </c>
      <c r="F29" s="1">
        <v>2</v>
      </c>
      <c r="G29" s="1">
        <v>30</v>
      </c>
      <c r="H29" s="1">
        <v>25</v>
      </c>
    </row>
    <row r="30" spans="1:8" x14ac:dyDescent="0.2">
      <c r="A30" s="1" t="s">
        <v>95</v>
      </c>
      <c r="B30" s="1">
        <v>623</v>
      </c>
      <c r="C30" s="1">
        <v>377</v>
      </c>
      <c r="D30" s="1">
        <v>225</v>
      </c>
      <c r="E30" s="1">
        <v>56</v>
      </c>
      <c r="F30" s="1">
        <v>38</v>
      </c>
      <c r="G30" s="1">
        <v>58</v>
      </c>
      <c r="H30" s="1">
        <v>246</v>
      </c>
    </row>
    <row r="31" spans="1:8" x14ac:dyDescent="0.2">
      <c r="A31" s="1" t="s">
        <v>96</v>
      </c>
      <c r="B31" s="1">
        <v>60</v>
      </c>
      <c r="C31" s="1">
        <v>14</v>
      </c>
      <c r="D31" s="1">
        <v>13</v>
      </c>
      <c r="E31" s="1">
        <v>1</v>
      </c>
      <c r="F31" s="1">
        <v>0</v>
      </c>
      <c r="G31" s="1">
        <v>0</v>
      </c>
      <c r="H31" s="1">
        <v>46</v>
      </c>
    </row>
    <row r="32" spans="1:8" x14ac:dyDescent="0.2">
      <c r="A32" s="1" t="s">
        <v>97</v>
      </c>
      <c r="B32" s="1">
        <v>192</v>
      </c>
      <c r="C32" s="1">
        <v>106</v>
      </c>
      <c r="D32" s="1">
        <v>79</v>
      </c>
      <c r="E32" s="1">
        <v>5</v>
      </c>
      <c r="F32" s="1">
        <v>1</v>
      </c>
      <c r="G32" s="1">
        <v>21</v>
      </c>
      <c r="H32" s="1">
        <v>86</v>
      </c>
    </row>
    <row r="33" spans="1:8" x14ac:dyDescent="0.2">
      <c r="A33" s="1" t="s">
        <v>98</v>
      </c>
      <c r="B33" s="1">
        <v>104</v>
      </c>
      <c r="C33" s="1">
        <v>78</v>
      </c>
      <c r="D33" s="1">
        <v>40</v>
      </c>
      <c r="E33" s="1">
        <v>6</v>
      </c>
      <c r="F33" s="1">
        <v>1</v>
      </c>
      <c r="G33" s="1">
        <v>31</v>
      </c>
      <c r="H33" s="1">
        <v>26</v>
      </c>
    </row>
    <row r="34" spans="1:8" x14ac:dyDescent="0.2">
      <c r="A34" s="1" t="s">
        <v>99</v>
      </c>
      <c r="B34" s="1">
        <v>205</v>
      </c>
      <c r="C34" s="1">
        <v>121</v>
      </c>
      <c r="D34" s="1">
        <v>53</v>
      </c>
      <c r="E34" s="1">
        <v>27</v>
      </c>
      <c r="F34" s="1">
        <v>5</v>
      </c>
      <c r="G34" s="1">
        <v>36</v>
      </c>
      <c r="H34" s="1">
        <v>84</v>
      </c>
    </row>
    <row r="35" spans="1:8" x14ac:dyDescent="0.2">
      <c r="A35" s="9" t="s">
        <v>324</v>
      </c>
      <c r="B35" s="9"/>
      <c r="C35" s="9"/>
      <c r="D35" s="9"/>
      <c r="E35" s="9"/>
      <c r="F35" s="9"/>
      <c r="G35" s="9"/>
      <c r="H35" s="9"/>
    </row>
  </sheetData>
  <mergeCells count="1">
    <mergeCell ref="A35:H3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F2759-4EC9-4A1A-809E-1078F6821A77}">
  <dimension ref="A1:H3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448</v>
      </c>
    </row>
    <row r="2" spans="1:8" x14ac:dyDescent="0.2">
      <c r="A2" s="3" t="s">
        <v>335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320</v>
      </c>
      <c r="B3" s="1">
        <v>4456</v>
      </c>
      <c r="C3" s="1">
        <v>2965</v>
      </c>
      <c r="D3" s="1">
        <v>1276</v>
      </c>
      <c r="E3" s="1">
        <v>691</v>
      </c>
      <c r="F3" s="1">
        <v>157</v>
      </c>
      <c r="G3" s="1">
        <v>841</v>
      </c>
      <c r="H3" s="1">
        <v>1491</v>
      </c>
    </row>
    <row r="4" spans="1:8" x14ac:dyDescent="0.2">
      <c r="A4" s="1" t="s">
        <v>51</v>
      </c>
      <c r="B4" s="1">
        <v>1161</v>
      </c>
      <c r="C4" s="1">
        <v>1159</v>
      </c>
      <c r="D4" s="1">
        <v>1131</v>
      </c>
      <c r="E4" s="1">
        <v>12</v>
      </c>
      <c r="F4" s="1">
        <v>4</v>
      </c>
      <c r="G4" s="1">
        <v>12</v>
      </c>
      <c r="H4" s="1">
        <v>2</v>
      </c>
    </row>
    <row r="5" spans="1:8" x14ac:dyDescent="0.2">
      <c r="A5" s="1" t="s">
        <v>2</v>
      </c>
      <c r="B5" s="1">
        <v>194</v>
      </c>
      <c r="C5" s="1">
        <v>194</v>
      </c>
      <c r="D5" s="1">
        <v>190</v>
      </c>
      <c r="E5" s="1">
        <v>4</v>
      </c>
      <c r="F5" s="1">
        <v>0</v>
      </c>
      <c r="G5" s="1">
        <v>0</v>
      </c>
      <c r="H5" s="1">
        <v>0</v>
      </c>
    </row>
    <row r="6" spans="1:8" x14ac:dyDescent="0.2">
      <c r="A6" s="1" t="s">
        <v>52</v>
      </c>
      <c r="B6" s="1">
        <v>364</v>
      </c>
      <c r="C6" s="1">
        <v>364</v>
      </c>
      <c r="D6" s="1">
        <v>356</v>
      </c>
      <c r="E6" s="1">
        <v>4</v>
      </c>
      <c r="F6" s="1">
        <v>4</v>
      </c>
      <c r="G6" s="1">
        <v>0</v>
      </c>
      <c r="H6" s="1">
        <v>0</v>
      </c>
    </row>
    <row r="7" spans="1:8" x14ac:dyDescent="0.2">
      <c r="A7" s="1" t="s">
        <v>53</v>
      </c>
      <c r="B7" s="1">
        <v>246</v>
      </c>
      <c r="C7" s="1">
        <v>245</v>
      </c>
      <c r="D7" s="1">
        <v>238</v>
      </c>
      <c r="E7" s="1">
        <v>0</v>
      </c>
      <c r="F7" s="1">
        <v>0</v>
      </c>
      <c r="G7" s="1">
        <v>7</v>
      </c>
      <c r="H7" s="1">
        <v>1</v>
      </c>
    </row>
    <row r="8" spans="1:8" x14ac:dyDescent="0.2">
      <c r="A8" s="1" t="s">
        <v>54</v>
      </c>
      <c r="B8" s="1">
        <v>83</v>
      </c>
      <c r="C8" s="1">
        <v>83</v>
      </c>
      <c r="D8" s="1">
        <v>77</v>
      </c>
      <c r="E8" s="1">
        <v>0</v>
      </c>
      <c r="F8" s="1">
        <v>0</v>
      </c>
      <c r="G8" s="1">
        <v>6</v>
      </c>
      <c r="H8" s="1">
        <v>0</v>
      </c>
    </row>
    <row r="9" spans="1:8" x14ac:dyDescent="0.2">
      <c r="A9" s="1" t="s">
        <v>55</v>
      </c>
      <c r="B9" s="1">
        <v>65</v>
      </c>
      <c r="C9" s="1">
        <v>64</v>
      </c>
      <c r="D9" s="1">
        <v>64</v>
      </c>
      <c r="E9" s="1">
        <v>0</v>
      </c>
      <c r="F9" s="1">
        <v>0</v>
      </c>
      <c r="G9" s="1">
        <v>0</v>
      </c>
      <c r="H9" s="1">
        <v>1</v>
      </c>
    </row>
    <row r="10" spans="1:8" x14ac:dyDescent="0.2">
      <c r="A10" s="1" t="s">
        <v>56</v>
      </c>
      <c r="B10" s="1">
        <v>82</v>
      </c>
      <c r="C10" s="1">
        <v>82</v>
      </c>
      <c r="D10" s="1">
        <v>81</v>
      </c>
      <c r="E10" s="1">
        <v>0</v>
      </c>
      <c r="F10" s="1">
        <v>0</v>
      </c>
      <c r="G10" s="1">
        <v>1</v>
      </c>
      <c r="H10" s="1">
        <v>0</v>
      </c>
    </row>
    <row r="11" spans="1:8" x14ac:dyDescent="0.2">
      <c r="A11" s="1" t="s">
        <v>57</v>
      </c>
      <c r="B11" s="1">
        <v>159</v>
      </c>
      <c r="C11" s="1">
        <v>158</v>
      </c>
      <c r="D11" s="1">
        <v>158</v>
      </c>
      <c r="E11" s="1">
        <v>0</v>
      </c>
      <c r="F11" s="1">
        <v>0</v>
      </c>
      <c r="G11" s="1">
        <v>0</v>
      </c>
      <c r="H11" s="1">
        <v>1</v>
      </c>
    </row>
    <row r="12" spans="1:8" x14ac:dyDescent="0.2">
      <c r="A12" s="1" t="s">
        <v>58</v>
      </c>
      <c r="B12" s="1">
        <v>119</v>
      </c>
      <c r="C12" s="1">
        <v>119</v>
      </c>
      <c r="D12" s="1">
        <v>112</v>
      </c>
      <c r="E12" s="1">
        <v>2</v>
      </c>
      <c r="F12" s="1">
        <v>0</v>
      </c>
      <c r="G12" s="1">
        <v>5</v>
      </c>
      <c r="H12" s="1">
        <v>0</v>
      </c>
    </row>
    <row r="13" spans="1:8" x14ac:dyDescent="0.2">
      <c r="A13" s="1" t="s">
        <v>59</v>
      </c>
      <c r="B13" s="1">
        <v>56</v>
      </c>
      <c r="C13" s="1">
        <v>56</v>
      </c>
      <c r="D13" s="1">
        <v>56</v>
      </c>
      <c r="E13" s="1">
        <v>0</v>
      </c>
      <c r="F13" s="1">
        <v>0</v>
      </c>
      <c r="G13" s="1">
        <v>0</v>
      </c>
      <c r="H13" s="1">
        <v>0</v>
      </c>
    </row>
    <row r="14" spans="1:8" x14ac:dyDescent="0.2">
      <c r="A14" s="1" t="s">
        <v>60</v>
      </c>
      <c r="B14" s="1">
        <v>23</v>
      </c>
      <c r="C14" s="1">
        <v>23</v>
      </c>
      <c r="D14" s="1">
        <v>21</v>
      </c>
      <c r="E14" s="1">
        <v>2</v>
      </c>
      <c r="F14" s="1">
        <v>0</v>
      </c>
      <c r="G14" s="1">
        <v>0</v>
      </c>
      <c r="H14" s="1">
        <v>0</v>
      </c>
    </row>
    <row r="15" spans="1:8" x14ac:dyDescent="0.2">
      <c r="A15" s="1" t="s">
        <v>61</v>
      </c>
      <c r="B15" s="1">
        <v>696</v>
      </c>
      <c r="C15" s="1">
        <v>693</v>
      </c>
      <c r="D15" s="1">
        <v>36</v>
      </c>
      <c r="E15" s="1">
        <v>618</v>
      </c>
      <c r="F15" s="1">
        <v>0</v>
      </c>
      <c r="G15" s="1">
        <v>39</v>
      </c>
      <c r="H15" s="1">
        <v>3</v>
      </c>
    </row>
    <row r="16" spans="1:8" x14ac:dyDescent="0.2">
      <c r="A16" s="1" t="s">
        <v>3</v>
      </c>
      <c r="B16" s="1">
        <v>187</v>
      </c>
      <c r="C16" s="1">
        <v>184</v>
      </c>
      <c r="D16" s="1">
        <v>16</v>
      </c>
      <c r="E16" s="1">
        <v>150</v>
      </c>
      <c r="F16" s="1">
        <v>0</v>
      </c>
      <c r="G16" s="1">
        <v>18</v>
      </c>
      <c r="H16" s="1">
        <v>3</v>
      </c>
    </row>
    <row r="17" spans="1:8" x14ac:dyDescent="0.2">
      <c r="A17" s="1" t="s">
        <v>62</v>
      </c>
      <c r="B17" s="1">
        <v>132</v>
      </c>
      <c r="C17" s="1">
        <v>132</v>
      </c>
      <c r="D17" s="1">
        <v>1</v>
      </c>
      <c r="E17" s="1">
        <v>130</v>
      </c>
      <c r="F17" s="1">
        <v>0</v>
      </c>
      <c r="G17" s="1">
        <v>1</v>
      </c>
      <c r="H17" s="1">
        <v>0</v>
      </c>
    </row>
    <row r="18" spans="1:8" x14ac:dyDescent="0.2">
      <c r="A18" s="1" t="s">
        <v>63</v>
      </c>
      <c r="B18" s="1">
        <v>25</v>
      </c>
      <c r="C18" s="1">
        <v>25</v>
      </c>
      <c r="D18" s="1">
        <v>0</v>
      </c>
      <c r="E18" s="1">
        <v>25</v>
      </c>
      <c r="F18" s="1">
        <v>0</v>
      </c>
      <c r="G18" s="1">
        <v>0</v>
      </c>
      <c r="H18" s="1">
        <v>0</v>
      </c>
    </row>
    <row r="19" spans="1:8" x14ac:dyDescent="0.2">
      <c r="A19" s="1" t="s">
        <v>64</v>
      </c>
      <c r="B19" s="1">
        <v>67</v>
      </c>
      <c r="C19" s="1">
        <v>67</v>
      </c>
      <c r="D19" s="1">
        <v>4</v>
      </c>
      <c r="E19" s="1">
        <v>63</v>
      </c>
      <c r="F19" s="1">
        <v>0</v>
      </c>
      <c r="G19" s="1">
        <v>0</v>
      </c>
      <c r="H19" s="1">
        <v>0</v>
      </c>
    </row>
    <row r="20" spans="1:8" x14ac:dyDescent="0.2">
      <c r="A20" s="1" t="s">
        <v>65</v>
      </c>
      <c r="B20" s="1">
        <v>75</v>
      </c>
      <c r="C20" s="1">
        <v>75</v>
      </c>
      <c r="D20" s="1">
        <v>0</v>
      </c>
      <c r="E20" s="1">
        <v>75</v>
      </c>
      <c r="F20" s="1">
        <v>0</v>
      </c>
      <c r="G20" s="1">
        <v>0</v>
      </c>
      <c r="H20" s="1">
        <v>0</v>
      </c>
    </row>
    <row r="21" spans="1:8" x14ac:dyDescent="0.2">
      <c r="A21" s="1" t="s">
        <v>66</v>
      </c>
      <c r="B21" s="1">
        <v>27</v>
      </c>
      <c r="C21" s="1">
        <v>27</v>
      </c>
      <c r="D21" s="1">
        <v>4</v>
      </c>
      <c r="E21" s="1">
        <v>22</v>
      </c>
      <c r="F21" s="1">
        <v>0</v>
      </c>
      <c r="G21" s="1">
        <v>1</v>
      </c>
      <c r="H21" s="1">
        <v>0</v>
      </c>
    </row>
    <row r="22" spans="1:8" x14ac:dyDescent="0.2">
      <c r="A22" s="1" t="s">
        <v>67</v>
      </c>
      <c r="B22" s="1">
        <v>57</v>
      </c>
      <c r="C22" s="1">
        <v>57</v>
      </c>
      <c r="D22" s="1">
        <v>0</v>
      </c>
      <c r="E22" s="1">
        <v>57</v>
      </c>
      <c r="F22" s="1">
        <v>0</v>
      </c>
      <c r="G22" s="1">
        <v>0</v>
      </c>
      <c r="H22" s="1">
        <v>0</v>
      </c>
    </row>
    <row r="23" spans="1:8" x14ac:dyDescent="0.2">
      <c r="A23" s="1" t="s">
        <v>68</v>
      </c>
      <c r="B23" s="1">
        <v>126</v>
      </c>
      <c r="C23" s="1">
        <v>126</v>
      </c>
      <c r="D23" s="1">
        <v>11</v>
      </c>
      <c r="E23" s="1">
        <v>96</v>
      </c>
      <c r="F23" s="1">
        <v>0</v>
      </c>
      <c r="G23" s="1">
        <v>19</v>
      </c>
      <c r="H23" s="1">
        <v>0</v>
      </c>
    </row>
    <row r="24" spans="1:8" x14ac:dyDescent="0.2">
      <c r="A24" s="1" t="s">
        <v>69</v>
      </c>
      <c r="B24" s="1">
        <v>129</v>
      </c>
      <c r="C24" s="1">
        <v>129</v>
      </c>
      <c r="D24" s="1">
        <v>1</v>
      </c>
      <c r="E24" s="1">
        <v>0</v>
      </c>
      <c r="F24" s="1">
        <v>124</v>
      </c>
      <c r="G24" s="1">
        <v>4</v>
      </c>
      <c r="H24" s="1">
        <v>0</v>
      </c>
    </row>
    <row r="25" spans="1:8" x14ac:dyDescent="0.2">
      <c r="A25" s="1" t="s">
        <v>4</v>
      </c>
      <c r="B25" s="1">
        <v>58</v>
      </c>
      <c r="C25" s="1">
        <v>58</v>
      </c>
      <c r="D25" s="1">
        <v>1</v>
      </c>
      <c r="E25" s="1">
        <v>0</v>
      </c>
      <c r="F25" s="1">
        <v>57</v>
      </c>
      <c r="G25" s="1">
        <v>0</v>
      </c>
      <c r="H25" s="1">
        <v>0</v>
      </c>
    </row>
    <row r="26" spans="1:8" x14ac:dyDescent="0.2">
      <c r="A26" s="1" t="s">
        <v>70</v>
      </c>
      <c r="B26" s="1">
        <v>41</v>
      </c>
      <c r="C26" s="1">
        <v>41</v>
      </c>
      <c r="D26" s="1">
        <v>0</v>
      </c>
      <c r="E26" s="1">
        <v>0</v>
      </c>
      <c r="F26" s="1">
        <v>37</v>
      </c>
      <c r="G26" s="1">
        <v>4</v>
      </c>
      <c r="H26" s="1">
        <v>0</v>
      </c>
    </row>
    <row r="27" spans="1:8" x14ac:dyDescent="0.2">
      <c r="A27" s="1" t="s">
        <v>71</v>
      </c>
      <c r="B27" s="1">
        <v>30</v>
      </c>
      <c r="C27" s="1">
        <v>30</v>
      </c>
      <c r="D27" s="1">
        <v>0</v>
      </c>
      <c r="E27" s="1">
        <v>0</v>
      </c>
      <c r="F27" s="1">
        <v>30</v>
      </c>
      <c r="G27" s="1">
        <v>0</v>
      </c>
      <c r="H27" s="1">
        <v>0</v>
      </c>
    </row>
    <row r="28" spans="1:8" x14ac:dyDescent="0.2">
      <c r="A28" s="1" t="s">
        <v>72</v>
      </c>
      <c r="B28" s="1">
        <v>756</v>
      </c>
      <c r="C28" s="1">
        <v>747</v>
      </c>
      <c r="D28" s="1">
        <v>20</v>
      </c>
      <c r="E28" s="1">
        <v>17</v>
      </c>
      <c r="F28" s="1">
        <v>6</v>
      </c>
      <c r="G28" s="1">
        <v>704</v>
      </c>
      <c r="H28" s="1">
        <v>9</v>
      </c>
    </row>
    <row r="29" spans="1:8" x14ac:dyDescent="0.2">
      <c r="A29" s="1" t="s">
        <v>73</v>
      </c>
      <c r="B29" s="1">
        <v>13</v>
      </c>
      <c r="C29" s="1">
        <v>11</v>
      </c>
      <c r="D29" s="1">
        <v>5</v>
      </c>
      <c r="E29" s="1">
        <v>2</v>
      </c>
      <c r="F29" s="1">
        <v>4</v>
      </c>
      <c r="G29" s="1">
        <v>0</v>
      </c>
      <c r="H29" s="1">
        <v>2</v>
      </c>
    </row>
    <row r="30" spans="1:8" x14ac:dyDescent="0.2">
      <c r="A30" s="1" t="s">
        <v>6</v>
      </c>
      <c r="B30" s="1">
        <v>1456</v>
      </c>
      <c r="C30" s="1">
        <v>36</v>
      </c>
      <c r="D30" s="1">
        <v>5</v>
      </c>
      <c r="E30" s="1">
        <v>4</v>
      </c>
      <c r="F30" s="1">
        <v>1</v>
      </c>
      <c r="G30" s="1">
        <v>26</v>
      </c>
      <c r="H30" s="1">
        <v>1420</v>
      </c>
    </row>
    <row r="31" spans="1:8" x14ac:dyDescent="0.2">
      <c r="A31" s="1" t="s">
        <v>74</v>
      </c>
      <c r="B31" s="1">
        <v>318</v>
      </c>
      <c r="C31" s="1">
        <v>11</v>
      </c>
      <c r="D31" s="1">
        <v>0</v>
      </c>
      <c r="E31" s="1">
        <v>2</v>
      </c>
      <c r="F31" s="1">
        <v>0</v>
      </c>
      <c r="G31" s="1">
        <v>9</v>
      </c>
      <c r="H31" s="1">
        <v>307</v>
      </c>
    </row>
    <row r="32" spans="1:8" x14ac:dyDescent="0.2">
      <c r="A32" s="1" t="s">
        <v>75</v>
      </c>
      <c r="B32" s="1">
        <v>310</v>
      </c>
      <c r="C32" s="1">
        <v>5</v>
      </c>
      <c r="D32" s="1">
        <v>0</v>
      </c>
      <c r="E32" s="1">
        <v>0</v>
      </c>
      <c r="F32" s="1">
        <v>0</v>
      </c>
      <c r="G32" s="1">
        <v>5</v>
      </c>
      <c r="H32" s="1">
        <v>305</v>
      </c>
    </row>
    <row r="33" spans="1:8" x14ac:dyDescent="0.2">
      <c r="A33" s="1" t="s">
        <v>76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</row>
    <row r="34" spans="1:8" x14ac:dyDescent="0.2">
      <c r="A34" s="1" t="s">
        <v>77</v>
      </c>
      <c r="B34" s="1">
        <v>24</v>
      </c>
      <c r="C34" s="1">
        <v>24</v>
      </c>
      <c r="D34" s="1">
        <v>15</v>
      </c>
      <c r="E34" s="1">
        <v>4</v>
      </c>
      <c r="F34" s="1">
        <v>5</v>
      </c>
      <c r="G34" s="1">
        <v>0</v>
      </c>
      <c r="H34" s="1">
        <v>0</v>
      </c>
    </row>
    <row r="35" spans="1:8" x14ac:dyDescent="0.2">
      <c r="A35" s="1" t="s">
        <v>78</v>
      </c>
      <c r="B35" s="1">
        <v>93</v>
      </c>
      <c r="C35" s="1">
        <v>84</v>
      </c>
      <c r="D35" s="1">
        <v>33</v>
      </c>
      <c r="E35" s="1">
        <v>11</v>
      </c>
      <c r="F35" s="1">
        <v>3</v>
      </c>
      <c r="G35" s="1">
        <v>37</v>
      </c>
      <c r="H35" s="1">
        <v>9</v>
      </c>
    </row>
    <row r="36" spans="1:8" x14ac:dyDescent="0.2">
      <c r="A36" s="1" t="s">
        <v>79</v>
      </c>
      <c r="B36" s="1">
        <v>33</v>
      </c>
      <c r="C36" s="1">
        <v>32</v>
      </c>
      <c r="D36" s="1">
        <v>8</v>
      </c>
      <c r="E36" s="1">
        <v>10</v>
      </c>
      <c r="F36" s="1">
        <v>6</v>
      </c>
      <c r="G36" s="1">
        <v>8</v>
      </c>
      <c r="H36" s="1">
        <v>1</v>
      </c>
    </row>
    <row r="37" spans="1:8" x14ac:dyDescent="0.2">
      <c r="A37" s="1" t="s">
        <v>80</v>
      </c>
      <c r="B37" s="1">
        <v>95</v>
      </c>
      <c r="C37" s="1">
        <v>50</v>
      </c>
      <c r="D37" s="1">
        <v>22</v>
      </c>
      <c r="E37" s="1">
        <v>13</v>
      </c>
      <c r="F37" s="1">
        <v>4</v>
      </c>
      <c r="G37" s="1">
        <v>11</v>
      </c>
      <c r="H37" s="1">
        <v>45</v>
      </c>
    </row>
    <row r="38" spans="1:8" x14ac:dyDescent="0.2">
      <c r="A38" s="9" t="s">
        <v>324</v>
      </c>
      <c r="B38" s="9"/>
      <c r="C38" s="9"/>
      <c r="D38" s="9"/>
      <c r="E38" s="9"/>
      <c r="F38" s="9"/>
      <c r="G38" s="9"/>
      <c r="H38" s="9"/>
    </row>
  </sheetData>
  <mergeCells count="1">
    <mergeCell ref="A38:H3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EA0A2-E9C2-4E7D-87BE-5D2200A7FFE0}">
  <dimension ref="A1:H3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449</v>
      </c>
    </row>
    <row r="2" spans="1:8" x14ac:dyDescent="0.2">
      <c r="A2" s="3" t="s">
        <v>336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320</v>
      </c>
      <c r="B3" s="1">
        <v>4439</v>
      </c>
      <c r="C3" s="1">
        <v>2954</v>
      </c>
      <c r="D3" s="1">
        <v>1269</v>
      </c>
      <c r="E3" s="1">
        <v>689</v>
      </c>
      <c r="F3" s="1">
        <v>156</v>
      </c>
      <c r="G3" s="1">
        <v>840</v>
      </c>
      <c r="H3" s="1">
        <v>1485</v>
      </c>
    </row>
    <row r="4" spans="1:8" x14ac:dyDescent="0.2">
      <c r="A4" s="1" t="s">
        <v>51</v>
      </c>
      <c r="B4" s="1">
        <v>473</v>
      </c>
      <c r="C4" s="1">
        <v>472</v>
      </c>
      <c r="D4" s="1">
        <v>463</v>
      </c>
      <c r="E4" s="1">
        <v>5</v>
      </c>
      <c r="F4" s="1">
        <v>0</v>
      </c>
      <c r="G4" s="1">
        <v>4</v>
      </c>
      <c r="H4" s="1">
        <v>1</v>
      </c>
    </row>
    <row r="5" spans="1:8" x14ac:dyDescent="0.2">
      <c r="A5" s="1" t="s">
        <v>2</v>
      </c>
      <c r="B5" s="1">
        <v>137</v>
      </c>
      <c r="C5" s="1">
        <v>137</v>
      </c>
      <c r="D5" s="1">
        <v>136</v>
      </c>
      <c r="E5" s="1">
        <v>1</v>
      </c>
      <c r="F5" s="1">
        <v>0</v>
      </c>
      <c r="G5" s="1">
        <v>0</v>
      </c>
      <c r="H5" s="1">
        <v>0</v>
      </c>
    </row>
    <row r="6" spans="1:8" x14ac:dyDescent="0.2">
      <c r="A6" s="1" t="s">
        <v>52</v>
      </c>
      <c r="B6" s="1">
        <v>133</v>
      </c>
      <c r="C6" s="1">
        <v>133</v>
      </c>
      <c r="D6" s="1">
        <v>129</v>
      </c>
      <c r="E6" s="1">
        <v>4</v>
      </c>
      <c r="F6" s="1">
        <v>0</v>
      </c>
      <c r="G6" s="1">
        <v>0</v>
      </c>
      <c r="H6" s="1">
        <v>0</v>
      </c>
    </row>
    <row r="7" spans="1:8" x14ac:dyDescent="0.2">
      <c r="A7" s="1" t="s">
        <v>53</v>
      </c>
      <c r="B7" s="1">
        <v>85</v>
      </c>
      <c r="C7" s="1">
        <v>85</v>
      </c>
      <c r="D7" s="1">
        <v>82</v>
      </c>
      <c r="E7" s="1">
        <v>0</v>
      </c>
      <c r="F7" s="1">
        <v>0</v>
      </c>
      <c r="G7" s="1">
        <v>3</v>
      </c>
      <c r="H7" s="1">
        <v>0</v>
      </c>
    </row>
    <row r="8" spans="1:8" x14ac:dyDescent="0.2">
      <c r="A8" s="1" t="s">
        <v>54</v>
      </c>
      <c r="B8" s="1">
        <v>29</v>
      </c>
      <c r="C8" s="1">
        <v>29</v>
      </c>
      <c r="D8" s="1">
        <v>27</v>
      </c>
      <c r="E8" s="1">
        <v>0</v>
      </c>
      <c r="F8" s="1">
        <v>0</v>
      </c>
      <c r="G8" s="1">
        <v>2</v>
      </c>
      <c r="H8" s="1">
        <v>0</v>
      </c>
    </row>
    <row r="9" spans="1:8" x14ac:dyDescent="0.2">
      <c r="A9" s="1" t="s">
        <v>55</v>
      </c>
      <c r="B9" s="1">
        <v>22</v>
      </c>
      <c r="C9" s="1">
        <v>22</v>
      </c>
      <c r="D9" s="1">
        <v>22</v>
      </c>
      <c r="E9" s="1">
        <v>0</v>
      </c>
      <c r="F9" s="1">
        <v>0</v>
      </c>
      <c r="G9" s="1">
        <v>0</v>
      </c>
      <c r="H9" s="1">
        <v>0</v>
      </c>
    </row>
    <row r="10" spans="1:8" x14ac:dyDescent="0.2">
      <c r="A10" s="1" t="s">
        <v>56</v>
      </c>
      <c r="B10" s="1">
        <v>25</v>
      </c>
      <c r="C10" s="1">
        <v>25</v>
      </c>
      <c r="D10" s="1">
        <v>24</v>
      </c>
      <c r="E10" s="1">
        <v>0</v>
      </c>
      <c r="F10" s="1">
        <v>0</v>
      </c>
      <c r="G10" s="1">
        <v>1</v>
      </c>
      <c r="H10" s="1">
        <v>0</v>
      </c>
    </row>
    <row r="11" spans="1:8" x14ac:dyDescent="0.2">
      <c r="A11" s="1" t="s">
        <v>57</v>
      </c>
      <c r="B11" s="1">
        <v>51</v>
      </c>
      <c r="C11" s="1">
        <v>50</v>
      </c>
      <c r="D11" s="1">
        <v>50</v>
      </c>
      <c r="E11" s="1">
        <v>0</v>
      </c>
      <c r="F11" s="1">
        <v>0</v>
      </c>
      <c r="G11" s="1">
        <v>0</v>
      </c>
      <c r="H11" s="1">
        <v>1</v>
      </c>
    </row>
    <row r="12" spans="1:8" x14ac:dyDescent="0.2">
      <c r="A12" s="1" t="s">
        <v>58</v>
      </c>
      <c r="B12" s="1">
        <v>30</v>
      </c>
      <c r="C12" s="1">
        <v>30</v>
      </c>
      <c r="D12" s="1">
        <v>29</v>
      </c>
      <c r="E12" s="1">
        <v>0</v>
      </c>
      <c r="F12" s="1">
        <v>0</v>
      </c>
      <c r="G12" s="1">
        <v>1</v>
      </c>
      <c r="H12" s="1">
        <v>0</v>
      </c>
    </row>
    <row r="13" spans="1:8" x14ac:dyDescent="0.2">
      <c r="A13" s="1" t="s">
        <v>59</v>
      </c>
      <c r="B13" s="1">
        <v>26</v>
      </c>
      <c r="C13" s="1">
        <v>26</v>
      </c>
      <c r="D13" s="1">
        <v>26</v>
      </c>
      <c r="E13" s="1">
        <v>0</v>
      </c>
      <c r="F13" s="1">
        <v>0</v>
      </c>
      <c r="G13" s="1">
        <v>0</v>
      </c>
      <c r="H13" s="1">
        <v>0</v>
      </c>
    </row>
    <row r="14" spans="1:8" x14ac:dyDescent="0.2">
      <c r="A14" s="1" t="s">
        <v>60</v>
      </c>
      <c r="B14" s="1">
        <v>11</v>
      </c>
      <c r="C14" s="1">
        <v>11</v>
      </c>
      <c r="D14" s="1">
        <v>11</v>
      </c>
      <c r="E14" s="1">
        <v>0</v>
      </c>
      <c r="F14" s="1">
        <v>0</v>
      </c>
      <c r="G14" s="1">
        <v>0</v>
      </c>
      <c r="H14" s="1">
        <v>0</v>
      </c>
    </row>
    <row r="15" spans="1:8" x14ac:dyDescent="0.2">
      <c r="A15" s="1" t="s">
        <v>61</v>
      </c>
      <c r="B15" s="1">
        <v>310</v>
      </c>
      <c r="C15" s="1">
        <v>308</v>
      </c>
      <c r="D15" s="1">
        <v>15</v>
      </c>
      <c r="E15" s="1">
        <v>282</v>
      </c>
      <c r="F15" s="1">
        <v>2</v>
      </c>
      <c r="G15" s="1">
        <v>9</v>
      </c>
      <c r="H15" s="1">
        <v>2</v>
      </c>
    </row>
    <row r="16" spans="1:8" x14ac:dyDescent="0.2">
      <c r="A16" s="1" t="s">
        <v>3</v>
      </c>
      <c r="B16" s="1">
        <v>77</v>
      </c>
      <c r="C16" s="1">
        <v>75</v>
      </c>
      <c r="D16" s="1">
        <v>6</v>
      </c>
      <c r="E16" s="1">
        <v>64</v>
      </c>
      <c r="F16" s="1">
        <v>2</v>
      </c>
      <c r="G16" s="1">
        <v>3</v>
      </c>
      <c r="H16" s="1">
        <v>2</v>
      </c>
    </row>
    <row r="17" spans="1:8" x14ac:dyDescent="0.2">
      <c r="A17" s="1" t="s">
        <v>62</v>
      </c>
      <c r="B17" s="1">
        <v>51</v>
      </c>
      <c r="C17" s="1">
        <v>51</v>
      </c>
      <c r="D17" s="1">
        <v>1</v>
      </c>
      <c r="E17" s="1">
        <v>50</v>
      </c>
      <c r="F17" s="1">
        <v>0</v>
      </c>
      <c r="G17" s="1">
        <v>0</v>
      </c>
      <c r="H17" s="1">
        <v>0</v>
      </c>
    </row>
    <row r="18" spans="1:8" x14ac:dyDescent="0.2">
      <c r="A18" s="1" t="s">
        <v>63</v>
      </c>
      <c r="B18" s="1">
        <v>15</v>
      </c>
      <c r="C18" s="1">
        <v>15</v>
      </c>
      <c r="D18" s="1">
        <v>0</v>
      </c>
      <c r="E18" s="1">
        <v>12</v>
      </c>
      <c r="F18" s="1">
        <v>0</v>
      </c>
      <c r="G18" s="1">
        <v>3</v>
      </c>
      <c r="H18" s="1">
        <v>0</v>
      </c>
    </row>
    <row r="19" spans="1:8" x14ac:dyDescent="0.2">
      <c r="A19" s="1" t="s">
        <v>64</v>
      </c>
      <c r="B19" s="1">
        <v>29</v>
      </c>
      <c r="C19" s="1">
        <v>29</v>
      </c>
      <c r="D19" s="1">
        <v>4</v>
      </c>
      <c r="E19" s="1">
        <v>25</v>
      </c>
      <c r="F19" s="1">
        <v>0</v>
      </c>
      <c r="G19" s="1">
        <v>0</v>
      </c>
      <c r="H19" s="1">
        <v>0</v>
      </c>
    </row>
    <row r="20" spans="1:8" x14ac:dyDescent="0.2">
      <c r="A20" s="1" t="s">
        <v>65</v>
      </c>
      <c r="B20" s="1">
        <v>34</v>
      </c>
      <c r="C20" s="1">
        <v>34</v>
      </c>
      <c r="D20" s="1">
        <v>0</v>
      </c>
      <c r="E20" s="1">
        <v>34</v>
      </c>
      <c r="F20" s="1">
        <v>0</v>
      </c>
      <c r="G20" s="1">
        <v>0</v>
      </c>
      <c r="H20" s="1">
        <v>0</v>
      </c>
    </row>
    <row r="21" spans="1:8" x14ac:dyDescent="0.2">
      <c r="A21" s="1" t="s">
        <v>66</v>
      </c>
      <c r="B21" s="1">
        <v>17</v>
      </c>
      <c r="C21" s="1">
        <v>17</v>
      </c>
      <c r="D21" s="1">
        <v>3</v>
      </c>
      <c r="E21" s="1">
        <v>14</v>
      </c>
      <c r="F21" s="1">
        <v>0</v>
      </c>
      <c r="G21" s="1">
        <v>0</v>
      </c>
      <c r="H21" s="1">
        <v>0</v>
      </c>
    </row>
    <row r="22" spans="1:8" x14ac:dyDescent="0.2">
      <c r="A22" s="1" t="s">
        <v>67</v>
      </c>
      <c r="B22" s="1">
        <v>31</v>
      </c>
      <c r="C22" s="1">
        <v>31</v>
      </c>
      <c r="D22" s="1">
        <v>0</v>
      </c>
      <c r="E22" s="1">
        <v>31</v>
      </c>
      <c r="F22" s="1">
        <v>0</v>
      </c>
      <c r="G22" s="1">
        <v>0</v>
      </c>
      <c r="H22" s="1">
        <v>0</v>
      </c>
    </row>
    <row r="23" spans="1:8" x14ac:dyDescent="0.2">
      <c r="A23" s="1" t="s">
        <v>68</v>
      </c>
      <c r="B23" s="1">
        <v>56</v>
      </c>
      <c r="C23" s="1">
        <v>56</v>
      </c>
      <c r="D23" s="1">
        <v>1</v>
      </c>
      <c r="E23" s="1">
        <v>52</v>
      </c>
      <c r="F23" s="1">
        <v>0</v>
      </c>
      <c r="G23" s="1">
        <v>3</v>
      </c>
      <c r="H23" s="1">
        <v>0</v>
      </c>
    </row>
    <row r="24" spans="1:8" x14ac:dyDescent="0.2">
      <c r="A24" s="1" t="s">
        <v>69</v>
      </c>
      <c r="B24" s="1">
        <v>83</v>
      </c>
      <c r="C24" s="1">
        <v>83</v>
      </c>
      <c r="D24" s="1">
        <v>1</v>
      </c>
      <c r="E24" s="1">
        <v>0</v>
      </c>
      <c r="F24" s="1">
        <v>81</v>
      </c>
      <c r="G24" s="1">
        <v>1</v>
      </c>
      <c r="H24" s="1">
        <v>0</v>
      </c>
    </row>
    <row r="25" spans="1:8" x14ac:dyDescent="0.2">
      <c r="A25" s="1" t="s">
        <v>4</v>
      </c>
      <c r="B25" s="1">
        <v>42</v>
      </c>
      <c r="C25" s="1">
        <v>42</v>
      </c>
      <c r="D25" s="1">
        <v>1</v>
      </c>
      <c r="E25" s="1">
        <v>0</v>
      </c>
      <c r="F25" s="1">
        <v>41</v>
      </c>
      <c r="G25" s="1">
        <v>0</v>
      </c>
      <c r="H25" s="1">
        <v>0</v>
      </c>
    </row>
    <row r="26" spans="1:8" x14ac:dyDescent="0.2">
      <c r="A26" s="1" t="s">
        <v>70</v>
      </c>
      <c r="B26" s="1">
        <v>26</v>
      </c>
      <c r="C26" s="1">
        <v>26</v>
      </c>
      <c r="D26" s="1">
        <v>0</v>
      </c>
      <c r="E26" s="1">
        <v>0</v>
      </c>
      <c r="F26" s="1">
        <v>25</v>
      </c>
      <c r="G26" s="1">
        <v>1</v>
      </c>
      <c r="H26" s="1">
        <v>0</v>
      </c>
    </row>
    <row r="27" spans="1:8" x14ac:dyDescent="0.2">
      <c r="A27" s="1" t="s">
        <v>71</v>
      </c>
      <c r="B27" s="1">
        <v>14</v>
      </c>
      <c r="C27" s="1">
        <v>14</v>
      </c>
      <c r="D27" s="1">
        <v>0</v>
      </c>
      <c r="E27" s="1">
        <v>0</v>
      </c>
      <c r="F27" s="1">
        <v>14</v>
      </c>
      <c r="G27" s="1">
        <v>0</v>
      </c>
      <c r="H27" s="1">
        <v>0</v>
      </c>
    </row>
    <row r="28" spans="1:8" x14ac:dyDescent="0.2">
      <c r="A28" s="1" t="s">
        <v>72</v>
      </c>
      <c r="B28" s="1">
        <v>326</v>
      </c>
      <c r="C28" s="1">
        <v>323</v>
      </c>
      <c r="D28" s="1">
        <v>13</v>
      </c>
      <c r="E28" s="1">
        <v>6</v>
      </c>
      <c r="F28" s="1">
        <v>2</v>
      </c>
      <c r="G28" s="1">
        <v>302</v>
      </c>
      <c r="H28" s="1">
        <v>3</v>
      </c>
    </row>
    <row r="29" spans="1:8" x14ac:dyDescent="0.2">
      <c r="A29" s="1" t="s">
        <v>73</v>
      </c>
      <c r="B29" s="1">
        <v>6</v>
      </c>
      <c r="C29" s="1">
        <v>5</v>
      </c>
      <c r="D29" s="1">
        <v>2</v>
      </c>
      <c r="E29" s="1">
        <v>0</v>
      </c>
      <c r="F29" s="1">
        <v>3</v>
      </c>
      <c r="G29" s="1">
        <v>0</v>
      </c>
      <c r="H29" s="1">
        <v>1</v>
      </c>
    </row>
    <row r="30" spans="1:8" x14ac:dyDescent="0.2">
      <c r="A30" s="1" t="s">
        <v>6</v>
      </c>
      <c r="B30" s="1">
        <v>494</v>
      </c>
      <c r="C30" s="1">
        <v>15</v>
      </c>
      <c r="D30" s="1">
        <v>1</v>
      </c>
      <c r="E30" s="1">
        <v>1</v>
      </c>
      <c r="F30" s="1">
        <v>1</v>
      </c>
      <c r="G30" s="1">
        <v>12</v>
      </c>
      <c r="H30" s="1">
        <v>479</v>
      </c>
    </row>
    <row r="31" spans="1:8" x14ac:dyDescent="0.2">
      <c r="A31" s="1" t="s">
        <v>74</v>
      </c>
      <c r="B31" s="1">
        <v>208</v>
      </c>
      <c r="C31" s="1">
        <v>4</v>
      </c>
      <c r="D31" s="1">
        <v>0</v>
      </c>
      <c r="E31" s="1">
        <v>1</v>
      </c>
      <c r="F31" s="1">
        <v>0</v>
      </c>
      <c r="G31" s="1">
        <v>3</v>
      </c>
      <c r="H31" s="1">
        <v>204</v>
      </c>
    </row>
    <row r="32" spans="1:8" x14ac:dyDescent="0.2">
      <c r="A32" s="1" t="s">
        <v>75</v>
      </c>
      <c r="B32" s="1">
        <v>167</v>
      </c>
      <c r="C32" s="1">
        <v>7</v>
      </c>
      <c r="D32" s="1">
        <v>0</v>
      </c>
      <c r="E32" s="1">
        <v>0</v>
      </c>
      <c r="F32" s="1">
        <v>0</v>
      </c>
      <c r="G32" s="1">
        <v>7</v>
      </c>
      <c r="H32" s="1">
        <v>160</v>
      </c>
    </row>
    <row r="33" spans="1:8" x14ac:dyDescent="0.2">
      <c r="A33" s="1" t="s">
        <v>76</v>
      </c>
      <c r="B33" s="1">
        <v>3</v>
      </c>
      <c r="C33" s="1">
        <v>2</v>
      </c>
      <c r="D33" s="1">
        <v>1</v>
      </c>
      <c r="E33" s="1">
        <v>0</v>
      </c>
      <c r="F33" s="1">
        <v>0</v>
      </c>
      <c r="G33" s="1">
        <v>1</v>
      </c>
      <c r="H33" s="1">
        <v>1</v>
      </c>
    </row>
    <row r="34" spans="1:8" x14ac:dyDescent="0.2">
      <c r="A34" s="1" t="s">
        <v>77</v>
      </c>
      <c r="B34" s="1">
        <v>32</v>
      </c>
      <c r="C34" s="1">
        <v>31</v>
      </c>
      <c r="D34" s="1">
        <v>22</v>
      </c>
      <c r="E34" s="1">
        <v>5</v>
      </c>
      <c r="F34" s="1">
        <v>3</v>
      </c>
      <c r="G34" s="1">
        <v>1</v>
      </c>
      <c r="H34" s="1">
        <v>1</v>
      </c>
    </row>
    <row r="35" spans="1:8" x14ac:dyDescent="0.2">
      <c r="A35" s="1" t="s">
        <v>78</v>
      </c>
      <c r="B35" s="1">
        <v>2078</v>
      </c>
      <c r="C35" s="1">
        <v>1330</v>
      </c>
      <c r="D35" s="1">
        <v>574</v>
      </c>
      <c r="E35" s="1">
        <v>308</v>
      </c>
      <c r="F35" s="1">
        <v>43</v>
      </c>
      <c r="G35" s="1">
        <v>405</v>
      </c>
      <c r="H35" s="1">
        <v>748</v>
      </c>
    </row>
    <row r="36" spans="1:8" x14ac:dyDescent="0.2">
      <c r="A36" s="1" t="s">
        <v>79</v>
      </c>
      <c r="B36" s="1">
        <v>60</v>
      </c>
      <c r="C36" s="1">
        <v>39</v>
      </c>
      <c r="D36" s="1">
        <v>8</v>
      </c>
      <c r="E36" s="1">
        <v>13</v>
      </c>
      <c r="F36" s="1">
        <v>3</v>
      </c>
      <c r="G36" s="1">
        <v>15</v>
      </c>
      <c r="H36" s="1">
        <v>21</v>
      </c>
    </row>
    <row r="37" spans="1:8" x14ac:dyDescent="0.2">
      <c r="A37" s="1" t="s">
        <v>80</v>
      </c>
      <c r="B37" s="1">
        <v>574</v>
      </c>
      <c r="C37" s="1">
        <v>346</v>
      </c>
      <c r="D37" s="1">
        <v>169</v>
      </c>
      <c r="E37" s="1">
        <v>69</v>
      </c>
      <c r="F37" s="1">
        <v>18</v>
      </c>
      <c r="G37" s="1">
        <v>90</v>
      </c>
      <c r="H37" s="1">
        <v>228</v>
      </c>
    </row>
    <row r="38" spans="1:8" x14ac:dyDescent="0.2">
      <c r="A38" s="9" t="s">
        <v>324</v>
      </c>
      <c r="B38" s="9"/>
      <c r="C38" s="9"/>
      <c r="D38" s="9"/>
      <c r="E38" s="9"/>
      <c r="F38" s="9"/>
      <c r="G38" s="9"/>
      <c r="H38" s="9"/>
    </row>
  </sheetData>
  <mergeCells count="1">
    <mergeCell ref="A38:H3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E3BC-E3B5-472F-A39B-ACEEB8B9398B}">
  <dimension ref="A1:H3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450</v>
      </c>
    </row>
    <row r="2" spans="1:8" x14ac:dyDescent="0.2">
      <c r="A2" s="3" t="s">
        <v>100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337</v>
      </c>
      <c r="B3" s="1">
        <v>4456</v>
      </c>
      <c r="C3" s="1">
        <v>2965</v>
      </c>
      <c r="D3" s="1">
        <v>1276</v>
      </c>
      <c r="E3" s="1">
        <v>691</v>
      </c>
      <c r="F3" s="1">
        <v>157</v>
      </c>
      <c r="G3" s="1">
        <v>841</v>
      </c>
      <c r="H3" s="1">
        <v>1491</v>
      </c>
    </row>
    <row r="4" spans="1:8" x14ac:dyDescent="0.2">
      <c r="A4" s="1" t="s">
        <v>51</v>
      </c>
      <c r="B4" s="1">
        <v>1172</v>
      </c>
      <c r="C4" s="1">
        <v>1167</v>
      </c>
      <c r="D4" s="1">
        <v>1144</v>
      </c>
      <c r="E4" s="1">
        <v>17</v>
      </c>
      <c r="F4" s="1">
        <v>2</v>
      </c>
      <c r="G4" s="1">
        <v>4</v>
      </c>
      <c r="H4" s="1">
        <v>5</v>
      </c>
    </row>
    <row r="5" spans="1:8" x14ac:dyDescent="0.2">
      <c r="A5" s="1" t="s">
        <v>2</v>
      </c>
      <c r="B5" s="1">
        <v>215</v>
      </c>
      <c r="C5" s="1">
        <v>211</v>
      </c>
      <c r="D5" s="1">
        <v>204</v>
      </c>
      <c r="E5" s="1">
        <v>5</v>
      </c>
      <c r="F5" s="1">
        <v>2</v>
      </c>
      <c r="G5" s="1">
        <v>0</v>
      </c>
      <c r="H5" s="1">
        <v>4</v>
      </c>
    </row>
    <row r="6" spans="1:8" x14ac:dyDescent="0.2">
      <c r="A6" s="1" t="s">
        <v>52</v>
      </c>
      <c r="B6" s="1">
        <v>352</v>
      </c>
      <c r="C6" s="1">
        <v>351</v>
      </c>
      <c r="D6" s="1">
        <v>344</v>
      </c>
      <c r="E6" s="1">
        <v>7</v>
      </c>
      <c r="F6" s="1">
        <v>0</v>
      </c>
      <c r="G6" s="1">
        <v>0</v>
      </c>
      <c r="H6" s="1">
        <v>1</v>
      </c>
    </row>
    <row r="7" spans="1:8" x14ac:dyDescent="0.2">
      <c r="A7" s="1" t="s">
        <v>53</v>
      </c>
      <c r="B7" s="1">
        <v>244</v>
      </c>
      <c r="C7" s="1">
        <v>244</v>
      </c>
      <c r="D7" s="1">
        <v>241</v>
      </c>
      <c r="E7" s="1">
        <v>0</v>
      </c>
      <c r="F7" s="1">
        <v>0</v>
      </c>
      <c r="G7" s="1">
        <v>3</v>
      </c>
      <c r="H7" s="1">
        <v>0</v>
      </c>
    </row>
    <row r="8" spans="1:8" x14ac:dyDescent="0.2">
      <c r="A8" s="1" t="s">
        <v>54</v>
      </c>
      <c r="B8" s="1">
        <v>85</v>
      </c>
      <c r="C8" s="1">
        <v>85</v>
      </c>
      <c r="D8" s="1">
        <v>83</v>
      </c>
      <c r="E8" s="1">
        <v>0</v>
      </c>
      <c r="F8" s="1">
        <v>0</v>
      </c>
      <c r="G8" s="1">
        <v>2</v>
      </c>
      <c r="H8" s="1">
        <v>0</v>
      </c>
    </row>
    <row r="9" spans="1:8" x14ac:dyDescent="0.2">
      <c r="A9" s="1" t="s">
        <v>55</v>
      </c>
      <c r="B9" s="1">
        <v>74</v>
      </c>
      <c r="C9" s="1">
        <v>74</v>
      </c>
      <c r="D9" s="1">
        <v>74</v>
      </c>
      <c r="E9" s="1">
        <v>0</v>
      </c>
      <c r="F9" s="1">
        <v>0</v>
      </c>
      <c r="G9" s="1">
        <v>0</v>
      </c>
      <c r="H9" s="1">
        <v>0</v>
      </c>
    </row>
    <row r="10" spans="1:8" x14ac:dyDescent="0.2">
      <c r="A10" s="1" t="s">
        <v>56</v>
      </c>
      <c r="B10" s="1">
        <v>68</v>
      </c>
      <c r="C10" s="1">
        <v>68</v>
      </c>
      <c r="D10" s="1">
        <v>67</v>
      </c>
      <c r="E10" s="1">
        <v>0</v>
      </c>
      <c r="F10" s="1">
        <v>0</v>
      </c>
      <c r="G10" s="1">
        <v>1</v>
      </c>
      <c r="H10" s="1">
        <v>0</v>
      </c>
    </row>
    <row r="11" spans="1:8" x14ac:dyDescent="0.2">
      <c r="A11" s="1" t="s">
        <v>57</v>
      </c>
      <c r="B11" s="1">
        <v>163</v>
      </c>
      <c r="C11" s="1">
        <v>163</v>
      </c>
      <c r="D11" s="1">
        <v>163</v>
      </c>
      <c r="E11" s="1">
        <v>0</v>
      </c>
      <c r="F11" s="1">
        <v>0</v>
      </c>
      <c r="G11" s="1">
        <v>0</v>
      </c>
      <c r="H11" s="1">
        <v>0</v>
      </c>
    </row>
    <row r="12" spans="1:8" x14ac:dyDescent="0.2">
      <c r="A12" s="1" t="s">
        <v>58</v>
      </c>
      <c r="B12" s="1">
        <v>126</v>
      </c>
      <c r="C12" s="1">
        <v>126</v>
      </c>
      <c r="D12" s="1">
        <v>122</v>
      </c>
      <c r="E12" s="1">
        <v>3</v>
      </c>
      <c r="F12" s="1">
        <v>0</v>
      </c>
      <c r="G12" s="1">
        <v>1</v>
      </c>
      <c r="H12" s="1">
        <v>0</v>
      </c>
    </row>
    <row r="13" spans="1:8" x14ac:dyDescent="0.2">
      <c r="A13" s="1" t="s">
        <v>59</v>
      </c>
      <c r="B13" s="1">
        <v>54</v>
      </c>
      <c r="C13" s="1">
        <v>54</v>
      </c>
      <c r="D13" s="1">
        <v>54</v>
      </c>
      <c r="E13" s="1">
        <v>0</v>
      </c>
      <c r="F13" s="1">
        <v>0</v>
      </c>
      <c r="G13" s="1">
        <v>0</v>
      </c>
      <c r="H13" s="1">
        <v>0</v>
      </c>
    </row>
    <row r="14" spans="1:8" x14ac:dyDescent="0.2">
      <c r="A14" s="1" t="s">
        <v>60</v>
      </c>
      <c r="B14" s="1">
        <v>18</v>
      </c>
      <c r="C14" s="1">
        <v>18</v>
      </c>
      <c r="D14" s="1">
        <v>16</v>
      </c>
      <c r="E14" s="1">
        <v>2</v>
      </c>
      <c r="F14" s="1">
        <v>0</v>
      </c>
      <c r="G14" s="1">
        <v>0</v>
      </c>
      <c r="H14" s="1">
        <v>0</v>
      </c>
    </row>
    <row r="15" spans="1:8" x14ac:dyDescent="0.2">
      <c r="A15" s="1" t="s">
        <v>61</v>
      </c>
      <c r="B15" s="1">
        <v>670</v>
      </c>
      <c r="C15" s="1">
        <v>663</v>
      </c>
      <c r="D15" s="1">
        <v>23</v>
      </c>
      <c r="E15" s="1">
        <v>606</v>
      </c>
      <c r="F15" s="1">
        <v>3</v>
      </c>
      <c r="G15" s="1">
        <v>31</v>
      </c>
      <c r="H15" s="1">
        <v>7</v>
      </c>
    </row>
    <row r="16" spans="1:8" x14ac:dyDescent="0.2">
      <c r="A16" s="1" t="s">
        <v>3</v>
      </c>
      <c r="B16" s="1">
        <v>180</v>
      </c>
      <c r="C16" s="1">
        <v>174</v>
      </c>
      <c r="D16" s="1">
        <v>13</v>
      </c>
      <c r="E16" s="1">
        <v>152</v>
      </c>
      <c r="F16" s="1">
        <v>0</v>
      </c>
      <c r="G16" s="1">
        <v>9</v>
      </c>
      <c r="H16" s="1">
        <v>6</v>
      </c>
    </row>
    <row r="17" spans="1:8" x14ac:dyDescent="0.2">
      <c r="A17" s="1" t="s">
        <v>62</v>
      </c>
      <c r="B17" s="1">
        <v>123</v>
      </c>
      <c r="C17" s="1">
        <v>122</v>
      </c>
      <c r="D17" s="1">
        <v>0</v>
      </c>
      <c r="E17" s="1">
        <v>120</v>
      </c>
      <c r="F17" s="1">
        <v>2</v>
      </c>
      <c r="G17" s="1">
        <v>0</v>
      </c>
      <c r="H17" s="1">
        <v>1</v>
      </c>
    </row>
    <row r="18" spans="1:8" x14ac:dyDescent="0.2">
      <c r="A18" s="1" t="s">
        <v>63</v>
      </c>
      <c r="B18" s="1">
        <v>28</v>
      </c>
      <c r="C18" s="1">
        <v>28</v>
      </c>
      <c r="D18" s="1">
        <v>0</v>
      </c>
      <c r="E18" s="1">
        <v>28</v>
      </c>
      <c r="F18" s="1">
        <v>0</v>
      </c>
      <c r="G18" s="1">
        <v>0</v>
      </c>
      <c r="H18" s="1">
        <v>0</v>
      </c>
    </row>
    <row r="19" spans="1:8" x14ac:dyDescent="0.2">
      <c r="A19" s="1" t="s">
        <v>64</v>
      </c>
      <c r="B19" s="1">
        <v>86</v>
      </c>
      <c r="C19" s="1">
        <v>86</v>
      </c>
      <c r="D19" s="1">
        <v>4</v>
      </c>
      <c r="E19" s="1">
        <v>77</v>
      </c>
      <c r="F19" s="1">
        <v>1</v>
      </c>
      <c r="G19" s="1">
        <v>4</v>
      </c>
      <c r="H19" s="1">
        <v>0</v>
      </c>
    </row>
    <row r="20" spans="1:8" x14ac:dyDescent="0.2">
      <c r="A20" s="1" t="s">
        <v>65</v>
      </c>
      <c r="B20" s="1">
        <v>80</v>
      </c>
      <c r="C20" s="1">
        <v>80</v>
      </c>
      <c r="D20" s="1">
        <v>1</v>
      </c>
      <c r="E20" s="1">
        <v>79</v>
      </c>
      <c r="F20" s="1">
        <v>0</v>
      </c>
      <c r="G20" s="1">
        <v>0</v>
      </c>
      <c r="H20" s="1">
        <v>0</v>
      </c>
    </row>
    <row r="21" spans="1:8" x14ac:dyDescent="0.2">
      <c r="A21" s="1" t="s">
        <v>66</v>
      </c>
      <c r="B21" s="1">
        <v>32</v>
      </c>
      <c r="C21" s="1">
        <v>32</v>
      </c>
      <c r="D21" s="1">
        <v>2</v>
      </c>
      <c r="E21" s="1">
        <v>29</v>
      </c>
      <c r="F21" s="1">
        <v>0</v>
      </c>
      <c r="G21" s="1">
        <v>1</v>
      </c>
      <c r="H21" s="1">
        <v>0</v>
      </c>
    </row>
    <row r="22" spans="1:8" x14ac:dyDescent="0.2">
      <c r="A22" s="1" t="s">
        <v>67</v>
      </c>
      <c r="B22" s="1">
        <v>48</v>
      </c>
      <c r="C22" s="1">
        <v>48</v>
      </c>
      <c r="D22" s="1">
        <v>0</v>
      </c>
      <c r="E22" s="1">
        <v>47</v>
      </c>
      <c r="F22" s="1">
        <v>0</v>
      </c>
      <c r="G22" s="1">
        <v>1</v>
      </c>
      <c r="H22" s="1">
        <v>0</v>
      </c>
    </row>
    <row r="23" spans="1:8" x14ac:dyDescent="0.2">
      <c r="A23" s="1" t="s">
        <v>68</v>
      </c>
      <c r="B23" s="1">
        <v>93</v>
      </c>
      <c r="C23" s="1">
        <v>93</v>
      </c>
      <c r="D23" s="1">
        <v>3</v>
      </c>
      <c r="E23" s="1">
        <v>74</v>
      </c>
      <c r="F23" s="1">
        <v>0</v>
      </c>
      <c r="G23" s="1">
        <v>16</v>
      </c>
      <c r="H23" s="1">
        <v>0</v>
      </c>
    </row>
    <row r="24" spans="1:8" x14ac:dyDescent="0.2">
      <c r="A24" s="1" t="s">
        <v>69</v>
      </c>
      <c r="B24" s="1">
        <v>138</v>
      </c>
      <c r="C24" s="1">
        <v>138</v>
      </c>
      <c r="D24" s="1">
        <v>3</v>
      </c>
      <c r="E24" s="1">
        <v>2</v>
      </c>
      <c r="F24" s="1">
        <v>129</v>
      </c>
      <c r="G24" s="1">
        <v>4</v>
      </c>
      <c r="H24" s="1">
        <v>0</v>
      </c>
    </row>
    <row r="25" spans="1:8" x14ac:dyDescent="0.2">
      <c r="A25" s="1" t="s">
        <v>4</v>
      </c>
      <c r="B25" s="1">
        <v>65</v>
      </c>
      <c r="C25" s="1">
        <v>65</v>
      </c>
      <c r="D25" s="1">
        <v>1</v>
      </c>
      <c r="E25" s="1">
        <v>1</v>
      </c>
      <c r="F25" s="1">
        <v>63</v>
      </c>
      <c r="G25" s="1">
        <v>0</v>
      </c>
      <c r="H25" s="1">
        <v>0</v>
      </c>
    </row>
    <row r="26" spans="1:8" x14ac:dyDescent="0.2">
      <c r="A26" s="1" t="s">
        <v>70</v>
      </c>
      <c r="B26" s="1">
        <v>38</v>
      </c>
      <c r="C26" s="1">
        <v>38</v>
      </c>
      <c r="D26" s="1">
        <v>1</v>
      </c>
      <c r="E26" s="1">
        <v>0</v>
      </c>
      <c r="F26" s="1">
        <v>33</v>
      </c>
      <c r="G26" s="1">
        <v>4</v>
      </c>
      <c r="H26" s="1">
        <v>0</v>
      </c>
    </row>
    <row r="27" spans="1:8" x14ac:dyDescent="0.2">
      <c r="A27" s="1" t="s">
        <v>71</v>
      </c>
      <c r="B27" s="1">
        <v>35</v>
      </c>
      <c r="C27" s="1">
        <v>35</v>
      </c>
      <c r="D27" s="1">
        <v>1</v>
      </c>
      <c r="E27" s="1">
        <v>1</v>
      </c>
      <c r="F27" s="1">
        <v>33</v>
      </c>
      <c r="G27" s="1">
        <v>0</v>
      </c>
      <c r="H27" s="1">
        <v>0</v>
      </c>
    </row>
    <row r="28" spans="1:8" x14ac:dyDescent="0.2">
      <c r="A28" s="1" t="s">
        <v>72</v>
      </c>
      <c r="B28" s="1">
        <v>749</v>
      </c>
      <c r="C28" s="1">
        <v>742</v>
      </c>
      <c r="D28" s="1">
        <v>15</v>
      </c>
      <c r="E28" s="1">
        <v>21</v>
      </c>
      <c r="F28" s="1">
        <v>2</v>
      </c>
      <c r="G28" s="1">
        <v>704</v>
      </c>
      <c r="H28" s="1">
        <v>7</v>
      </c>
    </row>
    <row r="29" spans="1:8" x14ac:dyDescent="0.2">
      <c r="A29" s="1" t="s">
        <v>73</v>
      </c>
      <c r="B29" s="1">
        <v>18</v>
      </c>
      <c r="C29" s="1">
        <v>10</v>
      </c>
      <c r="D29" s="1">
        <v>5</v>
      </c>
      <c r="E29" s="1">
        <v>3</v>
      </c>
      <c r="F29" s="1">
        <v>2</v>
      </c>
      <c r="G29" s="1">
        <v>0</v>
      </c>
      <c r="H29" s="1">
        <v>8</v>
      </c>
    </row>
    <row r="30" spans="1:8" x14ac:dyDescent="0.2">
      <c r="A30" s="1" t="s">
        <v>6</v>
      </c>
      <c r="B30" s="1">
        <v>1314</v>
      </c>
      <c r="C30" s="1">
        <v>26</v>
      </c>
      <c r="D30" s="1">
        <v>2</v>
      </c>
      <c r="E30" s="1">
        <v>6</v>
      </c>
      <c r="F30" s="1">
        <v>1</v>
      </c>
      <c r="G30" s="1">
        <v>17</v>
      </c>
      <c r="H30" s="1">
        <v>1288</v>
      </c>
    </row>
    <row r="31" spans="1:8" x14ac:dyDescent="0.2">
      <c r="A31" s="1" t="s">
        <v>74</v>
      </c>
      <c r="B31" s="1">
        <v>275</v>
      </c>
      <c r="C31" s="1">
        <v>8</v>
      </c>
      <c r="D31" s="1">
        <v>0</v>
      </c>
      <c r="E31" s="1">
        <v>5</v>
      </c>
      <c r="F31" s="1">
        <v>0</v>
      </c>
      <c r="G31" s="1">
        <v>3</v>
      </c>
      <c r="H31" s="1">
        <v>267</v>
      </c>
    </row>
    <row r="32" spans="1:8" x14ac:dyDescent="0.2">
      <c r="A32" s="1" t="s">
        <v>75</v>
      </c>
      <c r="B32" s="1">
        <v>278</v>
      </c>
      <c r="C32" s="1">
        <v>7</v>
      </c>
      <c r="D32" s="1">
        <v>1</v>
      </c>
      <c r="E32" s="1">
        <v>0</v>
      </c>
      <c r="F32" s="1">
        <v>0</v>
      </c>
      <c r="G32" s="1">
        <v>6</v>
      </c>
      <c r="H32" s="1">
        <v>271</v>
      </c>
    </row>
    <row r="33" spans="1:8" x14ac:dyDescent="0.2">
      <c r="A33" s="1" t="s">
        <v>76</v>
      </c>
      <c r="B33" s="1">
        <v>3</v>
      </c>
      <c r="C33" s="1">
        <v>2</v>
      </c>
      <c r="D33" s="1">
        <v>0</v>
      </c>
      <c r="E33" s="1">
        <v>1</v>
      </c>
      <c r="F33" s="1">
        <v>0</v>
      </c>
      <c r="G33" s="1">
        <v>1</v>
      </c>
      <c r="H33" s="1">
        <v>1</v>
      </c>
    </row>
    <row r="34" spans="1:8" x14ac:dyDescent="0.2">
      <c r="A34" s="1" t="s">
        <v>77</v>
      </c>
      <c r="B34" s="1">
        <v>21</v>
      </c>
      <c r="C34" s="1">
        <v>21</v>
      </c>
      <c r="D34" s="1">
        <v>19</v>
      </c>
      <c r="E34" s="1">
        <v>0</v>
      </c>
      <c r="F34" s="1">
        <v>2</v>
      </c>
      <c r="G34" s="1">
        <v>0</v>
      </c>
      <c r="H34" s="1">
        <v>0</v>
      </c>
    </row>
    <row r="35" spans="1:8" x14ac:dyDescent="0.2">
      <c r="A35" s="1" t="s">
        <v>78</v>
      </c>
      <c r="B35" s="1">
        <v>119</v>
      </c>
      <c r="C35" s="1">
        <v>71</v>
      </c>
      <c r="D35" s="1">
        <v>24</v>
      </c>
      <c r="E35" s="1">
        <v>1</v>
      </c>
      <c r="F35" s="1">
        <v>1</v>
      </c>
      <c r="G35" s="1">
        <v>45</v>
      </c>
      <c r="H35" s="1">
        <v>48</v>
      </c>
    </row>
    <row r="36" spans="1:8" x14ac:dyDescent="0.2">
      <c r="A36" s="1" t="s">
        <v>79</v>
      </c>
      <c r="B36" s="1">
        <v>64</v>
      </c>
      <c r="C36" s="1">
        <v>57</v>
      </c>
      <c r="D36" s="1">
        <v>18</v>
      </c>
      <c r="E36" s="1">
        <v>9</v>
      </c>
      <c r="F36" s="1">
        <v>13</v>
      </c>
      <c r="G36" s="1">
        <v>17</v>
      </c>
      <c r="H36" s="1">
        <v>7</v>
      </c>
    </row>
    <row r="37" spans="1:8" x14ac:dyDescent="0.2">
      <c r="A37" s="1" t="s">
        <v>80</v>
      </c>
      <c r="B37" s="1">
        <v>188</v>
      </c>
      <c r="C37" s="1">
        <v>68</v>
      </c>
      <c r="D37" s="1">
        <v>23</v>
      </c>
      <c r="E37" s="1">
        <v>25</v>
      </c>
      <c r="F37" s="1">
        <v>2</v>
      </c>
      <c r="G37" s="1">
        <v>18</v>
      </c>
      <c r="H37" s="1">
        <v>120</v>
      </c>
    </row>
    <row r="38" spans="1:8" x14ac:dyDescent="0.2">
      <c r="A38" s="9" t="s">
        <v>324</v>
      </c>
      <c r="B38" s="9"/>
      <c r="C38" s="9"/>
      <c r="D38" s="9"/>
      <c r="E38" s="9"/>
      <c r="F38" s="9"/>
      <c r="G38" s="9"/>
      <c r="H38" s="9"/>
    </row>
  </sheetData>
  <mergeCells count="1">
    <mergeCell ref="A38:H3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65C0-9081-451C-90F7-E9838AE71F67}">
  <dimension ref="A1:H3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451</v>
      </c>
    </row>
    <row r="2" spans="1:8" x14ac:dyDescent="0.2">
      <c r="A2" s="3" t="s">
        <v>338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320</v>
      </c>
      <c r="B3" s="1">
        <v>4441</v>
      </c>
      <c r="C3" s="1">
        <v>2957</v>
      </c>
      <c r="D3" s="1">
        <v>1270</v>
      </c>
      <c r="E3" s="1">
        <v>690</v>
      </c>
      <c r="F3" s="1">
        <v>157</v>
      </c>
      <c r="G3" s="1">
        <v>840</v>
      </c>
      <c r="H3" s="1">
        <v>1484</v>
      </c>
    </row>
    <row r="4" spans="1:8" x14ac:dyDescent="0.2">
      <c r="A4" s="1" t="s">
        <v>51</v>
      </c>
      <c r="B4" s="1">
        <v>464</v>
      </c>
      <c r="C4" s="1">
        <v>462</v>
      </c>
      <c r="D4" s="1">
        <v>453</v>
      </c>
      <c r="E4" s="1">
        <v>5</v>
      </c>
      <c r="F4" s="1">
        <v>0</v>
      </c>
      <c r="G4" s="1">
        <v>4</v>
      </c>
      <c r="H4" s="1">
        <v>2</v>
      </c>
    </row>
    <row r="5" spans="1:8" x14ac:dyDescent="0.2">
      <c r="A5" s="1" t="s">
        <v>2</v>
      </c>
      <c r="B5" s="1">
        <v>127</v>
      </c>
      <c r="C5" s="1">
        <v>126</v>
      </c>
      <c r="D5" s="1">
        <v>124</v>
      </c>
      <c r="E5" s="1">
        <v>2</v>
      </c>
      <c r="F5" s="1">
        <v>0</v>
      </c>
      <c r="G5" s="1">
        <v>0</v>
      </c>
      <c r="H5" s="1">
        <v>1</v>
      </c>
    </row>
    <row r="6" spans="1:8" x14ac:dyDescent="0.2">
      <c r="A6" s="1" t="s">
        <v>52</v>
      </c>
      <c r="B6" s="1">
        <v>146</v>
      </c>
      <c r="C6" s="1">
        <v>146</v>
      </c>
      <c r="D6" s="1">
        <v>143</v>
      </c>
      <c r="E6" s="1">
        <v>3</v>
      </c>
      <c r="F6" s="1">
        <v>0</v>
      </c>
      <c r="G6" s="1">
        <v>0</v>
      </c>
      <c r="H6" s="1">
        <v>0</v>
      </c>
    </row>
    <row r="7" spans="1:8" x14ac:dyDescent="0.2">
      <c r="A7" s="1" t="s">
        <v>53</v>
      </c>
      <c r="B7" s="1">
        <v>84</v>
      </c>
      <c r="C7" s="1">
        <v>84</v>
      </c>
      <c r="D7" s="1">
        <v>81</v>
      </c>
      <c r="E7" s="1">
        <v>0</v>
      </c>
      <c r="F7" s="1">
        <v>0</v>
      </c>
      <c r="G7" s="1">
        <v>3</v>
      </c>
      <c r="H7" s="1">
        <v>0</v>
      </c>
    </row>
    <row r="8" spans="1:8" x14ac:dyDescent="0.2">
      <c r="A8" s="1" t="s">
        <v>54</v>
      </c>
      <c r="B8" s="1">
        <v>28</v>
      </c>
      <c r="C8" s="1">
        <v>28</v>
      </c>
      <c r="D8" s="1">
        <v>26</v>
      </c>
      <c r="E8" s="1">
        <v>0</v>
      </c>
      <c r="F8" s="1">
        <v>0</v>
      </c>
      <c r="G8" s="1">
        <v>2</v>
      </c>
      <c r="H8" s="1">
        <v>0</v>
      </c>
    </row>
    <row r="9" spans="1:8" x14ac:dyDescent="0.2">
      <c r="A9" s="1" t="s">
        <v>55</v>
      </c>
      <c r="B9" s="1">
        <v>26</v>
      </c>
      <c r="C9" s="1">
        <v>26</v>
      </c>
      <c r="D9" s="1">
        <v>26</v>
      </c>
      <c r="E9" s="1">
        <v>0</v>
      </c>
      <c r="F9" s="1">
        <v>0</v>
      </c>
      <c r="G9" s="1">
        <v>0</v>
      </c>
      <c r="H9" s="1">
        <v>0</v>
      </c>
    </row>
    <row r="10" spans="1:8" x14ac:dyDescent="0.2">
      <c r="A10" s="1" t="s">
        <v>56</v>
      </c>
      <c r="B10" s="1">
        <v>19</v>
      </c>
      <c r="C10" s="1">
        <v>19</v>
      </c>
      <c r="D10" s="1">
        <v>18</v>
      </c>
      <c r="E10" s="1">
        <v>0</v>
      </c>
      <c r="F10" s="1">
        <v>0</v>
      </c>
      <c r="G10" s="1">
        <v>1</v>
      </c>
      <c r="H10" s="1">
        <v>0</v>
      </c>
    </row>
    <row r="11" spans="1:8" x14ac:dyDescent="0.2">
      <c r="A11" s="1" t="s">
        <v>57</v>
      </c>
      <c r="B11" s="1">
        <v>42</v>
      </c>
      <c r="C11" s="1">
        <v>41</v>
      </c>
      <c r="D11" s="1">
        <v>41</v>
      </c>
      <c r="E11" s="1">
        <v>0</v>
      </c>
      <c r="F11" s="1">
        <v>0</v>
      </c>
      <c r="G11" s="1">
        <v>0</v>
      </c>
      <c r="H11" s="1">
        <v>1</v>
      </c>
    </row>
    <row r="12" spans="1:8" x14ac:dyDescent="0.2">
      <c r="A12" s="1" t="s">
        <v>58</v>
      </c>
      <c r="B12" s="1">
        <v>33</v>
      </c>
      <c r="C12" s="1">
        <v>33</v>
      </c>
      <c r="D12" s="1">
        <v>32</v>
      </c>
      <c r="E12" s="1">
        <v>0</v>
      </c>
      <c r="F12" s="1">
        <v>0</v>
      </c>
      <c r="G12" s="1">
        <v>1</v>
      </c>
      <c r="H12" s="1">
        <v>0</v>
      </c>
    </row>
    <row r="13" spans="1:8" x14ac:dyDescent="0.2">
      <c r="A13" s="1" t="s">
        <v>59</v>
      </c>
      <c r="B13" s="1">
        <v>23</v>
      </c>
      <c r="C13" s="1">
        <v>23</v>
      </c>
      <c r="D13" s="1">
        <v>23</v>
      </c>
      <c r="E13" s="1">
        <v>0</v>
      </c>
      <c r="F13" s="1">
        <v>0</v>
      </c>
      <c r="G13" s="1">
        <v>0</v>
      </c>
      <c r="H13" s="1">
        <v>0</v>
      </c>
    </row>
    <row r="14" spans="1:8" x14ac:dyDescent="0.2">
      <c r="A14" s="1" t="s">
        <v>60</v>
      </c>
      <c r="B14" s="1">
        <v>9</v>
      </c>
      <c r="C14" s="1">
        <v>9</v>
      </c>
      <c r="D14" s="1">
        <v>9</v>
      </c>
      <c r="E14" s="1">
        <v>0</v>
      </c>
      <c r="F14" s="1">
        <v>0</v>
      </c>
      <c r="G14" s="1">
        <v>0</v>
      </c>
      <c r="H14" s="1">
        <v>0</v>
      </c>
    </row>
    <row r="15" spans="1:8" x14ac:dyDescent="0.2">
      <c r="A15" s="1" t="s">
        <v>61</v>
      </c>
      <c r="B15" s="1">
        <v>324</v>
      </c>
      <c r="C15" s="1">
        <v>322</v>
      </c>
      <c r="D15" s="1">
        <v>19</v>
      </c>
      <c r="E15" s="1">
        <v>285</v>
      </c>
      <c r="F15" s="1">
        <v>3</v>
      </c>
      <c r="G15" s="1">
        <v>15</v>
      </c>
      <c r="H15" s="1">
        <v>2</v>
      </c>
    </row>
    <row r="16" spans="1:8" x14ac:dyDescent="0.2">
      <c r="A16" s="1" t="s">
        <v>3</v>
      </c>
      <c r="B16" s="1">
        <v>104</v>
      </c>
      <c r="C16" s="1">
        <v>102</v>
      </c>
      <c r="D16" s="1">
        <v>9</v>
      </c>
      <c r="E16" s="1">
        <v>87</v>
      </c>
      <c r="F16" s="1">
        <v>3</v>
      </c>
      <c r="G16" s="1">
        <v>3</v>
      </c>
      <c r="H16" s="1">
        <v>2</v>
      </c>
    </row>
    <row r="17" spans="1:8" x14ac:dyDescent="0.2">
      <c r="A17" s="1" t="s">
        <v>62</v>
      </c>
      <c r="B17" s="1">
        <v>49</v>
      </c>
      <c r="C17" s="1">
        <v>49</v>
      </c>
      <c r="D17" s="1">
        <v>0</v>
      </c>
      <c r="E17" s="1">
        <v>49</v>
      </c>
      <c r="F17" s="1">
        <v>0</v>
      </c>
      <c r="G17" s="1">
        <v>0</v>
      </c>
      <c r="H17" s="1">
        <v>0</v>
      </c>
    </row>
    <row r="18" spans="1:8" x14ac:dyDescent="0.2">
      <c r="A18" s="1" t="s">
        <v>63</v>
      </c>
      <c r="B18" s="1">
        <v>15</v>
      </c>
      <c r="C18" s="1">
        <v>15</v>
      </c>
      <c r="D18" s="1">
        <v>0</v>
      </c>
      <c r="E18" s="1">
        <v>12</v>
      </c>
      <c r="F18" s="1">
        <v>0</v>
      </c>
      <c r="G18" s="1">
        <v>3</v>
      </c>
      <c r="H18" s="1">
        <v>0</v>
      </c>
    </row>
    <row r="19" spans="1:8" x14ac:dyDescent="0.2">
      <c r="A19" s="1" t="s">
        <v>64</v>
      </c>
      <c r="B19" s="1">
        <v>27</v>
      </c>
      <c r="C19" s="1">
        <v>27</v>
      </c>
      <c r="D19" s="1">
        <v>4</v>
      </c>
      <c r="E19" s="1">
        <v>23</v>
      </c>
      <c r="F19" s="1">
        <v>0</v>
      </c>
      <c r="G19" s="1">
        <v>0</v>
      </c>
      <c r="H19" s="1">
        <v>0</v>
      </c>
    </row>
    <row r="20" spans="1:8" x14ac:dyDescent="0.2">
      <c r="A20" s="1" t="s">
        <v>65</v>
      </c>
      <c r="B20" s="1">
        <v>31</v>
      </c>
      <c r="C20" s="1">
        <v>31</v>
      </c>
      <c r="D20" s="1">
        <v>1</v>
      </c>
      <c r="E20" s="1">
        <v>30</v>
      </c>
      <c r="F20" s="1">
        <v>0</v>
      </c>
      <c r="G20" s="1">
        <v>0</v>
      </c>
      <c r="H20" s="1">
        <v>0</v>
      </c>
    </row>
    <row r="21" spans="1:8" x14ac:dyDescent="0.2">
      <c r="A21" s="1" t="s">
        <v>66</v>
      </c>
      <c r="B21" s="1">
        <v>14</v>
      </c>
      <c r="C21" s="1">
        <v>14</v>
      </c>
      <c r="D21" s="1">
        <v>3</v>
      </c>
      <c r="E21" s="1">
        <v>11</v>
      </c>
      <c r="F21" s="1">
        <v>0</v>
      </c>
      <c r="G21" s="1">
        <v>0</v>
      </c>
      <c r="H21" s="1">
        <v>0</v>
      </c>
    </row>
    <row r="22" spans="1:8" x14ac:dyDescent="0.2">
      <c r="A22" s="1" t="s">
        <v>67</v>
      </c>
      <c r="B22" s="1">
        <v>23</v>
      </c>
      <c r="C22" s="1">
        <v>23</v>
      </c>
      <c r="D22" s="1">
        <v>0</v>
      </c>
      <c r="E22" s="1">
        <v>23</v>
      </c>
      <c r="F22" s="1">
        <v>0</v>
      </c>
      <c r="G22" s="1">
        <v>0</v>
      </c>
      <c r="H22" s="1">
        <v>0</v>
      </c>
    </row>
    <row r="23" spans="1:8" x14ac:dyDescent="0.2">
      <c r="A23" s="1" t="s">
        <v>68</v>
      </c>
      <c r="B23" s="1">
        <v>61</v>
      </c>
      <c r="C23" s="1">
        <v>61</v>
      </c>
      <c r="D23" s="1">
        <v>2</v>
      </c>
      <c r="E23" s="1">
        <v>50</v>
      </c>
      <c r="F23" s="1">
        <v>0</v>
      </c>
      <c r="G23" s="1">
        <v>9</v>
      </c>
      <c r="H23" s="1">
        <v>0</v>
      </c>
    </row>
    <row r="24" spans="1:8" x14ac:dyDescent="0.2">
      <c r="A24" s="1" t="s">
        <v>69</v>
      </c>
      <c r="B24" s="1">
        <v>73</v>
      </c>
      <c r="C24" s="1">
        <v>73</v>
      </c>
      <c r="D24" s="1">
        <v>2</v>
      </c>
      <c r="E24" s="1">
        <v>1</v>
      </c>
      <c r="F24" s="1">
        <v>69</v>
      </c>
      <c r="G24" s="1">
        <v>1</v>
      </c>
      <c r="H24" s="1">
        <v>0</v>
      </c>
    </row>
    <row r="25" spans="1:8" x14ac:dyDescent="0.2">
      <c r="A25" s="1" t="s">
        <v>4</v>
      </c>
      <c r="B25" s="1">
        <v>39</v>
      </c>
      <c r="C25" s="1">
        <v>39</v>
      </c>
      <c r="D25" s="1">
        <v>1</v>
      </c>
      <c r="E25" s="1">
        <v>1</v>
      </c>
      <c r="F25" s="1">
        <v>37</v>
      </c>
      <c r="G25" s="1">
        <v>0</v>
      </c>
      <c r="H25" s="1">
        <v>0</v>
      </c>
    </row>
    <row r="26" spans="1:8" x14ac:dyDescent="0.2">
      <c r="A26" s="1" t="s">
        <v>70</v>
      </c>
      <c r="B26" s="1">
        <v>18</v>
      </c>
      <c r="C26" s="1">
        <v>18</v>
      </c>
      <c r="D26" s="1">
        <v>0</v>
      </c>
      <c r="E26" s="1">
        <v>0</v>
      </c>
      <c r="F26" s="1">
        <v>17</v>
      </c>
      <c r="G26" s="1">
        <v>1</v>
      </c>
      <c r="H26" s="1">
        <v>0</v>
      </c>
    </row>
    <row r="27" spans="1:8" x14ac:dyDescent="0.2">
      <c r="A27" s="1" t="s">
        <v>71</v>
      </c>
      <c r="B27" s="1">
        <v>15</v>
      </c>
      <c r="C27" s="1">
        <v>15</v>
      </c>
      <c r="D27" s="1">
        <v>1</v>
      </c>
      <c r="E27" s="1">
        <v>0</v>
      </c>
      <c r="F27" s="1">
        <v>14</v>
      </c>
      <c r="G27" s="1">
        <v>0</v>
      </c>
      <c r="H27" s="1">
        <v>0</v>
      </c>
    </row>
    <row r="28" spans="1:8" x14ac:dyDescent="0.2">
      <c r="A28" s="1" t="s">
        <v>72</v>
      </c>
      <c r="B28" s="1">
        <v>283</v>
      </c>
      <c r="C28" s="1">
        <v>280</v>
      </c>
      <c r="D28" s="1">
        <v>6</v>
      </c>
      <c r="E28" s="1">
        <v>6</v>
      </c>
      <c r="F28" s="1">
        <v>1</v>
      </c>
      <c r="G28" s="1">
        <v>267</v>
      </c>
      <c r="H28" s="1">
        <v>3</v>
      </c>
    </row>
    <row r="29" spans="1:8" x14ac:dyDescent="0.2">
      <c r="A29" s="1" t="s">
        <v>73</v>
      </c>
      <c r="B29" s="1">
        <v>8</v>
      </c>
      <c r="C29" s="1">
        <v>7</v>
      </c>
      <c r="D29" s="1">
        <v>5</v>
      </c>
      <c r="E29" s="1">
        <v>0</v>
      </c>
      <c r="F29" s="1">
        <v>2</v>
      </c>
      <c r="G29" s="1">
        <v>0</v>
      </c>
      <c r="H29" s="1">
        <v>1</v>
      </c>
    </row>
    <row r="30" spans="1:8" x14ac:dyDescent="0.2">
      <c r="A30" s="1" t="s">
        <v>6</v>
      </c>
      <c r="B30" s="1">
        <v>496</v>
      </c>
      <c r="C30" s="1">
        <v>10</v>
      </c>
      <c r="D30" s="1">
        <v>0</v>
      </c>
      <c r="E30" s="1">
        <v>1</v>
      </c>
      <c r="F30" s="1">
        <v>1</v>
      </c>
      <c r="G30" s="1">
        <v>8</v>
      </c>
      <c r="H30" s="1">
        <v>486</v>
      </c>
    </row>
    <row r="31" spans="1:8" x14ac:dyDescent="0.2">
      <c r="A31" s="1" t="s">
        <v>74</v>
      </c>
      <c r="B31" s="1">
        <v>202</v>
      </c>
      <c r="C31" s="1">
        <v>4</v>
      </c>
      <c r="D31" s="1">
        <v>0</v>
      </c>
      <c r="E31" s="1">
        <v>1</v>
      </c>
      <c r="F31" s="1">
        <v>0</v>
      </c>
      <c r="G31" s="1">
        <v>3</v>
      </c>
      <c r="H31" s="1">
        <v>198</v>
      </c>
    </row>
    <row r="32" spans="1:8" x14ac:dyDescent="0.2">
      <c r="A32" s="1" t="s">
        <v>75</v>
      </c>
      <c r="B32" s="1">
        <v>187</v>
      </c>
      <c r="C32" s="1">
        <v>5</v>
      </c>
      <c r="D32" s="1">
        <v>0</v>
      </c>
      <c r="E32" s="1">
        <v>0</v>
      </c>
      <c r="F32" s="1">
        <v>0</v>
      </c>
      <c r="G32" s="1">
        <v>5</v>
      </c>
      <c r="H32" s="1">
        <v>182</v>
      </c>
    </row>
    <row r="33" spans="1:8" x14ac:dyDescent="0.2">
      <c r="A33" s="1" t="s">
        <v>76</v>
      </c>
      <c r="B33" s="1">
        <v>7</v>
      </c>
      <c r="C33" s="1">
        <v>5</v>
      </c>
      <c r="D33" s="1">
        <v>1</v>
      </c>
      <c r="E33" s="1">
        <v>0</v>
      </c>
      <c r="F33" s="1">
        <v>1</v>
      </c>
      <c r="G33" s="1">
        <v>3</v>
      </c>
      <c r="H33" s="1">
        <v>2</v>
      </c>
    </row>
    <row r="34" spans="1:8" x14ac:dyDescent="0.2">
      <c r="A34" s="1" t="s">
        <v>77</v>
      </c>
      <c r="B34" s="1">
        <v>36</v>
      </c>
      <c r="C34" s="1">
        <v>35</v>
      </c>
      <c r="D34" s="1">
        <v>24</v>
      </c>
      <c r="E34" s="1">
        <v>9</v>
      </c>
      <c r="F34" s="1">
        <v>1</v>
      </c>
      <c r="G34" s="1">
        <v>1</v>
      </c>
      <c r="H34" s="1">
        <v>1</v>
      </c>
    </row>
    <row r="35" spans="1:8" x14ac:dyDescent="0.2">
      <c r="A35" s="1" t="s">
        <v>78</v>
      </c>
      <c r="B35" s="1">
        <v>1698</v>
      </c>
      <c r="C35" s="1">
        <v>1106</v>
      </c>
      <c r="D35" s="1">
        <v>472</v>
      </c>
      <c r="E35" s="1">
        <v>256</v>
      </c>
      <c r="F35" s="1">
        <v>42</v>
      </c>
      <c r="G35" s="1">
        <v>336</v>
      </c>
      <c r="H35" s="1">
        <v>592</v>
      </c>
    </row>
    <row r="36" spans="1:8" x14ac:dyDescent="0.2">
      <c r="A36" s="1" t="s">
        <v>79</v>
      </c>
      <c r="B36" s="1">
        <v>91</v>
      </c>
      <c r="C36" s="1">
        <v>58</v>
      </c>
      <c r="D36" s="1">
        <v>27</v>
      </c>
      <c r="E36" s="1">
        <v>11</v>
      </c>
      <c r="F36" s="1">
        <v>3</v>
      </c>
      <c r="G36" s="1">
        <v>17</v>
      </c>
      <c r="H36" s="1">
        <v>33</v>
      </c>
    </row>
    <row r="37" spans="1:8" x14ac:dyDescent="0.2">
      <c r="A37" s="1" t="s">
        <v>80</v>
      </c>
      <c r="B37" s="1">
        <v>961</v>
      </c>
      <c r="C37" s="1">
        <v>599</v>
      </c>
      <c r="D37" s="1">
        <v>261</v>
      </c>
      <c r="E37" s="1">
        <v>116</v>
      </c>
      <c r="F37" s="1">
        <v>34</v>
      </c>
      <c r="G37" s="1">
        <v>188</v>
      </c>
      <c r="H37" s="1">
        <v>362</v>
      </c>
    </row>
    <row r="38" spans="1:8" x14ac:dyDescent="0.2">
      <c r="A38" s="9" t="s">
        <v>324</v>
      </c>
      <c r="B38" s="9"/>
      <c r="C38" s="9"/>
      <c r="D38" s="9"/>
      <c r="E38" s="9"/>
      <c r="F38" s="9"/>
      <c r="G38" s="9"/>
      <c r="H38" s="9"/>
    </row>
  </sheetData>
  <mergeCells count="1">
    <mergeCell ref="A38:H3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372D6-CA43-40DF-89F1-C8071254C7D4}">
  <dimension ref="A1:H4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6.77734375" style="1" customWidth="1"/>
    <col min="2" max="16384" width="8.88671875" style="1"/>
  </cols>
  <sheetData>
    <row r="1" spans="1:8" x14ac:dyDescent="0.2">
      <c r="A1" s="1" t="s">
        <v>452</v>
      </c>
    </row>
    <row r="2" spans="1:8" x14ac:dyDescent="0.2">
      <c r="A2" s="3" t="s">
        <v>339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340</v>
      </c>
    </row>
    <row r="5" spans="1:8" x14ac:dyDescent="0.2">
      <c r="A5" s="1" t="s">
        <v>320</v>
      </c>
      <c r="B5" s="1">
        <v>4456</v>
      </c>
      <c r="C5" s="1">
        <v>2965</v>
      </c>
      <c r="D5" s="1">
        <v>1276</v>
      </c>
      <c r="E5" s="1">
        <v>691</v>
      </c>
      <c r="F5" s="1">
        <v>157</v>
      </c>
      <c r="G5" s="1">
        <v>841</v>
      </c>
      <c r="H5" s="1">
        <v>1491</v>
      </c>
    </row>
    <row r="6" spans="1:8" x14ac:dyDescent="0.2">
      <c r="A6" s="1" t="s">
        <v>101</v>
      </c>
      <c r="B6" s="1">
        <v>3219</v>
      </c>
      <c r="C6" s="1">
        <v>2227</v>
      </c>
      <c r="D6" s="1">
        <v>864</v>
      </c>
      <c r="E6" s="1">
        <v>551</v>
      </c>
      <c r="F6" s="1">
        <v>98</v>
      </c>
      <c r="G6" s="1">
        <v>714</v>
      </c>
      <c r="H6" s="1">
        <v>992</v>
      </c>
    </row>
    <row r="7" spans="1:8" x14ac:dyDescent="0.2">
      <c r="A7" s="1" t="s">
        <v>102</v>
      </c>
      <c r="B7" s="1">
        <v>1196</v>
      </c>
      <c r="C7" s="1">
        <v>706</v>
      </c>
      <c r="D7" s="1">
        <v>388</v>
      </c>
      <c r="E7" s="1">
        <v>137</v>
      </c>
      <c r="F7" s="1">
        <v>54</v>
      </c>
      <c r="G7" s="1">
        <v>127</v>
      </c>
      <c r="H7" s="1">
        <v>490</v>
      </c>
    </row>
    <row r="8" spans="1:8" x14ac:dyDescent="0.2">
      <c r="A8" s="1" t="s">
        <v>103</v>
      </c>
      <c r="B8" s="1">
        <v>41</v>
      </c>
      <c r="C8" s="1">
        <v>32</v>
      </c>
      <c r="D8" s="1">
        <v>24</v>
      </c>
      <c r="E8" s="1">
        <v>3</v>
      </c>
      <c r="F8" s="1">
        <v>5</v>
      </c>
      <c r="G8" s="1">
        <v>0</v>
      </c>
      <c r="H8" s="1">
        <v>9</v>
      </c>
    </row>
    <row r="10" spans="1:8" x14ac:dyDescent="0.2">
      <c r="A10" s="1" t="s">
        <v>321</v>
      </c>
      <c r="B10" s="1">
        <v>2213</v>
      </c>
      <c r="C10" s="1">
        <v>1474</v>
      </c>
      <c r="D10" s="1">
        <v>609</v>
      </c>
      <c r="E10" s="1">
        <v>365</v>
      </c>
      <c r="F10" s="1">
        <v>89</v>
      </c>
      <c r="G10" s="1">
        <v>411</v>
      </c>
      <c r="H10" s="1">
        <v>739</v>
      </c>
    </row>
    <row r="11" spans="1:8" x14ac:dyDescent="0.2">
      <c r="A11" s="1" t="s">
        <v>101</v>
      </c>
      <c r="B11" s="1">
        <v>1598</v>
      </c>
      <c r="C11" s="1">
        <v>1128</v>
      </c>
      <c r="D11" s="1">
        <v>422</v>
      </c>
      <c r="E11" s="1">
        <v>301</v>
      </c>
      <c r="F11" s="1">
        <v>57</v>
      </c>
      <c r="G11" s="1">
        <v>348</v>
      </c>
      <c r="H11" s="1">
        <v>470</v>
      </c>
    </row>
    <row r="12" spans="1:8" x14ac:dyDescent="0.2">
      <c r="A12" s="1" t="s">
        <v>102</v>
      </c>
      <c r="B12" s="1">
        <v>595</v>
      </c>
      <c r="C12" s="1">
        <v>332</v>
      </c>
      <c r="D12" s="1">
        <v>177</v>
      </c>
      <c r="E12" s="1">
        <v>62</v>
      </c>
      <c r="F12" s="1">
        <v>30</v>
      </c>
      <c r="G12" s="1">
        <v>63</v>
      </c>
      <c r="H12" s="1">
        <v>263</v>
      </c>
    </row>
    <row r="13" spans="1:8" x14ac:dyDescent="0.2">
      <c r="A13" s="1" t="s">
        <v>103</v>
      </c>
      <c r="B13" s="1">
        <v>20</v>
      </c>
      <c r="C13" s="1">
        <v>14</v>
      </c>
      <c r="D13" s="1">
        <v>10</v>
      </c>
      <c r="E13" s="1">
        <v>2</v>
      </c>
      <c r="F13" s="1">
        <v>2</v>
      </c>
      <c r="G13" s="1">
        <v>0</v>
      </c>
      <c r="H13" s="1">
        <v>6</v>
      </c>
    </row>
    <row r="15" spans="1:8" x14ac:dyDescent="0.2">
      <c r="A15" s="1" t="s">
        <v>326</v>
      </c>
      <c r="B15" s="1">
        <v>2243</v>
      </c>
      <c r="C15" s="1">
        <v>1491</v>
      </c>
      <c r="D15" s="1">
        <v>667</v>
      </c>
      <c r="E15" s="1">
        <v>326</v>
      </c>
      <c r="F15" s="1">
        <v>68</v>
      </c>
      <c r="G15" s="1">
        <v>430</v>
      </c>
      <c r="H15" s="1">
        <v>752</v>
      </c>
    </row>
    <row r="16" spans="1:8" x14ac:dyDescent="0.2">
      <c r="A16" s="1" t="s">
        <v>101</v>
      </c>
      <c r="B16" s="1">
        <v>1621</v>
      </c>
      <c r="C16" s="1">
        <v>1099</v>
      </c>
      <c r="D16" s="1">
        <v>442</v>
      </c>
      <c r="E16" s="1">
        <v>250</v>
      </c>
      <c r="F16" s="1">
        <v>41</v>
      </c>
      <c r="G16" s="1">
        <v>366</v>
      </c>
      <c r="H16" s="1">
        <v>522</v>
      </c>
    </row>
    <row r="17" spans="1:8" x14ac:dyDescent="0.2">
      <c r="A17" s="1" t="s">
        <v>102</v>
      </c>
      <c r="B17" s="1">
        <v>601</v>
      </c>
      <c r="C17" s="1">
        <v>374</v>
      </c>
      <c r="D17" s="1">
        <v>211</v>
      </c>
      <c r="E17" s="1">
        <v>75</v>
      </c>
      <c r="F17" s="1">
        <v>24</v>
      </c>
      <c r="G17" s="1">
        <v>64</v>
      </c>
      <c r="H17" s="1">
        <v>227</v>
      </c>
    </row>
    <row r="18" spans="1:8" x14ac:dyDescent="0.2">
      <c r="A18" s="1" t="s">
        <v>103</v>
      </c>
      <c r="B18" s="1">
        <v>21</v>
      </c>
      <c r="C18" s="1">
        <v>18</v>
      </c>
      <c r="D18" s="1">
        <v>14</v>
      </c>
      <c r="E18" s="1">
        <v>1</v>
      </c>
      <c r="F18" s="1">
        <v>3</v>
      </c>
      <c r="G18" s="1">
        <v>0</v>
      </c>
      <c r="H18" s="1">
        <v>3</v>
      </c>
    </row>
    <row r="20" spans="1:8" x14ac:dyDescent="0.2">
      <c r="A20" s="1" t="s">
        <v>416</v>
      </c>
    </row>
    <row r="22" spans="1:8" x14ac:dyDescent="0.2">
      <c r="A22" s="1" t="s">
        <v>320</v>
      </c>
      <c r="B22" s="1">
        <v>3877</v>
      </c>
      <c r="C22" s="1">
        <v>2573</v>
      </c>
      <c r="D22" s="1">
        <v>1102</v>
      </c>
      <c r="E22" s="1">
        <v>599</v>
      </c>
      <c r="F22" s="1">
        <v>144</v>
      </c>
      <c r="G22" s="1">
        <v>728</v>
      </c>
      <c r="H22" s="1">
        <v>1304</v>
      </c>
    </row>
    <row r="23" spans="1:8" x14ac:dyDescent="0.2">
      <c r="A23" s="1" t="s">
        <v>104</v>
      </c>
      <c r="B23" s="1">
        <v>170</v>
      </c>
      <c r="C23" s="1">
        <v>120</v>
      </c>
      <c r="D23" s="1">
        <v>38</v>
      </c>
      <c r="E23" s="1">
        <v>31</v>
      </c>
      <c r="F23" s="1">
        <v>8</v>
      </c>
      <c r="G23" s="1">
        <v>43</v>
      </c>
      <c r="H23" s="1">
        <v>50</v>
      </c>
    </row>
    <row r="24" spans="1:8" x14ac:dyDescent="0.2">
      <c r="A24" s="1" t="s">
        <v>105</v>
      </c>
      <c r="B24" s="1">
        <v>207</v>
      </c>
      <c r="C24" s="1">
        <v>122</v>
      </c>
      <c r="D24" s="1">
        <v>54</v>
      </c>
      <c r="E24" s="1">
        <v>31</v>
      </c>
      <c r="F24" s="1">
        <v>6</v>
      </c>
      <c r="G24" s="1">
        <v>31</v>
      </c>
      <c r="H24" s="1">
        <v>85</v>
      </c>
    </row>
    <row r="25" spans="1:8" x14ac:dyDescent="0.2">
      <c r="A25" s="1" t="s">
        <v>106</v>
      </c>
      <c r="B25" s="1">
        <v>120</v>
      </c>
      <c r="C25" s="1">
        <v>75</v>
      </c>
      <c r="D25" s="1">
        <v>30</v>
      </c>
      <c r="E25" s="1">
        <v>18</v>
      </c>
      <c r="F25" s="1">
        <v>1</v>
      </c>
      <c r="G25" s="1">
        <v>26</v>
      </c>
      <c r="H25" s="1">
        <v>45</v>
      </c>
    </row>
    <row r="26" spans="1:8" x14ac:dyDescent="0.2">
      <c r="A26" s="1" t="s">
        <v>107</v>
      </c>
      <c r="B26" s="1">
        <v>96</v>
      </c>
      <c r="C26" s="1">
        <v>57</v>
      </c>
      <c r="D26" s="1">
        <v>21</v>
      </c>
      <c r="E26" s="1">
        <v>18</v>
      </c>
      <c r="F26" s="1">
        <v>3</v>
      </c>
      <c r="G26" s="1">
        <v>15</v>
      </c>
      <c r="H26" s="1">
        <v>39</v>
      </c>
    </row>
    <row r="27" spans="1:8" x14ac:dyDescent="0.2">
      <c r="A27" s="1" t="s">
        <v>108</v>
      </c>
      <c r="B27" s="1">
        <v>91</v>
      </c>
      <c r="C27" s="1">
        <v>65</v>
      </c>
      <c r="D27" s="1">
        <v>26</v>
      </c>
      <c r="E27" s="1">
        <v>20</v>
      </c>
      <c r="F27" s="1">
        <v>0</v>
      </c>
      <c r="G27" s="1">
        <v>19</v>
      </c>
      <c r="H27" s="1">
        <v>26</v>
      </c>
    </row>
    <row r="28" spans="1:8" x14ac:dyDescent="0.2">
      <c r="A28" s="1" t="s">
        <v>109</v>
      </c>
      <c r="B28" s="1">
        <v>113</v>
      </c>
      <c r="C28" s="1">
        <v>70</v>
      </c>
      <c r="D28" s="1">
        <v>32</v>
      </c>
      <c r="E28" s="1">
        <v>23</v>
      </c>
      <c r="F28" s="1">
        <v>2</v>
      </c>
      <c r="G28" s="1">
        <v>13</v>
      </c>
      <c r="H28" s="1">
        <v>43</v>
      </c>
    </row>
    <row r="29" spans="1:8" x14ac:dyDescent="0.2">
      <c r="A29" s="1" t="s">
        <v>110</v>
      </c>
      <c r="B29" s="1">
        <v>130</v>
      </c>
      <c r="C29" s="1">
        <v>69</v>
      </c>
      <c r="D29" s="1">
        <v>33</v>
      </c>
      <c r="E29" s="1">
        <v>13</v>
      </c>
      <c r="F29" s="1">
        <v>2</v>
      </c>
      <c r="G29" s="1">
        <v>21</v>
      </c>
      <c r="H29" s="1">
        <v>61</v>
      </c>
    </row>
    <row r="30" spans="1:8" x14ac:dyDescent="0.2">
      <c r="A30" s="1" t="s">
        <v>111</v>
      </c>
      <c r="B30" s="1">
        <v>86</v>
      </c>
      <c r="C30" s="1">
        <v>42</v>
      </c>
      <c r="D30" s="1">
        <v>16</v>
      </c>
      <c r="E30" s="1">
        <v>11</v>
      </c>
      <c r="F30" s="1">
        <v>1</v>
      </c>
      <c r="G30" s="1">
        <v>14</v>
      </c>
      <c r="H30" s="1">
        <v>44</v>
      </c>
    </row>
    <row r="31" spans="1:8" x14ac:dyDescent="0.2">
      <c r="A31" s="1" t="s">
        <v>112</v>
      </c>
      <c r="B31" s="1">
        <v>272</v>
      </c>
      <c r="C31" s="1">
        <v>194</v>
      </c>
      <c r="D31" s="1">
        <v>87</v>
      </c>
      <c r="E31" s="1">
        <v>65</v>
      </c>
      <c r="F31" s="1">
        <v>0</v>
      </c>
      <c r="G31" s="1">
        <v>42</v>
      </c>
      <c r="H31" s="1">
        <v>78</v>
      </c>
    </row>
    <row r="32" spans="1:8" x14ac:dyDescent="0.2">
      <c r="A32" s="1" t="s">
        <v>113</v>
      </c>
      <c r="B32" s="1">
        <v>153</v>
      </c>
      <c r="C32" s="1">
        <v>80</v>
      </c>
      <c r="D32" s="1">
        <v>37</v>
      </c>
      <c r="E32" s="1">
        <v>20</v>
      </c>
      <c r="F32" s="1">
        <v>3</v>
      </c>
      <c r="G32" s="1">
        <v>20</v>
      </c>
      <c r="H32" s="1">
        <v>73</v>
      </c>
    </row>
    <row r="33" spans="1:8" x14ac:dyDescent="0.2">
      <c r="A33" s="1" t="s">
        <v>114</v>
      </c>
      <c r="B33" s="1">
        <v>276</v>
      </c>
      <c r="C33" s="1">
        <v>143</v>
      </c>
      <c r="D33" s="1">
        <v>56</v>
      </c>
      <c r="E33" s="1">
        <v>29</v>
      </c>
      <c r="F33" s="1">
        <v>6</v>
      </c>
      <c r="G33" s="1">
        <v>52</v>
      </c>
      <c r="H33" s="1">
        <v>133</v>
      </c>
    </row>
    <row r="34" spans="1:8" x14ac:dyDescent="0.2">
      <c r="A34" s="1" t="s">
        <v>115</v>
      </c>
      <c r="B34" s="1">
        <v>210</v>
      </c>
      <c r="C34" s="1">
        <v>84</v>
      </c>
      <c r="D34" s="1">
        <v>50</v>
      </c>
      <c r="E34" s="1">
        <v>12</v>
      </c>
      <c r="F34" s="1">
        <v>4</v>
      </c>
      <c r="G34" s="1">
        <v>18</v>
      </c>
      <c r="H34" s="1">
        <v>126</v>
      </c>
    </row>
    <row r="35" spans="1:8" x14ac:dyDescent="0.2">
      <c r="A35" s="1" t="s">
        <v>116</v>
      </c>
      <c r="B35" s="1">
        <v>494</v>
      </c>
      <c r="C35" s="1">
        <v>345</v>
      </c>
      <c r="D35" s="1">
        <v>188</v>
      </c>
      <c r="E35" s="1">
        <v>15</v>
      </c>
      <c r="F35" s="1">
        <v>4</v>
      </c>
      <c r="G35" s="1">
        <v>138</v>
      </c>
      <c r="H35" s="1">
        <v>149</v>
      </c>
    </row>
    <row r="36" spans="1:8" x14ac:dyDescent="0.2">
      <c r="A36" s="1" t="s">
        <v>117</v>
      </c>
      <c r="B36" s="1">
        <v>702</v>
      </c>
      <c r="C36" s="1">
        <v>437</v>
      </c>
      <c r="D36" s="1">
        <v>138</v>
      </c>
      <c r="E36" s="1">
        <v>157</v>
      </c>
      <c r="F36" s="1">
        <v>17</v>
      </c>
      <c r="G36" s="1">
        <v>125</v>
      </c>
      <c r="H36" s="1">
        <v>265</v>
      </c>
    </row>
    <row r="37" spans="1:8" x14ac:dyDescent="0.2">
      <c r="A37" s="1" t="s">
        <v>118</v>
      </c>
      <c r="B37" s="1">
        <v>630</v>
      </c>
      <c r="C37" s="1">
        <v>557</v>
      </c>
      <c r="D37" s="1">
        <v>260</v>
      </c>
      <c r="E37" s="1">
        <v>98</v>
      </c>
      <c r="F37" s="1">
        <v>71</v>
      </c>
      <c r="G37" s="1">
        <v>128</v>
      </c>
      <c r="H37" s="1">
        <v>73</v>
      </c>
    </row>
    <row r="38" spans="1:8" x14ac:dyDescent="0.2">
      <c r="A38" s="1" t="s">
        <v>119</v>
      </c>
      <c r="B38" s="1">
        <v>66</v>
      </c>
      <c r="C38" s="1">
        <v>60</v>
      </c>
      <c r="D38" s="1">
        <v>15</v>
      </c>
      <c r="E38" s="1">
        <v>29</v>
      </c>
      <c r="F38" s="1">
        <v>3</v>
      </c>
      <c r="G38" s="1">
        <v>13</v>
      </c>
      <c r="H38" s="1">
        <v>6</v>
      </c>
    </row>
    <row r="39" spans="1:8" x14ac:dyDescent="0.2">
      <c r="A39" s="1" t="s">
        <v>120</v>
      </c>
      <c r="B39" s="1">
        <v>16</v>
      </c>
      <c r="C39" s="1">
        <v>14</v>
      </c>
      <c r="D39" s="1">
        <v>4</v>
      </c>
      <c r="E39" s="1">
        <v>2</v>
      </c>
      <c r="F39" s="1">
        <v>2</v>
      </c>
      <c r="G39" s="1">
        <v>6</v>
      </c>
      <c r="H39" s="1">
        <v>2</v>
      </c>
    </row>
    <row r="40" spans="1:8" x14ac:dyDescent="0.2">
      <c r="A40" s="1" t="s">
        <v>125</v>
      </c>
      <c r="B40" s="1">
        <v>45</v>
      </c>
      <c r="C40" s="1">
        <v>39</v>
      </c>
      <c r="D40" s="1">
        <v>17</v>
      </c>
      <c r="E40" s="1">
        <v>7</v>
      </c>
      <c r="F40" s="1">
        <v>11</v>
      </c>
      <c r="G40" s="1">
        <v>4</v>
      </c>
      <c r="H40" s="1">
        <v>6</v>
      </c>
    </row>
    <row r="41" spans="1:8" x14ac:dyDescent="0.2">
      <c r="A41" s="9" t="s">
        <v>324</v>
      </c>
      <c r="B41" s="9"/>
      <c r="C41" s="9"/>
      <c r="D41" s="9"/>
      <c r="E41" s="9"/>
      <c r="F41" s="9"/>
      <c r="G41" s="9"/>
      <c r="H41" s="9"/>
    </row>
  </sheetData>
  <mergeCells count="1">
    <mergeCell ref="A41:H4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D990F-FA10-46AE-8C86-4D7E42EBAEB9}">
  <dimension ref="A1:H7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453</v>
      </c>
    </row>
    <row r="2" spans="1:8" x14ac:dyDescent="0.2">
      <c r="A2" s="3" t="s">
        <v>347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343</v>
      </c>
    </row>
    <row r="5" spans="1:8" x14ac:dyDescent="0.2">
      <c r="A5" s="1" t="s">
        <v>341</v>
      </c>
      <c r="B5" s="1">
        <v>1847</v>
      </c>
      <c r="C5" s="1">
        <v>1310</v>
      </c>
      <c r="D5" s="1">
        <v>555</v>
      </c>
      <c r="E5" s="1">
        <v>315</v>
      </c>
      <c r="F5" s="1">
        <v>76</v>
      </c>
      <c r="G5" s="1">
        <v>364</v>
      </c>
      <c r="H5" s="1">
        <v>537</v>
      </c>
    </row>
    <row r="6" spans="1:8" x14ac:dyDescent="0.2">
      <c r="A6" s="1" t="s">
        <v>123</v>
      </c>
      <c r="B6" s="1">
        <v>291</v>
      </c>
      <c r="C6" s="1">
        <v>218</v>
      </c>
      <c r="D6" s="1">
        <v>88</v>
      </c>
      <c r="E6" s="1">
        <v>66</v>
      </c>
      <c r="F6" s="1">
        <v>2</v>
      </c>
      <c r="G6" s="1">
        <v>62</v>
      </c>
      <c r="H6" s="1">
        <v>73</v>
      </c>
    </row>
    <row r="7" spans="1:8" x14ac:dyDescent="0.2">
      <c r="A7" s="1" t="s">
        <v>124</v>
      </c>
      <c r="B7" s="1">
        <v>527</v>
      </c>
      <c r="C7" s="1">
        <v>305</v>
      </c>
      <c r="D7" s="1">
        <v>168</v>
      </c>
      <c r="E7" s="1">
        <v>23</v>
      </c>
      <c r="F7" s="1">
        <v>4</v>
      </c>
      <c r="G7" s="1">
        <v>110</v>
      </c>
      <c r="H7" s="1">
        <v>222</v>
      </c>
    </row>
    <row r="8" spans="1:8" x14ac:dyDescent="0.2">
      <c r="A8" s="1" t="s">
        <v>117</v>
      </c>
      <c r="B8" s="1">
        <v>458</v>
      </c>
      <c r="C8" s="1">
        <v>278</v>
      </c>
      <c r="D8" s="1">
        <v>78</v>
      </c>
      <c r="E8" s="1">
        <v>114</v>
      </c>
      <c r="F8" s="1">
        <v>11</v>
      </c>
      <c r="G8" s="1">
        <v>75</v>
      </c>
      <c r="H8" s="1">
        <v>180</v>
      </c>
    </row>
    <row r="9" spans="1:8" x14ac:dyDescent="0.2">
      <c r="A9" s="1" t="s">
        <v>118</v>
      </c>
      <c r="B9" s="1">
        <v>461</v>
      </c>
      <c r="C9" s="1">
        <v>413</v>
      </c>
      <c r="D9" s="1">
        <v>191</v>
      </c>
      <c r="E9" s="1">
        <v>80</v>
      </c>
      <c r="F9" s="1">
        <v>44</v>
      </c>
      <c r="G9" s="1">
        <v>98</v>
      </c>
      <c r="H9" s="1">
        <v>48</v>
      </c>
    </row>
    <row r="10" spans="1:8" x14ac:dyDescent="0.2">
      <c r="A10" s="1" t="s">
        <v>119</v>
      </c>
      <c r="B10" s="1">
        <v>56</v>
      </c>
      <c r="C10" s="1">
        <v>50</v>
      </c>
      <c r="D10" s="1">
        <v>14</v>
      </c>
      <c r="E10" s="1">
        <v>25</v>
      </c>
      <c r="F10" s="1">
        <v>2</v>
      </c>
      <c r="G10" s="1">
        <v>9</v>
      </c>
      <c r="H10" s="1">
        <v>6</v>
      </c>
    </row>
    <row r="11" spans="1:8" x14ac:dyDescent="0.2">
      <c r="A11" s="1" t="s">
        <v>120</v>
      </c>
      <c r="B11" s="1">
        <v>14</v>
      </c>
      <c r="C11" s="1">
        <v>12</v>
      </c>
      <c r="D11" s="1">
        <v>2</v>
      </c>
      <c r="E11" s="1">
        <v>2</v>
      </c>
      <c r="F11" s="1">
        <v>2</v>
      </c>
      <c r="G11" s="1">
        <v>6</v>
      </c>
      <c r="H11" s="1">
        <v>2</v>
      </c>
    </row>
    <row r="12" spans="1:8" x14ac:dyDescent="0.2">
      <c r="A12" s="1" t="s">
        <v>125</v>
      </c>
      <c r="B12" s="1">
        <v>40</v>
      </c>
      <c r="C12" s="1">
        <v>34</v>
      </c>
      <c r="D12" s="1">
        <v>14</v>
      </c>
      <c r="E12" s="1">
        <v>5</v>
      </c>
      <c r="F12" s="1">
        <v>11</v>
      </c>
      <c r="G12" s="1">
        <v>4</v>
      </c>
      <c r="H12" s="1">
        <v>6</v>
      </c>
    </row>
    <row r="13" spans="1:8" x14ac:dyDescent="0.2">
      <c r="A13" s="1" t="s">
        <v>344</v>
      </c>
      <c r="B13" s="6">
        <f>SUM(B8:B12)*100/B5</f>
        <v>55.711965349214942</v>
      </c>
      <c r="C13" s="6">
        <f t="shared" ref="C13:H13" si="0">SUM(C8:C12)*100/C5</f>
        <v>60.076335877862597</v>
      </c>
      <c r="D13" s="6">
        <f t="shared" si="0"/>
        <v>53.873873873873876</v>
      </c>
      <c r="E13" s="6">
        <f t="shared" si="0"/>
        <v>71.746031746031747</v>
      </c>
      <c r="F13" s="6">
        <f t="shared" si="0"/>
        <v>92.10526315789474</v>
      </c>
      <c r="G13" s="6">
        <f t="shared" si="0"/>
        <v>52.747252747252745</v>
      </c>
      <c r="H13" s="6">
        <f t="shared" si="0"/>
        <v>45.065176908752328</v>
      </c>
    </row>
    <row r="14" spans="1:8" x14ac:dyDescent="0.2">
      <c r="A14" s="1" t="s">
        <v>345</v>
      </c>
      <c r="B14" s="6">
        <f>B12*100/B5</f>
        <v>2.1656740660530591</v>
      </c>
      <c r="C14" s="6">
        <f t="shared" ref="C14:H14" si="1">C12*100/C5</f>
        <v>2.5954198473282442</v>
      </c>
      <c r="D14" s="6">
        <f t="shared" si="1"/>
        <v>2.5225225225225225</v>
      </c>
      <c r="E14" s="6">
        <f t="shared" si="1"/>
        <v>1.5873015873015872</v>
      </c>
      <c r="F14" s="6">
        <f t="shared" si="1"/>
        <v>14.473684210526315</v>
      </c>
      <c r="G14" s="6">
        <f t="shared" si="1"/>
        <v>1.098901098901099</v>
      </c>
      <c r="H14" s="6">
        <f t="shared" si="1"/>
        <v>1.1173184357541899</v>
      </c>
    </row>
    <row r="15" spans="1:8" x14ac:dyDescent="0.2">
      <c r="B15" s="6"/>
      <c r="C15" s="6"/>
      <c r="D15" s="6"/>
      <c r="E15" s="6"/>
      <c r="F15" s="6"/>
      <c r="G15" s="6"/>
      <c r="H15" s="6"/>
    </row>
    <row r="16" spans="1:8" x14ac:dyDescent="0.2">
      <c r="A16" s="1" t="s">
        <v>321</v>
      </c>
      <c r="B16" s="1">
        <v>917</v>
      </c>
      <c r="C16" s="1">
        <v>653</v>
      </c>
      <c r="D16" s="1">
        <v>264</v>
      </c>
      <c r="E16" s="1">
        <v>162</v>
      </c>
      <c r="F16" s="1">
        <v>46</v>
      </c>
      <c r="G16" s="1">
        <v>181</v>
      </c>
      <c r="H16" s="1">
        <v>264</v>
      </c>
    </row>
    <row r="17" spans="1:8" x14ac:dyDescent="0.2">
      <c r="A17" s="1" t="s">
        <v>123</v>
      </c>
      <c r="B17" s="1">
        <v>108</v>
      </c>
      <c r="C17" s="1">
        <v>83</v>
      </c>
      <c r="D17" s="1">
        <v>34</v>
      </c>
      <c r="E17" s="1">
        <v>32</v>
      </c>
      <c r="F17" s="1">
        <v>1</v>
      </c>
      <c r="G17" s="1">
        <v>16</v>
      </c>
      <c r="H17" s="1">
        <v>25</v>
      </c>
    </row>
    <row r="18" spans="1:8" x14ac:dyDescent="0.2">
      <c r="A18" s="1" t="s">
        <v>124</v>
      </c>
      <c r="B18" s="1">
        <v>222</v>
      </c>
      <c r="C18" s="1">
        <v>128</v>
      </c>
      <c r="D18" s="1">
        <v>72</v>
      </c>
      <c r="E18" s="1">
        <v>8</v>
      </c>
      <c r="F18" s="1">
        <v>2</v>
      </c>
      <c r="G18" s="1">
        <v>46</v>
      </c>
      <c r="H18" s="1">
        <v>94</v>
      </c>
    </row>
    <row r="19" spans="1:8" x14ac:dyDescent="0.2">
      <c r="A19" s="1" t="s">
        <v>117</v>
      </c>
      <c r="B19" s="1">
        <v>239</v>
      </c>
      <c r="C19" s="1">
        <v>135</v>
      </c>
      <c r="D19" s="1">
        <v>36</v>
      </c>
      <c r="E19" s="1">
        <v>59</v>
      </c>
      <c r="F19" s="1">
        <v>5</v>
      </c>
      <c r="G19" s="1">
        <v>35</v>
      </c>
      <c r="H19" s="1">
        <v>104</v>
      </c>
    </row>
    <row r="20" spans="1:8" x14ac:dyDescent="0.2">
      <c r="A20" s="1" t="s">
        <v>118</v>
      </c>
      <c r="B20" s="1">
        <v>280</v>
      </c>
      <c r="C20" s="1">
        <v>248</v>
      </c>
      <c r="D20" s="1">
        <v>107</v>
      </c>
      <c r="E20" s="1">
        <v>43</v>
      </c>
      <c r="F20" s="1">
        <v>27</v>
      </c>
      <c r="G20" s="1">
        <v>71</v>
      </c>
      <c r="H20" s="1">
        <v>32</v>
      </c>
    </row>
    <row r="21" spans="1:8" x14ac:dyDescent="0.2">
      <c r="A21" s="1" t="s">
        <v>119</v>
      </c>
      <c r="B21" s="1">
        <v>31</v>
      </c>
      <c r="C21" s="1">
        <v>27</v>
      </c>
      <c r="D21" s="1">
        <v>7</v>
      </c>
      <c r="E21" s="1">
        <v>16</v>
      </c>
      <c r="F21" s="1">
        <v>0</v>
      </c>
      <c r="G21" s="1">
        <v>4</v>
      </c>
      <c r="H21" s="1">
        <v>4</v>
      </c>
    </row>
    <row r="22" spans="1:8" x14ac:dyDescent="0.2">
      <c r="A22" s="1" t="s">
        <v>120</v>
      </c>
      <c r="B22" s="1">
        <v>11</v>
      </c>
      <c r="C22" s="1">
        <v>10</v>
      </c>
      <c r="D22" s="1">
        <v>2</v>
      </c>
      <c r="E22" s="1">
        <v>1</v>
      </c>
      <c r="F22" s="1">
        <v>2</v>
      </c>
      <c r="G22" s="1">
        <v>5</v>
      </c>
      <c r="H22" s="1">
        <v>1</v>
      </c>
    </row>
    <row r="23" spans="1:8" x14ac:dyDescent="0.2">
      <c r="A23" s="1" t="s">
        <v>125</v>
      </c>
      <c r="B23" s="1">
        <v>26</v>
      </c>
      <c r="C23" s="1">
        <v>22</v>
      </c>
      <c r="D23" s="1">
        <v>6</v>
      </c>
      <c r="E23" s="1">
        <v>3</v>
      </c>
      <c r="F23" s="1">
        <v>9</v>
      </c>
      <c r="G23" s="1">
        <v>4</v>
      </c>
      <c r="H23" s="1">
        <v>4</v>
      </c>
    </row>
    <row r="24" spans="1:8" x14ac:dyDescent="0.2">
      <c r="A24" s="1" t="s">
        <v>344</v>
      </c>
      <c r="B24" s="6">
        <f>SUM(B19:B23)*100/B16</f>
        <v>64.013086150490736</v>
      </c>
      <c r="C24" s="6">
        <f t="shared" ref="C24" si="2">SUM(C19:C23)*100/C16</f>
        <v>67.687595712098016</v>
      </c>
      <c r="D24" s="6">
        <f t="shared" ref="D24" si="3">SUM(D19:D23)*100/D16</f>
        <v>59.848484848484851</v>
      </c>
      <c r="E24" s="6">
        <f t="shared" ref="E24" si="4">SUM(E19:E23)*100/E16</f>
        <v>75.308641975308646</v>
      </c>
      <c r="F24" s="6">
        <f t="shared" ref="F24" si="5">SUM(F19:F23)*100/F16</f>
        <v>93.478260869565219</v>
      </c>
      <c r="G24" s="6">
        <f t="shared" ref="G24" si="6">SUM(G19:G23)*100/G16</f>
        <v>65.745856353591165</v>
      </c>
      <c r="H24" s="6">
        <f t="shared" ref="H24" si="7">SUM(H19:H23)*100/H16</f>
        <v>54.924242424242422</v>
      </c>
    </row>
    <row r="25" spans="1:8" x14ac:dyDescent="0.2">
      <c r="A25" s="1" t="s">
        <v>345</v>
      </c>
      <c r="B25" s="6">
        <f>B23*100/B16</f>
        <v>2.8353326063249726</v>
      </c>
      <c r="C25" s="6">
        <f t="shared" ref="C25:H25" si="8">C23*100/C16</f>
        <v>3.3690658499234303</v>
      </c>
      <c r="D25" s="6">
        <f t="shared" si="8"/>
        <v>2.2727272727272729</v>
      </c>
      <c r="E25" s="6">
        <f t="shared" si="8"/>
        <v>1.8518518518518519</v>
      </c>
      <c r="F25" s="6">
        <f t="shared" si="8"/>
        <v>19.565217391304348</v>
      </c>
      <c r="G25" s="6">
        <f t="shared" si="8"/>
        <v>2.2099447513812156</v>
      </c>
      <c r="H25" s="6">
        <f t="shared" si="8"/>
        <v>1.5151515151515151</v>
      </c>
    </row>
    <row r="26" spans="1:8" x14ac:dyDescent="0.2">
      <c r="A26" s="1" t="s">
        <v>122</v>
      </c>
    </row>
    <row r="27" spans="1:8" x14ac:dyDescent="0.2">
      <c r="A27" s="1" t="s">
        <v>0</v>
      </c>
      <c r="B27" s="1">
        <v>930</v>
      </c>
      <c r="C27" s="1">
        <v>657</v>
      </c>
      <c r="D27" s="1">
        <v>291</v>
      </c>
      <c r="E27" s="1">
        <v>153</v>
      </c>
      <c r="F27" s="1">
        <v>30</v>
      </c>
      <c r="G27" s="1">
        <v>183</v>
      </c>
      <c r="H27" s="1">
        <v>273</v>
      </c>
    </row>
    <row r="28" spans="1:8" x14ac:dyDescent="0.2">
      <c r="A28" s="1" t="s">
        <v>123</v>
      </c>
      <c r="B28" s="1">
        <v>183</v>
      </c>
      <c r="C28" s="1">
        <v>135</v>
      </c>
      <c r="D28" s="1">
        <v>54</v>
      </c>
      <c r="E28" s="1">
        <v>34</v>
      </c>
      <c r="F28" s="1">
        <v>1</v>
      </c>
      <c r="G28" s="1">
        <v>46</v>
      </c>
      <c r="H28" s="1">
        <v>48</v>
      </c>
    </row>
    <row r="29" spans="1:8" x14ac:dyDescent="0.2">
      <c r="A29" s="1" t="s">
        <v>124</v>
      </c>
      <c r="B29" s="1">
        <v>305</v>
      </c>
      <c r="C29" s="1">
        <v>177</v>
      </c>
      <c r="D29" s="1">
        <v>96</v>
      </c>
      <c r="E29" s="1">
        <v>15</v>
      </c>
      <c r="F29" s="1">
        <v>2</v>
      </c>
      <c r="G29" s="1">
        <v>64</v>
      </c>
      <c r="H29" s="1">
        <v>128</v>
      </c>
    </row>
    <row r="30" spans="1:8" x14ac:dyDescent="0.2">
      <c r="A30" s="1" t="s">
        <v>117</v>
      </c>
      <c r="B30" s="1">
        <v>219</v>
      </c>
      <c r="C30" s="1">
        <v>143</v>
      </c>
      <c r="D30" s="1">
        <v>42</v>
      </c>
      <c r="E30" s="1">
        <v>55</v>
      </c>
      <c r="F30" s="1">
        <v>6</v>
      </c>
      <c r="G30" s="1">
        <v>40</v>
      </c>
      <c r="H30" s="1">
        <v>76</v>
      </c>
    </row>
    <row r="31" spans="1:8" x14ac:dyDescent="0.2">
      <c r="A31" s="1" t="s">
        <v>118</v>
      </c>
      <c r="B31" s="1">
        <v>181</v>
      </c>
      <c r="C31" s="1">
        <v>165</v>
      </c>
      <c r="D31" s="1">
        <v>84</v>
      </c>
      <c r="E31" s="1">
        <v>37</v>
      </c>
      <c r="F31" s="1">
        <v>17</v>
      </c>
      <c r="G31" s="1">
        <v>27</v>
      </c>
      <c r="H31" s="1">
        <v>16</v>
      </c>
    </row>
    <row r="32" spans="1:8" x14ac:dyDescent="0.2">
      <c r="A32" s="1" t="s">
        <v>119</v>
      </c>
      <c r="B32" s="1">
        <v>25</v>
      </c>
      <c r="C32" s="1">
        <v>23</v>
      </c>
      <c r="D32" s="1">
        <v>7</v>
      </c>
      <c r="E32" s="1">
        <v>9</v>
      </c>
      <c r="F32" s="1">
        <v>2</v>
      </c>
      <c r="G32" s="1">
        <v>5</v>
      </c>
      <c r="H32" s="1">
        <v>2</v>
      </c>
    </row>
    <row r="33" spans="1:8" x14ac:dyDescent="0.2">
      <c r="A33" s="1" t="s">
        <v>120</v>
      </c>
      <c r="B33" s="1">
        <v>3</v>
      </c>
      <c r="C33" s="1">
        <v>2</v>
      </c>
      <c r="D33" s="1">
        <v>0</v>
      </c>
      <c r="E33" s="1">
        <v>1</v>
      </c>
      <c r="F33" s="1">
        <v>0</v>
      </c>
      <c r="G33" s="1">
        <v>1</v>
      </c>
      <c r="H33" s="1">
        <v>1</v>
      </c>
    </row>
    <row r="34" spans="1:8" x14ac:dyDescent="0.2">
      <c r="A34" s="1" t="s">
        <v>125</v>
      </c>
      <c r="B34" s="1">
        <v>14</v>
      </c>
      <c r="C34" s="1">
        <v>12</v>
      </c>
      <c r="D34" s="1">
        <v>8</v>
      </c>
      <c r="E34" s="1">
        <v>2</v>
      </c>
      <c r="F34" s="1">
        <v>2</v>
      </c>
      <c r="G34" s="1">
        <v>0</v>
      </c>
      <c r="H34" s="1">
        <v>2</v>
      </c>
    </row>
    <row r="35" spans="1:8" x14ac:dyDescent="0.2">
      <c r="A35" s="1" t="s">
        <v>344</v>
      </c>
      <c r="B35" s="6">
        <f>SUM(B30:B34)*100/B27</f>
        <v>47.526881720430104</v>
      </c>
      <c r="C35" s="6">
        <f t="shared" ref="C35" si="9">SUM(C30:C34)*100/C27</f>
        <v>52.511415525114153</v>
      </c>
      <c r="D35" s="6">
        <f t="shared" ref="D35" si="10">SUM(D30:D34)*100/D27</f>
        <v>48.453608247422679</v>
      </c>
      <c r="E35" s="6">
        <f t="shared" ref="E35" si="11">SUM(E30:E34)*100/E27</f>
        <v>67.973856209150327</v>
      </c>
      <c r="F35" s="6">
        <f t="shared" ref="F35" si="12">SUM(F30:F34)*100/F27</f>
        <v>90</v>
      </c>
      <c r="G35" s="6">
        <f t="shared" ref="G35" si="13">SUM(G30:G34)*100/G27</f>
        <v>39.89071038251366</v>
      </c>
      <c r="H35" s="6">
        <f t="shared" ref="H35" si="14">SUM(H30:H34)*100/H27</f>
        <v>35.531135531135533</v>
      </c>
    </row>
    <row r="36" spans="1:8" x14ac:dyDescent="0.2">
      <c r="A36" s="1" t="s">
        <v>345</v>
      </c>
      <c r="B36" s="6">
        <f>B34*100/B27</f>
        <v>1.5053763440860215</v>
      </c>
      <c r="C36" s="6">
        <f t="shared" ref="C36:H36" si="15">C34*100/C27</f>
        <v>1.8264840182648401</v>
      </c>
      <c r="D36" s="6">
        <f t="shared" si="15"/>
        <v>2.7491408934707904</v>
      </c>
      <c r="E36" s="6">
        <f t="shared" si="15"/>
        <v>1.3071895424836601</v>
      </c>
      <c r="F36" s="6">
        <f t="shared" si="15"/>
        <v>6.666666666666667</v>
      </c>
      <c r="G36" s="6">
        <f t="shared" si="15"/>
        <v>0</v>
      </c>
      <c r="H36" s="6">
        <f t="shared" si="15"/>
        <v>0.73260073260073255</v>
      </c>
    </row>
    <row r="37" spans="1:8" x14ac:dyDescent="0.2">
      <c r="A37" s="9" t="s">
        <v>324</v>
      </c>
      <c r="B37" s="9"/>
      <c r="C37" s="9"/>
      <c r="D37" s="9"/>
      <c r="E37" s="9"/>
      <c r="F37" s="9"/>
      <c r="G37" s="9"/>
      <c r="H37" s="9"/>
    </row>
    <row r="38" spans="1:8" x14ac:dyDescent="0.2">
      <c r="B38" s="6"/>
      <c r="C38" s="6"/>
      <c r="D38" s="6"/>
      <c r="E38" s="6"/>
      <c r="F38" s="6"/>
      <c r="G38" s="6"/>
      <c r="H38" s="6"/>
    </row>
    <row r="39" spans="1:8" x14ac:dyDescent="0.2">
      <c r="A39" s="1" t="s">
        <v>121</v>
      </c>
    </row>
    <row r="40" spans="1:8" x14ac:dyDescent="0.2">
      <c r="A40" s="3" t="s">
        <v>347</v>
      </c>
      <c r="B40" s="4" t="s">
        <v>0</v>
      </c>
      <c r="C40" s="4" t="s">
        <v>1</v>
      </c>
      <c r="D40" s="4" t="s">
        <v>2</v>
      </c>
      <c r="E40" s="4" t="s">
        <v>3</v>
      </c>
      <c r="F40" s="4" t="s">
        <v>4</v>
      </c>
      <c r="G40" s="4" t="s">
        <v>5</v>
      </c>
      <c r="H40" s="5" t="s">
        <v>318</v>
      </c>
    </row>
    <row r="41" spans="1:8" x14ac:dyDescent="0.2">
      <c r="A41" s="1" t="s">
        <v>346</v>
      </c>
    </row>
    <row r="43" spans="1:8" x14ac:dyDescent="0.2">
      <c r="A43" s="1" t="s">
        <v>342</v>
      </c>
      <c r="B43" s="1">
        <v>2694</v>
      </c>
      <c r="C43" s="1">
        <v>1878</v>
      </c>
      <c r="D43" s="1">
        <v>808</v>
      </c>
      <c r="E43" s="1">
        <v>415</v>
      </c>
      <c r="F43" s="1">
        <v>116</v>
      </c>
      <c r="G43" s="1">
        <v>539</v>
      </c>
      <c r="H43" s="1">
        <v>816</v>
      </c>
    </row>
    <row r="44" spans="1:8" x14ac:dyDescent="0.2">
      <c r="A44" s="1" t="s">
        <v>123</v>
      </c>
      <c r="B44" s="1">
        <v>340</v>
      </c>
      <c r="C44" s="1">
        <v>255</v>
      </c>
      <c r="D44" s="1">
        <v>108</v>
      </c>
      <c r="E44" s="1">
        <v>77</v>
      </c>
      <c r="F44" s="1">
        <v>2</v>
      </c>
      <c r="G44" s="1">
        <v>68</v>
      </c>
      <c r="H44" s="1">
        <v>85</v>
      </c>
    </row>
    <row r="45" spans="1:8" x14ac:dyDescent="0.2">
      <c r="A45" s="1" t="s">
        <v>124</v>
      </c>
      <c r="B45" s="1">
        <v>908</v>
      </c>
      <c r="C45" s="1">
        <v>527</v>
      </c>
      <c r="D45" s="1">
        <v>271</v>
      </c>
      <c r="E45" s="1">
        <v>47</v>
      </c>
      <c r="F45" s="1">
        <v>10</v>
      </c>
      <c r="G45" s="1">
        <v>199</v>
      </c>
      <c r="H45" s="1">
        <v>381</v>
      </c>
    </row>
    <row r="46" spans="1:8" x14ac:dyDescent="0.2">
      <c r="A46" s="1" t="s">
        <v>117</v>
      </c>
      <c r="B46" s="1">
        <v>690</v>
      </c>
      <c r="C46" s="1">
        <v>427</v>
      </c>
      <c r="D46" s="1">
        <v>133</v>
      </c>
      <c r="E46" s="1">
        <v>155</v>
      </c>
      <c r="F46" s="1">
        <v>17</v>
      </c>
      <c r="G46" s="1">
        <v>122</v>
      </c>
      <c r="H46" s="1">
        <v>263</v>
      </c>
    </row>
    <row r="47" spans="1:8" x14ac:dyDescent="0.2">
      <c r="A47" s="1" t="s">
        <v>118</v>
      </c>
      <c r="B47" s="1">
        <v>629</v>
      </c>
      <c r="C47" s="1">
        <v>556</v>
      </c>
      <c r="D47" s="1">
        <v>260</v>
      </c>
      <c r="E47" s="1">
        <v>98</v>
      </c>
      <c r="F47" s="1">
        <v>71</v>
      </c>
      <c r="G47" s="1">
        <v>127</v>
      </c>
      <c r="H47" s="1">
        <v>73</v>
      </c>
    </row>
    <row r="48" spans="1:8" x14ac:dyDescent="0.2">
      <c r="A48" s="1" t="s">
        <v>119</v>
      </c>
      <c r="B48" s="1">
        <v>66</v>
      </c>
      <c r="C48" s="1">
        <v>60</v>
      </c>
      <c r="D48" s="1">
        <v>15</v>
      </c>
      <c r="E48" s="1">
        <v>29</v>
      </c>
      <c r="F48" s="1">
        <v>3</v>
      </c>
      <c r="G48" s="1">
        <v>13</v>
      </c>
      <c r="H48" s="1">
        <v>6</v>
      </c>
    </row>
    <row r="49" spans="1:8" x14ac:dyDescent="0.2">
      <c r="A49" s="1" t="s">
        <v>120</v>
      </c>
      <c r="B49" s="1">
        <v>16</v>
      </c>
      <c r="C49" s="1">
        <v>14</v>
      </c>
      <c r="D49" s="1">
        <v>4</v>
      </c>
      <c r="E49" s="1">
        <v>2</v>
      </c>
      <c r="F49" s="1">
        <v>2</v>
      </c>
      <c r="G49" s="1">
        <v>6</v>
      </c>
      <c r="H49" s="1">
        <v>2</v>
      </c>
    </row>
    <row r="50" spans="1:8" x14ac:dyDescent="0.2">
      <c r="A50" s="1" t="s">
        <v>125</v>
      </c>
      <c r="B50" s="1">
        <v>45</v>
      </c>
      <c r="C50" s="1">
        <v>39</v>
      </c>
      <c r="D50" s="1">
        <v>17</v>
      </c>
      <c r="E50" s="1">
        <v>7</v>
      </c>
      <c r="F50" s="1">
        <v>11</v>
      </c>
      <c r="G50" s="1">
        <v>4</v>
      </c>
      <c r="H50" s="1">
        <v>6</v>
      </c>
    </row>
    <row r="51" spans="1:8" x14ac:dyDescent="0.2">
      <c r="A51" s="1" t="s">
        <v>344</v>
      </c>
      <c r="B51" s="6">
        <f>SUM(B46:B50)*100/B43</f>
        <v>53.674832962138083</v>
      </c>
      <c r="C51" s="6">
        <f t="shared" ref="C51" si="16">SUM(C46:C50)*100/C43</f>
        <v>58.359957401490945</v>
      </c>
      <c r="D51" s="6">
        <f t="shared" ref="D51" si="17">SUM(D46:D50)*100/D43</f>
        <v>53.094059405940591</v>
      </c>
      <c r="E51" s="6">
        <f t="shared" ref="E51" si="18">SUM(E46:E50)*100/E43</f>
        <v>70.120481927710841</v>
      </c>
      <c r="F51" s="6">
        <f t="shared" ref="F51" si="19">SUM(F46:F50)*100/F43</f>
        <v>89.65517241379311</v>
      </c>
      <c r="G51" s="6">
        <f t="shared" ref="G51" si="20">SUM(G46:G50)*100/G43</f>
        <v>50.46382189239332</v>
      </c>
      <c r="H51" s="6">
        <f t="shared" ref="H51" si="21">SUM(H46:H50)*100/H43</f>
        <v>42.892156862745097</v>
      </c>
    </row>
    <row r="52" spans="1:8" x14ac:dyDescent="0.2">
      <c r="A52" s="1" t="s">
        <v>345</v>
      </c>
      <c r="B52" s="6">
        <f>B50*100/B43</f>
        <v>1.6703786191536749</v>
      </c>
      <c r="C52" s="6">
        <f t="shared" ref="C52:H52" si="22">C50*100/C43</f>
        <v>2.0766773162939298</v>
      </c>
      <c r="D52" s="6">
        <f t="shared" si="22"/>
        <v>2.1039603960396041</v>
      </c>
      <c r="E52" s="6">
        <f t="shared" si="22"/>
        <v>1.6867469879518073</v>
      </c>
      <c r="F52" s="6">
        <f t="shared" si="22"/>
        <v>9.4827586206896548</v>
      </c>
      <c r="G52" s="6">
        <f t="shared" si="22"/>
        <v>0.74211502782931349</v>
      </c>
      <c r="H52" s="6">
        <f t="shared" si="22"/>
        <v>0.73529411764705888</v>
      </c>
    </row>
    <row r="53" spans="1:8" x14ac:dyDescent="0.2">
      <c r="A53" s="1" t="s">
        <v>22</v>
      </c>
    </row>
    <row r="54" spans="1:8" x14ac:dyDescent="0.2">
      <c r="A54" s="1" t="s">
        <v>122</v>
      </c>
    </row>
    <row r="55" spans="1:8" x14ac:dyDescent="0.2">
      <c r="A55" s="1" t="s">
        <v>0</v>
      </c>
      <c r="B55" s="1">
        <v>1315</v>
      </c>
      <c r="C55" s="1">
        <v>923</v>
      </c>
      <c r="D55" s="1">
        <v>382</v>
      </c>
      <c r="E55" s="1">
        <v>210</v>
      </c>
      <c r="F55" s="1">
        <v>66</v>
      </c>
      <c r="G55" s="1">
        <v>265</v>
      </c>
      <c r="H55" s="1">
        <v>392</v>
      </c>
    </row>
    <row r="56" spans="1:8" x14ac:dyDescent="0.2">
      <c r="A56" s="1" t="s">
        <v>123</v>
      </c>
      <c r="B56" s="1">
        <v>125</v>
      </c>
      <c r="C56" s="1">
        <v>94</v>
      </c>
      <c r="D56" s="1">
        <v>38</v>
      </c>
      <c r="E56" s="1">
        <v>37</v>
      </c>
      <c r="F56" s="1">
        <v>1</v>
      </c>
      <c r="G56" s="1">
        <v>18</v>
      </c>
      <c r="H56" s="1">
        <v>31</v>
      </c>
    </row>
    <row r="57" spans="1:8" x14ac:dyDescent="0.2">
      <c r="A57" s="1" t="s">
        <v>124</v>
      </c>
      <c r="B57" s="1">
        <v>393</v>
      </c>
      <c r="C57" s="1">
        <v>225</v>
      </c>
      <c r="D57" s="1">
        <v>120</v>
      </c>
      <c r="E57" s="1">
        <v>18</v>
      </c>
      <c r="F57" s="1">
        <v>4</v>
      </c>
      <c r="G57" s="1">
        <v>83</v>
      </c>
      <c r="H57" s="1">
        <v>168</v>
      </c>
    </row>
    <row r="58" spans="1:8" x14ac:dyDescent="0.2">
      <c r="A58" s="1" t="s">
        <v>117</v>
      </c>
      <c r="B58" s="1">
        <v>357</v>
      </c>
      <c r="C58" s="1">
        <v>211</v>
      </c>
      <c r="D58" s="1">
        <v>65</v>
      </c>
      <c r="E58" s="1">
        <v>81</v>
      </c>
      <c r="F58" s="1">
        <v>8</v>
      </c>
      <c r="G58" s="1">
        <v>57</v>
      </c>
      <c r="H58" s="1">
        <v>146</v>
      </c>
    </row>
    <row r="59" spans="1:8" x14ac:dyDescent="0.2">
      <c r="A59" s="1" t="s">
        <v>118</v>
      </c>
      <c r="B59" s="1">
        <v>362</v>
      </c>
      <c r="C59" s="1">
        <v>324</v>
      </c>
      <c r="D59" s="1">
        <v>140</v>
      </c>
      <c r="E59" s="1">
        <v>51</v>
      </c>
      <c r="F59" s="1">
        <v>42</v>
      </c>
      <c r="G59" s="1">
        <v>91</v>
      </c>
      <c r="H59" s="1">
        <v>38</v>
      </c>
    </row>
    <row r="60" spans="1:8" x14ac:dyDescent="0.2">
      <c r="A60" s="1" t="s">
        <v>119</v>
      </c>
      <c r="B60" s="1">
        <v>35</v>
      </c>
      <c r="C60" s="1">
        <v>31</v>
      </c>
      <c r="D60" s="1">
        <v>7</v>
      </c>
      <c r="E60" s="1">
        <v>17</v>
      </c>
      <c r="F60" s="1">
        <v>0</v>
      </c>
      <c r="G60" s="1">
        <v>7</v>
      </c>
      <c r="H60" s="1">
        <v>4</v>
      </c>
    </row>
    <row r="61" spans="1:8" x14ac:dyDescent="0.2">
      <c r="A61" s="1" t="s">
        <v>120</v>
      </c>
      <c r="B61" s="1">
        <v>13</v>
      </c>
      <c r="C61" s="1">
        <v>12</v>
      </c>
      <c r="D61" s="1">
        <v>4</v>
      </c>
      <c r="E61" s="1">
        <v>1</v>
      </c>
      <c r="F61" s="1">
        <v>2</v>
      </c>
      <c r="G61" s="1">
        <v>5</v>
      </c>
      <c r="H61" s="1">
        <v>1</v>
      </c>
    </row>
    <row r="62" spans="1:8" x14ac:dyDescent="0.2">
      <c r="A62" s="1" t="s">
        <v>125</v>
      </c>
      <c r="B62" s="1">
        <v>30</v>
      </c>
      <c r="C62" s="1">
        <v>26</v>
      </c>
      <c r="D62" s="1">
        <v>8</v>
      </c>
      <c r="E62" s="1">
        <v>5</v>
      </c>
      <c r="F62" s="1">
        <v>9</v>
      </c>
      <c r="G62" s="1">
        <v>4</v>
      </c>
      <c r="H62" s="1">
        <v>4</v>
      </c>
    </row>
    <row r="63" spans="1:8" x14ac:dyDescent="0.2">
      <c r="A63" s="1" t="s">
        <v>344</v>
      </c>
      <c r="B63" s="6">
        <f>SUM(B58:B62)*100/B55</f>
        <v>60.608365019011408</v>
      </c>
      <c r="C63" s="6">
        <f t="shared" ref="C63" si="23">SUM(C58:C62)*100/C55</f>
        <v>65.438786565547133</v>
      </c>
      <c r="D63" s="6">
        <f t="shared" ref="D63" si="24">SUM(D58:D62)*100/D55</f>
        <v>58.638743455497384</v>
      </c>
      <c r="E63" s="6">
        <f t="shared" ref="E63" si="25">SUM(E58:E62)*100/E55</f>
        <v>73.80952380952381</v>
      </c>
      <c r="F63" s="6">
        <f t="shared" ref="F63" si="26">SUM(F58:F62)*100/F55</f>
        <v>92.424242424242422</v>
      </c>
      <c r="G63" s="6">
        <f t="shared" ref="G63" si="27">SUM(G58:G62)*100/G55</f>
        <v>61.886792452830186</v>
      </c>
      <c r="H63" s="6">
        <f t="shared" ref="H63" si="28">SUM(H58:H62)*100/H55</f>
        <v>49.234693877551024</v>
      </c>
    </row>
    <row r="64" spans="1:8" x14ac:dyDescent="0.2">
      <c r="A64" s="1" t="s">
        <v>345</v>
      </c>
      <c r="B64" s="6">
        <f>B62*100/B55</f>
        <v>2.2813688212927756</v>
      </c>
      <c r="C64" s="6">
        <f t="shared" ref="C64:H64" si="29">C62*100/C55</f>
        <v>2.816901408450704</v>
      </c>
      <c r="D64" s="6">
        <f t="shared" si="29"/>
        <v>2.0942408376963351</v>
      </c>
      <c r="E64" s="6">
        <f t="shared" si="29"/>
        <v>2.3809523809523809</v>
      </c>
      <c r="F64" s="6">
        <f t="shared" si="29"/>
        <v>13.636363636363637</v>
      </c>
      <c r="G64" s="6">
        <f t="shared" si="29"/>
        <v>1.5094339622641511</v>
      </c>
      <c r="H64" s="6">
        <f t="shared" si="29"/>
        <v>1.0204081632653061</v>
      </c>
    </row>
    <row r="65" spans="1:8" x14ac:dyDescent="0.2">
      <c r="A65" s="1" t="s">
        <v>23</v>
      </c>
    </row>
    <row r="66" spans="1:8" x14ac:dyDescent="0.2">
      <c r="A66" s="1" t="s">
        <v>122</v>
      </c>
    </row>
    <row r="67" spans="1:8" x14ac:dyDescent="0.2">
      <c r="A67" s="1" t="s">
        <v>0</v>
      </c>
      <c r="B67" s="1">
        <v>1379</v>
      </c>
      <c r="C67" s="1">
        <v>955</v>
      </c>
      <c r="D67" s="1">
        <v>426</v>
      </c>
      <c r="E67" s="1">
        <v>205</v>
      </c>
      <c r="F67" s="1">
        <v>50</v>
      </c>
      <c r="G67" s="1">
        <v>274</v>
      </c>
      <c r="H67" s="1">
        <v>424</v>
      </c>
    </row>
    <row r="68" spans="1:8" x14ac:dyDescent="0.2">
      <c r="A68" s="1" t="s">
        <v>123</v>
      </c>
      <c r="B68" s="1">
        <v>215</v>
      </c>
      <c r="C68" s="1">
        <v>161</v>
      </c>
      <c r="D68" s="1">
        <v>70</v>
      </c>
      <c r="E68" s="1">
        <v>40</v>
      </c>
      <c r="F68" s="1">
        <v>1</v>
      </c>
      <c r="G68" s="1">
        <v>50</v>
      </c>
      <c r="H68" s="1">
        <v>54</v>
      </c>
    </row>
    <row r="69" spans="1:8" x14ac:dyDescent="0.2">
      <c r="A69" s="1" t="s">
        <v>124</v>
      </c>
      <c r="B69" s="1">
        <v>515</v>
      </c>
      <c r="C69" s="1">
        <v>302</v>
      </c>
      <c r="D69" s="1">
        <v>151</v>
      </c>
      <c r="E69" s="1">
        <v>29</v>
      </c>
      <c r="F69" s="1">
        <v>6</v>
      </c>
      <c r="G69" s="1">
        <v>116</v>
      </c>
      <c r="H69" s="1">
        <v>213</v>
      </c>
    </row>
    <row r="70" spans="1:8" x14ac:dyDescent="0.2">
      <c r="A70" s="1" t="s">
        <v>117</v>
      </c>
      <c r="B70" s="1">
        <v>333</v>
      </c>
      <c r="C70" s="1">
        <v>216</v>
      </c>
      <c r="D70" s="1">
        <v>68</v>
      </c>
      <c r="E70" s="1">
        <v>74</v>
      </c>
      <c r="F70" s="1">
        <v>9</v>
      </c>
      <c r="G70" s="1">
        <v>65</v>
      </c>
      <c r="H70" s="1">
        <v>117</v>
      </c>
    </row>
    <row r="71" spans="1:8" x14ac:dyDescent="0.2">
      <c r="A71" s="1" t="s">
        <v>118</v>
      </c>
      <c r="B71" s="1">
        <v>267</v>
      </c>
      <c r="C71" s="1">
        <v>232</v>
      </c>
      <c r="D71" s="1">
        <v>120</v>
      </c>
      <c r="E71" s="1">
        <v>47</v>
      </c>
      <c r="F71" s="1">
        <v>29</v>
      </c>
      <c r="G71" s="1">
        <v>36</v>
      </c>
      <c r="H71" s="1">
        <v>35</v>
      </c>
    </row>
    <row r="72" spans="1:8" x14ac:dyDescent="0.2">
      <c r="A72" s="1" t="s">
        <v>119</v>
      </c>
      <c r="B72" s="1">
        <v>31</v>
      </c>
      <c r="C72" s="1">
        <v>29</v>
      </c>
      <c r="D72" s="1">
        <v>8</v>
      </c>
      <c r="E72" s="1">
        <v>12</v>
      </c>
      <c r="F72" s="1">
        <v>3</v>
      </c>
      <c r="G72" s="1">
        <v>6</v>
      </c>
      <c r="H72" s="1">
        <v>2</v>
      </c>
    </row>
    <row r="73" spans="1:8" x14ac:dyDescent="0.2">
      <c r="A73" s="1" t="s">
        <v>120</v>
      </c>
      <c r="B73" s="1">
        <v>3</v>
      </c>
      <c r="C73" s="1">
        <v>2</v>
      </c>
      <c r="D73" s="1">
        <v>0</v>
      </c>
      <c r="E73" s="1">
        <v>1</v>
      </c>
      <c r="F73" s="1">
        <v>0</v>
      </c>
      <c r="G73" s="1">
        <v>1</v>
      </c>
      <c r="H73" s="1">
        <v>1</v>
      </c>
    </row>
    <row r="74" spans="1:8" x14ac:dyDescent="0.2">
      <c r="A74" s="1" t="s">
        <v>125</v>
      </c>
      <c r="B74" s="1">
        <v>15</v>
      </c>
      <c r="C74" s="1">
        <v>13</v>
      </c>
      <c r="D74" s="1">
        <v>9</v>
      </c>
      <c r="E74" s="1">
        <v>2</v>
      </c>
      <c r="F74" s="1">
        <v>2</v>
      </c>
      <c r="G74" s="1">
        <v>0</v>
      </c>
      <c r="H74" s="1">
        <v>2</v>
      </c>
    </row>
    <row r="75" spans="1:8" x14ac:dyDescent="0.2">
      <c r="A75" s="1" t="s">
        <v>344</v>
      </c>
      <c r="B75" s="6">
        <f>SUM(B70:B74)*100/B67</f>
        <v>47.063089195068891</v>
      </c>
      <c r="C75" s="6">
        <f t="shared" ref="C75" si="30">SUM(C70:C74)*100/C67</f>
        <v>51.518324607329845</v>
      </c>
      <c r="D75" s="6">
        <f t="shared" ref="D75" si="31">SUM(D70:D74)*100/D67</f>
        <v>48.122065727699528</v>
      </c>
      <c r="E75" s="6">
        <f t="shared" ref="E75" si="32">SUM(E70:E74)*100/E67</f>
        <v>66.341463414634148</v>
      </c>
      <c r="F75" s="6">
        <f t="shared" ref="F75" si="33">SUM(F70:F74)*100/F67</f>
        <v>86</v>
      </c>
      <c r="G75" s="6">
        <f t="shared" ref="G75" si="34">SUM(G70:G74)*100/G67</f>
        <v>39.416058394160586</v>
      </c>
      <c r="H75" s="6">
        <f t="shared" ref="H75" si="35">SUM(H70:H74)*100/H67</f>
        <v>37.028301886792455</v>
      </c>
    </row>
    <row r="76" spans="1:8" x14ac:dyDescent="0.2">
      <c r="A76" s="1" t="s">
        <v>345</v>
      </c>
      <c r="B76" s="6">
        <f>B74*100/B67</f>
        <v>1.0877447425670776</v>
      </c>
      <c r="C76" s="6">
        <f t="shared" ref="C76:H76" si="36">C74*100/C67</f>
        <v>1.3612565445026179</v>
      </c>
      <c r="D76" s="6">
        <f t="shared" si="36"/>
        <v>2.112676056338028</v>
      </c>
      <c r="E76" s="6">
        <f t="shared" si="36"/>
        <v>0.97560975609756095</v>
      </c>
      <c r="F76" s="6">
        <f t="shared" si="36"/>
        <v>4</v>
      </c>
      <c r="G76" s="6">
        <f t="shared" si="36"/>
        <v>0</v>
      </c>
      <c r="H76" s="6">
        <f t="shared" si="36"/>
        <v>0.47169811320754718</v>
      </c>
    </row>
    <row r="77" spans="1:8" x14ac:dyDescent="0.2">
      <c r="A77" s="9" t="s">
        <v>324</v>
      </c>
      <c r="B77" s="9"/>
      <c r="C77" s="9"/>
      <c r="D77" s="9"/>
      <c r="E77" s="9"/>
      <c r="F77" s="9"/>
      <c r="G77" s="9"/>
      <c r="H77" s="9"/>
    </row>
  </sheetData>
  <mergeCells count="2">
    <mergeCell ref="A77:H77"/>
    <mergeCell ref="A37:H37"/>
  </mergeCells>
  <pageMargins left="0.7" right="0.7" top="0.75" bottom="0.75" header="0.3" footer="0.3"/>
  <pageSetup orientation="portrait" r:id="rId1"/>
  <rowBreaks count="1" manualBreakCount="1">
    <brk id="3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CEBFC-7DD5-4376-B02F-895CE5D5B08A}">
  <dimension ref="A1:H2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454</v>
      </c>
    </row>
    <row r="2" spans="1:8" x14ac:dyDescent="0.2">
      <c r="A2" s="3" t="s">
        <v>348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126</v>
      </c>
    </row>
    <row r="4" spans="1:8" x14ac:dyDescent="0.2">
      <c r="A4" s="1" t="s">
        <v>320</v>
      </c>
      <c r="B4" s="1">
        <v>1137</v>
      </c>
      <c r="C4" s="1">
        <v>646</v>
      </c>
      <c r="D4" s="1">
        <v>356</v>
      </c>
      <c r="E4" s="1">
        <v>141</v>
      </c>
      <c r="F4" s="1">
        <v>27</v>
      </c>
      <c r="G4" s="1">
        <v>122</v>
      </c>
      <c r="H4" s="1">
        <v>491</v>
      </c>
    </row>
    <row r="5" spans="1:8" x14ac:dyDescent="0.2">
      <c r="A5" s="1" t="s">
        <v>127</v>
      </c>
      <c r="B5" s="1">
        <v>771</v>
      </c>
      <c r="C5" s="1">
        <v>372</v>
      </c>
      <c r="D5" s="1">
        <v>220</v>
      </c>
      <c r="E5" s="1">
        <v>85</v>
      </c>
      <c r="F5" s="1">
        <v>13</v>
      </c>
      <c r="G5" s="1">
        <v>54</v>
      </c>
      <c r="H5" s="1">
        <v>399</v>
      </c>
    </row>
    <row r="6" spans="1:8" x14ac:dyDescent="0.2">
      <c r="A6" s="1" t="s">
        <v>128</v>
      </c>
      <c r="B6" s="1">
        <v>366</v>
      </c>
      <c r="C6" s="1">
        <v>274</v>
      </c>
      <c r="D6" s="1">
        <v>136</v>
      </c>
      <c r="E6" s="1">
        <v>56</v>
      </c>
      <c r="F6" s="1">
        <v>14</v>
      </c>
      <c r="G6" s="1">
        <v>68</v>
      </c>
      <c r="H6" s="1">
        <v>92</v>
      </c>
    </row>
    <row r="7" spans="1:8" x14ac:dyDescent="0.2">
      <c r="A7" s="1" t="s">
        <v>129</v>
      </c>
    </row>
    <row r="8" spans="1:8" x14ac:dyDescent="0.2">
      <c r="A8" s="1" t="s">
        <v>320</v>
      </c>
      <c r="B8" s="1">
        <v>1102</v>
      </c>
      <c r="C8" s="1">
        <v>622</v>
      </c>
      <c r="D8" s="1">
        <v>346</v>
      </c>
      <c r="E8" s="1">
        <v>133</v>
      </c>
      <c r="F8" s="1">
        <v>26</v>
      </c>
      <c r="G8" s="1">
        <v>117</v>
      </c>
      <c r="H8" s="1">
        <v>480</v>
      </c>
    </row>
    <row r="9" spans="1:8" x14ac:dyDescent="0.2">
      <c r="A9" s="1" t="s">
        <v>127</v>
      </c>
      <c r="B9" s="1">
        <v>81</v>
      </c>
      <c r="C9" s="1">
        <v>47</v>
      </c>
      <c r="D9" s="1">
        <v>34</v>
      </c>
      <c r="E9" s="1">
        <v>13</v>
      </c>
      <c r="F9" s="1">
        <v>0</v>
      </c>
      <c r="G9" s="1">
        <v>0</v>
      </c>
      <c r="H9" s="1">
        <v>34</v>
      </c>
    </row>
    <row r="10" spans="1:8" x14ac:dyDescent="0.2">
      <c r="A10" s="1" t="s">
        <v>128</v>
      </c>
      <c r="B10" s="1">
        <v>1021</v>
      </c>
      <c r="C10" s="1">
        <v>575</v>
      </c>
      <c r="D10" s="1">
        <v>312</v>
      </c>
      <c r="E10" s="1">
        <v>120</v>
      </c>
      <c r="F10" s="1">
        <v>26</v>
      </c>
      <c r="G10" s="1">
        <v>117</v>
      </c>
      <c r="H10" s="1">
        <v>446</v>
      </c>
    </row>
    <row r="11" spans="1:8" x14ac:dyDescent="0.2">
      <c r="A11" s="1" t="s">
        <v>130</v>
      </c>
    </row>
    <row r="12" spans="1:8" x14ac:dyDescent="0.2">
      <c r="A12" s="1" t="s">
        <v>320</v>
      </c>
      <c r="B12" s="1">
        <v>490</v>
      </c>
      <c r="C12" s="1">
        <v>347</v>
      </c>
      <c r="D12" s="1">
        <v>225</v>
      </c>
      <c r="E12" s="1">
        <v>52</v>
      </c>
      <c r="F12" s="1">
        <v>43</v>
      </c>
      <c r="G12" s="1">
        <v>27</v>
      </c>
      <c r="H12" s="1">
        <v>143</v>
      </c>
    </row>
    <row r="13" spans="1:8" x14ac:dyDescent="0.2">
      <c r="A13" s="1" t="s">
        <v>127</v>
      </c>
      <c r="B13" s="1">
        <v>134</v>
      </c>
      <c r="C13" s="1">
        <v>113</v>
      </c>
      <c r="D13" s="1">
        <v>61</v>
      </c>
      <c r="E13" s="1">
        <v>22</v>
      </c>
      <c r="F13" s="1">
        <v>26</v>
      </c>
      <c r="G13" s="1">
        <v>4</v>
      </c>
      <c r="H13" s="1">
        <v>21</v>
      </c>
    </row>
    <row r="14" spans="1:8" x14ac:dyDescent="0.2">
      <c r="A14" s="1" t="s">
        <v>128</v>
      </c>
      <c r="B14" s="1">
        <v>356</v>
      </c>
      <c r="C14" s="1">
        <v>234</v>
      </c>
      <c r="D14" s="1">
        <v>164</v>
      </c>
      <c r="E14" s="1">
        <v>30</v>
      </c>
      <c r="F14" s="1">
        <v>17</v>
      </c>
      <c r="G14" s="1">
        <v>23</v>
      </c>
      <c r="H14" s="1">
        <v>122</v>
      </c>
    </row>
    <row r="15" spans="1:8" x14ac:dyDescent="0.2">
      <c r="A15" s="1" t="s">
        <v>131</v>
      </c>
    </row>
    <row r="16" spans="1:8" x14ac:dyDescent="0.2">
      <c r="A16" s="1" t="s">
        <v>320</v>
      </c>
      <c r="B16" s="1">
        <v>483</v>
      </c>
      <c r="C16" s="1">
        <v>341</v>
      </c>
      <c r="D16" s="1">
        <v>220</v>
      </c>
      <c r="E16" s="1">
        <v>51</v>
      </c>
      <c r="F16" s="1">
        <v>43</v>
      </c>
      <c r="G16" s="1">
        <v>27</v>
      </c>
      <c r="H16" s="1">
        <v>142</v>
      </c>
    </row>
    <row r="17" spans="1:8" x14ac:dyDescent="0.2">
      <c r="A17" s="1" t="s">
        <v>127</v>
      </c>
      <c r="B17" s="1">
        <v>47</v>
      </c>
      <c r="C17" s="1">
        <v>43</v>
      </c>
      <c r="D17" s="1">
        <v>17</v>
      </c>
      <c r="E17" s="1">
        <v>9</v>
      </c>
      <c r="F17" s="1">
        <v>17</v>
      </c>
      <c r="G17" s="1">
        <v>0</v>
      </c>
      <c r="H17" s="1">
        <v>4</v>
      </c>
    </row>
    <row r="18" spans="1:8" x14ac:dyDescent="0.2">
      <c r="A18" s="1" t="s">
        <v>128</v>
      </c>
      <c r="B18" s="1">
        <v>436</v>
      </c>
      <c r="C18" s="1">
        <v>298</v>
      </c>
      <c r="D18" s="1">
        <v>203</v>
      </c>
      <c r="E18" s="1">
        <v>42</v>
      </c>
      <c r="F18" s="1">
        <v>26</v>
      </c>
      <c r="G18" s="1">
        <v>27</v>
      </c>
      <c r="H18" s="1">
        <v>138</v>
      </c>
    </row>
    <row r="19" spans="1:8" x14ac:dyDescent="0.2">
      <c r="A19" s="1" t="s">
        <v>132</v>
      </c>
    </row>
    <row r="20" spans="1:8" x14ac:dyDescent="0.2">
      <c r="A20" s="1" t="s">
        <v>320</v>
      </c>
      <c r="B20" s="1">
        <v>483</v>
      </c>
      <c r="C20" s="1">
        <v>341</v>
      </c>
      <c r="D20" s="1">
        <v>221</v>
      </c>
      <c r="E20" s="1">
        <v>49</v>
      </c>
      <c r="F20" s="1">
        <v>43</v>
      </c>
      <c r="G20" s="1">
        <v>28</v>
      </c>
      <c r="H20" s="1">
        <v>142</v>
      </c>
    </row>
    <row r="21" spans="1:8" x14ac:dyDescent="0.2">
      <c r="A21" s="1" t="s">
        <v>127</v>
      </c>
      <c r="B21" s="1">
        <v>45</v>
      </c>
      <c r="C21" s="1">
        <v>38</v>
      </c>
      <c r="D21" s="1">
        <v>19</v>
      </c>
      <c r="E21" s="1">
        <v>6</v>
      </c>
      <c r="F21" s="1">
        <v>11</v>
      </c>
      <c r="G21" s="1">
        <v>2</v>
      </c>
      <c r="H21" s="1">
        <v>7</v>
      </c>
    </row>
    <row r="22" spans="1:8" x14ac:dyDescent="0.2">
      <c r="A22" s="1" t="s">
        <v>128</v>
      </c>
      <c r="B22" s="1">
        <v>438</v>
      </c>
      <c r="C22" s="1">
        <v>303</v>
      </c>
      <c r="D22" s="1">
        <v>202</v>
      </c>
      <c r="E22" s="1">
        <v>43</v>
      </c>
      <c r="F22" s="1">
        <v>32</v>
      </c>
      <c r="G22" s="1">
        <v>26</v>
      </c>
      <c r="H22" s="1">
        <v>135</v>
      </c>
    </row>
    <row r="23" spans="1:8" x14ac:dyDescent="0.2">
      <c r="A23" s="9" t="s">
        <v>324</v>
      </c>
      <c r="B23" s="9"/>
      <c r="C23" s="9"/>
      <c r="D23" s="9"/>
      <c r="E23" s="9"/>
      <c r="F23" s="9"/>
      <c r="G23" s="9"/>
      <c r="H23" s="9"/>
    </row>
  </sheetData>
  <mergeCells count="1">
    <mergeCell ref="A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613D3-1999-49EE-8E7C-435F44A2AFA3}">
  <dimension ref="A1:W115"/>
  <sheetViews>
    <sheetView view="pageBreakPreview" topLeftCell="A60" zoomScale="125" zoomScaleNormal="100" zoomScaleSheetLayoutView="125" workbookViewId="0">
      <selection activeCell="C75" sqref="C75"/>
    </sheetView>
  </sheetViews>
  <sheetFormatPr defaultRowHeight="10.199999999999999" x14ac:dyDescent="0.2"/>
  <cols>
    <col min="1" max="1" width="6.6640625" style="14" customWidth="1"/>
    <col min="2" max="13" width="6.6640625" style="1" customWidth="1"/>
    <col min="14" max="14" width="9.77734375" style="14" customWidth="1"/>
    <col min="15" max="23" width="8.88671875" style="1" customWidth="1"/>
    <col min="24" max="16384" width="8.88671875" style="1"/>
  </cols>
  <sheetData>
    <row r="1" spans="1:23" x14ac:dyDescent="0.2">
      <c r="A1" s="14" t="s">
        <v>437</v>
      </c>
      <c r="N1" s="14" t="s">
        <v>437</v>
      </c>
    </row>
    <row r="2" spans="1:23" x14ac:dyDescent="0.2">
      <c r="A2" s="15"/>
      <c r="B2" s="20" t="s">
        <v>0</v>
      </c>
      <c r="C2" s="20"/>
      <c r="D2" s="20"/>
      <c r="E2" s="20" t="s">
        <v>1</v>
      </c>
      <c r="F2" s="20"/>
      <c r="G2" s="20"/>
      <c r="H2" s="20" t="s">
        <v>51</v>
      </c>
      <c r="I2" s="20"/>
      <c r="J2" s="20"/>
      <c r="K2" s="20" t="s">
        <v>3</v>
      </c>
      <c r="L2" s="20"/>
      <c r="M2" s="20"/>
      <c r="N2" s="15"/>
      <c r="O2" s="20" t="s">
        <v>4</v>
      </c>
      <c r="P2" s="20"/>
      <c r="Q2" s="20"/>
      <c r="R2" s="20" t="s">
        <v>5</v>
      </c>
      <c r="S2" s="20"/>
      <c r="T2" s="20"/>
      <c r="U2" s="20" t="s">
        <v>6</v>
      </c>
      <c r="V2" s="20"/>
      <c r="W2" s="21"/>
    </row>
    <row r="3" spans="1:23" x14ac:dyDescent="0.2">
      <c r="A3" s="15" t="s">
        <v>426</v>
      </c>
      <c r="B3" s="4" t="s">
        <v>0</v>
      </c>
      <c r="C3" s="4" t="s">
        <v>299</v>
      </c>
      <c r="D3" s="4" t="s">
        <v>300</v>
      </c>
      <c r="E3" s="4" t="s">
        <v>0</v>
      </c>
      <c r="F3" s="4" t="s">
        <v>299</v>
      </c>
      <c r="G3" s="4" t="s">
        <v>300</v>
      </c>
      <c r="H3" s="4" t="s">
        <v>0</v>
      </c>
      <c r="I3" s="4" t="s">
        <v>299</v>
      </c>
      <c r="J3" s="4" t="s">
        <v>300</v>
      </c>
      <c r="K3" s="4" t="s">
        <v>0</v>
      </c>
      <c r="L3" s="4" t="s">
        <v>299</v>
      </c>
      <c r="M3" s="4" t="s">
        <v>300</v>
      </c>
      <c r="N3" s="30" t="s">
        <v>426</v>
      </c>
      <c r="O3" s="4" t="s">
        <v>0</v>
      </c>
      <c r="P3" s="4" t="s">
        <v>299</v>
      </c>
      <c r="Q3" s="4" t="s">
        <v>300</v>
      </c>
      <c r="R3" s="4" t="s">
        <v>0</v>
      </c>
      <c r="S3" s="4" t="s">
        <v>299</v>
      </c>
      <c r="T3" s="4" t="s">
        <v>300</v>
      </c>
      <c r="U3" s="4" t="s">
        <v>0</v>
      </c>
      <c r="V3" s="4" t="s">
        <v>299</v>
      </c>
      <c r="W3" s="5" t="s">
        <v>300</v>
      </c>
    </row>
    <row r="5" spans="1:23" x14ac:dyDescent="0.2">
      <c r="A5" s="12" t="s">
        <v>320</v>
      </c>
      <c r="B5" s="1">
        <v>4456</v>
      </c>
      <c r="C5" s="1">
        <v>2213</v>
      </c>
      <c r="D5" s="1">
        <v>2243</v>
      </c>
      <c r="E5" s="1">
        <v>2965</v>
      </c>
      <c r="F5" s="1">
        <v>1474</v>
      </c>
      <c r="G5" s="1">
        <v>1491</v>
      </c>
      <c r="H5" s="1">
        <v>1276</v>
      </c>
      <c r="I5" s="1">
        <v>609</v>
      </c>
      <c r="J5" s="1">
        <v>667</v>
      </c>
      <c r="K5" s="1">
        <v>691</v>
      </c>
      <c r="L5" s="1">
        <v>365</v>
      </c>
      <c r="M5" s="1">
        <v>326</v>
      </c>
      <c r="N5" s="12" t="s">
        <v>320</v>
      </c>
      <c r="O5" s="1">
        <v>157</v>
      </c>
      <c r="P5" s="1">
        <v>89</v>
      </c>
      <c r="Q5" s="1">
        <v>68</v>
      </c>
      <c r="R5" s="1">
        <v>841</v>
      </c>
      <c r="S5" s="1">
        <v>411</v>
      </c>
      <c r="T5" s="1">
        <v>430</v>
      </c>
      <c r="U5" s="1">
        <v>1491</v>
      </c>
      <c r="V5" s="1">
        <v>739</v>
      </c>
      <c r="W5" s="1">
        <v>752</v>
      </c>
    </row>
    <row r="6" spans="1:23" x14ac:dyDescent="0.2">
      <c r="A6" s="14" t="s">
        <v>7</v>
      </c>
      <c r="B6" s="1">
        <v>646</v>
      </c>
      <c r="C6" s="1">
        <v>347</v>
      </c>
      <c r="D6" s="1">
        <v>299</v>
      </c>
      <c r="E6" s="1">
        <v>438</v>
      </c>
      <c r="F6" s="1">
        <v>245</v>
      </c>
      <c r="G6" s="1">
        <v>193</v>
      </c>
      <c r="H6" s="1">
        <v>187</v>
      </c>
      <c r="I6" s="1">
        <v>98</v>
      </c>
      <c r="J6" s="1">
        <v>89</v>
      </c>
      <c r="K6" s="1">
        <v>107</v>
      </c>
      <c r="L6" s="1">
        <v>73</v>
      </c>
      <c r="M6" s="1">
        <v>34</v>
      </c>
      <c r="N6" s="14" t="s">
        <v>7</v>
      </c>
      <c r="O6" s="1">
        <v>16</v>
      </c>
      <c r="P6" s="1">
        <v>10</v>
      </c>
      <c r="Q6" s="1">
        <v>6</v>
      </c>
      <c r="R6" s="1">
        <v>128</v>
      </c>
      <c r="S6" s="1">
        <v>64</v>
      </c>
      <c r="T6" s="1">
        <v>64</v>
      </c>
      <c r="U6" s="1">
        <v>208</v>
      </c>
      <c r="V6" s="1">
        <v>102</v>
      </c>
      <c r="W6" s="1">
        <v>106</v>
      </c>
    </row>
    <row r="7" spans="1:23" x14ac:dyDescent="0.2">
      <c r="A7" s="14" t="s">
        <v>414</v>
      </c>
      <c r="B7" s="1">
        <v>495</v>
      </c>
      <c r="C7" s="1">
        <v>239</v>
      </c>
      <c r="D7" s="1">
        <v>256</v>
      </c>
      <c r="E7" s="1">
        <v>327</v>
      </c>
      <c r="F7" s="1">
        <v>150</v>
      </c>
      <c r="G7" s="1">
        <v>177</v>
      </c>
      <c r="H7" s="1">
        <v>123</v>
      </c>
      <c r="I7" s="1">
        <v>51</v>
      </c>
      <c r="J7" s="1">
        <v>72</v>
      </c>
      <c r="K7" s="1">
        <v>91</v>
      </c>
      <c r="L7" s="1">
        <v>43</v>
      </c>
      <c r="M7" s="1">
        <v>48</v>
      </c>
      <c r="N7" s="14" t="s">
        <v>414</v>
      </c>
      <c r="O7" s="1">
        <v>14</v>
      </c>
      <c r="P7" s="1">
        <v>8</v>
      </c>
      <c r="Q7" s="1">
        <v>6</v>
      </c>
      <c r="R7" s="1">
        <v>99</v>
      </c>
      <c r="S7" s="1">
        <v>48</v>
      </c>
      <c r="T7" s="1">
        <v>51</v>
      </c>
      <c r="U7" s="1">
        <v>168</v>
      </c>
      <c r="V7" s="1">
        <v>89</v>
      </c>
      <c r="W7" s="1">
        <v>79</v>
      </c>
    </row>
    <row r="8" spans="1:23" x14ac:dyDescent="0.2">
      <c r="A8" s="14" t="s">
        <v>415</v>
      </c>
      <c r="B8" s="1">
        <v>376</v>
      </c>
      <c r="C8" s="1">
        <v>190</v>
      </c>
      <c r="D8" s="1">
        <v>186</v>
      </c>
      <c r="E8" s="1">
        <v>188</v>
      </c>
      <c r="F8" s="1">
        <v>89</v>
      </c>
      <c r="G8" s="1">
        <v>99</v>
      </c>
      <c r="H8" s="1">
        <v>94</v>
      </c>
      <c r="I8" s="1">
        <v>44</v>
      </c>
      <c r="J8" s="1">
        <v>50</v>
      </c>
      <c r="K8" s="1">
        <v>47</v>
      </c>
      <c r="L8" s="1">
        <v>22</v>
      </c>
      <c r="M8" s="1">
        <v>25</v>
      </c>
      <c r="N8" s="14" t="s">
        <v>415</v>
      </c>
      <c r="O8" s="1">
        <v>6</v>
      </c>
      <c r="P8" s="1">
        <v>2</v>
      </c>
      <c r="Q8" s="1">
        <v>4</v>
      </c>
      <c r="R8" s="1">
        <v>41</v>
      </c>
      <c r="S8" s="1">
        <v>21</v>
      </c>
      <c r="T8" s="1">
        <v>20</v>
      </c>
      <c r="U8" s="1">
        <v>188</v>
      </c>
      <c r="V8" s="1">
        <v>101</v>
      </c>
      <c r="W8" s="1">
        <v>87</v>
      </c>
    </row>
    <row r="9" spans="1:23" x14ac:dyDescent="0.2">
      <c r="A9" s="14" t="s">
        <v>8</v>
      </c>
      <c r="B9" s="1">
        <v>445</v>
      </c>
      <c r="C9" s="1">
        <v>209</v>
      </c>
      <c r="D9" s="1">
        <v>236</v>
      </c>
      <c r="E9" s="1">
        <v>263</v>
      </c>
      <c r="F9" s="1">
        <v>117</v>
      </c>
      <c r="G9" s="1">
        <v>146</v>
      </c>
      <c r="H9" s="1">
        <v>130</v>
      </c>
      <c r="I9" s="1">
        <v>60</v>
      </c>
      <c r="J9" s="1">
        <v>70</v>
      </c>
      <c r="K9" s="1">
        <v>51</v>
      </c>
      <c r="L9" s="1">
        <v>26</v>
      </c>
      <c r="M9" s="1">
        <v>25</v>
      </c>
      <c r="N9" s="14" t="s">
        <v>8</v>
      </c>
      <c r="O9" s="1">
        <v>14</v>
      </c>
      <c r="P9" s="1">
        <v>6</v>
      </c>
      <c r="Q9" s="1">
        <v>8</v>
      </c>
      <c r="R9" s="1">
        <v>68</v>
      </c>
      <c r="S9" s="1">
        <v>25</v>
      </c>
      <c r="T9" s="1">
        <v>43</v>
      </c>
      <c r="U9" s="1">
        <v>182</v>
      </c>
      <c r="V9" s="1">
        <v>92</v>
      </c>
      <c r="W9" s="1">
        <v>90</v>
      </c>
    </row>
    <row r="10" spans="1:23" x14ac:dyDescent="0.2">
      <c r="A10" s="14" t="s">
        <v>9</v>
      </c>
      <c r="B10" s="1">
        <v>647</v>
      </c>
      <c r="C10" s="1">
        <v>311</v>
      </c>
      <c r="D10" s="1">
        <v>336</v>
      </c>
      <c r="E10" s="1">
        <v>439</v>
      </c>
      <c r="F10" s="1">
        <v>220</v>
      </c>
      <c r="G10" s="1">
        <v>219</v>
      </c>
      <c r="H10" s="1">
        <v>187</v>
      </c>
      <c r="I10" s="1">
        <v>92</v>
      </c>
      <c r="J10" s="1">
        <v>95</v>
      </c>
      <c r="K10" s="1">
        <v>80</v>
      </c>
      <c r="L10" s="1">
        <v>39</v>
      </c>
      <c r="M10" s="1">
        <v>41</v>
      </c>
      <c r="N10" s="14" t="s">
        <v>9</v>
      </c>
      <c r="O10" s="1">
        <v>31</v>
      </c>
      <c r="P10" s="1">
        <v>17</v>
      </c>
      <c r="Q10" s="1">
        <v>14</v>
      </c>
      <c r="R10" s="1">
        <v>141</v>
      </c>
      <c r="S10" s="1">
        <v>72</v>
      </c>
      <c r="T10" s="1">
        <v>69</v>
      </c>
      <c r="U10" s="1">
        <v>208</v>
      </c>
      <c r="V10" s="1">
        <v>91</v>
      </c>
      <c r="W10" s="1">
        <v>117</v>
      </c>
    </row>
    <row r="11" spans="1:23" x14ac:dyDescent="0.2">
      <c r="A11" s="14" t="s">
        <v>10</v>
      </c>
      <c r="B11" s="1">
        <v>627</v>
      </c>
      <c r="C11" s="1">
        <v>314</v>
      </c>
      <c r="D11" s="1">
        <v>313</v>
      </c>
      <c r="E11" s="1">
        <v>453</v>
      </c>
      <c r="F11" s="1">
        <v>224</v>
      </c>
      <c r="G11" s="1">
        <v>229</v>
      </c>
      <c r="H11" s="1">
        <v>183</v>
      </c>
      <c r="I11" s="1">
        <v>88</v>
      </c>
      <c r="J11" s="1">
        <v>95</v>
      </c>
      <c r="K11" s="1">
        <v>108</v>
      </c>
      <c r="L11" s="1">
        <v>47</v>
      </c>
      <c r="M11" s="1">
        <v>61</v>
      </c>
      <c r="N11" s="14" t="s">
        <v>10</v>
      </c>
      <c r="O11" s="1">
        <v>36</v>
      </c>
      <c r="P11" s="1">
        <v>21</v>
      </c>
      <c r="Q11" s="1">
        <v>15</v>
      </c>
      <c r="R11" s="1">
        <v>126</v>
      </c>
      <c r="S11" s="1">
        <v>68</v>
      </c>
      <c r="T11" s="1">
        <v>58</v>
      </c>
      <c r="U11" s="1">
        <v>174</v>
      </c>
      <c r="V11" s="1">
        <v>90</v>
      </c>
      <c r="W11" s="1">
        <v>84</v>
      </c>
    </row>
    <row r="12" spans="1:23" x14ac:dyDescent="0.2">
      <c r="A12" s="14" t="s">
        <v>11</v>
      </c>
      <c r="B12" s="1">
        <v>378</v>
      </c>
      <c r="C12" s="1">
        <v>208</v>
      </c>
      <c r="D12" s="1">
        <v>170</v>
      </c>
      <c r="E12" s="1">
        <v>299</v>
      </c>
      <c r="F12" s="1">
        <v>168</v>
      </c>
      <c r="G12" s="1">
        <v>131</v>
      </c>
      <c r="H12" s="1">
        <v>110</v>
      </c>
      <c r="I12" s="1">
        <v>59</v>
      </c>
      <c r="J12" s="1">
        <v>51</v>
      </c>
      <c r="K12" s="1">
        <v>79</v>
      </c>
      <c r="L12" s="1">
        <v>48</v>
      </c>
      <c r="M12" s="1">
        <v>31</v>
      </c>
      <c r="N12" s="14" t="s">
        <v>11</v>
      </c>
      <c r="O12" s="1">
        <v>19</v>
      </c>
      <c r="P12" s="1">
        <v>12</v>
      </c>
      <c r="Q12" s="1">
        <v>7</v>
      </c>
      <c r="R12" s="1">
        <v>91</v>
      </c>
      <c r="S12" s="1">
        <v>49</v>
      </c>
      <c r="T12" s="1">
        <v>42</v>
      </c>
      <c r="U12" s="1">
        <v>79</v>
      </c>
      <c r="V12" s="1">
        <v>40</v>
      </c>
      <c r="W12" s="1">
        <v>39</v>
      </c>
    </row>
    <row r="13" spans="1:23" x14ac:dyDescent="0.2">
      <c r="A13" s="14" t="s">
        <v>12</v>
      </c>
      <c r="B13" s="1">
        <v>244</v>
      </c>
      <c r="C13" s="1">
        <v>125</v>
      </c>
      <c r="D13" s="1">
        <v>119</v>
      </c>
      <c r="E13" s="1">
        <v>178</v>
      </c>
      <c r="F13" s="1">
        <v>90</v>
      </c>
      <c r="G13" s="1">
        <v>88</v>
      </c>
      <c r="H13" s="1">
        <v>70</v>
      </c>
      <c r="I13" s="1">
        <v>27</v>
      </c>
      <c r="J13" s="1">
        <v>43</v>
      </c>
      <c r="K13" s="1">
        <v>57</v>
      </c>
      <c r="L13" s="1">
        <v>31</v>
      </c>
      <c r="M13" s="1">
        <v>26</v>
      </c>
      <c r="N13" s="14" t="s">
        <v>12</v>
      </c>
      <c r="O13" s="1">
        <v>9</v>
      </c>
      <c r="P13" s="1">
        <v>7</v>
      </c>
      <c r="Q13" s="1">
        <v>2</v>
      </c>
      <c r="R13" s="1">
        <v>42</v>
      </c>
      <c r="S13" s="1">
        <v>25</v>
      </c>
      <c r="T13" s="1">
        <v>17</v>
      </c>
      <c r="U13" s="1">
        <v>66</v>
      </c>
      <c r="V13" s="1">
        <v>35</v>
      </c>
      <c r="W13" s="1">
        <v>31</v>
      </c>
    </row>
    <row r="14" spans="1:23" x14ac:dyDescent="0.2">
      <c r="A14" s="14" t="s">
        <v>13</v>
      </c>
      <c r="B14" s="1">
        <v>158</v>
      </c>
      <c r="C14" s="1">
        <v>82</v>
      </c>
      <c r="D14" s="1">
        <v>76</v>
      </c>
      <c r="E14" s="1">
        <v>101</v>
      </c>
      <c r="F14" s="1">
        <v>49</v>
      </c>
      <c r="G14" s="1">
        <v>52</v>
      </c>
      <c r="H14" s="1">
        <v>44</v>
      </c>
      <c r="I14" s="1">
        <v>21</v>
      </c>
      <c r="J14" s="1">
        <v>23</v>
      </c>
      <c r="K14" s="1">
        <v>27</v>
      </c>
      <c r="L14" s="1">
        <v>17</v>
      </c>
      <c r="M14" s="1">
        <v>10</v>
      </c>
      <c r="N14" s="14" t="s">
        <v>13</v>
      </c>
      <c r="O14" s="1">
        <v>3</v>
      </c>
      <c r="P14" s="1">
        <v>1</v>
      </c>
      <c r="Q14" s="1">
        <v>2</v>
      </c>
      <c r="R14" s="1">
        <v>27</v>
      </c>
      <c r="S14" s="1">
        <v>10</v>
      </c>
      <c r="T14" s="1">
        <v>17</v>
      </c>
      <c r="U14" s="1">
        <v>57</v>
      </c>
      <c r="V14" s="1">
        <v>33</v>
      </c>
      <c r="W14" s="1">
        <v>24</v>
      </c>
    </row>
    <row r="15" spans="1:23" x14ac:dyDescent="0.2">
      <c r="A15" s="14" t="s">
        <v>14</v>
      </c>
      <c r="B15" s="1">
        <v>136</v>
      </c>
      <c r="C15" s="1">
        <v>54</v>
      </c>
      <c r="D15" s="1">
        <v>82</v>
      </c>
      <c r="E15" s="1">
        <v>87</v>
      </c>
      <c r="F15" s="1">
        <v>36</v>
      </c>
      <c r="G15" s="1">
        <v>51</v>
      </c>
      <c r="H15" s="1">
        <v>50</v>
      </c>
      <c r="I15" s="1">
        <v>22</v>
      </c>
      <c r="J15" s="1">
        <v>28</v>
      </c>
      <c r="K15" s="1">
        <v>10</v>
      </c>
      <c r="L15" s="1">
        <v>5</v>
      </c>
      <c r="M15" s="1">
        <v>5</v>
      </c>
      <c r="N15" s="14" t="s">
        <v>14</v>
      </c>
      <c r="O15" s="1">
        <v>3</v>
      </c>
      <c r="P15" s="1">
        <v>1</v>
      </c>
      <c r="Q15" s="1">
        <v>2</v>
      </c>
      <c r="R15" s="1">
        <v>24</v>
      </c>
      <c r="S15" s="1">
        <v>8</v>
      </c>
      <c r="T15" s="1">
        <v>16</v>
      </c>
      <c r="U15" s="1">
        <v>49</v>
      </c>
      <c r="V15" s="1">
        <v>18</v>
      </c>
      <c r="W15" s="1">
        <v>31</v>
      </c>
    </row>
    <row r="16" spans="1:23" x14ac:dyDescent="0.2">
      <c r="A16" s="14" t="s">
        <v>15</v>
      </c>
      <c r="B16" s="1">
        <v>113</v>
      </c>
      <c r="C16" s="1">
        <v>48</v>
      </c>
      <c r="D16" s="1">
        <v>65</v>
      </c>
      <c r="E16" s="1">
        <v>72</v>
      </c>
      <c r="F16" s="1">
        <v>29</v>
      </c>
      <c r="G16" s="1">
        <v>43</v>
      </c>
      <c r="H16" s="1">
        <v>34</v>
      </c>
      <c r="I16" s="1">
        <v>12</v>
      </c>
      <c r="J16" s="1">
        <v>22</v>
      </c>
      <c r="K16" s="1">
        <v>12</v>
      </c>
      <c r="L16" s="1">
        <v>7</v>
      </c>
      <c r="M16" s="1">
        <v>5</v>
      </c>
      <c r="N16" s="14" t="s">
        <v>15</v>
      </c>
      <c r="O16" s="1">
        <v>4</v>
      </c>
      <c r="P16" s="1">
        <v>3</v>
      </c>
      <c r="Q16" s="1">
        <v>1</v>
      </c>
      <c r="R16" s="1">
        <v>22</v>
      </c>
      <c r="S16" s="1">
        <v>7</v>
      </c>
      <c r="T16" s="1">
        <v>15</v>
      </c>
      <c r="U16" s="1">
        <v>41</v>
      </c>
      <c r="V16" s="1">
        <v>19</v>
      </c>
      <c r="W16" s="1">
        <v>22</v>
      </c>
    </row>
    <row r="17" spans="1:23" x14ac:dyDescent="0.2">
      <c r="A17" s="14" t="s">
        <v>16</v>
      </c>
      <c r="B17" s="1">
        <v>60</v>
      </c>
      <c r="C17" s="1">
        <v>29</v>
      </c>
      <c r="D17" s="1">
        <v>31</v>
      </c>
      <c r="E17" s="1">
        <v>40</v>
      </c>
      <c r="F17" s="1">
        <v>17</v>
      </c>
      <c r="G17" s="1">
        <v>23</v>
      </c>
      <c r="H17" s="1">
        <v>23</v>
      </c>
      <c r="I17" s="1">
        <v>11</v>
      </c>
      <c r="J17" s="1">
        <v>12</v>
      </c>
      <c r="K17" s="1">
        <v>6</v>
      </c>
      <c r="L17" s="1">
        <v>2</v>
      </c>
      <c r="M17" s="1">
        <v>4</v>
      </c>
      <c r="N17" s="14" t="s">
        <v>16</v>
      </c>
      <c r="O17" s="1">
        <v>1</v>
      </c>
      <c r="P17" s="1">
        <v>0</v>
      </c>
      <c r="Q17" s="1">
        <v>1</v>
      </c>
      <c r="R17" s="1">
        <v>10</v>
      </c>
      <c r="S17" s="1">
        <v>4</v>
      </c>
      <c r="T17" s="1">
        <v>6</v>
      </c>
      <c r="U17" s="1">
        <v>20</v>
      </c>
      <c r="V17" s="1">
        <v>12</v>
      </c>
      <c r="W17" s="1">
        <v>8</v>
      </c>
    </row>
    <row r="18" spans="1:23" x14ac:dyDescent="0.2">
      <c r="A18" s="14" t="s">
        <v>17</v>
      </c>
      <c r="B18" s="1">
        <v>44</v>
      </c>
      <c r="C18" s="1">
        <v>18</v>
      </c>
      <c r="D18" s="1">
        <v>26</v>
      </c>
      <c r="E18" s="1">
        <v>26</v>
      </c>
      <c r="F18" s="1">
        <v>13</v>
      </c>
      <c r="G18" s="1">
        <v>13</v>
      </c>
      <c r="H18" s="1">
        <v>10</v>
      </c>
      <c r="I18" s="1">
        <v>6</v>
      </c>
      <c r="J18" s="1">
        <v>4</v>
      </c>
      <c r="K18" s="1">
        <v>4</v>
      </c>
      <c r="L18" s="1">
        <v>1</v>
      </c>
      <c r="M18" s="1">
        <v>3</v>
      </c>
      <c r="N18" s="14" t="s">
        <v>17</v>
      </c>
      <c r="O18" s="1">
        <v>1</v>
      </c>
      <c r="P18" s="1">
        <v>1</v>
      </c>
      <c r="Q18" s="1">
        <v>0</v>
      </c>
      <c r="R18" s="1">
        <v>11</v>
      </c>
      <c r="S18" s="1">
        <v>5</v>
      </c>
      <c r="T18" s="1">
        <v>6</v>
      </c>
      <c r="U18" s="1">
        <v>18</v>
      </c>
      <c r="V18" s="1">
        <v>5</v>
      </c>
      <c r="W18" s="1">
        <v>13</v>
      </c>
    </row>
    <row r="19" spans="1:23" x14ac:dyDescent="0.2">
      <c r="A19" s="14" t="s">
        <v>18</v>
      </c>
      <c r="B19" s="1">
        <v>50</v>
      </c>
      <c r="C19" s="1">
        <v>25</v>
      </c>
      <c r="D19" s="1">
        <v>25</v>
      </c>
      <c r="E19" s="1">
        <v>31</v>
      </c>
      <c r="F19" s="1">
        <v>19</v>
      </c>
      <c r="G19" s="1">
        <v>12</v>
      </c>
      <c r="H19" s="1">
        <v>18</v>
      </c>
      <c r="I19" s="1">
        <v>12</v>
      </c>
      <c r="J19" s="1">
        <v>6</v>
      </c>
      <c r="K19" s="1">
        <v>6</v>
      </c>
      <c r="L19" s="1">
        <v>2</v>
      </c>
      <c r="M19" s="1">
        <v>4</v>
      </c>
      <c r="N19" s="14" t="s">
        <v>18</v>
      </c>
      <c r="O19" s="1">
        <v>0</v>
      </c>
      <c r="P19" s="1">
        <v>0</v>
      </c>
      <c r="Q19" s="1">
        <v>0</v>
      </c>
      <c r="R19" s="1">
        <v>7</v>
      </c>
      <c r="S19" s="1">
        <v>5</v>
      </c>
      <c r="T19" s="1">
        <v>2</v>
      </c>
      <c r="U19" s="1">
        <v>19</v>
      </c>
      <c r="V19" s="1">
        <v>6</v>
      </c>
      <c r="W19" s="1">
        <v>13</v>
      </c>
    </row>
    <row r="20" spans="1:23" x14ac:dyDescent="0.2">
      <c r="A20" s="14" t="s">
        <v>19</v>
      </c>
      <c r="B20" s="1">
        <v>24</v>
      </c>
      <c r="C20" s="1">
        <v>10</v>
      </c>
      <c r="D20" s="1">
        <v>14</v>
      </c>
      <c r="E20" s="1">
        <v>14</v>
      </c>
      <c r="F20" s="1">
        <v>5</v>
      </c>
      <c r="G20" s="1">
        <v>9</v>
      </c>
      <c r="H20" s="1">
        <v>8</v>
      </c>
      <c r="I20" s="1">
        <v>4</v>
      </c>
      <c r="J20" s="1">
        <v>4</v>
      </c>
      <c r="K20" s="1">
        <v>3</v>
      </c>
      <c r="L20" s="1">
        <v>1</v>
      </c>
      <c r="M20" s="1">
        <v>2</v>
      </c>
      <c r="N20" s="14" t="s">
        <v>19</v>
      </c>
      <c r="O20" s="1">
        <v>0</v>
      </c>
      <c r="P20" s="1">
        <v>0</v>
      </c>
      <c r="Q20" s="1">
        <v>0</v>
      </c>
      <c r="R20" s="1">
        <v>3</v>
      </c>
      <c r="S20" s="1">
        <v>0</v>
      </c>
      <c r="T20" s="1">
        <v>3</v>
      </c>
      <c r="U20" s="1">
        <v>10</v>
      </c>
      <c r="V20" s="1">
        <v>5</v>
      </c>
      <c r="W20" s="1">
        <v>5</v>
      </c>
    </row>
    <row r="21" spans="1:23" x14ac:dyDescent="0.2">
      <c r="A21" s="14" t="s">
        <v>20</v>
      </c>
      <c r="B21" s="1">
        <v>13</v>
      </c>
      <c r="C21" s="1">
        <v>4</v>
      </c>
      <c r="D21" s="1">
        <v>9</v>
      </c>
      <c r="E21" s="1">
        <v>9</v>
      </c>
      <c r="F21" s="1">
        <v>3</v>
      </c>
      <c r="G21" s="1">
        <v>6</v>
      </c>
      <c r="H21" s="1">
        <v>5</v>
      </c>
      <c r="I21" s="1">
        <v>2</v>
      </c>
      <c r="J21" s="1">
        <v>3</v>
      </c>
      <c r="K21" s="1">
        <v>3</v>
      </c>
      <c r="L21" s="1">
        <v>1</v>
      </c>
      <c r="M21" s="1">
        <v>2</v>
      </c>
      <c r="N21" s="14" t="s">
        <v>20</v>
      </c>
      <c r="O21" s="1">
        <v>0</v>
      </c>
      <c r="P21" s="1">
        <v>0</v>
      </c>
      <c r="Q21" s="1">
        <v>0</v>
      </c>
      <c r="R21" s="1">
        <v>1</v>
      </c>
      <c r="S21" s="1">
        <v>0</v>
      </c>
      <c r="T21" s="1">
        <v>1</v>
      </c>
      <c r="U21" s="1">
        <v>4</v>
      </c>
      <c r="V21" s="1">
        <v>1</v>
      </c>
      <c r="W21" s="1">
        <v>3</v>
      </c>
    </row>
    <row r="22" spans="1:23" x14ac:dyDescent="0.2">
      <c r="A22" s="14" t="s">
        <v>21</v>
      </c>
      <c r="B22" s="6">
        <v>22.1</v>
      </c>
      <c r="C22" s="6">
        <v>22</v>
      </c>
      <c r="D22" s="6">
        <v>22.2</v>
      </c>
      <c r="E22" s="6">
        <v>23</v>
      </c>
      <c r="F22" s="6">
        <v>23.1</v>
      </c>
      <c r="G22" s="6">
        <v>23</v>
      </c>
      <c r="H22" s="6">
        <v>22.8</v>
      </c>
      <c r="I22" s="6">
        <v>22.8</v>
      </c>
      <c r="J22" s="6">
        <v>22.8</v>
      </c>
      <c r="K22" s="6">
        <v>23.1</v>
      </c>
      <c r="L22" s="6">
        <v>22.4</v>
      </c>
      <c r="M22" s="6">
        <v>23.8</v>
      </c>
      <c r="N22" s="6" t="s">
        <v>21</v>
      </c>
      <c r="O22" s="6">
        <v>24.6</v>
      </c>
      <c r="P22" s="6">
        <v>25.4</v>
      </c>
      <c r="Q22" s="6">
        <v>23.6</v>
      </c>
      <c r="R22" s="6">
        <v>23</v>
      </c>
      <c r="S22" s="6">
        <v>23.3</v>
      </c>
      <c r="T22" s="6">
        <v>22.7</v>
      </c>
      <c r="U22" s="6">
        <v>20</v>
      </c>
      <c r="V22" s="6">
        <v>19.2</v>
      </c>
      <c r="W22" s="6">
        <v>20.6</v>
      </c>
    </row>
    <row r="24" spans="1:23" x14ac:dyDescent="0.2">
      <c r="A24" s="14" t="s">
        <v>479</v>
      </c>
      <c r="N24" s="14" t="s">
        <v>479</v>
      </c>
    </row>
    <row r="26" spans="1:23" x14ac:dyDescent="0.2">
      <c r="A26" s="12" t="s">
        <v>320</v>
      </c>
      <c r="B26" s="1">
        <v>4433</v>
      </c>
      <c r="C26" s="1">
        <v>2201</v>
      </c>
      <c r="D26" s="1">
        <v>2232</v>
      </c>
      <c r="E26" s="1">
        <v>2944</v>
      </c>
      <c r="F26" s="1">
        <v>1463</v>
      </c>
      <c r="G26" s="1">
        <v>1481</v>
      </c>
      <c r="H26" s="1">
        <v>1265</v>
      </c>
      <c r="I26" s="1">
        <v>602</v>
      </c>
      <c r="J26" s="1">
        <v>663</v>
      </c>
      <c r="K26" s="1">
        <v>688</v>
      </c>
      <c r="L26" s="1">
        <v>365</v>
      </c>
      <c r="M26" s="1">
        <v>323</v>
      </c>
      <c r="N26" s="12" t="s">
        <v>320</v>
      </c>
      <c r="O26" s="1">
        <v>157</v>
      </c>
      <c r="P26" s="1">
        <v>89</v>
      </c>
      <c r="Q26" s="1">
        <v>68</v>
      </c>
      <c r="R26" s="1">
        <v>834</v>
      </c>
      <c r="S26" s="1">
        <v>407</v>
      </c>
      <c r="T26" s="1">
        <v>427</v>
      </c>
      <c r="U26" s="1">
        <v>1489</v>
      </c>
      <c r="V26" s="1">
        <v>738</v>
      </c>
      <c r="W26" s="1">
        <v>751</v>
      </c>
    </row>
    <row r="27" spans="1:23" x14ac:dyDescent="0.2">
      <c r="A27" s="14">
        <v>1</v>
      </c>
      <c r="B27" s="1">
        <v>188</v>
      </c>
      <c r="C27" s="1">
        <v>101</v>
      </c>
      <c r="D27" s="1">
        <v>87</v>
      </c>
      <c r="E27" s="1">
        <v>122</v>
      </c>
      <c r="F27" s="1">
        <v>69</v>
      </c>
      <c r="G27" s="1">
        <v>53</v>
      </c>
      <c r="H27" s="1">
        <v>46</v>
      </c>
      <c r="I27" s="1">
        <v>29</v>
      </c>
      <c r="J27" s="1">
        <v>17</v>
      </c>
      <c r="K27" s="1">
        <v>32</v>
      </c>
      <c r="L27" s="1">
        <v>20</v>
      </c>
      <c r="M27" s="1">
        <v>12</v>
      </c>
      <c r="N27" s="14">
        <v>1</v>
      </c>
      <c r="O27" s="1">
        <v>8</v>
      </c>
      <c r="P27" s="1">
        <v>4</v>
      </c>
      <c r="Q27" s="1">
        <v>4</v>
      </c>
      <c r="R27" s="1">
        <v>36</v>
      </c>
      <c r="S27" s="1">
        <v>16</v>
      </c>
      <c r="T27" s="1">
        <v>20</v>
      </c>
      <c r="U27" s="1">
        <v>66</v>
      </c>
      <c r="V27" s="1">
        <v>32</v>
      </c>
      <c r="W27" s="1">
        <v>34</v>
      </c>
    </row>
    <row r="28" spans="1:23" x14ac:dyDescent="0.2">
      <c r="A28" s="14">
        <v>2</v>
      </c>
      <c r="B28" s="1">
        <v>170</v>
      </c>
      <c r="C28" s="1">
        <v>94</v>
      </c>
      <c r="D28" s="1">
        <v>76</v>
      </c>
      <c r="E28" s="1">
        <v>113</v>
      </c>
      <c r="F28" s="1">
        <v>63</v>
      </c>
      <c r="G28" s="1">
        <v>50</v>
      </c>
      <c r="H28" s="1">
        <v>56</v>
      </c>
      <c r="I28" s="1">
        <v>32</v>
      </c>
      <c r="J28" s="1">
        <v>24</v>
      </c>
      <c r="K28" s="1">
        <v>25</v>
      </c>
      <c r="L28" s="1">
        <v>18</v>
      </c>
      <c r="M28" s="1">
        <v>7</v>
      </c>
      <c r="N28" s="14">
        <v>2</v>
      </c>
      <c r="O28" s="1">
        <v>2</v>
      </c>
      <c r="P28" s="1">
        <v>0</v>
      </c>
      <c r="Q28" s="1">
        <v>2</v>
      </c>
      <c r="R28" s="1">
        <v>30</v>
      </c>
      <c r="S28" s="1">
        <v>13</v>
      </c>
      <c r="T28" s="1">
        <v>17</v>
      </c>
      <c r="U28" s="1">
        <v>57</v>
      </c>
      <c r="V28" s="1">
        <v>31</v>
      </c>
      <c r="W28" s="1">
        <v>26</v>
      </c>
    </row>
    <row r="29" spans="1:23" x14ac:dyDescent="0.2">
      <c r="A29" s="14">
        <v>3</v>
      </c>
      <c r="B29" s="1">
        <v>135</v>
      </c>
      <c r="C29" s="1">
        <v>69</v>
      </c>
      <c r="D29" s="1">
        <v>66</v>
      </c>
      <c r="E29" s="1">
        <v>90</v>
      </c>
      <c r="F29" s="1">
        <v>50</v>
      </c>
      <c r="G29" s="1">
        <v>40</v>
      </c>
      <c r="H29" s="1">
        <v>41</v>
      </c>
      <c r="I29" s="1">
        <v>18</v>
      </c>
      <c r="J29" s="1">
        <v>23</v>
      </c>
      <c r="K29" s="1">
        <v>20</v>
      </c>
      <c r="L29" s="1">
        <v>16</v>
      </c>
      <c r="M29" s="1">
        <v>4</v>
      </c>
      <c r="N29" s="14">
        <v>3</v>
      </c>
      <c r="O29" s="1">
        <v>3</v>
      </c>
      <c r="P29" s="1">
        <v>3</v>
      </c>
      <c r="Q29" s="1">
        <v>0</v>
      </c>
      <c r="R29" s="1">
        <v>26</v>
      </c>
      <c r="S29" s="1">
        <v>13</v>
      </c>
      <c r="T29" s="1">
        <v>13</v>
      </c>
      <c r="U29" s="1">
        <v>45</v>
      </c>
      <c r="V29" s="1">
        <v>19</v>
      </c>
      <c r="W29" s="1">
        <v>26</v>
      </c>
    </row>
    <row r="30" spans="1:23" x14ac:dyDescent="0.2">
      <c r="A30" s="14">
        <v>4</v>
      </c>
      <c r="B30" s="1">
        <v>131</v>
      </c>
      <c r="C30" s="1">
        <v>72</v>
      </c>
      <c r="D30" s="1">
        <v>59</v>
      </c>
      <c r="E30" s="1">
        <v>93</v>
      </c>
      <c r="F30" s="1">
        <v>53</v>
      </c>
      <c r="G30" s="1">
        <v>40</v>
      </c>
      <c r="H30" s="1">
        <v>34</v>
      </c>
      <c r="I30" s="1">
        <v>13</v>
      </c>
      <c r="J30" s="1">
        <v>21</v>
      </c>
      <c r="K30" s="1">
        <v>27</v>
      </c>
      <c r="L30" s="1">
        <v>19</v>
      </c>
      <c r="M30" s="1">
        <v>8</v>
      </c>
      <c r="N30" s="14">
        <v>4</v>
      </c>
      <c r="O30" s="1">
        <v>3</v>
      </c>
      <c r="P30" s="1">
        <v>3</v>
      </c>
      <c r="Q30" s="1">
        <v>0</v>
      </c>
      <c r="R30" s="1">
        <v>29</v>
      </c>
      <c r="S30" s="1">
        <v>18</v>
      </c>
      <c r="T30" s="1">
        <v>11</v>
      </c>
      <c r="U30" s="1">
        <v>38</v>
      </c>
      <c r="V30" s="1">
        <v>19</v>
      </c>
      <c r="W30" s="1">
        <v>19</v>
      </c>
    </row>
    <row r="31" spans="1:23" x14ac:dyDescent="0.2">
      <c r="A31" s="14">
        <v>5</v>
      </c>
      <c r="B31" s="1">
        <v>124</v>
      </c>
      <c r="C31" s="1">
        <v>52</v>
      </c>
      <c r="D31" s="1">
        <v>72</v>
      </c>
      <c r="E31" s="1">
        <v>76</v>
      </c>
      <c r="F31" s="1">
        <v>33</v>
      </c>
      <c r="G31" s="1">
        <v>43</v>
      </c>
      <c r="H31" s="1">
        <v>22</v>
      </c>
      <c r="I31" s="1">
        <v>11</v>
      </c>
      <c r="J31" s="1">
        <v>11</v>
      </c>
      <c r="K31" s="1">
        <v>24</v>
      </c>
      <c r="L31" s="1">
        <v>12</v>
      </c>
      <c r="M31" s="1">
        <v>12</v>
      </c>
      <c r="N31" s="14">
        <v>5</v>
      </c>
      <c r="O31" s="1">
        <v>4</v>
      </c>
      <c r="P31" s="1">
        <v>2</v>
      </c>
      <c r="Q31" s="1">
        <v>2</v>
      </c>
      <c r="R31" s="1">
        <v>26</v>
      </c>
      <c r="S31" s="1">
        <v>8</v>
      </c>
      <c r="T31" s="1">
        <v>18</v>
      </c>
      <c r="U31" s="1">
        <v>48</v>
      </c>
      <c r="V31" s="1">
        <v>19</v>
      </c>
      <c r="W31" s="1">
        <v>29</v>
      </c>
    </row>
    <row r="32" spans="1:23" x14ac:dyDescent="0.2">
      <c r="A32" s="14">
        <v>6</v>
      </c>
      <c r="B32" s="1">
        <v>101</v>
      </c>
      <c r="C32" s="1">
        <v>56</v>
      </c>
      <c r="D32" s="1">
        <v>45</v>
      </c>
      <c r="E32" s="1">
        <v>67</v>
      </c>
      <c r="F32" s="1">
        <v>33</v>
      </c>
      <c r="G32" s="1">
        <v>34</v>
      </c>
      <c r="H32" s="1">
        <v>27</v>
      </c>
      <c r="I32" s="1">
        <v>11</v>
      </c>
      <c r="J32" s="1">
        <v>16</v>
      </c>
      <c r="K32" s="1">
        <v>17</v>
      </c>
      <c r="L32" s="1">
        <v>12</v>
      </c>
      <c r="M32" s="1">
        <v>5</v>
      </c>
      <c r="N32" s="14">
        <v>6</v>
      </c>
      <c r="O32" s="1">
        <v>3</v>
      </c>
      <c r="P32" s="1">
        <v>1</v>
      </c>
      <c r="Q32" s="1">
        <v>2</v>
      </c>
      <c r="R32" s="1">
        <v>20</v>
      </c>
      <c r="S32" s="1">
        <v>9</v>
      </c>
      <c r="T32" s="1">
        <v>11</v>
      </c>
      <c r="U32" s="1">
        <v>34</v>
      </c>
      <c r="V32" s="1">
        <v>23</v>
      </c>
      <c r="W32" s="1">
        <v>11</v>
      </c>
    </row>
    <row r="33" spans="1:23" x14ac:dyDescent="0.2">
      <c r="A33" s="14">
        <v>7</v>
      </c>
      <c r="B33" s="1">
        <v>115</v>
      </c>
      <c r="C33" s="1">
        <v>71</v>
      </c>
      <c r="D33" s="1">
        <v>44</v>
      </c>
      <c r="E33" s="1">
        <v>84</v>
      </c>
      <c r="F33" s="1">
        <v>51</v>
      </c>
      <c r="G33" s="1">
        <v>33</v>
      </c>
      <c r="H33" s="1">
        <v>34</v>
      </c>
      <c r="I33" s="1">
        <v>19</v>
      </c>
      <c r="J33" s="1">
        <v>15</v>
      </c>
      <c r="K33" s="1">
        <v>20</v>
      </c>
      <c r="L33" s="1">
        <v>11</v>
      </c>
      <c r="M33" s="1">
        <v>9</v>
      </c>
      <c r="N33" s="14">
        <v>7</v>
      </c>
      <c r="O33" s="1">
        <v>5</v>
      </c>
      <c r="P33" s="1">
        <v>4</v>
      </c>
      <c r="Q33" s="1">
        <v>1</v>
      </c>
      <c r="R33" s="1">
        <v>25</v>
      </c>
      <c r="S33" s="1">
        <v>17</v>
      </c>
      <c r="T33" s="1">
        <v>8</v>
      </c>
      <c r="U33" s="1">
        <v>31</v>
      </c>
      <c r="V33" s="1">
        <v>20</v>
      </c>
      <c r="W33" s="1">
        <v>11</v>
      </c>
    </row>
    <row r="34" spans="1:23" x14ac:dyDescent="0.2">
      <c r="A34" s="14">
        <v>8</v>
      </c>
      <c r="B34" s="1">
        <v>84</v>
      </c>
      <c r="C34" s="1">
        <v>39</v>
      </c>
      <c r="D34" s="1">
        <v>45</v>
      </c>
      <c r="E34" s="1">
        <v>48</v>
      </c>
      <c r="F34" s="1">
        <v>20</v>
      </c>
      <c r="G34" s="1">
        <v>28</v>
      </c>
      <c r="H34" s="1">
        <v>16</v>
      </c>
      <c r="I34" s="1">
        <v>6</v>
      </c>
      <c r="J34" s="1">
        <v>10</v>
      </c>
      <c r="K34" s="1">
        <v>16</v>
      </c>
      <c r="L34" s="1">
        <v>3</v>
      </c>
      <c r="M34" s="1">
        <v>13</v>
      </c>
      <c r="N34" s="14">
        <v>8</v>
      </c>
      <c r="O34" s="1">
        <v>1</v>
      </c>
      <c r="P34" s="1">
        <v>1</v>
      </c>
      <c r="Q34" s="1">
        <v>0</v>
      </c>
      <c r="R34" s="1">
        <v>15</v>
      </c>
      <c r="S34" s="1">
        <v>10</v>
      </c>
      <c r="T34" s="1">
        <v>5</v>
      </c>
      <c r="U34" s="1">
        <v>36</v>
      </c>
      <c r="V34" s="1">
        <v>19</v>
      </c>
      <c r="W34" s="1">
        <v>17</v>
      </c>
    </row>
    <row r="35" spans="1:23" x14ac:dyDescent="0.2">
      <c r="A35" s="14">
        <v>9</v>
      </c>
      <c r="B35" s="1">
        <v>71</v>
      </c>
      <c r="C35" s="1">
        <v>21</v>
      </c>
      <c r="D35" s="1">
        <v>50</v>
      </c>
      <c r="E35" s="1">
        <v>52</v>
      </c>
      <c r="F35" s="1">
        <v>13</v>
      </c>
      <c r="G35" s="1">
        <v>39</v>
      </c>
      <c r="H35" s="1">
        <v>24</v>
      </c>
      <c r="I35" s="1">
        <v>4</v>
      </c>
      <c r="J35" s="1">
        <v>20</v>
      </c>
      <c r="K35" s="1">
        <v>14</v>
      </c>
      <c r="L35" s="1">
        <v>5</v>
      </c>
      <c r="M35" s="1">
        <v>9</v>
      </c>
      <c r="N35" s="14">
        <v>9</v>
      </c>
      <c r="O35" s="1">
        <v>1</v>
      </c>
      <c r="P35" s="1">
        <v>0</v>
      </c>
      <c r="Q35" s="1">
        <v>1</v>
      </c>
      <c r="R35" s="1">
        <v>13</v>
      </c>
      <c r="S35" s="1">
        <v>4</v>
      </c>
      <c r="T35" s="1">
        <v>9</v>
      </c>
      <c r="U35" s="1">
        <v>19</v>
      </c>
      <c r="V35" s="1">
        <v>8</v>
      </c>
      <c r="W35" s="1">
        <v>11</v>
      </c>
    </row>
    <row r="36" spans="1:23" x14ac:dyDescent="0.2">
      <c r="A36" s="14">
        <v>10</v>
      </c>
      <c r="B36" s="1">
        <v>67</v>
      </c>
      <c r="C36" s="1">
        <v>34</v>
      </c>
      <c r="D36" s="1">
        <v>33</v>
      </c>
      <c r="E36" s="1">
        <v>39</v>
      </c>
      <c r="F36" s="1">
        <v>18</v>
      </c>
      <c r="G36" s="1">
        <v>21</v>
      </c>
      <c r="H36" s="1">
        <v>20</v>
      </c>
      <c r="I36" s="1">
        <v>10</v>
      </c>
      <c r="J36" s="1">
        <v>10</v>
      </c>
      <c r="K36" s="1">
        <v>11</v>
      </c>
      <c r="L36" s="1">
        <v>3</v>
      </c>
      <c r="M36" s="1">
        <v>8</v>
      </c>
      <c r="N36" s="14">
        <v>10</v>
      </c>
      <c r="O36" s="1">
        <v>0</v>
      </c>
      <c r="P36" s="1">
        <v>0</v>
      </c>
      <c r="Q36" s="1">
        <v>0</v>
      </c>
      <c r="R36" s="1">
        <v>8</v>
      </c>
      <c r="S36" s="1">
        <v>5</v>
      </c>
      <c r="T36" s="1">
        <v>3</v>
      </c>
      <c r="U36" s="1">
        <v>28</v>
      </c>
      <c r="V36" s="1">
        <v>16</v>
      </c>
      <c r="W36" s="1">
        <v>12</v>
      </c>
    </row>
    <row r="37" spans="1:23" x14ac:dyDescent="0.2">
      <c r="A37" s="14">
        <v>11</v>
      </c>
      <c r="B37" s="1">
        <v>71</v>
      </c>
      <c r="C37" s="1">
        <v>38</v>
      </c>
      <c r="D37" s="1">
        <v>33</v>
      </c>
      <c r="E37" s="1">
        <v>39</v>
      </c>
      <c r="F37" s="1">
        <v>19</v>
      </c>
      <c r="G37" s="1">
        <v>20</v>
      </c>
      <c r="H37" s="1">
        <v>23</v>
      </c>
      <c r="I37" s="1">
        <v>8</v>
      </c>
      <c r="J37" s="1">
        <v>15</v>
      </c>
      <c r="K37" s="1">
        <v>7</v>
      </c>
      <c r="L37" s="1">
        <v>7</v>
      </c>
      <c r="M37" s="1">
        <v>0</v>
      </c>
      <c r="N37" s="14">
        <v>11</v>
      </c>
      <c r="O37" s="1">
        <v>1</v>
      </c>
      <c r="P37" s="1">
        <v>0</v>
      </c>
      <c r="Q37" s="1">
        <v>1</v>
      </c>
      <c r="R37" s="1">
        <v>8</v>
      </c>
      <c r="S37" s="1">
        <v>4</v>
      </c>
      <c r="T37" s="1">
        <v>4</v>
      </c>
      <c r="U37" s="1">
        <v>32</v>
      </c>
      <c r="V37" s="1">
        <v>19</v>
      </c>
      <c r="W37" s="1">
        <v>13</v>
      </c>
    </row>
    <row r="38" spans="1:23" x14ac:dyDescent="0.2">
      <c r="A38" s="14">
        <v>12</v>
      </c>
      <c r="B38" s="1">
        <v>74</v>
      </c>
      <c r="C38" s="1">
        <v>44</v>
      </c>
      <c r="D38" s="1">
        <v>30</v>
      </c>
      <c r="E38" s="1">
        <v>39</v>
      </c>
      <c r="F38" s="1">
        <v>27</v>
      </c>
      <c r="G38" s="1">
        <v>12</v>
      </c>
      <c r="H38" s="1">
        <v>18</v>
      </c>
      <c r="I38" s="1">
        <v>13</v>
      </c>
      <c r="J38" s="1">
        <v>5</v>
      </c>
      <c r="K38" s="1">
        <v>7</v>
      </c>
      <c r="L38" s="1">
        <v>3</v>
      </c>
      <c r="M38" s="1">
        <v>4</v>
      </c>
      <c r="N38" s="14">
        <v>12</v>
      </c>
      <c r="O38" s="1">
        <v>3</v>
      </c>
      <c r="P38" s="1">
        <v>2</v>
      </c>
      <c r="Q38" s="1">
        <v>1</v>
      </c>
      <c r="R38" s="1">
        <v>11</v>
      </c>
      <c r="S38" s="1">
        <v>9</v>
      </c>
      <c r="T38" s="1">
        <v>2</v>
      </c>
      <c r="U38" s="1">
        <v>35</v>
      </c>
      <c r="V38" s="1">
        <v>17</v>
      </c>
      <c r="W38" s="1">
        <v>18</v>
      </c>
    </row>
    <row r="39" spans="1:23" x14ac:dyDescent="0.2">
      <c r="A39" s="14">
        <v>13</v>
      </c>
      <c r="B39" s="1">
        <v>84</v>
      </c>
      <c r="C39" s="1">
        <v>36</v>
      </c>
      <c r="D39" s="1">
        <v>48</v>
      </c>
      <c r="E39" s="1">
        <v>34</v>
      </c>
      <c r="F39" s="1">
        <v>12</v>
      </c>
      <c r="G39" s="1">
        <v>22</v>
      </c>
      <c r="H39" s="1">
        <v>16</v>
      </c>
      <c r="I39" s="1">
        <v>6</v>
      </c>
      <c r="J39" s="1">
        <v>10</v>
      </c>
      <c r="K39" s="1">
        <v>12</v>
      </c>
      <c r="L39" s="1">
        <v>4</v>
      </c>
      <c r="M39" s="1">
        <v>8</v>
      </c>
      <c r="N39" s="14">
        <v>13</v>
      </c>
      <c r="O39" s="1">
        <v>0</v>
      </c>
      <c r="P39" s="1">
        <v>0</v>
      </c>
      <c r="Q39" s="1">
        <v>0</v>
      </c>
      <c r="R39" s="1">
        <v>6</v>
      </c>
      <c r="S39" s="1">
        <v>2</v>
      </c>
      <c r="T39" s="1">
        <v>4</v>
      </c>
      <c r="U39" s="1">
        <v>50</v>
      </c>
      <c r="V39" s="1">
        <v>24</v>
      </c>
      <c r="W39" s="1">
        <v>26</v>
      </c>
    </row>
    <row r="40" spans="1:23" x14ac:dyDescent="0.2">
      <c r="A40" s="14">
        <v>14</v>
      </c>
      <c r="B40" s="1">
        <v>80</v>
      </c>
      <c r="C40" s="1">
        <v>38</v>
      </c>
      <c r="D40" s="1">
        <v>42</v>
      </c>
      <c r="E40" s="1">
        <v>37</v>
      </c>
      <c r="F40" s="1">
        <v>13</v>
      </c>
      <c r="G40" s="1">
        <v>24</v>
      </c>
      <c r="H40" s="1">
        <v>17</v>
      </c>
      <c r="I40" s="1">
        <v>7</v>
      </c>
      <c r="J40" s="1">
        <v>10</v>
      </c>
      <c r="K40" s="1">
        <v>10</v>
      </c>
      <c r="L40" s="1">
        <v>5</v>
      </c>
      <c r="M40" s="1">
        <v>5</v>
      </c>
      <c r="N40" s="14">
        <v>14</v>
      </c>
      <c r="O40" s="1">
        <v>2</v>
      </c>
      <c r="P40" s="1">
        <v>0</v>
      </c>
      <c r="Q40" s="1">
        <v>2</v>
      </c>
      <c r="R40" s="1">
        <v>8</v>
      </c>
      <c r="S40" s="1">
        <v>1</v>
      </c>
      <c r="T40" s="1">
        <v>7</v>
      </c>
      <c r="U40" s="1">
        <v>43</v>
      </c>
      <c r="V40" s="1">
        <v>25</v>
      </c>
      <c r="W40" s="1">
        <v>18</v>
      </c>
    </row>
    <row r="41" spans="1:23" x14ac:dyDescent="0.2">
      <c r="A41" s="14">
        <v>15</v>
      </c>
      <c r="B41" s="1">
        <v>86</v>
      </c>
      <c r="C41" s="1">
        <v>37</v>
      </c>
      <c r="D41" s="1">
        <v>49</v>
      </c>
      <c r="E41" s="1">
        <v>48</v>
      </c>
      <c r="F41" s="1">
        <v>22</v>
      </c>
      <c r="G41" s="1">
        <v>26</v>
      </c>
      <c r="H41" s="1">
        <v>23</v>
      </c>
      <c r="I41" s="1">
        <v>11</v>
      </c>
      <c r="J41" s="1">
        <v>12</v>
      </c>
      <c r="K41" s="1">
        <v>12</v>
      </c>
      <c r="L41" s="1">
        <v>7</v>
      </c>
      <c r="M41" s="1">
        <v>5</v>
      </c>
      <c r="N41" s="14">
        <v>15</v>
      </c>
      <c r="O41" s="1">
        <v>3</v>
      </c>
      <c r="P41" s="1">
        <v>2</v>
      </c>
      <c r="Q41" s="1">
        <v>1</v>
      </c>
      <c r="R41" s="1">
        <v>10</v>
      </c>
      <c r="S41" s="1">
        <v>2</v>
      </c>
      <c r="T41" s="1">
        <v>8</v>
      </c>
      <c r="U41" s="1">
        <v>38</v>
      </c>
      <c r="V41" s="1">
        <v>15</v>
      </c>
      <c r="W41" s="1">
        <v>23</v>
      </c>
    </row>
    <row r="42" spans="1:23" x14ac:dyDescent="0.2">
      <c r="A42" s="14">
        <v>16</v>
      </c>
      <c r="B42" s="1">
        <v>89</v>
      </c>
      <c r="C42" s="1">
        <v>40</v>
      </c>
      <c r="D42" s="1">
        <v>49</v>
      </c>
      <c r="E42" s="1">
        <v>43</v>
      </c>
      <c r="F42" s="1">
        <v>17</v>
      </c>
      <c r="G42" s="1">
        <v>26</v>
      </c>
      <c r="H42" s="1">
        <v>22</v>
      </c>
      <c r="I42" s="1">
        <v>11</v>
      </c>
      <c r="J42" s="1">
        <v>11</v>
      </c>
      <c r="K42" s="1">
        <v>8</v>
      </c>
      <c r="L42" s="1">
        <v>1</v>
      </c>
      <c r="M42" s="1">
        <v>7</v>
      </c>
      <c r="N42" s="14">
        <v>16</v>
      </c>
      <c r="O42" s="1">
        <v>1</v>
      </c>
      <c r="P42" s="1">
        <v>0</v>
      </c>
      <c r="Q42" s="1">
        <v>1</v>
      </c>
      <c r="R42" s="1">
        <v>12</v>
      </c>
      <c r="S42" s="1">
        <v>5</v>
      </c>
      <c r="T42" s="1">
        <v>7</v>
      </c>
      <c r="U42" s="1">
        <v>46</v>
      </c>
      <c r="V42" s="1">
        <v>23</v>
      </c>
      <c r="W42" s="1">
        <v>23</v>
      </c>
    </row>
    <row r="43" spans="1:23" x14ac:dyDescent="0.2">
      <c r="A43" s="14">
        <v>17</v>
      </c>
      <c r="B43" s="1">
        <v>70</v>
      </c>
      <c r="C43" s="1">
        <v>45</v>
      </c>
      <c r="D43" s="1">
        <v>25</v>
      </c>
      <c r="E43" s="1">
        <v>43</v>
      </c>
      <c r="F43" s="1">
        <v>28</v>
      </c>
      <c r="G43" s="1">
        <v>15</v>
      </c>
      <c r="H43" s="1">
        <v>19</v>
      </c>
      <c r="I43" s="1">
        <v>12</v>
      </c>
      <c r="J43" s="1">
        <v>7</v>
      </c>
      <c r="K43" s="1">
        <v>11</v>
      </c>
      <c r="L43" s="1">
        <v>9</v>
      </c>
      <c r="M43" s="1">
        <v>2</v>
      </c>
      <c r="N43" s="14">
        <v>17</v>
      </c>
      <c r="O43" s="1">
        <v>1</v>
      </c>
      <c r="P43" s="1">
        <v>1</v>
      </c>
      <c r="Q43" s="1">
        <v>0</v>
      </c>
      <c r="R43" s="1">
        <v>12</v>
      </c>
      <c r="S43" s="1">
        <v>6</v>
      </c>
      <c r="T43" s="1">
        <v>6</v>
      </c>
      <c r="U43" s="1">
        <v>27</v>
      </c>
      <c r="V43" s="1">
        <v>17</v>
      </c>
      <c r="W43" s="1">
        <v>10</v>
      </c>
    </row>
    <row r="44" spans="1:23" x14ac:dyDescent="0.2">
      <c r="A44" s="14">
        <v>18</v>
      </c>
      <c r="B44" s="1">
        <v>88</v>
      </c>
      <c r="C44" s="1">
        <v>39</v>
      </c>
      <c r="D44" s="1">
        <v>49</v>
      </c>
      <c r="E44" s="1">
        <v>55</v>
      </c>
      <c r="F44" s="1">
        <v>21</v>
      </c>
      <c r="G44" s="1">
        <v>34</v>
      </c>
      <c r="H44" s="1">
        <v>27</v>
      </c>
      <c r="I44" s="1">
        <v>11</v>
      </c>
      <c r="J44" s="1">
        <v>16</v>
      </c>
      <c r="K44" s="1">
        <v>8</v>
      </c>
      <c r="L44" s="1">
        <v>4</v>
      </c>
      <c r="M44" s="1">
        <v>4</v>
      </c>
      <c r="N44" s="14">
        <v>18</v>
      </c>
      <c r="O44" s="1">
        <v>5</v>
      </c>
      <c r="P44" s="1">
        <v>1</v>
      </c>
      <c r="Q44" s="1">
        <v>4</v>
      </c>
      <c r="R44" s="1">
        <v>15</v>
      </c>
      <c r="S44" s="1">
        <v>5</v>
      </c>
      <c r="T44" s="1">
        <v>10</v>
      </c>
      <c r="U44" s="1">
        <v>33</v>
      </c>
      <c r="V44" s="1">
        <v>18</v>
      </c>
      <c r="W44" s="1">
        <v>15</v>
      </c>
    </row>
    <row r="45" spans="1:23" x14ac:dyDescent="0.2">
      <c r="A45" s="14">
        <v>19</v>
      </c>
      <c r="B45" s="1">
        <v>112</v>
      </c>
      <c r="C45" s="1">
        <v>48</v>
      </c>
      <c r="D45" s="1">
        <v>64</v>
      </c>
      <c r="E45" s="1">
        <v>74</v>
      </c>
      <c r="F45" s="1">
        <v>29</v>
      </c>
      <c r="G45" s="1">
        <v>45</v>
      </c>
      <c r="H45" s="1">
        <v>39</v>
      </c>
      <c r="I45" s="1">
        <v>15</v>
      </c>
      <c r="J45" s="1">
        <v>24</v>
      </c>
      <c r="K45" s="1">
        <v>12</v>
      </c>
      <c r="L45" s="1">
        <v>5</v>
      </c>
      <c r="M45" s="1">
        <v>7</v>
      </c>
      <c r="N45" s="14">
        <v>19</v>
      </c>
      <c r="O45" s="1">
        <v>4</v>
      </c>
      <c r="P45" s="1">
        <v>2</v>
      </c>
      <c r="Q45" s="1">
        <v>2</v>
      </c>
      <c r="R45" s="1">
        <v>19</v>
      </c>
      <c r="S45" s="1">
        <v>7</v>
      </c>
      <c r="T45" s="1">
        <v>12</v>
      </c>
      <c r="U45" s="1">
        <v>38</v>
      </c>
      <c r="V45" s="1">
        <v>19</v>
      </c>
      <c r="W45" s="1">
        <v>19</v>
      </c>
    </row>
    <row r="46" spans="1:23" x14ac:dyDescent="0.2">
      <c r="A46" s="14">
        <v>20</v>
      </c>
      <c r="B46" s="1">
        <v>105</v>
      </c>
      <c r="C46" s="1">
        <v>52</v>
      </c>
      <c r="D46" s="1">
        <v>53</v>
      </c>
      <c r="E46" s="1">
        <v>62</v>
      </c>
      <c r="F46" s="1">
        <v>30</v>
      </c>
      <c r="G46" s="1">
        <v>32</v>
      </c>
      <c r="H46" s="1">
        <v>30</v>
      </c>
      <c r="I46" s="1">
        <v>16</v>
      </c>
      <c r="J46" s="1">
        <v>14</v>
      </c>
      <c r="K46" s="1">
        <v>9</v>
      </c>
      <c r="L46" s="1">
        <v>3</v>
      </c>
      <c r="M46" s="1">
        <v>6</v>
      </c>
      <c r="N46" s="14">
        <v>20</v>
      </c>
      <c r="O46" s="1">
        <v>2</v>
      </c>
      <c r="P46" s="1">
        <v>0</v>
      </c>
      <c r="Q46" s="1">
        <v>2</v>
      </c>
      <c r="R46" s="1">
        <v>21</v>
      </c>
      <c r="S46" s="1">
        <v>11</v>
      </c>
      <c r="T46" s="1">
        <v>10</v>
      </c>
      <c r="U46" s="1">
        <v>43</v>
      </c>
      <c r="V46" s="1">
        <v>22</v>
      </c>
      <c r="W46" s="1">
        <v>21</v>
      </c>
    </row>
    <row r="47" spans="1:23" x14ac:dyDescent="0.2">
      <c r="A47" s="14">
        <v>21</v>
      </c>
      <c r="B47" s="1">
        <v>124</v>
      </c>
      <c r="C47" s="1">
        <v>51</v>
      </c>
      <c r="D47" s="1">
        <v>73</v>
      </c>
      <c r="E47" s="1">
        <v>87</v>
      </c>
      <c r="F47" s="1">
        <v>38</v>
      </c>
      <c r="G47" s="1">
        <v>49</v>
      </c>
      <c r="H47" s="1">
        <v>36</v>
      </c>
      <c r="I47" s="1">
        <v>17</v>
      </c>
      <c r="J47" s="1">
        <v>19</v>
      </c>
      <c r="K47" s="1">
        <v>19</v>
      </c>
      <c r="L47" s="1">
        <v>9</v>
      </c>
      <c r="M47" s="1">
        <v>10</v>
      </c>
      <c r="N47" s="14">
        <v>21</v>
      </c>
      <c r="O47" s="1">
        <v>6</v>
      </c>
      <c r="P47" s="1">
        <v>2</v>
      </c>
      <c r="Q47" s="1">
        <v>4</v>
      </c>
      <c r="R47" s="1">
        <v>26</v>
      </c>
      <c r="S47" s="1">
        <v>10</v>
      </c>
      <c r="T47" s="1">
        <v>16</v>
      </c>
      <c r="U47" s="1">
        <v>37</v>
      </c>
      <c r="V47" s="1">
        <v>13</v>
      </c>
      <c r="W47" s="1">
        <v>24</v>
      </c>
    </row>
    <row r="48" spans="1:23" x14ac:dyDescent="0.2">
      <c r="A48" s="14">
        <v>22</v>
      </c>
      <c r="B48" s="1">
        <v>136</v>
      </c>
      <c r="C48" s="1">
        <v>73</v>
      </c>
      <c r="D48" s="1">
        <v>63</v>
      </c>
      <c r="E48" s="1">
        <v>102</v>
      </c>
      <c r="F48" s="1">
        <v>53</v>
      </c>
      <c r="G48" s="1">
        <v>49</v>
      </c>
      <c r="H48" s="1">
        <v>32</v>
      </c>
      <c r="I48" s="1">
        <v>16</v>
      </c>
      <c r="J48" s="1">
        <v>16</v>
      </c>
      <c r="K48" s="1">
        <v>17</v>
      </c>
      <c r="L48" s="1">
        <v>9</v>
      </c>
      <c r="M48" s="1">
        <v>8</v>
      </c>
      <c r="N48" s="14">
        <v>22</v>
      </c>
      <c r="O48" s="1">
        <v>8</v>
      </c>
      <c r="P48" s="1">
        <v>5</v>
      </c>
      <c r="Q48" s="1">
        <v>3</v>
      </c>
      <c r="R48" s="1">
        <v>45</v>
      </c>
      <c r="S48" s="1">
        <v>23</v>
      </c>
      <c r="T48" s="1">
        <v>22</v>
      </c>
      <c r="U48" s="1">
        <v>34</v>
      </c>
      <c r="V48" s="1">
        <v>20</v>
      </c>
      <c r="W48" s="1">
        <v>14</v>
      </c>
    </row>
    <row r="49" spans="1:23" x14ac:dyDescent="0.2">
      <c r="A49" s="14">
        <v>23</v>
      </c>
      <c r="B49" s="1">
        <v>150</v>
      </c>
      <c r="C49" s="1">
        <v>76</v>
      </c>
      <c r="D49" s="1">
        <v>74</v>
      </c>
      <c r="E49" s="1">
        <v>98</v>
      </c>
      <c r="F49" s="1">
        <v>55</v>
      </c>
      <c r="G49" s="1">
        <v>43</v>
      </c>
      <c r="H49" s="1">
        <v>50</v>
      </c>
      <c r="I49" s="1">
        <v>27</v>
      </c>
      <c r="J49" s="1">
        <v>23</v>
      </c>
      <c r="K49" s="1">
        <v>15</v>
      </c>
      <c r="L49" s="1">
        <v>8</v>
      </c>
      <c r="M49" s="1">
        <v>7</v>
      </c>
      <c r="N49" s="14">
        <v>23</v>
      </c>
      <c r="O49" s="1">
        <v>11</v>
      </c>
      <c r="P49" s="1">
        <v>8</v>
      </c>
      <c r="Q49" s="1">
        <v>3</v>
      </c>
      <c r="R49" s="1">
        <v>22</v>
      </c>
      <c r="S49" s="1">
        <v>12</v>
      </c>
      <c r="T49" s="1">
        <v>10</v>
      </c>
      <c r="U49" s="1">
        <v>52</v>
      </c>
      <c r="V49" s="1">
        <v>21</v>
      </c>
      <c r="W49" s="1">
        <v>31</v>
      </c>
    </row>
    <row r="50" spans="1:23" x14ac:dyDescent="0.2">
      <c r="A50" s="14">
        <v>24</v>
      </c>
      <c r="B50" s="1">
        <v>132</v>
      </c>
      <c r="C50" s="1">
        <v>59</v>
      </c>
      <c r="D50" s="1">
        <v>73</v>
      </c>
      <c r="E50" s="1">
        <v>90</v>
      </c>
      <c r="F50" s="1">
        <v>44</v>
      </c>
      <c r="G50" s="1">
        <v>46</v>
      </c>
      <c r="H50" s="1">
        <v>39</v>
      </c>
      <c r="I50" s="1">
        <v>16</v>
      </c>
      <c r="J50" s="1">
        <v>23</v>
      </c>
      <c r="K50" s="1">
        <v>20</v>
      </c>
      <c r="L50" s="1">
        <v>10</v>
      </c>
      <c r="M50" s="1">
        <v>10</v>
      </c>
      <c r="N50" s="14">
        <v>24</v>
      </c>
      <c r="O50" s="1">
        <v>4</v>
      </c>
      <c r="P50" s="1">
        <v>2</v>
      </c>
      <c r="Q50" s="1">
        <v>2</v>
      </c>
      <c r="R50" s="1">
        <v>27</v>
      </c>
      <c r="S50" s="1">
        <v>16</v>
      </c>
      <c r="T50" s="1">
        <v>11</v>
      </c>
      <c r="U50" s="1">
        <v>42</v>
      </c>
      <c r="V50" s="1">
        <v>15</v>
      </c>
      <c r="W50" s="1">
        <v>27</v>
      </c>
    </row>
    <row r="51" spans="1:23" x14ac:dyDescent="0.2">
      <c r="A51" s="14">
        <v>25</v>
      </c>
      <c r="B51" s="1">
        <v>143</v>
      </c>
      <c r="C51" s="1">
        <v>64</v>
      </c>
      <c r="D51" s="1">
        <v>79</v>
      </c>
      <c r="E51" s="1">
        <v>100</v>
      </c>
      <c r="F51" s="1">
        <v>45</v>
      </c>
      <c r="G51" s="1">
        <v>55</v>
      </c>
      <c r="H51" s="1">
        <v>38</v>
      </c>
      <c r="I51" s="1">
        <v>15</v>
      </c>
      <c r="J51" s="1">
        <v>23</v>
      </c>
      <c r="K51" s="1">
        <v>26</v>
      </c>
      <c r="L51" s="1">
        <v>11</v>
      </c>
      <c r="M51" s="1">
        <v>15</v>
      </c>
      <c r="N51" s="14">
        <v>25</v>
      </c>
      <c r="O51" s="1">
        <v>9</v>
      </c>
      <c r="P51" s="1">
        <v>7</v>
      </c>
      <c r="Q51" s="1">
        <v>2</v>
      </c>
      <c r="R51" s="1">
        <v>27</v>
      </c>
      <c r="S51" s="1">
        <v>12</v>
      </c>
      <c r="T51" s="1">
        <v>15</v>
      </c>
      <c r="U51" s="1">
        <v>43</v>
      </c>
      <c r="V51" s="1">
        <v>19</v>
      </c>
      <c r="W51" s="1">
        <v>24</v>
      </c>
    </row>
    <row r="52" spans="1:23" x14ac:dyDescent="0.2">
      <c r="A52" s="14">
        <v>26</v>
      </c>
      <c r="B52" s="1">
        <v>138</v>
      </c>
      <c r="C52" s="1">
        <v>65</v>
      </c>
      <c r="D52" s="1">
        <v>73</v>
      </c>
      <c r="E52" s="1">
        <v>100</v>
      </c>
      <c r="F52" s="1">
        <v>49</v>
      </c>
      <c r="G52" s="1">
        <v>51</v>
      </c>
      <c r="H52" s="1">
        <v>44</v>
      </c>
      <c r="I52" s="1">
        <v>21</v>
      </c>
      <c r="J52" s="1">
        <v>23</v>
      </c>
      <c r="K52" s="1">
        <v>25</v>
      </c>
      <c r="L52" s="1">
        <v>11</v>
      </c>
      <c r="M52" s="1">
        <v>14</v>
      </c>
      <c r="N52" s="14">
        <v>26</v>
      </c>
      <c r="O52" s="1">
        <v>9</v>
      </c>
      <c r="P52" s="1">
        <v>3</v>
      </c>
      <c r="Q52" s="1">
        <v>6</v>
      </c>
      <c r="R52" s="1">
        <v>22</v>
      </c>
      <c r="S52" s="1">
        <v>14</v>
      </c>
      <c r="T52" s="1">
        <v>8</v>
      </c>
      <c r="U52" s="1">
        <v>38</v>
      </c>
      <c r="V52" s="1">
        <v>16</v>
      </c>
      <c r="W52" s="1">
        <v>22</v>
      </c>
    </row>
    <row r="53" spans="1:23" x14ac:dyDescent="0.2">
      <c r="A53" s="14">
        <v>27</v>
      </c>
      <c r="B53" s="1">
        <v>127</v>
      </c>
      <c r="C53" s="1">
        <v>70</v>
      </c>
      <c r="D53" s="1">
        <v>57</v>
      </c>
      <c r="E53" s="1">
        <v>87</v>
      </c>
      <c r="F53" s="1">
        <v>45</v>
      </c>
      <c r="G53" s="1">
        <v>42</v>
      </c>
      <c r="H53" s="1">
        <v>38</v>
      </c>
      <c r="I53" s="1">
        <v>19</v>
      </c>
      <c r="J53" s="1">
        <v>19</v>
      </c>
      <c r="K53" s="1">
        <v>21</v>
      </c>
      <c r="L53" s="1">
        <v>12</v>
      </c>
      <c r="M53" s="1">
        <v>9</v>
      </c>
      <c r="N53" s="14">
        <v>27</v>
      </c>
      <c r="O53" s="1">
        <v>5</v>
      </c>
      <c r="P53" s="1">
        <v>1</v>
      </c>
      <c r="Q53" s="1">
        <v>4</v>
      </c>
      <c r="R53" s="1">
        <v>23</v>
      </c>
      <c r="S53" s="1">
        <v>13</v>
      </c>
      <c r="T53" s="1">
        <v>10</v>
      </c>
      <c r="U53" s="1">
        <v>40</v>
      </c>
      <c r="V53" s="1">
        <v>25</v>
      </c>
      <c r="W53" s="1">
        <v>15</v>
      </c>
    </row>
    <row r="54" spans="1:23" x14ac:dyDescent="0.2">
      <c r="A54" s="14">
        <v>28</v>
      </c>
      <c r="B54" s="1">
        <v>105</v>
      </c>
      <c r="C54" s="1">
        <v>55</v>
      </c>
      <c r="D54" s="1">
        <v>50</v>
      </c>
      <c r="E54" s="1">
        <v>85</v>
      </c>
      <c r="F54" s="1">
        <v>44</v>
      </c>
      <c r="G54" s="1">
        <v>41</v>
      </c>
      <c r="H54" s="1">
        <v>35</v>
      </c>
      <c r="I54" s="1">
        <v>16</v>
      </c>
      <c r="J54" s="1">
        <v>19</v>
      </c>
      <c r="K54" s="1">
        <v>17</v>
      </c>
      <c r="L54" s="1">
        <v>5</v>
      </c>
      <c r="M54" s="1">
        <v>12</v>
      </c>
      <c r="N54" s="14">
        <v>28</v>
      </c>
      <c r="O54" s="1">
        <v>4</v>
      </c>
      <c r="P54" s="1">
        <v>4</v>
      </c>
      <c r="Q54" s="1">
        <v>0</v>
      </c>
      <c r="R54" s="1">
        <v>29</v>
      </c>
      <c r="S54" s="1">
        <v>19</v>
      </c>
      <c r="T54" s="1">
        <v>10</v>
      </c>
      <c r="U54" s="1">
        <v>20</v>
      </c>
      <c r="V54" s="1">
        <v>11</v>
      </c>
      <c r="W54" s="1">
        <v>9</v>
      </c>
    </row>
    <row r="55" spans="1:23" x14ac:dyDescent="0.2">
      <c r="A55" s="14">
        <v>29</v>
      </c>
      <c r="B55" s="1">
        <v>114</v>
      </c>
      <c r="C55" s="1">
        <v>60</v>
      </c>
      <c r="D55" s="1">
        <v>54</v>
      </c>
      <c r="E55" s="1">
        <v>81</v>
      </c>
      <c r="F55" s="1">
        <v>41</v>
      </c>
      <c r="G55" s="1">
        <v>40</v>
      </c>
      <c r="H55" s="1">
        <v>28</v>
      </c>
      <c r="I55" s="1">
        <v>17</v>
      </c>
      <c r="J55" s="1">
        <v>11</v>
      </c>
      <c r="K55" s="1">
        <v>19</v>
      </c>
      <c r="L55" s="1">
        <v>8</v>
      </c>
      <c r="M55" s="1">
        <v>11</v>
      </c>
      <c r="N55" s="14">
        <v>29</v>
      </c>
      <c r="O55" s="1">
        <v>9</v>
      </c>
      <c r="P55" s="1">
        <v>6</v>
      </c>
      <c r="Q55" s="1">
        <v>3</v>
      </c>
      <c r="R55" s="1">
        <v>25</v>
      </c>
      <c r="S55" s="1">
        <v>10</v>
      </c>
      <c r="T55" s="1">
        <v>15</v>
      </c>
      <c r="U55" s="1">
        <v>33</v>
      </c>
      <c r="V55" s="1">
        <v>19</v>
      </c>
      <c r="W55" s="1">
        <v>14</v>
      </c>
    </row>
    <row r="56" spans="1:23" x14ac:dyDescent="0.2">
      <c r="A56" s="14">
        <v>30</v>
      </c>
      <c r="B56" s="1">
        <v>101</v>
      </c>
      <c r="C56" s="1">
        <v>51</v>
      </c>
      <c r="D56" s="1">
        <v>50</v>
      </c>
      <c r="E56" s="1">
        <v>81</v>
      </c>
      <c r="F56" s="1">
        <v>42</v>
      </c>
      <c r="G56" s="1">
        <v>39</v>
      </c>
      <c r="H56" s="1">
        <v>29</v>
      </c>
      <c r="I56" s="1">
        <v>15</v>
      </c>
      <c r="J56" s="1">
        <v>14</v>
      </c>
      <c r="K56" s="1">
        <v>21</v>
      </c>
      <c r="L56" s="1">
        <v>14</v>
      </c>
      <c r="M56" s="1">
        <v>7</v>
      </c>
      <c r="N56" s="14">
        <v>30</v>
      </c>
      <c r="O56" s="1">
        <v>4</v>
      </c>
      <c r="P56" s="1">
        <v>3</v>
      </c>
      <c r="Q56" s="1">
        <v>1</v>
      </c>
      <c r="R56" s="1">
        <v>27</v>
      </c>
      <c r="S56" s="1">
        <v>10</v>
      </c>
      <c r="T56" s="1">
        <v>17</v>
      </c>
      <c r="U56" s="1">
        <v>20</v>
      </c>
      <c r="V56" s="1">
        <v>9</v>
      </c>
      <c r="W56" s="1">
        <v>11</v>
      </c>
    </row>
    <row r="57" spans="1:23" x14ac:dyDescent="0.2">
      <c r="A57" s="14">
        <v>31</v>
      </c>
      <c r="B57" s="1">
        <v>85</v>
      </c>
      <c r="C57" s="1">
        <v>47</v>
      </c>
      <c r="D57" s="1">
        <v>38</v>
      </c>
      <c r="E57" s="1">
        <v>66</v>
      </c>
      <c r="F57" s="1">
        <v>37</v>
      </c>
      <c r="G57" s="1">
        <v>29</v>
      </c>
      <c r="H57" s="1">
        <v>28</v>
      </c>
      <c r="I57" s="1">
        <v>17</v>
      </c>
      <c r="J57" s="1">
        <v>11</v>
      </c>
      <c r="K57" s="1">
        <v>15</v>
      </c>
      <c r="L57" s="1">
        <v>9</v>
      </c>
      <c r="M57" s="1">
        <v>6</v>
      </c>
      <c r="N57" s="14">
        <v>31</v>
      </c>
      <c r="O57" s="1">
        <v>5</v>
      </c>
      <c r="P57" s="1">
        <v>3</v>
      </c>
      <c r="Q57" s="1">
        <v>2</v>
      </c>
      <c r="R57" s="1">
        <v>18</v>
      </c>
      <c r="S57" s="1">
        <v>8</v>
      </c>
      <c r="T57" s="1">
        <v>10</v>
      </c>
      <c r="U57" s="1">
        <v>19</v>
      </c>
      <c r="V57" s="1">
        <v>10</v>
      </c>
      <c r="W57" s="1">
        <v>9</v>
      </c>
    </row>
    <row r="58" spans="1:23" x14ac:dyDescent="0.2">
      <c r="A58" s="14">
        <v>32</v>
      </c>
      <c r="B58" s="1">
        <v>66</v>
      </c>
      <c r="C58" s="1">
        <v>40</v>
      </c>
      <c r="D58" s="1">
        <v>26</v>
      </c>
      <c r="E58" s="1">
        <v>55</v>
      </c>
      <c r="F58" s="1">
        <v>34</v>
      </c>
      <c r="G58" s="1">
        <v>21</v>
      </c>
      <c r="H58" s="1">
        <v>18</v>
      </c>
      <c r="I58" s="1">
        <v>8</v>
      </c>
      <c r="J58" s="1">
        <v>10</v>
      </c>
      <c r="K58" s="1">
        <v>15</v>
      </c>
      <c r="L58" s="1">
        <v>12</v>
      </c>
      <c r="M58" s="1">
        <v>3</v>
      </c>
      <c r="N58" s="14">
        <v>32</v>
      </c>
      <c r="O58" s="1">
        <v>2</v>
      </c>
      <c r="P58" s="1">
        <v>1</v>
      </c>
      <c r="Q58" s="1">
        <v>1</v>
      </c>
      <c r="R58" s="1">
        <v>20</v>
      </c>
      <c r="S58" s="1">
        <v>13</v>
      </c>
      <c r="T58" s="1">
        <v>7</v>
      </c>
      <c r="U58" s="1">
        <v>11</v>
      </c>
      <c r="V58" s="1">
        <v>6</v>
      </c>
      <c r="W58" s="1">
        <v>5</v>
      </c>
    </row>
    <row r="59" spans="1:23" x14ac:dyDescent="0.2">
      <c r="A59" s="14">
        <v>33</v>
      </c>
      <c r="B59" s="1">
        <v>60</v>
      </c>
      <c r="C59" s="1">
        <v>36</v>
      </c>
      <c r="D59" s="1">
        <v>24</v>
      </c>
      <c r="E59" s="1">
        <v>42</v>
      </c>
      <c r="F59" s="1">
        <v>26</v>
      </c>
      <c r="G59" s="1">
        <v>16</v>
      </c>
      <c r="H59" s="1">
        <v>17</v>
      </c>
      <c r="I59" s="1">
        <v>11</v>
      </c>
      <c r="J59" s="1">
        <v>6</v>
      </c>
      <c r="K59" s="1">
        <v>12</v>
      </c>
      <c r="L59" s="1">
        <v>5</v>
      </c>
      <c r="M59" s="1">
        <v>7</v>
      </c>
      <c r="N59" s="14">
        <v>33</v>
      </c>
      <c r="O59" s="1">
        <v>4</v>
      </c>
      <c r="P59" s="1">
        <v>3</v>
      </c>
      <c r="Q59" s="1">
        <v>1</v>
      </c>
      <c r="R59" s="1">
        <v>9</v>
      </c>
      <c r="S59" s="1">
        <v>7</v>
      </c>
      <c r="T59" s="1">
        <v>2</v>
      </c>
      <c r="U59" s="1">
        <v>18</v>
      </c>
      <c r="V59" s="1">
        <v>10</v>
      </c>
      <c r="W59" s="1">
        <v>8</v>
      </c>
    </row>
    <row r="60" spans="1:23" x14ac:dyDescent="0.2">
      <c r="A60" s="14">
        <v>34</v>
      </c>
      <c r="B60" s="1">
        <v>66</v>
      </c>
      <c r="C60" s="1">
        <v>34</v>
      </c>
      <c r="D60" s="1">
        <v>32</v>
      </c>
      <c r="E60" s="1">
        <v>55</v>
      </c>
      <c r="F60" s="1">
        <v>29</v>
      </c>
      <c r="G60" s="1">
        <v>26</v>
      </c>
      <c r="H60" s="1">
        <v>18</v>
      </c>
      <c r="I60" s="1">
        <v>8</v>
      </c>
      <c r="J60" s="1">
        <v>10</v>
      </c>
      <c r="K60" s="1">
        <v>16</v>
      </c>
      <c r="L60" s="1">
        <v>8</v>
      </c>
      <c r="M60" s="1">
        <v>8</v>
      </c>
      <c r="N60" s="14">
        <v>34</v>
      </c>
      <c r="O60" s="1">
        <v>4</v>
      </c>
      <c r="P60" s="1">
        <v>2</v>
      </c>
      <c r="Q60" s="1">
        <v>2</v>
      </c>
      <c r="R60" s="1">
        <v>17</v>
      </c>
      <c r="S60" s="1">
        <v>11</v>
      </c>
      <c r="T60" s="1">
        <v>6</v>
      </c>
      <c r="U60" s="1">
        <v>11</v>
      </c>
      <c r="V60" s="1">
        <v>5</v>
      </c>
      <c r="W60" s="1">
        <v>6</v>
      </c>
    </row>
    <row r="61" spans="1:23" x14ac:dyDescent="0.2">
      <c r="A61" s="14">
        <v>35</v>
      </c>
      <c r="B61" s="1">
        <v>54</v>
      </c>
      <c r="C61" s="1">
        <v>31</v>
      </c>
      <c r="D61" s="1">
        <v>23</v>
      </c>
      <c r="E61" s="1">
        <v>42</v>
      </c>
      <c r="F61" s="1">
        <v>23</v>
      </c>
      <c r="G61" s="1">
        <v>19</v>
      </c>
      <c r="H61" s="1">
        <v>20</v>
      </c>
      <c r="I61" s="1">
        <v>11</v>
      </c>
      <c r="J61" s="1">
        <v>9</v>
      </c>
      <c r="K61" s="1">
        <v>8</v>
      </c>
      <c r="L61" s="1">
        <v>3</v>
      </c>
      <c r="M61" s="1">
        <v>5</v>
      </c>
      <c r="N61" s="14">
        <v>35</v>
      </c>
      <c r="O61" s="1">
        <v>2</v>
      </c>
      <c r="P61" s="1">
        <v>2</v>
      </c>
      <c r="Q61" s="1">
        <v>0</v>
      </c>
      <c r="R61" s="1">
        <v>12</v>
      </c>
      <c r="S61" s="1">
        <v>7</v>
      </c>
      <c r="T61" s="1">
        <v>5</v>
      </c>
      <c r="U61" s="1">
        <v>12</v>
      </c>
      <c r="V61" s="1">
        <v>8</v>
      </c>
      <c r="W61" s="1">
        <v>4</v>
      </c>
    </row>
    <row r="62" spans="1:23" x14ac:dyDescent="0.2">
      <c r="A62" s="14">
        <v>36</v>
      </c>
      <c r="B62" s="1">
        <v>59</v>
      </c>
      <c r="C62" s="1">
        <v>24</v>
      </c>
      <c r="D62" s="1">
        <v>35</v>
      </c>
      <c r="E62" s="1">
        <v>37</v>
      </c>
      <c r="F62" s="1">
        <v>14</v>
      </c>
      <c r="G62" s="1">
        <v>23</v>
      </c>
      <c r="H62" s="1">
        <v>14</v>
      </c>
      <c r="I62" s="1">
        <v>4</v>
      </c>
      <c r="J62" s="1">
        <v>10</v>
      </c>
      <c r="K62" s="1">
        <v>11</v>
      </c>
      <c r="L62" s="1">
        <v>3</v>
      </c>
      <c r="M62" s="1">
        <v>8</v>
      </c>
      <c r="N62" s="14">
        <v>36</v>
      </c>
      <c r="O62" s="1">
        <v>4</v>
      </c>
      <c r="P62" s="1">
        <v>2</v>
      </c>
      <c r="Q62" s="1">
        <v>2</v>
      </c>
      <c r="R62" s="1">
        <v>8</v>
      </c>
      <c r="S62" s="1">
        <v>5</v>
      </c>
      <c r="T62" s="1">
        <v>3</v>
      </c>
      <c r="U62" s="1">
        <v>22</v>
      </c>
      <c r="V62" s="1">
        <v>10</v>
      </c>
      <c r="W62" s="1">
        <v>12</v>
      </c>
    </row>
    <row r="63" spans="1:23" x14ac:dyDescent="0.2">
      <c r="A63" s="14">
        <v>37</v>
      </c>
      <c r="B63" s="1">
        <v>35</v>
      </c>
      <c r="C63" s="1">
        <v>17</v>
      </c>
      <c r="D63" s="1">
        <v>18</v>
      </c>
      <c r="E63" s="1">
        <v>26</v>
      </c>
      <c r="F63" s="1">
        <v>12</v>
      </c>
      <c r="G63" s="1">
        <v>14</v>
      </c>
      <c r="H63" s="1">
        <v>12</v>
      </c>
      <c r="I63" s="1">
        <v>4</v>
      </c>
      <c r="J63" s="1">
        <v>8</v>
      </c>
      <c r="K63" s="1">
        <v>8</v>
      </c>
      <c r="L63" s="1">
        <v>4</v>
      </c>
      <c r="M63" s="1">
        <v>4</v>
      </c>
      <c r="N63" s="14">
        <v>37</v>
      </c>
      <c r="O63" s="1">
        <v>1</v>
      </c>
      <c r="P63" s="1">
        <v>1</v>
      </c>
      <c r="Q63" s="1">
        <v>0</v>
      </c>
      <c r="R63" s="1">
        <v>5</v>
      </c>
      <c r="S63" s="1">
        <v>3</v>
      </c>
      <c r="T63" s="1">
        <v>2</v>
      </c>
      <c r="U63" s="1">
        <v>9</v>
      </c>
      <c r="V63" s="1">
        <v>5</v>
      </c>
      <c r="W63" s="1">
        <v>4</v>
      </c>
    </row>
    <row r="64" spans="1:23" x14ac:dyDescent="0.2">
      <c r="A64" s="14">
        <v>38</v>
      </c>
      <c r="B64" s="1">
        <v>55</v>
      </c>
      <c r="C64" s="1">
        <v>31</v>
      </c>
      <c r="D64" s="1">
        <v>24</v>
      </c>
      <c r="E64" s="1">
        <v>42</v>
      </c>
      <c r="F64" s="1">
        <v>23</v>
      </c>
      <c r="G64" s="1">
        <v>19</v>
      </c>
      <c r="H64" s="1">
        <v>14</v>
      </c>
      <c r="I64" s="1">
        <v>4</v>
      </c>
      <c r="J64" s="1">
        <v>10</v>
      </c>
      <c r="K64" s="1">
        <v>16</v>
      </c>
      <c r="L64" s="1">
        <v>12</v>
      </c>
      <c r="M64" s="1">
        <v>4</v>
      </c>
      <c r="N64" s="14">
        <v>38</v>
      </c>
      <c r="O64" s="1">
        <v>1</v>
      </c>
      <c r="P64" s="1">
        <v>1</v>
      </c>
      <c r="Q64" s="1">
        <v>0</v>
      </c>
      <c r="R64" s="1">
        <v>11</v>
      </c>
      <c r="S64" s="1">
        <v>6</v>
      </c>
      <c r="T64" s="1">
        <v>5</v>
      </c>
      <c r="U64" s="1">
        <v>13</v>
      </c>
      <c r="V64" s="1">
        <v>8</v>
      </c>
      <c r="W64" s="1">
        <v>5</v>
      </c>
    </row>
    <row r="65" spans="1:23" x14ac:dyDescent="0.2">
      <c r="A65" s="14">
        <v>39</v>
      </c>
      <c r="B65" s="1">
        <v>41</v>
      </c>
      <c r="C65" s="1">
        <v>22</v>
      </c>
      <c r="D65" s="1">
        <v>19</v>
      </c>
      <c r="E65" s="1">
        <v>31</v>
      </c>
      <c r="F65" s="1">
        <v>18</v>
      </c>
      <c r="G65" s="1">
        <v>13</v>
      </c>
      <c r="H65" s="1">
        <v>10</v>
      </c>
      <c r="I65" s="1">
        <v>4</v>
      </c>
      <c r="J65" s="1">
        <v>6</v>
      </c>
      <c r="K65" s="1">
        <v>14</v>
      </c>
      <c r="L65" s="1">
        <v>9</v>
      </c>
      <c r="M65" s="1">
        <v>5</v>
      </c>
      <c r="N65" s="14">
        <v>39</v>
      </c>
      <c r="O65" s="1">
        <v>1</v>
      </c>
      <c r="P65" s="1">
        <v>1</v>
      </c>
      <c r="Q65" s="1">
        <v>0</v>
      </c>
      <c r="R65" s="1">
        <v>6</v>
      </c>
      <c r="S65" s="1">
        <v>4</v>
      </c>
      <c r="T65" s="1">
        <v>2</v>
      </c>
      <c r="U65" s="1">
        <v>10</v>
      </c>
      <c r="V65" s="1">
        <v>4</v>
      </c>
      <c r="W65" s="1">
        <v>6</v>
      </c>
    </row>
    <row r="66" spans="1:23" x14ac:dyDescent="0.2">
      <c r="A66" s="14">
        <v>40</v>
      </c>
      <c r="B66" s="1">
        <v>38</v>
      </c>
      <c r="C66" s="1">
        <v>21</v>
      </c>
      <c r="D66" s="1">
        <v>17</v>
      </c>
      <c r="E66" s="1">
        <v>24</v>
      </c>
      <c r="F66" s="1">
        <v>12</v>
      </c>
      <c r="G66" s="1">
        <v>12</v>
      </c>
      <c r="H66" s="1">
        <v>6</v>
      </c>
      <c r="I66" s="1">
        <v>3</v>
      </c>
      <c r="J66" s="1">
        <v>3</v>
      </c>
      <c r="K66" s="1">
        <v>7</v>
      </c>
      <c r="L66" s="1">
        <v>6</v>
      </c>
      <c r="M66" s="1">
        <v>1</v>
      </c>
      <c r="N66" s="14">
        <v>40</v>
      </c>
      <c r="O66" s="1">
        <v>1</v>
      </c>
      <c r="P66" s="1">
        <v>0</v>
      </c>
      <c r="Q66" s="1">
        <v>1</v>
      </c>
      <c r="R66" s="1">
        <v>10</v>
      </c>
      <c r="S66" s="1">
        <v>3</v>
      </c>
      <c r="T66" s="1">
        <v>7</v>
      </c>
      <c r="U66" s="1">
        <v>14</v>
      </c>
      <c r="V66" s="1">
        <v>9</v>
      </c>
      <c r="W66" s="1">
        <v>5</v>
      </c>
    </row>
    <row r="67" spans="1:23" x14ac:dyDescent="0.2">
      <c r="A67" s="31" t="s">
        <v>480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 t="s">
        <v>480</v>
      </c>
      <c r="O67" s="31"/>
      <c r="P67" s="31"/>
      <c r="Q67" s="31"/>
      <c r="R67" s="31"/>
      <c r="S67" s="31"/>
      <c r="T67" s="31"/>
      <c r="U67" s="31"/>
      <c r="V67" s="31"/>
      <c r="W67" s="31"/>
    </row>
    <row r="69" spans="1:23" x14ac:dyDescent="0.2">
      <c r="A69" s="14" t="s">
        <v>437</v>
      </c>
      <c r="N69" s="14" t="s">
        <v>437</v>
      </c>
    </row>
    <row r="70" spans="1:23" x14ac:dyDescent="0.2">
      <c r="A70" s="15"/>
      <c r="B70" s="20" t="s">
        <v>0</v>
      </c>
      <c r="C70" s="20"/>
      <c r="D70" s="20"/>
      <c r="E70" s="20" t="s">
        <v>1</v>
      </c>
      <c r="F70" s="20"/>
      <c r="G70" s="20"/>
      <c r="H70" s="20" t="s">
        <v>51</v>
      </c>
      <c r="I70" s="20"/>
      <c r="J70" s="20"/>
      <c r="K70" s="20" t="s">
        <v>3</v>
      </c>
      <c r="L70" s="20"/>
      <c r="M70" s="20"/>
      <c r="N70" s="15"/>
      <c r="O70" s="20" t="s">
        <v>4</v>
      </c>
      <c r="P70" s="20"/>
      <c r="Q70" s="20"/>
      <c r="R70" s="20" t="s">
        <v>5</v>
      </c>
      <c r="S70" s="20"/>
      <c r="T70" s="20"/>
      <c r="U70" s="20" t="s">
        <v>6</v>
      </c>
      <c r="V70" s="20"/>
      <c r="W70" s="21"/>
    </row>
    <row r="71" spans="1:23" x14ac:dyDescent="0.2">
      <c r="A71" s="15" t="s">
        <v>426</v>
      </c>
      <c r="B71" s="4" t="s">
        <v>0</v>
      </c>
      <c r="C71" s="4" t="s">
        <v>299</v>
      </c>
      <c r="D71" s="4" t="s">
        <v>300</v>
      </c>
      <c r="E71" s="4" t="s">
        <v>0</v>
      </c>
      <c r="F71" s="4" t="s">
        <v>299</v>
      </c>
      <c r="G71" s="4" t="s">
        <v>300</v>
      </c>
      <c r="H71" s="4" t="s">
        <v>0</v>
      </c>
      <c r="I71" s="4" t="s">
        <v>299</v>
      </c>
      <c r="J71" s="4" t="s">
        <v>300</v>
      </c>
      <c r="K71" s="4" t="s">
        <v>0</v>
      </c>
      <c r="L71" s="4" t="s">
        <v>299</v>
      </c>
      <c r="M71" s="4" t="s">
        <v>300</v>
      </c>
      <c r="N71" s="30" t="s">
        <v>426</v>
      </c>
      <c r="O71" s="4" t="s">
        <v>0</v>
      </c>
      <c r="P71" s="4" t="s">
        <v>299</v>
      </c>
      <c r="Q71" s="4" t="s">
        <v>300</v>
      </c>
      <c r="R71" s="4" t="s">
        <v>0</v>
      </c>
      <c r="S71" s="4" t="s">
        <v>299</v>
      </c>
      <c r="T71" s="4" t="s">
        <v>300</v>
      </c>
      <c r="U71" s="4" t="s">
        <v>0</v>
      </c>
      <c r="V71" s="4" t="s">
        <v>299</v>
      </c>
      <c r="W71" s="5" t="s">
        <v>300</v>
      </c>
    </row>
    <row r="72" spans="1:23" x14ac:dyDescent="0.2">
      <c r="A72" s="14">
        <v>41</v>
      </c>
      <c r="B72" s="1">
        <v>35</v>
      </c>
      <c r="C72" s="1">
        <v>17</v>
      </c>
      <c r="D72" s="1">
        <v>18</v>
      </c>
      <c r="E72" s="1">
        <v>19</v>
      </c>
      <c r="F72" s="1">
        <v>8</v>
      </c>
      <c r="G72" s="1">
        <v>11</v>
      </c>
      <c r="H72" s="1">
        <v>9</v>
      </c>
      <c r="I72" s="1">
        <v>3</v>
      </c>
      <c r="J72" s="1">
        <v>6</v>
      </c>
      <c r="K72" s="1">
        <v>4</v>
      </c>
      <c r="L72" s="1">
        <v>3</v>
      </c>
      <c r="M72" s="1">
        <v>1</v>
      </c>
      <c r="N72" s="14">
        <v>41</v>
      </c>
      <c r="O72" s="1">
        <v>0</v>
      </c>
      <c r="P72" s="1">
        <v>0</v>
      </c>
      <c r="Q72" s="1">
        <v>0</v>
      </c>
      <c r="R72" s="1">
        <v>6</v>
      </c>
      <c r="S72" s="1">
        <v>2</v>
      </c>
      <c r="T72" s="1">
        <v>4</v>
      </c>
      <c r="U72" s="1">
        <v>16</v>
      </c>
      <c r="V72" s="1">
        <v>9</v>
      </c>
      <c r="W72" s="1">
        <v>7</v>
      </c>
    </row>
    <row r="73" spans="1:23" x14ac:dyDescent="0.2">
      <c r="A73" s="14">
        <v>42</v>
      </c>
      <c r="B73" s="1">
        <v>34</v>
      </c>
      <c r="C73" s="1">
        <v>19</v>
      </c>
      <c r="D73" s="1">
        <v>15</v>
      </c>
      <c r="E73" s="1">
        <v>24</v>
      </c>
      <c r="F73" s="1">
        <v>13</v>
      </c>
      <c r="G73" s="1">
        <v>11</v>
      </c>
      <c r="H73" s="1">
        <v>11</v>
      </c>
      <c r="I73" s="1">
        <v>8</v>
      </c>
      <c r="J73" s="1">
        <v>3</v>
      </c>
      <c r="K73" s="1">
        <v>7</v>
      </c>
      <c r="L73" s="1">
        <v>4</v>
      </c>
      <c r="M73" s="1">
        <v>3</v>
      </c>
      <c r="N73" s="14">
        <v>42</v>
      </c>
      <c r="O73" s="1">
        <v>1</v>
      </c>
      <c r="P73" s="1">
        <v>0</v>
      </c>
      <c r="Q73" s="1">
        <v>1</v>
      </c>
      <c r="R73" s="1">
        <v>5</v>
      </c>
      <c r="S73" s="1">
        <v>1</v>
      </c>
      <c r="T73" s="1">
        <v>4</v>
      </c>
      <c r="U73" s="1">
        <v>10</v>
      </c>
      <c r="V73" s="1">
        <v>6</v>
      </c>
      <c r="W73" s="1">
        <v>4</v>
      </c>
    </row>
    <row r="74" spans="1:23" x14ac:dyDescent="0.2">
      <c r="A74" s="14">
        <v>43</v>
      </c>
      <c r="B74" s="1">
        <v>24</v>
      </c>
      <c r="C74" s="1">
        <v>14</v>
      </c>
      <c r="D74" s="1">
        <v>10</v>
      </c>
      <c r="E74" s="1">
        <v>17</v>
      </c>
      <c r="F74" s="1">
        <v>10</v>
      </c>
      <c r="G74" s="1">
        <v>7</v>
      </c>
      <c r="H74" s="1">
        <v>10</v>
      </c>
      <c r="I74" s="1">
        <v>3</v>
      </c>
      <c r="J74" s="1">
        <v>7</v>
      </c>
      <c r="K74" s="1">
        <v>3</v>
      </c>
      <c r="L74" s="1">
        <v>3</v>
      </c>
      <c r="M74" s="1">
        <v>0</v>
      </c>
      <c r="N74" s="14">
        <v>43</v>
      </c>
      <c r="O74" s="1">
        <v>1</v>
      </c>
      <c r="P74" s="1">
        <v>1</v>
      </c>
      <c r="Q74" s="1">
        <v>0</v>
      </c>
      <c r="R74" s="1">
        <v>3</v>
      </c>
      <c r="S74" s="1">
        <v>3</v>
      </c>
      <c r="T74" s="1">
        <v>0</v>
      </c>
      <c r="U74" s="1">
        <v>7</v>
      </c>
      <c r="V74" s="1">
        <v>4</v>
      </c>
      <c r="W74" s="1">
        <v>3</v>
      </c>
    </row>
    <row r="75" spans="1:23" x14ac:dyDescent="0.2">
      <c r="A75" s="14">
        <v>44</v>
      </c>
      <c r="B75" s="1">
        <v>27</v>
      </c>
      <c r="C75" s="1">
        <v>11</v>
      </c>
      <c r="D75" s="1">
        <v>16</v>
      </c>
      <c r="E75" s="1">
        <v>17</v>
      </c>
      <c r="F75" s="1">
        <v>6</v>
      </c>
      <c r="G75" s="1">
        <v>11</v>
      </c>
      <c r="H75" s="1">
        <v>8</v>
      </c>
      <c r="I75" s="1">
        <v>4</v>
      </c>
      <c r="J75" s="1">
        <v>4</v>
      </c>
      <c r="K75" s="1">
        <v>6</v>
      </c>
      <c r="L75" s="1">
        <v>1</v>
      </c>
      <c r="M75" s="1">
        <v>5</v>
      </c>
      <c r="N75" s="14">
        <v>44</v>
      </c>
      <c r="O75" s="1">
        <v>0</v>
      </c>
      <c r="P75" s="1">
        <v>0</v>
      </c>
      <c r="Q75" s="1">
        <v>0</v>
      </c>
      <c r="R75" s="1">
        <v>3</v>
      </c>
      <c r="S75" s="1">
        <v>1</v>
      </c>
      <c r="T75" s="1">
        <v>2</v>
      </c>
      <c r="U75" s="1">
        <v>10</v>
      </c>
      <c r="V75" s="1">
        <v>5</v>
      </c>
      <c r="W75" s="1">
        <v>5</v>
      </c>
    </row>
    <row r="76" spans="1:23" x14ac:dyDescent="0.2">
      <c r="A76" s="14">
        <v>45</v>
      </c>
      <c r="B76" s="1">
        <v>34</v>
      </c>
      <c r="C76" s="1">
        <v>17</v>
      </c>
      <c r="D76" s="1">
        <v>17</v>
      </c>
      <c r="E76" s="1">
        <v>27</v>
      </c>
      <c r="F76" s="1">
        <v>15</v>
      </c>
      <c r="G76" s="1">
        <v>12</v>
      </c>
      <c r="H76" s="1">
        <v>17</v>
      </c>
      <c r="I76" s="1">
        <v>9</v>
      </c>
      <c r="J76" s="1">
        <v>8</v>
      </c>
      <c r="K76" s="1">
        <v>3</v>
      </c>
      <c r="L76" s="1">
        <v>2</v>
      </c>
      <c r="M76" s="1">
        <v>1</v>
      </c>
      <c r="N76" s="14">
        <v>45</v>
      </c>
      <c r="O76" s="1">
        <v>1</v>
      </c>
      <c r="P76" s="1">
        <v>1</v>
      </c>
      <c r="Q76" s="1">
        <v>0</v>
      </c>
      <c r="R76" s="1">
        <v>6</v>
      </c>
      <c r="S76" s="1">
        <v>3</v>
      </c>
      <c r="T76" s="1">
        <v>3</v>
      </c>
      <c r="U76" s="1">
        <v>7</v>
      </c>
      <c r="V76" s="1">
        <v>2</v>
      </c>
      <c r="W76" s="1">
        <v>5</v>
      </c>
    </row>
    <row r="77" spans="1:23" x14ac:dyDescent="0.2">
      <c r="A77" s="14">
        <v>46</v>
      </c>
      <c r="B77" s="1">
        <v>25</v>
      </c>
      <c r="C77" s="1">
        <v>10</v>
      </c>
      <c r="D77" s="1">
        <v>15</v>
      </c>
      <c r="E77" s="1">
        <v>15</v>
      </c>
      <c r="F77" s="1">
        <v>8</v>
      </c>
      <c r="G77" s="1">
        <v>7</v>
      </c>
      <c r="H77" s="1">
        <v>9</v>
      </c>
      <c r="I77" s="1">
        <v>4</v>
      </c>
      <c r="J77" s="1">
        <v>5</v>
      </c>
      <c r="K77" s="1">
        <v>0</v>
      </c>
      <c r="L77" s="1">
        <v>0</v>
      </c>
      <c r="M77" s="1">
        <v>0</v>
      </c>
      <c r="N77" s="14">
        <v>46</v>
      </c>
      <c r="O77" s="1">
        <v>0</v>
      </c>
      <c r="P77" s="1">
        <v>0</v>
      </c>
      <c r="Q77" s="1">
        <v>0</v>
      </c>
      <c r="R77" s="1">
        <v>6</v>
      </c>
      <c r="S77" s="1">
        <v>4</v>
      </c>
      <c r="T77" s="1">
        <v>2</v>
      </c>
      <c r="U77" s="1">
        <v>10</v>
      </c>
      <c r="V77" s="1">
        <v>2</v>
      </c>
      <c r="W77" s="1">
        <v>8</v>
      </c>
    </row>
    <row r="78" spans="1:23" x14ac:dyDescent="0.2">
      <c r="A78" s="14">
        <v>47</v>
      </c>
      <c r="B78" s="1">
        <v>25</v>
      </c>
      <c r="C78" s="1">
        <v>9</v>
      </c>
      <c r="D78" s="1">
        <v>16</v>
      </c>
      <c r="E78" s="1">
        <v>14</v>
      </c>
      <c r="F78" s="1">
        <v>5</v>
      </c>
      <c r="G78" s="1">
        <v>9</v>
      </c>
      <c r="H78" s="1">
        <v>6</v>
      </c>
      <c r="I78" s="1">
        <v>2</v>
      </c>
      <c r="J78" s="1">
        <v>4</v>
      </c>
      <c r="K78" s="1">
        <v>3</v>
      </c>
      <c r="L78" s="1">
        <v>2</v>
      </c>
      <c r="M78" s="1">
        <v>1</v>
      </c>
      <c r="N78" s="14">
        <v>47</v>
      </c>
      <c r="O78" s="1">
        <v>0</v>
      </c>
      <c r="P78" s="1">
        <v>0</v>
      </c>
      <c r="Q78" s="1">
        <v>0</v>
      </c>
      <c r="R78" s="1">
        <v>5</v>
      </c>
      <c r="S78" s="1">
        <v>1</v>
      </c>
      <c r="T78" s="1">
        <v>4</v>
      </c>
      <c r="U78" s="1">
        <v>11</v>
      </c>
      <c r="V78" s="1">
        <v>4</v>
      </c>
      <c r="W78" s="1">
        <v>7</v>
      </c>
    </row>
    <row r="79" spans="1:23" x14ac:dyDescent="0.2">
      <c r="A79" s="14">
        <v>48</v>
      </c>
      <c r="B79" s="1">
        <v>18</v>
      </c>
      <c r="C79" s="1">
        <v>8</v>
      </c>
      <c r="D79" s="1">
        <v>10</v>
      </c>
      <c r="E79" s="1">
        <v>11</v>
      </c>
      <c r="F79" s="1">
        <v>3</v>
      </c>
      <c r="G79" s="1">
        <v>8</v>
      </c>
      <c r="H79" s="1">
        <v>5</v>
      </c>
      <c r="I79" s="1">
        <v>3</v>
      </c>
      <c r="J79" s="1">
        <v>2</v>
      </c>
      <c r="K79" s="1">
        <v>3</v>
      </c>
      <c r="L79" s="1">
        <v>0</v>
      </c>
      <c r="M79" s="1">
        <v>3</v>
      </c>
      <c r="N79" s="14">
        <v>48</v>
      </c>
      <c r="O79" s="1">
        <v>2</v>
      </c>
      <c r="P79" s="1">
        <v>0</v>
      </c>
      <c r="Q79" s="1">
        <v>2</v>
      </c>
      <c r="R79" s="1">
        <v>1</v>
      </c>
      <c r="S79" s="1">
        <v>0</v>
      </c>
      <c r="T79" s="1">
        <v>1</v>
      </c>
      <c r="U79" s="1">
        <v>7</v>
      </c>
      <c r="V79" s="1">
        <v>5</v>
      </c>
      <c r="W79" s="1">
        <v>2</v>
      </c>
    </row>
    <row r="80" spans="1:23" x14ac:dyDescent="0.2">
      <c r="A80" s="14">
        <v>49</v>
      </c>
      <c r="B80" s="1">
        <v>34</v>
      </c>
      <c r="C80" s="1">
        <v>10</v>
      </c>
      <c r="D80" s="1">
        <v>24</v>
      </c>
      <c r="E80" s="1">
        <v>20</v>
      </c>
      <c r="F80" s="1">
        <v>5</v>
      </c>
      <c r="G80" s="1">
        <v>15</v>
      </c>
      <c r="H80" s="1">
        <v>13</v>
      </c>
      <c r="I80" s="1">
        <v>4</v>
      </c>
      <c r="J80" s="1">
        <v>9</v>
      </c>
      <c r="K80" s="1">
        <v>1</v>
      </c>
      <c r="L80" s="1">
        <v>1</v>
      </c>
      <c r="M80" s="1">
        <v>0</v>
      </c>
      <c r="N80" s="14">
        <v>49</v>
      </c>
      <c r="O80" s="1">
        <v>0</v>
      </c>
      <c r="P80" s="1">
        <v>0</v>
      </c>
      <c r="Q80" s="1">
        <v>0</v>
      </c>
      <c r="R80" s="1">
        <v>6</v>
      </c>
      <c r="S80" s="1">
        <v>0</v>
      </c>
      <c r="T80" s="1">
        <v>6</v>
      </c>
      <c r="U80" s="1">
        <v>14</v>
      </c>
      <c r="V80" s="1">
        <v>5</v>
      </c>
      <c r="W80" s="1">
        <v>9</v>
      </c>
    </row>
    <row r="81" spans="1:23" x14ac:dyDescent="0.2">
      <c r="A81" s="14">
        <v>50</v>
      </c>
      <c r="B81" s="1">
        <v>25</v>
      </c>
      <c r="C81" s="1">
        <v>14</v>
      </c>
      <c r="D81" s="1">
        <v>11</v>
      </c>
      <c r="E81" s="1">
        <v>17</v>
      </c>
      <c r="F81" s="1">
        <v>10</v>
      </c>
      <c r="G81" s="1">
        <v>7</v>
      </c>
      <c r="H81" s="1">
        <v>5</v>
      </c>
      <c r="I81" s="1">
        <v>3</v>
      </c>
      <c r="J81" s="1">
        <v>2</v>
      </c>
      <c r="K81" s="1">
        <v>4</v>
      </c>
      <c r="L81" s="1">
        <v>3</v>
      </c>
      <c r="M81" s="1">
        <v>1</v>
      </c>
      <c r="N81" s="14">
        <v>50</v>
      </c>
      <c r="O81" s="1">
        <v>1</v>
      </c>
      <c r="P81" s="1">
        <v>1</v>
      </c>
      <c r="Q81" s="1">
        <v>0</v>
      </c>
      <c r="R81" s="1">
        <v>7</v>
      </c>
      <c r="S81" s="1">
        <v>3</v>
      </c>
      <c r="T81" s="1">
        <v>4</v>
      </c>
      <c r="U81" s="1">
        <v>8</v>
      </c>
      <c r="V81" s="1">
        <v>4</v>
      </c>
      <c r="W81" s="1">
        <v>4</v>
      </c>
    </row>
    <row r="82" spans="1:23" x14ac:dyDescent="0.2">
      <c r="A82" s="14">
        <v>51</v>
      </c>
      <c r="B82" s="1">
        <v>25</v>
      </c>
      <c r="C82" s="1">
        <v>8</v>
      </c>
      <c r="D82" s="1">
        <v>17</v>
      </c>
      <c r="E82" s="1">
        <v>15</v>
      </c>
      <c r="F82" s="1">
        <v>2</v>
      </c>
      <c r="G82" s="1">
        <v>13</v>
      </c>
      <c r="H82" s="1">
        <v>6</v>
      </c>
      <c r="I82" s="1">
        <v>1</v>
      </c>
      <c r="J82" s="1">
        <v>5</v>
      </c>
      <c r="K82" s="1">
        <v>2</v>
      </c>
      <c r="L82" s="1">
        <v>0</v>
      </c>
      <c r="M82" s="1">
        <v>2</v>
      </c>
      <c r="N82" s="14">
        <v>51</v>
      </c>
      <c r="O82" s="1">
        <v>1</v>
      </c>
      <c r="P82" s="1">
        <v>0</v>
      </c>
      <c r="Q82" s="1">
        <v>1</v>
      </c>
      <c r="R82" s="1">
        <v>6</v>
      </c>
      <c r="S82" s="1">
        <v>1</v>
      </c>
      <c r="T82" s="1">
        <v>5</v>
      </c>
      <c r="U82" s="1">
        <v>10</v>
      </c>
      <c r="V82" s="1">
        <v>6</v>
      </c>
      <c r="W82" s="1">
        <v>4</v>
      </c>
    </row>
    <row r="83" spans="1:23" x14ac:dyDescent="0.2">
      <c r="A83" s="14">
        <v>52</v>
      </c>
      <c r="B83" s="1">
        <v>24</v>
      </c>
      <c r="C83" s="1">
        <v>9</v>
      </c>
      <c r="D83" s="1">
        <v>15</v>
      </c>
      <c r="E83" s="1">
        <v>15</v>
      </c>
      <c r="F83" s="1">
        <v>5</v>
      </c>
      <c r="G83" s="1">
        <v>10</v>
      </c>
      <c r="H83" s="1">
        <v>7</v>
      </c>
      <c r="I83" s="1">
        <v>0</v>
      </c>
      <c r="J83" s="1">
        <v>7</v>
      </c>
      <c r="K83" s="1">
        <v>2</v>
      </c>
      <c r="L83" s="1">
        <v>2</v>
      </c>
      <c r="M83" s="1">
        <v>0</v>
      </c>
      <c r="N83" s="14">
        <v>52</v>
      </c>
      <c r="O83" s="1">
        <v>2</v>
      </c>
      <c r="P83" s="1">
        <v>2</v>
      </c>
      <c r="Q83" s="1">
        <v>0</v>
      </c>
      <c r="R83" s="1">
        <v>4</v>
      </c>
      <c r="S83" s="1">
        <v>1</v>
      </c>
      <c r="T83" s="1">
        <v>3</v>
      </c>
      <c r="U83" s="1">
        <v>9</v>
      </c>
      <c r="V83" s="1">
        <v>4</v>
      </c>
      <c r="W83" s="1">
        <v>5</v>
      </c>
    </row>
    <row r="84" spans="1:23" x14ac:dyDescent="0.2">
      <c r="A84" s="14">
        <v>53</v>
      </c>
      <c r="B84" s="1">
        <v>19</v>
      </c>
      <c r="C84" s="1">
        <v>8</v>
      </c>
      <c r="D84" s="1">
        <v>11</v>
      </c>
      <c r="E84" s="1">
        <v>11</v>
      </c>
      <c r="F84" s="1">
        <v>5</v>
      </c>
      <c r="G84" s="1">
        <v>6</v>
      </c>
      <c r="H84" s="1">
        <v>10</v>
      </c>
      <c r="I84" s="1">
        <v>5</v>
      </c>
      <c r="J84" s="1">
        <v>5</v>
      </c>
      <c r="K84" s="1">
        <v>0</v>
      </c>
      <c r="L84" s="1">
        <v>0</v>
      </c>
      <c r="M84" s="1">
        <v>0</v>
      </c>
      <c r="N84" s="14">
        <v>53</v>
      </c>
      <c r="O84" s="1">
        <v>0</v>
      </c>
      <c r="P84" s="1">
        <v>0</v>
      </c>
      <c r="Q84" s="1">
        <v>0</v>
      </c>
      <c r="R84" s="1">
        <v>1</v>
      </c>
      <c r="S84" s="1">
        <v>0</v>
      </c>
      <c r="T84" s="1">
        <v>1</v>
      </c>
      <c r="U84" s="1">
        <v>8</v>
      </c>
      <c r="V84" s="1">
        <v>3</v>
      </c>
      <c r="W84" s="1">
        <v>5</v>
      </c>
    </row>
    <row r="85" spans="1:23" x14ac:dyDescent="0.2">
      <c r="A85" s="14">
        <v>54</v>
      </c>
      <c r="B85" s="1">
        <v>20</v>
      </c>
      <c r="C85" s="1">
        <v>9</v>
      </c>
      <c r="D85" s="1">
        <v>11</v>
      </c>
      <c r="E85" s="1">
        <v>14</v>
      </c>
      <c r="F85" s="1">
        <v>7</v>
      </c>
      <c r="G85" s="1">
        <v>7</v>
      </c>
      <c r="H85" s="1">
        <v>6</v>
      </c>
      <c r="I85" s="1">
        <v>3</v>
      </c>
      <c r="J85" s="1">
        <v>3</v>
      </c>
      <c r="K85" s="1">
        <v>4</v>
      </c>
      <c r="L85" s="1">
        <v>2</v>
      </c>
      <c r="M85" s="1">
        <v>2</v>
      </c>
      <c r="N85" s="14">
        <v>54</v>
      </c>
      <c r="O85" s="1">
        <v>0</v>
      </c>
      <c r="P85" s="1">
        <v>0</v>
      </c>
      <c r="Q85" s="1">
        <v>0</v>
      </c>
      <c r="R85" s="1">
        <v>4</v>
      </c>
      <c r="S85" s="1">
        <v>2</v>
      </c>
      <c r="T85" s="1">
        <v>2</v>
      </c>
      <c r="U85" s="1">
        <v>6</v>
      </c>
      <c r="V85" s="1">
        <v>2</v>
      </c>
      <c r="W85" s="1">
        <v>4</v>
      </c>
    </row>
    <row r="86" spans="1:23" x14ac:dyDescent="0.2">
      <c r="A86" s="14">
        <v>55</v>
      </c>
      <c r="B86" s="1">
        <v>9</v>
      </c>
      <c r="C86" s="1">
        <v>5</v>
      </c>
      <c r="D86" s="1">
        <v>4</v>
      </c>
      <c r="E86" s="1">
        <v>8</v>
      </c>
      <c r="F86" s="1">
        <v>5</v>
      </c>
      <c r="G86" s="1">
        <v>3</v>
      </c>
      <c r="H86" s="1">
        <v>7</v>
      </c>
      <c r="I86" s="1">
        <v>4</v>
      </c>
      <c r="J86" s="1">
        <v>3</v>
      </c>
      <c r="K86" s="1">
        <v>0</v>
      </c>
      <c r="L86" s="1">
        <v>0</v>
      </c>
      <c r="M86" s="1">
        <v>0</v>
      </c>
      <c r="N86" s="14">
        <v>55</v>
      </c>
      <c r="O86" s="1">
        <v>0</v>
      </c>
      <c r="P86" s="1">
        <v>0</v>
      </c>
      <c r="Q86" s="1">
        <v>0</v>
      </c>
      <c r="R86" s="1">
        <v>1</v>
      </c>
      <c r="S86" s="1">
        <v>1</v>
      </c>
      <c r="T86" s="1">
        <v>0</v>
      </c>
      <c r="U86" s="1">
        <v>1</v>
      </c>
      <c r="V86" s="1">
        <v>0</v>
      </c>
      <c r="W86" s="1">
        <v>1</v>
      </c>
    </row>
    <row r="87" spans="1:23" x14ac:dyDescent="0.2">
      <c r="A87" s="14">
        <v>56</v>
      </c>
      <c r="B87" s="1">
        <v>13</v>
      </c>
      <c r="C87" s="1">
        <v>5</v>
      </c>
      <c r="D87" s="1">
        <v>8</v>
      </c>
      <c r="E87" s="1">
        <v>8</v>
      </c>
      <c r="F87" s="1">
        <v>2</v>
      </c>
      <c r="G87" s="1">
        <v>6</v>
      </c>
      <c r="H87" s="1">
        <v>6</v>
      </c>
      <c r="I87" s="1">
        <v>2</v>
      </c>
      <c r="J87" s="1">
        <v>4</v>
      </c>
      <c r="K87" s="1">
        <v>1</v>
      </c>
      <c r="L87" s="1">
        <v>0</v>
      </c>
      <c r="M87" s="1">
        <v>1</v>
      </c>
      <c r="N87" s="14">
        <v>56</v>
      </c>
      <c r="O87" s="1">
        <v>0</v>
      </c>
      <c r="P87" s="1">
        <v>0</v>
      </c>
      <c r="Q87" s="1">
        <v>0</v>
      </c>
      <c r="R87" s="1">
        <v>1</v>
      </c>
      <c r="S87" s="1">
        <v>0</v>
      </c>
      <c r="T87" s="1">
        <v>1</v>
      </c>
      <c r="U87" s="1">
        <v>5</v>
      </c>
      <c r="V87" s="1">
        <v>3</v>
      </c>
      <c r="W87" s="1">
        <v>2</v>
      </c>
    </row>
    <row r="88" spans="1:23" x14ac:dyDescent="0.2">
      <c r="A88" s="14">
        <v>57</v>
      </c>
      <c r="B88" s="1">
        <v>8</v>
      </c>
      <c r="C88" s="1">
        <v>6</v>
      </c>
      <c r="D88" s="1">
        <v>2</v>
      </c>
      <c r="E88" s="1">
        <v>6</v>
      </c>
      <c r="F88" s="1">
        <v>5</v>
      </c>
      <c r="G88" s="1">
        <v>1</v>
      </c>
      <c r="H88" s="1">
        <v>2</v>
      </c>
      <c r="I88" s="1">
        <v>2</v>
      </c>
      <c r="J88" s="1">
        <v>0</v>
      </c>
      <c r="K88" s="1">
        <v>2</v>
      </c>
      <c r="L88" s="1">
        <v>2</v>
      </c>
      <c r="M88" s="1">
        <v>0</v>
      </c>
      <c r="N88" s="14">
        <v>57</v>
      </c>
      <c r="O88" s="1">
        <v>0</v>
      </c>
      <c r="P88" s="1">
        <v>0</v>
      </c>
      <c r="Q88" s="1">
        <v>0</v>
      </c>
      <c r="R88" s="1">
        <v>2</v>
      </c>
      <c r="S88" s="1">
        <v>1</v>
      </c>
      <c r="T88" s="1">
        <v>1</v>
      </c>
      <c r="U88" s="1">
        <v>2</v>
      </c>
      <c r="V88" s="1">
        <v>1</v>
      </c>
      <c r="W88" s="1">
        <v>1</v>
      </c>
    </row>
    <row r="89" spans="1:23" x14ac:dyDescent="0.2">
      <c r="A89" s="14">
        <v>58</v>
      </c>
      <c r="B89" s="1">
        <v>9</v>
      </c>
      <c r="C89" s="1">
        <v>5</v>
      </c>
      <c r="D89" s="1">
        <v>4</v>
      </c>
      <c r="E89" s="1">
        <v>5</v>
      </c>
      <c r="F89" s="1">
        <v>3</v>
      </c>
      <c r="G89" s="1">
        <v>2</v>
      </c>
      <c r="H89" s="1">
        <v>2</v>
      </c>
      <c r="I89" s="1">
        <v>2</v>
      </c>
      <c r="J89" s="1">
        <v>0</v>
      </c>
      <c r="K89" s="1">
        <v>1</v>
      </c>
      <c r="L89" s="1">
        <v>0</v>
      </c>
      <c r="M89" s="1">
        <v>1</v>
      </c>
      <c r="N89" s="14">
        <v>58</v>
      </c>
      <c r="O89" s="1">
        <v>0</v>
      </c>
      <c r="P89" s="1">
        <v>0</v>
      </c>
      <c r="Q89" s="1">
        <v>0</v>
      </c>
      <c r="R89" s="1">
        <v>2</v>
      </c>
      <c r="S89" s="1">
        <v>1</v>
      </c>
      <c r="T89" s="1">
        <v>1</v>
      </c>
      <c r="U89" s="1">
        <v>4</v>
      </c>
      <c r="V89" s="1">
        <v>2</v>
      </c>
      <c r="W89" s="1">
        <v>2</v>
      </c>
    </row>
    <row r="90" spans="1:23" x14ac:dyDescent="0.2">
      <c r="A90" s="14">
        <v>59</v>
      </c>
      <c r="B90" s="1">
        <v>21</v>
      </c>
      <c r="C90" s="1">
        <v>8</v>
      </c>
      <c r="D90" s="1">
        <v>13</v>
      </c>
      <c r="E90" s="1">
        <v>13</v>
      </c>
      <c r="F90" s="1">
        <v>2</v>
      </c>
      <c r="G90" s="1">
        <v>11</v>
      </c>
      <c r="H90" s="1">
        <v>6</v>
      </c>
      <c r="I90" s="1">
        <v>1</v>
      </c>
      <c r="J90" s="1">
        <v>5</v>
      </c>
      <c r="K90" s="1">
        <v>2</v>
      </c>
      <c r="L90" s="1">
        <v>0</v>
      </c>
      <c r="M90" s="1">
        <v>2</v>
      </c>
      <c r="N90" s="14">
        <v>59</v>
      </c>
      <c r="O90" s="1">
        <v>1</v>
      </c>
      <c r="P90" s="1">
        <v>0</v>
      </c>
      <c r="Q90" s="1">
        <v>1</v>
      </c>
      <c r="R90" s="1">
        <v>4</v>
      </c>
      <c r="S90" s="1">
        <v>1</v>
      </c>
      <c r="T90" s="1">
        <v>3</v>
      </c>
      <c r="U90" s="1">
        <v>8</v>
      </c>
      <c r="V90" s="1">
        <v>6</v>
      </c>
      <c r="W90" s="1">
        <v>2</v>
      </c>
    </row>
    <row r="91" spans="1:23" x14ac:dyDescent="0.2">
      <c r="A91" s="14">
        <v>60</v>
      </c>
      <c r="B91" s="1">
        <v>7</v>
      </c>
      <c r="C91" s="1">
        <v>4</v>
      </c>
      <c r="D91" s="1">
        <v>3</v>
      </c>
      <c r="E91" s="1">
        <v>5</v>
      </c>
      <c r="F91" s="1">
        <v>3</v>
      </c>
      <c r="G91" s="1">
        <v>2</v>
      </c>
      <c r="H91" s="1">
        <v>3</v>
      </c>
      <c r="I91" s="1">
        <v>2</v>
      </c>
      <c r="J91" s="1">
        <v>1</v>
      </c>
      <c r="K91" s="1">
        <v>1</v>
      </c>
      <c r="L91" s="1">
        <v>0</v>
      </c>
      <c r="M91" s="1">
        <v>1</v>
      </c>
      <c r="N91" s="14">
        <v>60</v>
      </c>
      <c r="O91" s="1">
        <v>0</v>
      </c>
      <c r="P91" s="1">
        <v>0</v>
      </c>
      <c r="Q91" s="1">
        <v>0</v>
      </c>
      <c r="R91" s="1">
        <v>1</v>
      </c>
      <c r="S91" s="1">
        <v>1</v>
      </c>
      <c r="T91" s="1">
        <v>0</v>
      </c>
      <c r="U91" s="1">
        <v>2</v>
      </c>
      <c r="V91" s="1">
        <v>1</v>
      </c>
      <c r="W91" s="1">
        <v>1</v>
      </c>
    </row>
    <row r="92" spans="1:23" x14ac:dyDescent="0.2">
      <c r="A92" s="14">
        <v>61</v>
      </c>
      <c r="B92" s="1">
        <v>9</v>
      </c>
      <c r="C92" s="1">
        <v>5</v>
      </c>
      <c r="D92" s="1">
        <v>4</v>
      </c>
      <c r="E92" s="1">
        <v>6</v>
      </c>
      <c r="F92" s="1">
        <v>3</v>
      </c>
      <c r="G92" s="1">
        <v>3</v>
      </c>
      <c r="H92" s="1">
        <v>4</v>
      </c>
      <c r="I92" s="1">
        <v>2</v>
      </c>
      <c r="J92" s="1">
        <v>2</v>
      </c>
      <c r="K92" s="1">
        <v>0</v>
      </c>
      <c r="L92" s="1">
        <v>0</v>
      </c>
      <c r="M92" s="1">
        <v>0</v>
      </c>
      <c r="N92" s="14">
        <v>61</v>
      </c>
      <c r="O92" s="1">
        <v>0</v>
      </c>
      <c r="P92" s="1">
        <v>0</v>
      </c>
      <c r="Q92" s="1">
        <v>0</v>
      </c>
      <c r="R92" s="1">
        <v>2</v>
      </c>
      <c r="S92" s="1">
        <v>1</v>
      </c>
      <c r="T92" s="1">
        <v>1</v>
      </c>
      <c r="U92" s="1">
        <v>3</v>
      </c>
      <c r="V92" s="1">
        <v>2</v>
      </c>
      <c r="W92" s="1">
        <v>1</v>
      </c>
    </row>
    <row r="93" spans="1:23" x14ac:dyDescent="0.2">
      <c r="A93" s="14">
        <v>62</v>
      </c>
      <c r="B93" s="1">
        <v>12</v>
      </c>
      <c r="C93" s="1">
        <v>3</v>
      </c>
      <c r="D93" s="1">
        <v>9</v>
      </c>
      <c r="E93" s="1">
        <v>5</v>
      </c>
      <c r="F93" s="1">
        <v>3</v>
      </c>
      <c r="G93" s="1">
        <v>2</v>
      </c>
      <c r="H93" s="1">
        <v>0</v>
      </c>
      <c r="I93" s="1">
        <v>0</v>
      </c>
      <c r="J93" s="1">
        <v>0</v>
      </c>
      <c r="K93" s="1">
        <v>2</v>
      </c>
      <c r="L93" s="1">
        <v>1</v>
      </c>
      <c r="M93" s="1">
        <v>1</v>
      </c>
      <c r="N93" s="14">
        <v>62</v>
      </c>
      <c r="O93" s="1">
        <v>1</v>
      </c>
      <c r="P93" s="1">
        <v>1</v>
      </c>
      <c r="Q93" s="1">
        <v>0</v>
      </c>
      <c r="R93" s="1">
        <v>2</v>
      </c>
      <c r="S93" s="1">
        <v>1</v>
      </c>
      <c r="T93" s="1">
        <v>1</v>
      </c>
      <c r="U93" s="1">
        <v>7</v>
      </c>
      <c r="V93" s="1">
        <v>0</v>
      </c>
      <c r="W93" s="1">
        <v>7</v>
      </c>
    </row>
    <row r="94" spans="1:23" x14ac:dyDescent="0.2">
      <c r="A94" s="14">
        <v>63</v>
      </c>
      <c r="B94" s="1">
        <v>6</v>
      </c>
      <c r="C94" s="1">
        <v>3</v>
      </c>
      <c r="D94" s="1">
        <v>3</v>
      </c>
      <c r="E94" s="1">
        <v>3</v>
      </c>
      <c r="F94" s="1">
        <v>2</v>
      </c>
      <c r="G94" s="1">
        <v>1</v>
      </c>
      <c r="H94" s="1">
        <v>1</v>
      </c>
      <c r="I94" s="1">
        <v>1</v>
      </c>
      <c r="J94" s="1">
        <v>0</v>
      </c>
      <c r="K94" s="1">
        <v>1</v>
      </c>
      <c r="L94" s="1">
        <v>0</v>
      </c>
      <c r="M94" s="1">
        <v>1</v>
      </c>
      <c r="N94" s="14">
        <v>63</v>
      </c>
      <c r="O94" s="1">
        <v>0</v>
      </c>
      <c r="P94" s="1">
        <v>0</v>
      </c>
      <c r="Q94" s="1">
        <v>0</v>
      </c>
      <c r="R94" s="1">
        <v>1</v>
      </c>
      <c r="S94" s="1">
        <v>1</v>
      </c>
      <c r="T94" s="1">
        <v>0</v>
      </c>
      <c r="U94" s="1">
        <v>3</v>
      </c>
      <c r="V94" s="1">
        <v>1</v>
      </c>
      <c r="W94" s="1">
        <v>2</v>
      </c>
    </row>
    <row r="95" spans="1:23" x14ac:dyDescent="0.2">
      <c r="A95" s="14">
        <v>64</v>
      </c>
      <c r="B95" s="1">
        <v>10</v>
      </c>
      <c r="C95" s="1">
        <v>3</v>
      </c>
      <c r="D95" s="1">
        <v>7</v>
      </c>
      <c r="E95" s="1">
        <v>7</v>
      </c>
      <c r="F95" s="1">
        <v>2</v>
      </c>
      <c r="G95" s="1">
        <v>5</v>
      </c>
      <c r="H95" s="1">
        <v>2</v>
      </c>
      <c r="I95" s="1">
        <v>1</v>
      </c>
      <c r="J95" s="1">
        <v>1</v>
      </c>
      <c r="K95" s="1">
        <v>0</v>
      </c>
      <c r="L95" s="1">
        <v>0</v>
      </c>
      <c r="M95" s="1">
        <v>0</v>
      </c>
      <c r="N95" s="14">
        <v>64</v>
      </c>
      <c r="O95" s="1">
        <v>0</v>
      </c>
      <c r="P95" s="1">
        <v>0</v>
      </c>
      <c r="Q95" s="1">
        <v>0</v>
      </c>
      <c r="R95" s="1">
        <v>5</v>
      </c>
      <c r="S95" s="1">
        <v>1</v>
      </c>
      <c r="T95" s="1">
        <v>4</v>
      </c>
      <c r="U95" s="1">
        <v>3</v>
      </c>
      <c r="V95" s="1">
        <v>1</v>
      </c>
      <c r="W95" s="1">
        <v>2</v>
      </c>
    </row>
    <row r="96" spans="1:23" x14ac:dyDescent="0.2">
      <c r="A96" s="14">
        <v>65</v>
      </c>
      <c r="B96" s="1">
        <v>13</v>
      </c>
      <c r="C96" s="1">
        <v>8</v>
      </c>
      <c r="D96" s="1">
        <v>5</v>
      </c>
      <c r="E96" s="1">
        <v>7</v>
      </c>
      <c r="F96" s="1">
        <v>5</v>
      </c>
      <c r="G96" s="1">
        <v>2</v>
      </c>
      <c r="H96" s="1">
        <v>4</v>
      </c>
      <c r="I96" s="1">
        <v>3</v>
      </c>
      <c r="J96" s="1">
        <v>1</v>
      </c>
      <c r="K96" s="1">
        <v>2</v>
      </c>
      <c r="L96" s="1">
        <v>1</v>
      </c>
      <c r="M96" s="1">
        <v>1</v>
      </c>
      <c r="N96" s="14">
        <v>65</v>
      </c>
      <c r="O96" s="1">
        <v>0</v>
      </c>
      <c r="P96" s="1">
        <v>0</v>
      </c>
      <c r="Q96" s="1">
        <v>0</v>
      </c>
      <c r="R96" s="1">
        <v>1</v>
      </c>
      <c r="S96" s="1">
        <v>1</v>
      </c>
      <c r="T96" s="1">
        <v>0</v>
      </c>
      <c r="U96" s="1">
        <v>6</v>
      </c>
      <c r="V96" s="1">
        <v>3</v>
      </c>
      <c r="W96" s="1">
        <v>3</v>
      </c>
    </row>
    <row r="97" spans="1:23" x14ac:dyDescent="0.2">
      <c r="A97" s="14">
        <v>66</v>
      </c>
      <c r="B97" s="1">
        <v>8</v>
      </c>
      <c r="C97" s="1">
        <v>5</v>
      </c>
      <c r="D97" s="1">
        <v>3</v>
      </c>
      <c r="E97" s="1">
        <v>8</v>
      </c>
      <c r="F97" s="1">
        <v>5</v>
      </c>
      <c r="G97" s="1">
        <v>3</v>
      </c>
      <c r="H97" s="1">
        <v>7</v>
      </c>
      <c r="I97" s="1">
        <v>4</v>
      </c>
      <c r="J97" s="1">
        <v>3</v>
      </c>
      <c r="K97" s="1">
        <v>0</v>
      </c>
      <c r="L97" s="1">
        <v>0</v>
      </c>
      <c r="M97" s="1">
        <v>0</v>
      </c>
      <c r="N97" s="14">
        <v>66</v>
      </c>
      <c r="O97" s="1">
        <v>0</v>
      </c>
      <c r="P97" s="1">
        <v>0</v>
      </c>
      <c r="Q97" s="1">
        <v>0</v>
      </c>
      <c r="R97" s="1">
        <v>1</v>
      </c>
      <c r="S97" s="1">
        <v>1</v>
      </c>
      <c r="T97" s="1">
        <v>0</v>
      </c>
      <c r="U97" s="1">
        <v>0</v>
      </c>
      <c r="V97" s="1">
        <v>0</v>
      </c>
      <c r="W97" s="1">
        <v>0</v>
      </c>
    </row>
    <row r="98" spans="1:23" x14ac:dyDescent="0.2">
      <c r="A98" s="14">
        <v>67</v>
      </c>
      <c r="B98" s="1">
        <v>7</v>
      </c>
      <c r="C98" s="1">
        <v>4</v>
      </c>
      <c r="D98" s="1">
        <v>3</v>
      </c>
      <c r="E98" s="1">
        <v>5</v>
      </c>
      <c r="F98" s="1">
        <v>3</v>
      </c>
      <c r="G98" s="1">
        <v>2</v>
      </c>
      <c r="H98" s="1">
        <v>1</v>
      </c>
      <c r="I98" s="1">
        <v>1</v>
      </c>
      <c r="J98" s="1">
        <v>0</v>
      </c>
      <c r="K98" s="1">
        <v>3</v>
      </c>
      <c r="L98" s="1">
        <v>1</v>
      </c>
      <c r="M98" s="1">
        <v>2</v>
      </c>
      <c r="N98" s="14">
        <v>67</v>
      </c>
      <c r="O98" s="1">
        <v>0</v>
      </c>
      <c r="P98" s="1">
        <v>0</v>
      </c>
      <c r="Q98" s="1">
        <v>0</v>
      </c>
      <c r="R98" s="1">
        <v>1</v>
      </c>
      <c r="S98" s="1">
        <v>1</v>
      </c>
      <c r="T98" s="1">
        <v>0</v>
      </c>
      <c r="U98" s="1">
        <v>2</v>
      </c>
      <c r="V98" s="1">
        <v>1</v>
      </c>
      <c r="W98" s="1">
        <v>1</v>
      </c>
    </row>
    <row r="99" spans="1:23" x14ac:dyDescent="0.2">
      <c r="A99" s="14">
        <v>68</v>
      </c>
      <c r="B99" s="1">
        <v>9</v>
      </c>
      <c r="C99" s="1">
        <v>2</v>
      </c>
      <c r="D99" s="1">
        <v>7</v>
      </c>
      <c r="E99" s="1">
        <v>3</v>
      </c>
      <c r="F99" s="1">
        <v>1</v>
      </c>
      <c r="G99" s="1">
        <v>2</v>
      </c>
      <c r="H99" s="1">
        <v>1</v>
      </c>
      <c r="I99" s="1">
        <v>1</v>
      </c>
      <c r="J99" s="1">
        <v>0</v>
      </c>
      <c r="K99" s="1">
        <v>1</v>
      </c>
      <c r="L99" s="1">
        <v>0</v>
      </c>
      <c r="M99" s="1">
        <v>1</v>
      </c>
      <c r="N99" s="14">
        <v>68</v>
      </c>
      <c r="O99" s="1">
        <v>0</v>
      </c>
      <c r="P99" s="1">
        <v>0</v>
      </c>
      <c r="Q99" s="1">
        <v>0</v>
      </c>
      <c r="R99" s="1">
        <v>1</v>
      </c>
      <c r="S99" s="1">
        <v>0</v>
      </c>
      <c r="T99" s="1">
        <v>1</v>
      </c>
      <c r="U99" s="1">
        <v>6</v>
      </c>
      <c r="V99" s="1">
        <v>1</v>
      </c>
      <c r="W99" s="1">
        <v>5</v>
      </c>
    </row>
    <row r="100" spans="1:23" x14ac:dyDescent="0.2">
      <c r="A100" s="14">
        <v>69</v>
      </c>
      <c r="B100" s="1">
        <v>13</v>
      </c>
      <c r="C100" s="1">
        <v>6</v>
      </c>
      <c r="D100" s="1">
        <v>7</v>
      </c>
      <c r="E100" s="1">
        <v>8</v>
      </c>
      <c r="F100" s="1">
        <v>5</v>
      </c>
      <c r="G100" s="1">
        <v>3</v>
      </c>
      <c r="H100" s="1">
        <v>5</v>
      </c>
      <c r="I100" s="1">
        <v>3</v>
      </c>
      <c r="J100" s="1">
        <v>2</v>
      </c>
      <c r="K100" s="1">
        <v>0</v>
      </c>
      <c r="L100" s="1">
        <v>0</v>
      </c>
      <c r="M100" s="1">
        <v>0</v>
      </c>
      <c r="N100" s="14">
        <v>69</v>
      </c>
      <c r="O100" s="1">
        <v>0</v>
      </c>
      <c r="P100" s="1">
        <v>0</v>
      </c>
      <c r="Q100" s="1">
        <v>0</v>
      </c>
      <c r="R100" s="1">
        <v>3</v>
      </c>
      <c r="S100" s="1">
        <v>2</v>
      </c>
      <c r="T100" s="1">
        <v>1</v>
      </c>
      <c r="U100" s="1">
        <v>5</v>
      </c>
      <c r="V100" s="1">
        <v>1</v>
      </c>
      <c r="W100" s="1">
        <v>4</v>
      </c>
    </row>
    <row r="101" spans="1:23" x14ac:dyDescent="0.2">
      <c r="A101" s="14">
        <v>70</v>
      </c>
      <c r="B101" s="1">
        <v>8</v>
      </c>
      <c r="C101" s="1">
        <v>3</v>
      </c>
      <c r="D101" s="1">
        <v>5</v>
      </c>
      <c r="E101" s="1">
        <v>6</v>
      </c>
      <c r="F101" s="1">
        <v>3</v>
      </c>
      <c r="G101" s="1">
        <v>3</v>
      </c>
      <c r="H101" s="1">
        <v>4</v>
      </c>
      <c r="I101" s="1">
        <v>2</v>
      </c>
      <c r="J101" s="1">
        <v>2</v>
      </c>
      <c r="K101" s="1">
        <v>2</v>
      </c>
      <c r="L101" s="1">
        <v>1</v>
      </c>
      <c r="M101" s="1">
        <v>1</v>
      </c>
      <c r="N101" s="14">
        <v>70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2</v>
      </c>
      <c r="V101" s="1">
        <v>0</v>
      </c>
      <c r="W101" s="1">
        <v>2</v>
      </c>
    </row>
    <row r="102" spans="1:23" x14ac:dyDescent="0.2">
      <c r="A102" s="14">
        <v>71</v>
      </c>
      <c r="B102" s="1">
        <v>5</v>
      </c>
      <c r="C102" s="1">
        <v>3</v>
      </c>
      <c r="D102" s="1">
        <v>2</v>
      </c>
      <c r="E102" s="1">
        <v>1</v>
      </c>
      <c r="F102" s="1">
        <v>0</v>
      </c>
      <c r="G102" s="1">
        <v>1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4">
        <v>71</v>
      </c>
      <c r="O102" s="1">
        <v>0</v>
      </c>
      <c r="P102" s="1">
        <v>0</v>
      </c>
      <c r="Q102" s="1">
        <v>0</v>
      </c>
      <c r="R102" s="1">
        <v>1</v>
      </c>
      <c r="S102" s="1">
        <v>0</v>
      </c>
      <c r="T102" s="1">
        <v>1</v>
      </c>
      <c r="U102" s="1">
        <v>4</v>
      </c>
      <c r="V102" s="1">
        <v>3</v>
      </c>
      <c r="W102" s="1">
        <v>1</v>
      </c>
    </row>
    <row r="103" spans="1:23" x14ac:dyDescent="0.2">
      <c r="A103" s="14">
        <v>72</v>
      </c>
      <c r="B103" s="1">
        <v>3</v>
      </c>
      <c r="C103" s="1">
        <v>2</v>
      </c>
      <c r="D103" s="1">
        <v>1</v>
      </c>
      <c r="E103" s="1">
        <v>2</v>
      </c>
      <c r="F103" s="1">
        <v>2</v>
      </c>
      <c r="G103" s="1">
        <v>0</v>
      </c>
      <c r="H103" s="1">
        <v>2</v>
      </c>
      <c r="I103" s="1">
        <v>2</v>
      </c>
      <c r="J103" s="1">
        <v>0</v>
      </c>
      <c r="K103" s="1">
        <v>0</v>
      </c>
      <c r="L103" s="1">
        <v>0</v>
      </c>
      <c r="M103" s="1">
        <v>0</v>
      </c>
      <c r="N103" s="14">
        <v>72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1</v>
      </c>
      <c r="V103" s="1">
        <v>0</v>
      </c>
      <c r="W103" s="1">
        <v>1</v>
      </c>
    </row>
    <row r="104" spans="1:23" x14ac:dyDescent="0.2">
      <c r="A104" s="14">
        <v>73</v>
      </c>
      <c r="B104" s="1">
        <v>5</v>
      </c>
      <c r="C104" s="1">
        <v>2</v>
      </c>
      <c r="D104" s="1">
        <v>3</v>
      </c>
      <c r="E104" s="1">
        <v>3</v>
      </c>
      <c r="F104" s="1">
        <v>0</v>
      </c>
      <c r="G104" s="1">
        <v>3</v>
      </c>
      <c r="H104" s="1">
        <v>2</v>
      </c>
      <c r="I104" s="1">
        <v>0</v>
      </c>
      <c r="J104" s="1">
        <v>2</v>
      </c>
      <c r="K104" s="1">
        <v>0</v>
      </c>
      <c r="L104" s="1">
        <v>0</v>
      </c>
      <c r="M104" s="1">
        <v>0</v>
      </c>
      <c r="N104" s="14">
        <v>73</v>
      </c>
      <c r="O104" s="1">
        <v>0</v>
      </c>
      <c r="P104" s="1">
        <v>0</v>
      </c>
      <c r="Q104" s="1">
        <v>0</v>
      </c>
      <c r="R104" s="1">
        <v>1</v>
      </c>
      <c r="S104" s="1">
        <v>0</v>
      </c>
      <c r="T104" s="1">
        <v>1</v>
      </c>
      <c r="U104" s="1">
        <v>2</v>
      </c>
      <c r="V104" s="1">
        <v>2</v>
      </c>
      <c r="W104" s="1">
        <v>0</v>
      </c>
    </row>
    <row r="105" spans="1:23" x14ac:dyDescent="0.2">
      <c r="A105" s="14">
        <v>74</v>
      </c>
      <c r="B105" s="1">
        <v>3</v>
      </c>
      <c r="C105" s="1">
        <v>0</v>
      </c>
      <c r="D105" s="1">
        <v>3</v>
      </c>
      <c r="E105" s="1">
        <v>2</v>
      </c>
      <c r="F105" s="1">
        <v>0</v>
      </c>
      <c r="G105" s="1">
        <v>2</v>
      </c>
      <c r="H105" s="1">
        <v>0</v>
      </c>
      <c r="I105" s="1">
        <v>0</v>
      </c>
      <c r="J105" s="1">
        <v>0</v>
      </c>
      <c r="K105" s="1">
        <v>1</v>
      </c>
      <c r="L105" s="1">
        <v>0</v>
      </c>
      <c r="M105" s="1">
        <v>1</v>
      </c>
      <c r="N105" s="14">
        <v>74</v>
      </c>
      <c r="O105" s="1">
        <v>0</v>
      </c>
      <c r="P105" s="1">
        <v>0</v>
      </c>
      <c r="Q105" s="1">
        <v>0</v>
      </c>
      <c r="R105" s="1">
        <v>1</v>
      </c>
      <c r="S105" s="1">
        <v>0</v>
      </c>
      <c r="T105" s="1">
        <v>1</v>
      </c>
      <c r="U105" s="1">
        <v>1</v>
      </c>
      <c r="V105" s="1">
        <v>0</v>
      </c>
      <c r="W105" s="1">
        <v>1</v>
      </c>
    </row>
    <row r="106" spans="1:23" x14ac:dyDescent="0.2">
      <c r="A106" s="14">
        <v>75</v>
      </c>
      <c r="B106" s="1">
        <v>1</v>
      </c>
      <c r="C106" s="1">
        <v>0</v>
      </c>
      <c r="D106" s="1">
        <v>1</v>
      </c>
      <c r="E106" s="1">
        <v>1</v>
      </c>
      <c r="F106" s="1">
        <v>0</v>
      </c>
      <c r="G106" s="1">
        <v>1</v>
      </c>
      <c r="H106" s="1">
        <v>1</v>
      </c>
      <c r="I106" s="1">
        <v>0</v>
      </c>
      <c r="J106" s="1">
        <v>1</v>
      </c>
      <c r="K106" s="1">
        <v>0</v>
      </c>
      <c r="L106" s="1">
        <v>0</v>
      </c>
      <c r="M106" s="1">
        <v>0</v>
      </c>
      <c r="N106" s="14">
        <v>75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</row>
    <row r="107" spans="1:23" x14ac:dyDescent="0.2">
      <c r="A107" s="14">
        <v>76</v>
      </c>
      <c r="B107" s="1">
        <v>2</v>
      </c>
      <c r="C107" s="1">
        <v>0</v>
      </c>
      <c r="D107" s="1">
        <v>2</v>
      </c>
      <c r="E107" s="1">
        <v>1</v>
      </c>
      <c r="F107" s="1">
        <v>0</v>
      </c>
      <c r="G107" s="1">
        <v>1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4">
        <v>76</v>
      </c>
      <c r="O107" s="1">
        <v>0</v>
      </c>
      <c r="P107" s="1">
        <v>0</v>
      </c>
      <c r="Q107" s="1">
        <v>0</v>
      </c>
      <c r="R107" s="1">
        <v>1</v>
      </c>
      <c r="S107" s="1">
        <v>0</v>
      </c>
      <c r="T107" s="1">
        <v>1</v>
      </c>
      <c r="U107" s="1">
        <v>1</v>
      </c>
      <c r="V107" s="1">
        <v>0</v>
      </c>
      <c r="W107" s="1">
        <v>1</v>
      </c>
    </row>
    <row r="108" spans="1:23" x14ac:dyDescent="0.2">
      <c r="A108" s="14">
        <v>77</v>
      </c>
      <c r="B108" s="1">
        <v>1</v>
      </c>
      <c r="C108" s="1">
        <v>1</v>
      </c>
      <c r="D108" s="1">
        <v>0</v>
      </c>
      <c r="E108" s="1">
        <v>1</v>
      </c>
      <c r="F108" s="1">
        <v>1</v>
      </c>
      <c r="G108" s="1">
        <v>0</v>
      </c>
      <c r="H108" s="1">
        <v>0</v>
      </c>
      <c r="I108" s="1">
        <v>0</v>
      </c>
      <c r="J108" s="1">
        <v>0</v>
      </c>
      <c r="K108" s="1">
        <v>1</v>
      </c>
      <c r="L108" s="1">
        <v>1</v>
      </c>
      <c r="M108" s="1">
        <v>0</v>
      </c>
      <c r="N108" s="14">
        <v>77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</row>
    <row r="109" spans="1:23" x14ac:dyDescent="0.2">
      <c r="A109" s="14">
        <v>78</v>
      </c>
      <c r="B109" s="1">
        <v>1</v>
      </c>
      <c r="C109" s="1">
        <v>0</v>
      </c>
      <c r="D109" s="1">
        <v>1</v>
      </c>
      <c r="E109" s="1">
        <v>1</v>
      </c>
      <c r="F109" s="1">
        <v>0</v>
      </c>
      <c r="G109" s="1">
        <v>1</v>
      </c>
      <c r="H109" s="1">
        <v>0</v>
      </c>
      <c r="I109" s="1">
        <v>0</v>
      </c>
      <c r="J109" s="1">
        <v>0</v>
      </c>
      <c r="K109" s="1">
        <v>1</v>
      </c>
      <c r="L109" s="1">
        <v>0</v>
      </c>
      <c r="M109" s="1">
        <v>1</v>
      </c>
      <c r="N109" s="14">
        <v>78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</row>
    <row r="110" spans="1:23" x14ac:dyDescent="0.2">
      <c r="A110" s="14">
        <v>79</v>
      </c>
      <c r="B110" s="1">
        <v>2</v>
      </c>
      <c r="C110" s="1">
        <v>0</v>
      </c>
      <c r="D110" s="1">
        <v>2</v>
      </c>
      <c r="E110" s="1">
        <v>1</v>
      </c>
      <c r="F110" s="1">
        <v>0</v>
      </c>
      <c r="G110" s="1">
        <v>1</v>
      </c>
      <c r="H110" s="1">
        <v>0</v>
      </c>
      <c r="I110" s="1">
        <v>0</v>
      </c>
      <c r="J110" s="1">
        <v>0</v>
      </c>
      <c r="K110" s="1">
        <v>1</v>
      </c>
      <c r="L110" s="1">
        <v>0</v>
      </c>
      <c r="M110" s="1">
        <v>1</v>
      </c>
      <c r="N110" s="14">
        <v>79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1</v>
      </c>
      <c r="V110" s="1">
        <v>0</v>
      </c>
      <c r="W110" s="1">
        <v>1</v>
      </c>
    </row>
    <row r="111" spans="1:23" x14ac:dyDescent="0.2">
      <c r="A111" s="14">
        <v>80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4">
        <v>80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</row>
    <row r="112" spans="1:23" x14ac:dyDescent="0.2">
      <c r="A112" s="14">
        <v>81</v>
      </c>
      <c r="B112" s="1">
        <v>2</v>
      </c>
      <c r="C112" s="1">
        <v>1</v>
      </c>
      <c r="D112" s="1">
        <v>1</v>
      </c>
      <c r="E112" s="1">
        <v>2</v>
      </c>
      <c r="F112" s="1">
        <v>1</v>
      </c>
      <c r="G112" s="1">
        <v>1</v>
      </c>
      <c r="H112" s="1">
        <v>2</v>
      </c>
      <c r="I112" s="1">
        <v>1</v>
      </c>
      <c r="J112" s="1">
        <v>1</v>
      </c>
      <c r="K112" s="1">
        <v>0</v>
      </c>
      <c r="L112" s="1">
        <v>0</v>
      </c>
      <c r="M112" s="1">
        <v>0</v>
      </c>
      <c r="N112" s="14">
        <v>81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</row>
    <row r="113" spans="1:23" x14ac:dyDescent="0.2">
      <c r="A113" s="14">
        <v>82</v>
      </c>
      <c r="B113" s="1">
        <v>1</v>
      </c>
      <c r="C113" s="1">
        <v>0</v>
      </c>
      <c r="D113" s="1">
        <v>1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4">
        <v>82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1</v>
      </c>
      <c r="V113" s="1">
        <v>0</v>
      </c>
      <c r="W113" s="1">
        <v>1</v>
      </c>
    </row>
    <row r="114" spans="1:23" x14ac:dyDescent="0.2">
      <c r="A114" s="14" t="s">
        <v>21</v>
      </c>
      <c r="B114" s="6">
        <v>22.3</v>
      </c>
      <c r="C114" s="6">
        <v>22.3</v>
      </c>
      <c r="D114" s="6">
        <v>22.4</v>
      </c>
      <c r="E114" s="6">
        <v>23.3</v>
      </c>
      <c r="F114" s="6">
        <v>23.4</v>
      </c>
      <c r="G114" s="6">
        <v>23.1</v>
      </c>
      <c r="H114" s="6">
        <v>23.2</v>
      </c>
      <c r="I114" s="6">
        <v>23.2</v>
      </c>
      <c r="J114" s="6">
        <v>23.2</v>
      </c>
      <c r="K114" s="6">
        <v>23.4</v>
      </c>
      <c r="L114" s="6">
        <v>22.7</v>
      </c>
      <c r="M114" s="6">
        <v>24.1</v>
      </c>
      <c r="N114" s="6" t="s">
        <v>21</v>
      </c>
      <c r="O114" s="6">
        <v>24.4</v>
      </c>
      <c r="P114" s="6">
        <v>25.2</v>
      </c>
      <c r="Q114" s="6">
        <v>23.3</v>
      </c>
      <c r="R114" s="6">
        <v>22.9</v>
      </c>
      <c r="S114" s="6">
        <v>23.5</v>
      </c>
      <c r="T114" s="6">
        <v>22.6</v>
      </c>
      <c r="U114" s="6">
        <v>20</v>
      </c>
      <c r="V114" s="6">
        <v>19.3</v>
      </c>
      <c r="W114" s="6">
        <v>20.7</v>
      </c>
    </row>
    <row r="115" spans="1:23" x14ac:dyDescent="0.2">
      <c r="A115" s="31" t="s">
        <v>480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 t="s">
        <v>480</v>
      </c>
      <c r="O115" s="31"/>
      <c r="P115" s="31"/>
      <c r="Q115" s="31"/>
      <c r="R115" s="31"/>
      <c r="S115" s="31"/>
      <c r="T115" s="31"/>
      <c r="U115" s="31"/>
      <c r="V115" s="31"/>
      <c r="W115" s="31"/>
    </row>
  </sheetData>
  <mergeCells count="18">
    <mergeCell ref="A115:M115"/>
    <mergeCell ref="N115:W115"/>
    <mergeCell ref="A67:M67"/>
    <mergeCell ref="N67:W67"/>
    <mergeCell ref="U2:W2"/>
    <mergeCell ref="B70:D70"/>
    <mergeCell ref="E70:G70"/>
    <mergeCell ref="H70:J70"/>
    <mergeCell ref="K70:M70"/>
    <mergeCell ref="O70:Q70"/>
    <mergeCell ref="R70:T70"/>
    <mergeCell ref="U70:W70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scale="98" orientation="portrait" r:id="rId1"/>
  <rowBreaks count="1" manualBreakCount="1">
    <brk id="68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03840-89F1-4F2C-957C-54CDBB940615}">
  <dimension ref="A1:H44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455</v>
      </c>
    </row>
    <row r="2" spans="1:8" x14ac:dyDescent="0.2">
      <c r="A2" s="3" t="s">
        <v>351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350</v>
      </c>
    </row>
    <row r="5" spans="1:8" x14ac:dyDescent="0.2">
      <c r="A5" s="1" t="s">
        <v>320</v>
      </c>
      <c r="B5" s="1">
        <v>4456</v>
      </c>
      <c r="C5" s="1">
        <v>2965</v>
      </c>
      <c r="D5" s="1">
        <v>1276</v>
      </c>
      <c r="E5" s="1">
        <v>691</v>
      </c>
      <c r="F5" s="1">
        <v>157</v>
      </c>
      <c r="G5" s="1">
        <v>841</v>
      </c>
      <c r="H5" s="1">
        <v>1491</v>
      </c>
    </row>
    <row r="6" spans="1:8" x14ac:dyDescent="0.2">
      <c r="A6" s="1" t="s">
        <v>133</v>
      </c>
      <c r="B6" s="1">
        <v>646</v>
      </c>
      <c r="C6" s="1">
        <v>438</v>
      </c>
      <c r="D6" s="1">
        <v>187</v>
      </c>
      <c r="E6" s="1">
        <v>107</v>
      </c>
      <c r="F6" s="1">
        <v>16</v>
      </c>
      <c r="G6" s="1">
        <v>128</v>
      </c>
      <c r="H6" s="1">
        <v>208</v>
      </c>
    </row>
    <row r="7" spans="1:8" x14ac:dyDescent="0.2">
      <c r="A7" s="1" t="s">
        <v>134</v>
      </c>
      <c r="B7" s="1">
        <v>602</v>
      </c>
      <c r="C7" s="1">
        <v>433</v>
      </c>
      <c r="D7" s="1">
        <v>212</v>
      </c>
      <c r="E7" s="1">
        <v>92</v>
      </c>
      <c r="F7" s="1">
        <v>24</v>
      </c>
      <c r="G7" s="1">
        <v>105</v>
      </c>
      <c r="H7" s="1">
        <v>169</v>
      </c>
    </row>
    <row r="8" spans="1:8" x14ac:dyDescent="0.2">
      <c r="A8" s="1" t="s">
        <v>80</v>
      </c>
      <c r="B8" s="1">
        <v>3208</v>
      </c>
      <c r="C8" s="1">
        <v>2094</v>
      </c>
      <c r="D8" s="1">
        <v>877</v>
      </c>
      <c r="E8" s="1">
        <v>492</v>
      </c>
      <c r="F8" s="1">
        <v>117</v>
      </c>
      <c r="G8" s="1">
        <v>608</v>
      </c>
      <c r="H8" s="1">
        <v>1114</v>
      </c>
    </row>
    <row r="10" spans="1:8" x14ac:dyDescent="0.2">
      <c r="A10" s="1" t="s">
        <v>321</v>
      </c>
      <c r="B10" s="1">
        <v>2213</v>
      </c>
      <c r="C10" s="1">
        <v>1474</v>
      </c>
      <c r="D10" s="1">
        <v>609</v>
      </c>
      <c r="E10" s="1">
        <v>365</v>
      </c>
      <c r="F10" s="1">
        <v>89</v>
      </c>
      <c r="G10" s="1">
        <v>411</v>
      </c>
      <c r="H10" s="1">
        <v>739</v>
      </c>
    </row>
    <row r="11" spans="1:8" x14ac:dyDescent="0.2">
      <c r="A11" s="1" t="s">
        <v>133</v>
      </c>
      <c r="B11" s="1">
        <v>347</v>
      </c>
      <c r="C11" s="1">
        <v>245</v>
      </c>
      <c r="D11" s="1">
        <v>98</v>
      </c>
      <c r="E11" s="1">
        <v>73</v>
      </c>
      <c r="F11" s="1">
        <v>10</v>
      </c>
      <c r="G11" s="1">
        <v>64</v>
      </c>
      <c r="H11" s="1">
        <v>102</v>
      </c>
    </row>
    <row r="12" spans="1:8" x14ac:dyDescent="0.2">
      <c r="A12" s="1" t="s">
        <v>134</v>
      </c>
      <c r="B12" s="1">
        <v>299</v>
      </c>
      <c r="C12" s="1">
        <v>205</v>
      </c>
      <c r="D12" s="1">
        <v>102</v>
      </c>
      <c r="E12" s="1">
        <v>46</v>
      </c>
      <c r="F12" s="1">
        <v>14</v>
      </c>
      <c r="G12" s="1">
        <v>43</v>
      </c>
      <c r="H12" s="1">
        <v>94</v>
      </c>
    </row>
    <row r="13" spans="1:8" x14ac:dyDescent="0.2">
      <c r="A13" s="1" t="s">
        <v>80</v>
      </c>
      <c r="B13" s="1">
        <v>1567</v>
      </c>
      <c r="C13" s="1">
        <v>1024</v>
      </c>
      <c r="D13" s="1">
        <v>409</v>
      </c>
      <c r="E13" s="1">
        <v>246</v>
      </c>
      <c r="F13" s="1">
        <v>65</v>
      </c>
      <c r="G13" s="1">
        <v>304</v>
      </c>
      <c r="H13" s="1">
        <v>543</v>
      </c>
    </row>
    <row r="15" spans="1:8" x14ac:dyDescent="0.2">
      <c r="A15" s="1" t="s">
        <v>326</v>
      </c>
      <c r="B15" s="1">
        <v>2243</v>
      </c>
      <c r="C15" s="1">
        <v>1491</v>
      </c>
      <c r="D15" s="1">
        <v>667</v>
      </c>
      <c r="E15" s="1">
        <v>326</v>
      </c>
      <c r="F15" s="1">
        <v>68</v>
      </c>
      <c r="G15" s="1">
        <v>430</v>
      </c>
      <c r="H15" s="1">
        <v>752</v>
      </c>
    </row>
    <row r="16" spans="1:8" x14ac:dyDescent="0.2">
      <c r="A16" s="1" t="s">
        <v>133</v>
      </c>
      <c r="B16" s="1">
        <v>299</v>
      </c>
      <c r="C16" s="1">
        <v>193</v>
      </c>
      <c r="D16" s="1">
        <v>89</v>
      </c>
      <c r="E16" s="1">
        <v>34</v>
      </c>
      <c r="F16" s="1">
        <v>6</v>
      </c>
      <c r="G16" s="1">
        <v>64</v>
      </c>
      <c r="H16" s="1">
        <v>106</v>
      </c>
    </row>
    <row r="17" spans="1:8" x14ac:dyDescent="0.2">
      <c r="A17" s="1" t="s">
        <v>134</v>
      </c>
      <c r="B17" s="1">
        <v>303</v>
      </c>
      <c r="C17" s="1">
        <v>228</v>
      </c>
      <c r="D17" s="1">
        <v>110</v>
      </c>
      <c r="E17" s="1">
        <v>46</v>
      </c>
      <c r="F17" s="1">
        <v>10</v>
      </c>
      <c r="G17" s="1">
        <v>62</v>
      </c>
      <c r="H17" s="1">
        <v>75</v>
      </c>
    </row>
    <row r="18" spans="1:8" x14ac:dyDescent="0.2">
      <c r="A18" s="1" t="s">
        <v>80</v>
      </c>
      <c r="B18" s="1">
        <v>1641</v>
      </c>
      <c r="C18" s="1">
        <v>1070</v>
      </c>
      <c r="D18" s="1">
        <v>468</v>
      </c>
      <c r="E18" s="1">
        <v>246</v>
      </c>
      <c r="F18" s="1">
        <v>52</v>
      </c>
      <c r="G18" s="1">
        <v>304</v>
      </c>
      <c r="H18" s="1">
        <v>571</v>
      </c>
    </row>
    <row r="20" spans="1:8" x14ac:dyDescent="0.2">
      <c r="A20" s="1" t="s">
        <v>349</v>
      </c>
    </row>
    <row r="22" spans="1:8" x14ac:dyDescent="0.2">
      <c r="A22" s="1" t="s">
        <v>320</v>
      </c>
      <c r="B22" s="1">
        <v>3802</v>
      </c>
      <c r="C22" s="1">
        <v>2519</v>
      </c>
      <c r="D22" s="1">
        <v>1083</v>
      </c>
      <c r="E22" s="1">
        <v>584</v>
      </c>
      <c r="F22" s="1">
        <v>140</v>
      </c>
      <c r="G22" s="1">
        <v>712</v>
      </c>
      <c r="H22" s="1">
        <v>1283</v>
      </c>
    </row>
    <row r="23" spans="1:8" x14ac:dyDescent="0.2">
      <c r="A23" s="1" t="s">
        <v>352</v>
      </c>
      <c r="B23" s="1">
        <f>SUM(B24:B30)</f>
        <v>643</v>
      </c>
      <c r="C23" s="1">
        <f t="shared" ref="C23:H23" si="0">SUM(C24:C30)</f>
        <v>643</v>
      </c>
      <c r="D23" s="1">
        <f t="shared" si="0"/>
        <v>637</v>
      </c>
      <c r="E23" s="1">
        <f t="shared" si="0"/>
        <v>2</v>
      </c>
      <c r="F23" s="1">
        <f t="shared" si="0"/>
        <v>4</v>
      </c>
      <c r="G23" s="1">
        <f t="shared" si="0"/>
        <v>0</v>
      </c>
      <c r="H23" s="1">
        <f t="shared" si="0"/>
        <v>0</v>
      </c>
    </row>
    <row r="24" spans="1:8" x14ac:dyDescent="0.2">
      <c r="A24" s="1" t="s">
        <v>353</v>
      </c>
      <c r="B24" s="1">
        <v>415</v>
      </c>
      <c r="C24" s="1">
        <v>415</v>
      </c>
      <c r="D24" s="1">
        <v>412</v>
      </c>
      <c r="E24" s="1">
        <v>1</v>
      </c>
      <c r="F24" s="1">
        <v>2</v>
      </c>
      <c r="G24" s="1">
        <v>0</v>
      </c>
      <c r="H24" s="1">
        <v>0</v>
      </c>
    </row>
    <row r="25" spans="1:8" x14ac:dyDescent="0.2">
      <c r="A25" s="1" t="s">
        <v>52</v>
      </c>
      <c r="B25" s="1">
        <v>134</v>
      </c>
      <c r="C25" s="1">
        <v>134</v>
      </c>
      <c r="D25" s="1">
        <v>131</v>
      </c>
      <c r="E25" s="1">
        <v>1</v>
      </c>
      <c r="F25" s="1">
        <v>2</v>
      </c>
      <c r="G25" s="1">
        <v>0</v>
      </c>
      <c r="H25" s="1">
        <v>0</v>
      </c>
    </row>
    <row r="26" spans="1:8" x14ac:dyDescent="0.2">
      <c r="A26" s="1" t="s">
        <v>53</v>
      </c>
      <c r="B26" s="1">
        <v>47</v>
      </c>
      <c r="C26" s="1">
        <v>47</v>
      </c>
      <c r="D26" s="1">
        <v>47</v>
      </c>
      <c r="E26" s="1">
        <v>0</v>
      </c>
      <c r="F26" s="1">
        <v>0</v>
      </c>
      <c r="G26" s="1">
        <v>0</v>
      </c>
      <c r="H26" s="1">
        <v>0</v>
      </c>
    </row>
    <row r="27" spans="1:8" x14ac:dyDescent="0.2">
      <c r="A27" s="1" t="s">
        <v>57</v>
      </c>
      <c r="B27" s="1">
        <v>15</v>
      </c>
      <c r="C27" s="1">
        <v>15</v>
      </c>
      <c r="D27" s="1">
        <v>15</v>
      </c>
      <c r="E27" s="1">
        <v>0</v>
      </c>
      <c r="F27" s="1">
        <v>0</v>
      </c>
      <c r="G27" s="1">
        <v>0</v>
      </c>
      <c r="H27" s="1">
        <v>0</v>
      </c>
    </row>
    <row r="28" spans="1:8" x14ac:dyDescent="0.2">
      <c r="A28" s="1" t="s">
        <v>58</v>
      </c>
      <c r="B28" s="1">
        <v>14</v>
      </c>
      <c r="C28" s="1">
        <v>14</v>
      </c>
      <c r="D28" s="1">
        <v>14</v>
      </c>
      <c r="E28" s="1">
        <v>0</v>
      </c>
      <c r="F28" s="1">
        <v>0</v>
      </c>
      <c r="G28" s="1">
        <v>0</v>
      </c>
      <c r="H28" s="1">
        <v>0</v>
      </c>
    </row>
    <row r="29" spans="1:8" x14ac:dyDescent="0.2">
      <c r="A29" s="1" t="s">
        <v>59</v>
      </c>
      <c r="B29" s="1">
        <v>12</v>
      </c>
      <c r="C29" s="1">
        <v>12</v>
      </c>
      <c r="D29" s="1">
        <v>12</v>
      </c>
      <c r="E29" s="1">
        <v>0</v>
      </c>
      <c r="F29" s="1">
        <v>0</v>
      </c>
      <c r="G29" s="1">
        <v>0</v>
      </c>
      <c r="H29" s="1">
        <v>0</v>
      </c>
    </row>
    <row r="30" spans="1:8" x14ac:dyDescent="0.2">
      <c r="A30" s="1" t="s">
        <v>60</v>
      </c>
      <c r="B30" s="1">
        <v>6</v>
      </c>
      <c r="C30" s="1">
        <v>6</v>
      </c>
      <c r="D30" s="1">
        <v>6</v>
      </c>
      <c r="E30" s="1">
        <v>0</v>
      </c>
      <c r="F30" s="1">
        <v>0</v>
      </c>
      <c r="G30" s="1">
        <v>0</v>
      </c>
      <c r="H30" s="1">
        <v>0</v>
      </c>
    </row>
    <row r="31" spans="1:8" x14ac:dyDescent="0.2">
      <c r="A31" s="1" t="s">
        <v>61</v>
      </c>
      <c r="B31" s="1">
        <v>297</v>
      </c>
      <c r="C31" s="1">
        <v>296</v>
      </c>
      <c r="D31" s="1">
        <v>17</v>
      </c>
      <c r="E31" s="1">
        <v>251</v>
      </c>
      <c r="F31" s="1">
        <v>6</v>
      </c>
      <c r="G31" s="1">
        <v>22</v>
      </c>
      <c r="H31" s="1">
        <v>1</v>
      </c>
    </row>
    <row r="32" spans="1:8" x14ac:dyDescent="0.2">
      <c r="A32" s="1" t="s">
        <v>69</v>
      </c>
      <c r="B32" s="1">
        <v>36</v>
      </c>
      <c r="C32" s="1">
        <v>36</v>
      </c>
      <c r="D32" s="1">
        <v>1</v>
      </c>
      <c r="E32" s="1">
        <v>0</v>
      </c>
      <c r="F32" s="1">
        <v>35</v>
      </c>
      <c r="G32" s="1">
        <v>0</v>
      </c>
      <c r="H32" s="1">
        <v>0</v>
      </c>
    </row>
    <row r="33" spans="1:8" x14ac:dyDescent="0.2">
      <c r="A33" s="1" t="s">
        <v>72</v>
      </c>
      <c r="B33" s="1">
        <v>273</v>
      </c>
      <c r="C33" s="1">
        <v>270</v>
      </c>
      <c r="D33" s="1">
        <v>5</v>
      </c>
      <c r="E33" s="1">
        <v>4</v>
      </c>
      <c r="F33" s="1">
        <v>0</v>
      </c>
      <c r="G33" s="1">
        <v>261</v>
      </c>
      <c r="H33" s="1">
        <v>3</v>
      </c>
    </row>
    <row r="34" spans="1:8" x14ac:dyDescent="0.2">
      <c r="A34" s="1" t="s">
        <v>73</v>
      </c>
      <c r="B34" s="1">
        <v>3</v>
      </c>
      <c r="C34" s="1">
        <v>3</v>
      </c>
      <c r="D34" s="1">
        <v>0</v>
      </c>
      <c r="E34" s="1">
        <v>0</v>
      </c>
      <c r="F34" s="1">
        <v>2</v>
      </c>
      <c r="G34" s="1">
        <v>1</v>
      </c>
      <c r="H34" s="1">
        <v>0</v>
      </c>
    </row>
    <row r="35" spans="1:8" x14ac:dyDescent="0.2">
      <c r="A35" s="1" t="s">
        <v>6</v>
      </c>
      <c r="B35" s="1">
        <v>727</v>
      </c>
      <c r="C35" s="1">
        <v>20</v>
      </c>
      <c r="D35" s="1">
        <v>0</v>
      </c>
      <c r="E35" s="1">
        <v>6</v>
      </c>
      <c r="F35" s="1">
        <v>0</v>
      </c>
      <c r="G35" s="1">
        <v>14</v>
      </c>
      <c r="H35" s="1">
        <v>707</v>
      </c>
    </row>
    <row r="36" spans="1:8" x14ac:dyDescent="0.2">
      <c r="A36" s="1" t="s">
        <v>74</v>
      </c>
      <c r="B36" s="1">
        <v>319</v>
      </c>
      <c r="C36" s="1">
        <v>9</v>
      </c>
      <c r="D36" s="1">
        <v>0</v>
      </c>
      <c r="E36" s="1">
        <v>5</v>
      </c>
      <c r="F36" s="1">
        <v>0</v>
      </c>
      <c r="G36" s="1">
        <v>4</v>
      </c>
      <c r="H36" s="1">
        <v>310</v>
      </c>
    </row>
    <row r="37" spans="1:8" x14ac:dyDescent="0.2">
      <c r="A37" s="1" t="s">
        <v>75</v>
      </c>
      <c r="B37" s="1">
        <v>272</v>
      </c>
      <c r="C37" s="1">
        <v>8</v>
      </c>
      <c r="D37" s="1">
        <v>0</v>
      </c>
      <c r="E37" s="1">
        <v>0</v>
      </c>
      <c r="F37" s="1">
        <v>0</v>
      </c>
      <c r="G37" s="1">
        <v>8</v>
      </c>
      <c r="H37" s="1">
        <v>264</v>
      </c>
    </row>
    <row r="38" spans="1:8" x14ac:dyDescent="0.2">
      <c r="A38" s="1" t="s">
        <v>135</v>
      </c>
      <c r="B38" s="1">
        <v>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</row>
    <row r="39" spans="1:8" x14ac:dyDescent="0.2">
      <c r="A39" s="1" t="s">
        <v>76</v>
      </c>
      <c r="B39" s="1">
        <v>4</v>
      </c>
      <c r="C39" s="1">
        <v>4</v>
      </c>
      <c r="D39" s="1">
        <v>2</v>
      </c>
      <c r="E39" s="1">
        <v>0</v>
      </c>
      <c r="F39" s="1">
        <v>1</v>
      </c>
      <c r="G39" s="1">
        <v>1</v>
      </c>
      <c r="H39" s="1">
        <v>0</v>
      </c>
    </row>
    <row r="40" spans="1:8" x14ac:dyDescent="0.2">
      <c r="A40" s="1" t="s">
        <v>77</v>
      </c>
      <c r="B40" s="1">
        <v>193</v>
      </c>
      <c r="C40" s="1">
        <v>189</v>
      </c>
      <c r="D40" s="1">
        <v>127</v>
      </c>
      <c r="E40" s="1">
        <v>46</v>
      </c>
      <c r="F40" s="1">
        <v>2</v>
      </c>
      <c r="G40" s="1">
        <v>14</v>
      </c>
      <c r="H40" s="1">
        <v>4</v>
      </c>
    </row>
    <row r="41" spans="1:8" x14ac:dyDescent="0.2">
      <c r="A41" s="1" t="s">
        <v>78</v>
      </c>
      <c r="B41" s="1">
        <v>1733</v>
      </c>
      <c r="C41" s="1">
        <v>1210</v>
      </c>
      <c r="D41" s="1">
        <v>497</v>
      </c>
      <c r="E41" s="1">
        <v>256</v>
      </c>
      <c r="F41" s="1">
        <v>81</v>
      </c>
      <c r="G41" s="1">
        <v>376</v>
      </c>
      <c r="H41" s="1">
        <v>523</v>
      </c>
    </row>
    <row r="42" spans="1:8" x14ac:dyDescent="0.2">
      <c r="A42" s="1" t="s">
        <v>79</v>
      </c>
      <c r="B42" s="1">
        <v>80</v>
      </c>
      <c r="C42" s="1">
        <v>47</v>
      </c>
      <c r="D42" s="1">
        <v>11</v>
      </c>
      <c r="E42" s="1">
        <v>8</v>
      </c>
      <c r="F42" s="1">
        <v>9</v>
      </c>
      <c r="G42" s="1">
        <v>19</v>
      </c>
      <c r="H42" s="1">
        <v>33</v>
      </c>
    </row>
    <row r="43" spans="1:8" x14ac:dyDescent="0.2">
      <c r="A43" s="1" t="s">
        <v>80</v>
      </c>
      <c r="B43" s="1">
        <v>41</v>
      </c>
      <c r="C43" s="1">
        <v>29</v>
      </c>
      <c r="D43" s="1">
        <v>11</v>
      </c>
      <c r="E43" s="1">
        <v>12</v>
      </c>
      <c r="F43" s="1">
        <v>2</v>
      </c>
      <c r="G43" s="1">
        <v>4</v>
      </c>
      <c r="H43" s="1">
        <v>12</v>
      </c>
    </row>
    <row r="44" spans="1:8" x14ac:dyDescent="0.2">
      <c r="A44" s="9" t="s">
        <v>324</v>
      </c>
      <c r="B44" s="9"/>
      <c r="C44" s="9"/>
      <c r="D44" s="9"/>
      <c r="E44" s="9"/>
      <c r="F44" s="9"/>
      <c r="G44" s="9"/>
      <c r="H44" s="9"/>
    </row>
  </sheetData>
  <mergeCells count="1">
    <mergeCell ref="A44:H4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C26EA-1022-41A8-822F-6F4D0EACCDF9}">
  <dimension ref="A1:H13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456</v>
      </c>
    </row>
    <row r="2" spans="1:8" x14ac:dyDescent="0.2">
      <c r="A2" s="3" t="s">
        <v>430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429</v>
      </c>
    </row>
    <row r="3" spans="1:8" x14ac:dyDescent="0.2">
      <c r="A3" s="1" t="s">
        <v>431</v>
      </c>
    </row>
    <row r="5" spans="1:8" x14ac:dyDescent="0.2">
      <c r="A5" s="1" t="s">
        <v>404</v>
      </c>
      <c r="B5" s="1">
        <v>3816</v>
      </c>
      <c r="C5" s="1">
        <v>2531</v>
      </c>
      <c r="D5" s="1">
        <v>1092</v>
      </c>
      <c r="E5" s="1">
        <v>584</v>
      </c>
      <c r="F5" s="1">
        <v>141</v>
      </c>
      <c r="G5" s="1">
        <v>714</v>
      </c>
      <c r="H5" s="1">
        <v>1285</v>
      </c>
    </row>
    <row r="6" spans="1:8" x14ac:dyDescent="0.2">
      <c r="A6" s="1" t="s">
        <v>432</v>
      </c>
      <c r="B6" s="1">
        <v>2922</v>
      </c>
      <c r="C6" s="1">
        <v>1976</v>
      </c>
      <c r="D6" s="1">
        <v>770</v>
      </c>
      <c r="E6" s="1">
        <v>522</v>
      </c>
      <c r="F6" s="1">
        <v>97</v>
      </c>
      <c r="G6" s="1">
        <v>587</v>
      </c>
      <c r="H6" s="1">
        <v>946</v>
      </c>
    </row>
    <row r="7" spans="1:8" x14ac:dyDescent="0.2">
      <c r="A7" s="1" t="s">
        <v>433</v>
      </c>
      <c r="B7" s="1">
        <v>894</v>
      </c>
      <c r="C7" s="1">
        <v>555</v>
      </c>
      <c r="D7" s="1">
        <v>322</v>
      </c>
      <c r="E7" s="1">
        <v>62</v>
      </c>
      <c r="F7" s="1">
        <v>44</v>
      </c>
      <c r="G7" s="1">
        <v>127</v>
      </c>
      <c r="H7" s="1">
        <v>339</v>
      </c>
    </row>
    <row r="8" spans="1:8" x14ac:dyDescent="0.2">
      <c r="A8" s="1" t="s">
        <v>407</v>
      </c>
      <c r="B8" s="1">
        <v>1870</v>
      </c>
      <c r="C8" s="1">
        <v>1232</v>
      </c>
      <c r="D8" s="1">
        <v>513</v>
      </c>
      <c r="E8" s="1">
        <v>292</v>
      </c>
      <c r="F8" s="1">
        <v>79</v>
      </c>
      <c r="G8" s="1">
        <v>348</v>
      </c>
      <c r="H8" s="1">
        <v>638</v>
      </c>
    </row>
    <row r="9" spans="1:8" x14ac:dyDescent="0.2">
      <c r="A9" s="1" t="s">
        <v>432</v>
      </c>
      <c r="B9" s="1">
        <v>1449</v>
      </c>
      <c r="C9" s="1">
        <v>974</v>
      </c>
      <c r="D9" s="1">
        <v>366</v>
      </c>
      <c r="E9" s="1">
        <v>262</v>
      </c>
      <c r="F9" s="1">
        <v>59</v>
      </c>
      <c r="G9" s="1">
        <v>287</v>
      </c>
      <c r="H9" s="1">
        <v>475</v>
      </c>
    </row>
    <row r="10" spans="1:8" x14ac:dyDescent="0.2">
      <c r="A10" s="1" t="s">
        <v>433</v>
      </c>
      <c r="B10" s="1">
        <v>421</v>
      </c>
      <c r="C10" s="1">
        <v>258</v>
      </c>
      <c r="D10" s="1">
        <v>147</v>
      </c>
      <c r="E10" s="1">
        <v>30</v>
      </c>
      <c r="F10" s="1">
        <v>20</v>
      </c>
      <c r="G10" s="1">
        <v>61</v>
      </c>
      <c r="H10" s="1">
        <v>163</v>
      </c>
    </row>
    <row r="11" spans="1:8" x14ac:dyDescent="0.2">
      <c r="A11" s="1" t="s">
        <v>406</v>
      </c>
      <c r="B11" s="1">
        <v>1946</v>
      </c>
      <c r="C11" s="1">
        <v>1299</v>
      </c>
      <c r="D11" s="1">
        <v>579</v>
      </c>
      <c r="E11" s="1">
        <v>292</v>
      </c>
      <c r="F11" s="1">
        <v>62</v>
      </c>
      <c r="G11" s="1">
        <v>366</v>
      </c>
      <c r="H11" s="1">
        <v>647</v>
      </c>
    </row>
    <row r="12" spans="1:8" x14ac:dyDescent="0.2">
      <c r="A12" s="1" t="s">
        <v>432</v>
      </c>
      <c r="B12" s="1">
        <v>1473</v>
      </c>
      <c r="C12" s="1">
        <v>1002</v>
      </c>
      <c r="D12" s="1">
        <v>404</v>
      </c>
      <c r="E12" s="1">
        <v>260</v>
      </c>
      <c r="F12" s="1">
        <v>38</v>
      </c>
      <c r="G12" s="1">
        <v>300</v>
      </c>
      <c r="H12" s="1">
        <v>471</v>
      </c>
    </row>
    <row r="13" spans="1:8" x14ac:dyDescent="0.2">
      <c r="A13" s="1" t="s">
        <v>433</v>
      </c>
      <c r="B13" s="1">
        <v>473</v>
      </c>
      <c r="C13" s="1">
        <v>297</v>
      </c>
      <c r="D13" s="1">
        <v>175</v>
      </c>
      <c r="E13" s="1">
        <v>32</v>
      </c>
      <c r="F13" s="1">
        <v>24</v>
      </c>
      <c r="G13" s="1">
        <v>66</v>
      </c>
      <c r="H13" s="1">
        <v>176</v>
      </c>
    </row>
    <row r="15" spans="1:8" x14ac:dyDescent="0.2">
      <c r="A15" s="1" t="s">
        <v>434</v>
      </c>
    </row>
    <row r="17" spans="1:8" x14ac:dyDescent="0.2">
      <c r="A17" s="1" t="s">
        <v>320</v>
      </c>
      <c r="B17" s="1">
        <v>3811</v>
      </c>
      <c r="C17" s="1">
        <v>2528</v>
      </c>
      <c r="D17" s="1">
        <v>1089</v>
      </c>
      <c r="E17" s="1">
        <v>585</v>
      </c>
      <c r="F17" s="1">
        <v>141</v>
      </c>
      <c r="G17" s="1">
        <v>713</v>
      </c>
      <c r="H17" s="1">
        <v>1283</v>
      </c>
    </row>
    <row r="18" spans="1:8" x14ac:dyDescent="0.2">
      <c r="A18" s="1" t="s">
        <v>51</v>
      </c>
      <c r="B18" s="1">
        <v>150</v>
      </c>
      <c r="C18" s="1">
        <v>149</v>
      </c>
      <c r="D18" s="1">
        <v>147</v>
      </c>
      <c r="E18" s="1">
        <v>2</v>
      </c>
      <c r="F18" s="1">
        <v>0</v>
      </c>
      <c r="G18" s="1">
        <v>0</v>
      </c>
      <c r="H18" s="1">
        <v>1</v>
      </c>
    </row>
    <row r="19" spans="1:8" x14ac:dyDescent="0.2">
      <c r="A19" s="1" t="s">
        <v>2</v>
      </c>
      <c r="B19" s="1">
        <v>52</v>
      </c>
      <c r="C19" s="1">
        <v>52</v>
      </c>
      <c r="D19" s="1">
        <v>52</v>
      </c>
      <c r="E19" s="1">
        <v>0</v>
      </c>
      <c r="F19" s="1">
        <v>0</v>
      </c>
      <c r="G19" s="1">
        <v>0</v>
      </c>
      <c r="H19" s="1">
        <v>0</v>
      </c>
    </row>
    <row r="20" spans="1:8" x14ac:dyDescent="0.2">
      <c r="A20" s="1" t="s">
        <v>52</v>
      </c>
      <c r="B20" s="1">
        <v>65</v>
      </c>
      <c r="C20" s="1">
        <v>65</v>
      </c>
      <c r="D20" s="1">
        <v>64</v>
      </c>
      <c r="E20" s="1">
        <v>1</v>
      </c>
      <c r="F20" s="1">
        <v>0</v>
      </c>
      <c r="G20" s="1">
        <v>0</v>
      </c>
      <c r="H20" s="1">
        <v>0</v>
      </c>
    </row>
    <row r="21" spans="1:8" x14ac:dyDescent="0.2">
      <c r="A21" s="1" t="s">
        <v>53</v>
      </c>
      <c r="B21" s="1">
        <v>11</v>
      </c>
      <c r="C21" s="1">
        <v>11</v>
      </c>
      <c r="D21" s="1">
        <v>10</v>
      </c>
      <c r="E21" s="1">
        <v>1</v>
      </c>
      <c r="F21" s="1">
        <v>0</v>
      </c>
      <c r="G21" s="1">
        <v>0</v>
      </c>
      <c r="H21" s="1">
        <v>0</v>
      </c>
    </row>
    <row r="22" spans="1:8" x14ac:dyDescent="0.2">
      <c r="A22" s="1" t="s">
        <v>54</v>
      </c>
      <c r="B22" s="1">
        <v>3</v>
      </c>
      <c r="C22" s="1">
        <v>3</v>
      </c>
      <c r="D22" s="1">
        <v>2</v>
      </c>
      <c r="E22" s="1">
        <v>1</v>
      </c>
      <c r="F22" s="1">
        <v>0</v>
      </c>
      <c r="G22" s="1">
        <v>0</v>
      </c>
      <c r="H22" s="1">
        <v>0</v>
      </c>
    </row>
    <row r="23" spans="1:8" x14ac:dyDescent="0.2">
      <c r="A23" s="1" t="s">
        <v>55</v>
      </c>
      <c r="B23" s="1">
        <v>5</v>
      </c>
      <c r="C23" s="1">
        <v>5</v>
      </c>
      <c r="D23" s="1">
        <v>5</v>
      </c>
      <c r="E23" s="1">
        <v>0</v>
      </c>
      <c r="F23" s="1">
        <v>0</v>
      </c>
      <c r="G23" s="1">
        <v>0</v>
      </c>
      <c r="H23" s="1">
        <v>0</v>
      </c>
    </row>
    <row r="24" spans="1:8" x14ac:dyDescent="0.2">
      <c r="A24" s="1" t="s">
        <v>56</v>
      </c>
      <c r="B24" s="1">
        <v>1</v>
      </c>
      <c r="C24" s="1">
        <v>1</v>
      </c>
      <c r="D24" s="1">
        <v>1</v>
      </c>
      <c r="E24" s="1">
        <v>0</v>
      </c>
      <c r="F24" s="1">
        <v>0</v>
      </c>
      <c r="G24" s="1">
        <v>0</v>
      </c>
      <c r="H24" s="1">
        <v>0</v>
      </c>
    </row>
    <row r="25" spans="1:8" x14ac:dyDescent="0.2">
      <c r="A25" s="1" t="s">
        <v>57</v>
      </c>
      <c r="B25" s="1">
        <v>7</v>
      </c>
      <c r="C25" s="1">
        <v>7</v>
      </c>
      <c r="D25" s="1">
        <v>7</v>
      </c>
      <c r="E25" s="1">
        <v>0</v>
      </c>
      <c r="F25" s="1">
        <v>0</v>
      </c>
      <c r="G25" s="1">
        <v>0</v>
      </c>
      <c r="H25" s="1">
        <v>0</v>
      </c>
    </row>
    <row r="26" spans="1:8" x14ac:dyDescent="0.2">
      <c r="A26" s="1" t="s">
        <v>58</v>
      </c>
      <c r="B26" s="1">
        <v>4</v>
      </c>
      <c r="C26" s="1">
        <v>3</v>
      </c>
      <c r="D26" s="1">
        <v>3</v>
      </c>
      <c r="E26" s="1">
        <v>0</v>
      </c>
      <c r="F26" s="1">
        <v>0</v>
      </c>
      <c r="G26" s="1">
        <v>0</v>
      </c>
      <c r="H26" s="1">
        <v>1</v>
      </c>
    </row>
    <row r="27" spans="1:8" x14ac:dyDescent="0.2">
      <c r="A27" s="1" t="s">
        <v>59</v>
      </c>
      <c r="B27" s="1">
        <v>7</v>
      </c>
      <c r="C27" s="1">
        <v>7</v>
      </c>
      <c r="D27" s="1">
        <v>7</v>
      </c>
      <c r="E27" s="1">
        <v>0</v>
      </c>
      <c r="F27" s="1">
        <v>0</v>
      </c>
      <c r="G27" s="1">
        <v>0</v>
      </c>
      <c r="H27" s="1">
        <v>0</v>
      </c>
    </row>
    <row r="28" spans="1:8" x14ac:dyDescent="0.2">
      <c r="A28" s="1" t="s">
        <v>60</v>
      </c>
      <c r="B28" s="1">
        <v>4</v>
      </c>
      <c r="C28" s="1">
        <v>4</v>
      </c>
      <c r="D28" s="1">
        <v>4</v>
      </c>
      <c r="E28" s="1">
        <v>0</v>
      </c>
      <c r="F28" s="1">
        <v>0</v>
      </c>
      <c r="G28" s="1">
        <v>0</v>
      </c>
      <c r="H28" s="1">
        <v>0</v>
      </c>
    </row>
    <row r="29" spans="1:8" x14ac:dyDescent="0.2">
      <c r="A29" s="1" t="s">
        <v>61</v>
      </c>
      <c r="B29" s="1">
        <v>52</v>
      </c>
      <c r="C29" s="1">
        <v>52</v>
      </c>
      <c r="D29" s="1">
        <v>5</v>
      </c>
      <c r="E29" s="1">
        <v>41</v>
      </c>
      <c r="F29" s="1">
        <v>1</v>
      </c>
      <c r="G29" s="1">
        <v>5</v>
      </c>
      <c r="H29" s="1">
        <v>0</v>
      </c>
    </row>
    <row r="30" spans="1:8" x14ac:dyDescent="0.2">
      <c r="A30" s="1" t="s">
        <v>3</v>
      </c>
      <c r="B30" s="1">
        <v>28</v>
      </c>
      <c r="C30" s="1">
        <v>28</v>
      </c>
      <c r="D30" s="1">
        <v>4</v>
      </c>
      <c r="E30" s="1">
        <v>21</v>
      </c>
      <c r="F30" s="1">
        <v>1</v>
      </c>
      <c r="G30" s="1">
        <v>2</v>
      </c>
      <c r="H30" s="1">
        <v>0</v>
      </c>
    </row>
    <row r="31" spans="1:8" x14ac:dyDescent="0.2">
      <c r="A31" s="1" t="s">
        <v>62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</row>
    <row r="32" spans="1:8" x14ac:dyDescent="0.2">
      <c r="A32" s="1" t="s">
        <v>63</v>
      </c>
      <c r="B32" s="1">
        <v>1</v>
      </c>
      <c r="C32" s="1">
        <v>1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</row>
    <row r="33" spans="1:8" x14ac:dyDescent="0.2">
      <c r="A33" s="1" t="s">
        <v>64</v>
      </c>
      <c r="B33" s="1">
        <v>1</v>
      </c>
      <c r="C33" s="1">
        <v>1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</row>
    <row r="34" spans="1:8" x14ac:dyDescent="0.2">
      <c r="A34" s="1" t="s">
        <v>65</v>
      </c>
      <c r="B34" s="1">
        <v>2</v>
      </c>
      <c r="C34" s="1">
        <v>2</v>
      </c>
      <c r="D34" s="1">
        <v>0</v>
      </c>
      <c r="E34" s="1">
        <v>2</v>
      </c>
      <c r="F34" s="1">
        <v>0</v>
      </c>
      <c r="G34" s="1">
        <v>0</v>
      </c>
      <c r="H34" s="1">
        <v>0</v>
      </c>
    </row>
    <row r="35" spans="1:8" x14ac:dyDescent="0.2">
      <c r="A35" s="1" t="s">
        <v>66</v>
      </c>
      <c r="B35" s="1">
        <v>2</v>
      </c>
      <c r="C35" s="1">
        <v>2</v>
      </c>
      <c r="D35" s="1">
        <v>0</v>
      </c>
      <c r="E35" s="1">
        <v>2</v>
      </c>
      <c r="F35" s="1">
        <v>0</v>
      </c>
      <c r="G35" s="1">
        <v>0</v>
      </c>
      <c r="H35" s="1">
        <v>0</v>
      </c>
    </row>
    <row r="36" spans="1:8" x14ac:dyDescent="0.2">
      <c r="A36" s="1" t="s">
        <v>67</v>
      </c>
      <c r="B36" s="1">
        <v>2</v>
      </c>
      <c r="C36" s="1">
        <v>2</v>
      </c>
      <c r="D36" s="1">
        <v>0</v>
      </c>
      <c r="E36" s="1">
        <v>2</v>
      </c>
      <c r="F36" s="1">
        <v>0</v>
      </c>
      <c r="G36" s="1">
        <v>0</v>
      </c>
      <c r="H36" s="1">
        <v>0</v>
      </c>
    </row>
    <row r="37" spans="1:8" x14ac:dyDescent="0.2">
      <c r="A37" s="1" t="s">
        <v>68</v>
      </c>
      <c r="B37" s="1">
        <v>16</v>
      </c>
      <c r="C37" s="1">
        <v>16</v>
      </c>
      <c r="D37" s="1">
        <v>1</v>
      </c>
      <c r="E37" s="1">
        <v>12</v>
      </c>
      <c r="F37" s="1">
        <v>0</v>
      </c>
      <c r="G37" s="1">
        <v>3</v>
      </c>
      <c r="H37" s="1">
        <v>0</v>
      </c>
    </row>
    <row r="38" spans="1:8" x14ac:dyDescent="0.2">
      <c r="A38" s="1" t="s">
        <v>69</v>
      </c>
      <c r="B38" s="1">
        <v>10</v>
      </c>
      <c r="C38" s="1">
        <v>10</v>
      </c>
      <c r="D38" s="1">
        <v>1</v>
      </c>
      <c r="E38" s="1">
        <v>0</v>
      </c>
      <c r="F38" s="1">
        <v>9</v>
      </c>
      <c r="G38" s="1">
        <v>0</v>
      </c>
      <c r="H38" s="1">
        <v>0</v>
      </c>
    </row>
    <row r="39" spans="1:8" x14ac:dyDescent="0.2">
      <c r="A39" s="1" t="s">
        <v>4</v>
      </c>
      <c r="B39" s="1">
        <v>7</v>
      </c>
      <c r="C39" s="1">
        <v>7</v>
      </c>
      <c r="D39" s="1">
        <v>1</v>
      </c>
      <c r="E39" s="1">
        <v>0</v>
      </c>
      <c r="F39" s="1">
        <v>6</v>
      </c>
      <c r="G39" s="1">
        <v>0</v>
      </c>
      <c r="H39" s="1">
        <v>0</v>
      </c>
    </row>
    <row r="40" spans="1:8" x14ac:dyDescent="0.2">
      <c r="A40" s="1" t="s">
        <v>70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</row>
    <row r="41" spans="1:8" x14ac:dyDescent="0.2">
      <c r="A41" s="1" t="s">
        <v>71</v>
      </c>
      <c r="B41" s="1">
        <v>3</v>
      </c>
      <c r="C41" s="1">
        <v>3</v>
      </c>
      <c r="D41" s="1">
        <v>0</v>
      </c>
      <c r="E41" s="1">
        <v>0</v>
      </c>
      <c r="F41" s="1">
        <v>3</v>
      </c>
      <c r="G41" s="1">
        <v>0</v>
      </c>
      <c r="H41" s="1">
        <v>0</v>
      </c>
    </row>
    <row r="42" spans="1:8" x14ac:dyDescent="0.2">
      <c r="A42" s="1" t="s">
        <v>72</v>
      </c>
      <c r="B42" s="1">
        <v>52</v>
      </c>
      <c r="C42" s="1">
        <v>52</v>
      </c>
      <c r="D42" s="1">
        <v>5</v>
      </c>
      <c r="E42" s="1">
        <v>0</v>
      </c>
      <c r="F42" s="1">
        <v>1</v>
      </c>
      <c r="G42" s="1">
        <v>46</v>
      </c>
      <c r="H42" s="1">
        <v>0</v>
      </c>
    </row>
    <row r="43" spans="1:8" x14ac:dyDescent="0.2">
      <c r="A43" s="1" t="s">
        <v>73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</row>
    <row r="44" spans="1:8" x14ac:dyDescent="0.2">
      <c r="A44" s="1" t="s">
        <v>6</v>
      </c>
      <c r="B44" s="1">
        <v>181</v>
      </c>
      <c r="C44" s="1">
        <v>1</v>
      </c>
      <c r="D44" s="1">
        <v>1</v>
      </c>
      <c r="E44" s="1">
        <v>0</v>
      </c>
      <c r="F44" s="1">
        <v>0</v>
      </c>
      <c r="G44" s="1">
        <v>0</v>
      </c>
      <c r="H44" s="1">
        <v>180</v>
      </c>
    </row>
    <row r="45" spans="1:8" x14ac:dyDescent="0.2">
      <c r="A45" s="1" t="s">
        <v>74</v>
      </c>
      <c r="B45" s="1">
        <v>57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57</v>
      </c>
    </row>
    <row r="46" spans="1:8" x14ac:dyDescent="0.2">
      <c r="A46" s="1" t="s">
        <v>75</v>
      </c>
      <c r="B46" s="1">
        <v>66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66</v>
      </c>
    </row>
    <row r="47" spans="1:8" x14ac:dyDescent="0.2">
      <c r="A47" s="1" t="s">
        <v>76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</row>
    <row r="48" spans="1:8" x14ac:dyDescent="0.2">
      <c r="A48" s="1" t="s">
        <v>77</v>
      </c>
      <c r="B48" s="1">
        <v>53</v>
      </c>
      <c r="C48" s="1">
        <v>53</v>
      </c>
      <c r="D48" s="1">
        <v>40</v>
      </c>
      <c r="E48" s="1">
        <v>2</v>
      </c>
      <c r="F48" s="1">
        <v>3</v>
      </c>
      <c r="G48" s="1">
        <v>8</v>
      </c>
      <c r="H48" s="1">
        <v>0</v>
      </c>
    </row>
    <row r="49" spans="1:8" x14ac:dyDescent="0.2">
      <c r="A49" s="1" t="s">
        <v>78</v>
      </c>
      <c r="B49" s="1">
        <v>3231</v>
      </c>
      <c r="C49" s="1">
        <v>2185</v>
      </c>
      <c r="D49" s="1">
        <v>880</v>
      </c>
      <c r="E49" s="1">
        <v>535</v>
      </c>
      <c r="F49" s="1">
        <v>124</v>
      </c>
      <c r="G49" s="1">
        <v>646</v>
      </c>
      <c r="H49" s="1">
        <v>1046</v>
      </c>
    </row>
    <row r="50" spans="1:8" x14ac:dyDescent="0.2">
      <c r="A50" s="1" t="s">
        <v>79</v>
      </c>
      <c r="B50" s="1">
        <v>26</v>
      </c>
      <c r="C50" s="1">
        <v>12</v>
      </c>
      <c r="D50" s="1">
        <v>6</v>
      </c>
      <c r="E50" s="1">
        <v>1</v>
      </c>
      <c r="F50" s="1">
        <v>3</v>
      </c>
      <c r="G50" s="1">
        <v>2</v>
      </c>
      <c r="H50" s="1">
        <v>14</v>
      </c>
    </row>
    <row r="51" spans="1:8" x14ac:dyDescent="0.2">
      <c r="A51" s="1" t="s">
        <v>80</v>
      </c>
      <c r="B51" s="1">
        <v>56</v>
      </c>
      <c r="C51" s="1">
        <v>14</v>
      </c>
      <c r="D51" s="1">
        <v>4</v>
      </c>
      <c r="E51" s="1">
        <v>4</v>
      </c>
      <c r="F51" s="1">
        <v>0</v>
      </c>
      <c r="G51" s="1">
        <v>6</v>
      </c>
      <c r="H51" s="1">
        <v>42</v>
      </c>
    </row>
    <row r="52" spans="1:8" x14ac:dyDescent="0.2">
      <c r="A52" s="17" t="s">
        <v>324</v>
      </c>
      <c r="B52" s="17"/>
      <c r="C52" s="17"/>
      <c r="D52" s="17"/>
      <c r="E52" s="17"/>
      <c r="F52" s="17"/>
      <c r="G52" s="17"/>
      <c r="H52" s="17"/>
    </row>
    <row r="138" spans="1:8" x14ac:dyDescent="0.2">
      <c r="A138" s="9"/>
      <c r="B138" s="9"/>
      <c r="C138" s="9"/>
      <c r="D138" s="9"/>
      <c r="E138" s="9"/>
      <c r="F138" s="9"/>
      <c r="G138" s="9"/>
      <c r="H138" s="9"/>
    </row>
  </sheetData>
  <mergeCells count="1">
    <mergeCell ref="A138:H138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56AD-AA73-47A9-ADB7-34162597290C}">
  <dimension ref="A1:H2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1.33203125" style="1" customWidth="1"/>
    <col min="2" max="16384" width="8.88671875" style="1"/>
  </cols>
  <sheetData>
    <row r="1" spans="1:8" x14ac:dyDescent="0.2">
      <c r="A1" s="1" t="s">
        <v>457</v>
      </c>
    </row>
    <row r="2" spans="1:8" x14ac:dyDescent="0.2">
      <c r="A2" s="3" t="s">
        <v>354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136</v>
      </c>
    </row>
    <row r="4" spans="1:8" x14ac:dyDescent="0.2">
      <c r="A4" s="1" t="s">
        <v>320</v>
      </c>
      <c r="B4" s="1">
        <v>3810</v>
      </c>
      <c r="C4" s="1">
        <v>2527</v>
      </c>
      <c r="D4" s="1">
        <v>1089</v>
      </c>
      <c r="E4" s="1">
        <v>584</v>
      </c>
      <c r="F4" s="1">
        <v>141</v>
      </c>
      <c r="G4" s="1">
        <v>713</v>
      </c>
      <c r="H4" s="1">
        <v>1283</v>
      </c>
    </row>
    <row r="5" spans="1:8" x14ac:dyDescent="0.2">
      <c r="A5" s="1" t="s">
        <v>137</v>
      </c>
      <c r="B5" s="1">
        <v>677</v>
      </c>
      <c r="C5" s="1">
        <v>518</v>
      </c>
      <c r="D5" s="1">
        <v>230</v>
      </c>
      <c r="E5" s="1">
        <v>55</v>
      </c>
      <c r="F5" s="1">
        <v>38</v>
      </c>
      <c r="G5" s="1">
        <v>195</v>
      </c>
      <c r="H5" s="1">
        <v>159</v>
      </c>
    </row>
    <row r="6" spans="1:8" x14ac:dyDescent="0.2">
      <c r="A6" s="1" t="s">
        <v>138</v>
      </c>
      <c r="B6" s="1">
        <v>3133</v>
      </c>
      <c r="C6" s="1">
        <v>2009</v>
      </c>
      <c r="D6" s="1">
        <v>859</v>
      </c>
      <c r="E6" s="1">
        <v>529</v>
      </c>
      <c r="F6" s="1">
        <v>103</v>
      </c>
      <c r="G6" s="1">
        <v>518</v>
      </c>
      <c r="H6" s="1">
        <v>1124</v>
      </c>
    </row>
    <row r="8" spans="1:8" x14ac:dyDescent="0.2">
      <c r="A8" s="1" t="s">
        <v>139</v>
      </c>
    </row>
    <row r="9" spans="1:8" x14ac:dyDescent="0.2">
      <c r="A9" s="1" t="s">
        <v>320</v>
      </c>
      <c r="B9" s="1">
        <v>3082</v>
      </c>
      <c r="C9" s="1">
        <v>1958</v>
      </c>
      <c r="D9" s="1">
        <v>858</v>
      </c>
      <c r="E9" s="1">
        <v>479</v>
      </c>
      <c r="F9" s="1">
        <v>103</v>
      </c>
      <c r="G9" s="1">
        <v>518</v>
      </c>
      <c r="H9" s="1">
        <v>1124</v>
      </c>
    </row>
    <row r="10" spans="1:8" x14ac:dyDescent="0.2">
      <c r="A10" s="1" t="s">
        <v>140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</row>
    <row r="11" spans="1:8" x14ac:dyDescent="0.2">
      <c r="A11" s="1" t="s">
        <v>36</v>
      </c>
      <c r="B11" s="1">
        <v>848</v>
      </c>
      <c r="C11" s="1">
        <v>848</v>
      </c>
      <c r="D11" s="1">
        <v>842</v>
      </c>
      <c r="E11" s="1">
        <v>4</v>
      </c>
      <c r="F11" s="1">
        <v>2</v>
      </c>
      <c r="G11" s="1">
        <v>0</v>
      </c>
      <c r="H11" s="1">
        <v>0</v>
      </c>
    </row>
    <row r="12" spans="1:8" x14ac:dyDescent="0.2">
      <c r="A12" s="1" t="s">
        <v>37</v>
      </c>
      <c r="B12" s="1">
        <v>467</v>
      </c>
      <c r="C12" s="1">
        <v>466</v>
      </c>
      <c r="D12" s="1">
        <v>3</v>
      </c>
      <c r="E12" s="1">
        <v>454</v>
      </c>
      <c r="F12" s="1">
        <v>0</v>
      </c>
      <c r="G12" s="1">
        <v>9</v>
      </c>
      <c r="H12" s="1">
        <v>1</v>
      </c>
    </row>
    <row r="13" spans="1:8" x14ac:dyDescent="0.2">
      <c r="A13" s="1" t="s">
        <v>38</v>
      </c>
      <c r="B13" s="1">
        <v>514</v>
      </c>
      <c r="C13" s="1">
        <v>514</v>
      </c>
      <c r="D13" s="1">
        <v>6</v>
      </c>
      <c r="E13" s="1">
        <v>12</v>
      </c>
      <c r="F13" s="1">
        <v>0</v>
      </c>
      <c r="G13" s="1">
        <v>496</v>
      </c>
      <c r="H13" s="1">
        <v>0</v>
      </c>
    </row>
    <row r="14" spans="1:8" x14ac:dyDescent="0.2">
      <c r="A14" s="1" t="s">
        <v>141</v>
      </c>
      <c r="B14" s="1">
        <v>67</v>
      </c>
      <c r="C14" s="1">
        <v>67</v>
      </c>
      <c r="D14" s="1">
        <v>0</v>
      </c>
      <c r="E14" s="1">
        <v>0</v>
      </c>
      <c r="F14" s="1">
        <v>67</v>
      </c>
      <c r="G14" s="1">
        <v>0</v>
      </c>
      <c r="H14" s="1">
        <v>0</v>
      </c>
    </row>
    <row r="15" spans="1:8" x14ac:dyDescent="0.2">
      <c r="A15" s="1" t="s">
        <v>142</v>
      </c>
      <c r="B15" s="1">
        <v>34</v>
      </c>
      <c r="C15" s="1">
        <v>33</v>
      </c>
      <c r="D15" s="1">
        <v>0</v>
      </c>
      <c r="E15" s="1">
        <v>0</v>
      </c>
      <c r="F15" s="1">
        <v>33</v>
      </c>
      <c r="G15" s="1">
        <v>0</v>
      </c>
      <c r="H15" s="1">
        <v>1</v>
      </c>
    </row>
    <row r="16" spans="1:8" x14ac:dyDescent="0.2">
      <c r="A16" s="1" t="s">
        <v>40</v>
      </c>
      <c r="B16" s="1">
        <v>1</v>
      </c>
      <c r="C16" s="1">
        <v>1</v>
      </c>
      <c r="D16" s="1">
        <v>0</v>
      </c>
      <c r="E16" s="1">
        <v>0</v>
      </c>
      <c r="F16" s="1">
        <v>1</v>
      </c>
      <c r="G16" s="1">
        <v>0</v>
      </c>
      <c r="H16" s="1">
        <v>0</v>
      </c>
    </row>
    <row r="17" spans="1:8" x14ac:dyDescent="0.2">
      <c r="A17" s="1" t="s">
        <v>41</v>
      </c>
      <c r="B17" s="1">
        <v>1138</v>
      </c>
      <c r="C17" s="1">
        <v>17</v>
      </c>
      <c r="D17" s="1">
        <v>1</v>
      </c>
      <c r="E17" s="1">
        <v>4</v>
      </c>
      <c r="F17" s="1">
        <v>0</v>
      </c>
      <c r="G17" s="1">
        <v>12</v>
      </c>
      <c r="H17" s="1">
        <v>1121</v>
      </c>
    </row>
    <row r="18" spans="1:8" x14ac:dyDescent="0.2">
      <c r="A18" s="1" t="s">
        <v>143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</row>
    <row r="19" spans="1:8" x14ac:dyDescent="0.2">
      <c r="A19" s="1" t="s">
        <v>144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</row>
    <row r="20" spans="1:8" x14ac:dyDescent="0.2">
      <c r="A20" s="1" t="s">
        <v>145</v>
      </c>
      <c r="B20" s="1">
        <v>13</v>
      </c>
      <c r="C20" s="1">
        <v>12</v>
      </c>
      <c r="D20" s="1">
        <v>6</v>
      </c>
      <c r="E20" s="1">
        <v>5</v>
      </c>
      <c r="F20" s="1">
        <v>0</v>
      </c>
      <c r="G20" s="1">
        <v>1</v>
      </c>
      <c r="H20" s="1">
        <v>1</v>
      </c>
    </row>
    <row r="22" spans="1:8" x14ac:dyDescent="0.2">
      <c r="A22" s="1" t="s">
        <v>146</v>
      </c>
    </row>
    <row r="23" spans="1:8" x14ac:dyDescent="0.2">
      <c r="A23" s="1" t="s">
        <v>320</v>
      </c>
      <c r="B23" s="1">
        <v>3133</v>
      </c>
      <c r="C23" s="1">
        <v>2009</v>
      </c>
      <c r="D23" s="1">
        <v>859</v>
      </c>
      <c r="E23" s="1">
        <v>529</v>
      </c>
      <c r="F23" s="1">
        <v>103</v>
      </c>
      <c r="G23" s="1">
        <v>518</v>
      </c>
      <c r="H23" s="1">
        <v>1124</v>
      </c>
    </row>
    <row r="24" spans="1:8" x14ac:dyDescent="0.2">
      <c r="A24" s="1" t="s">
        <v>147</v>
      </c>
      <c r="B24" s="1">
        <v>1919</v>
      </c>
      <c r="C24" s="1">
        <v>1123</v>
      </c>
      <c r="D24" s="1">
        <v>450</v>
      </c>
      <c r="E24" s="1">
        <v>138</v>
      </c>
      <c r="F24" s="1">
        <v>65</v>
      </c>
      <c r="G24" s="1">
        <v>470</v>
      </c>
      <c r="H24" s="1">
        <v>796</v>
      </c>
    </row>
    <row r="25" spans="1:8" x14ac:dyDescent="0.2">
      <c r="A25" s="1" t="s">
        <v>148</v>
      </c>
      <c r="B25" s="1">
        <v>1020</v>
      </c>
      <c r="C25" s="1">
        <v>757</v>
      </c>
      <c r="D25" s="1">
        <v>336</v>
      </c>
      <c r="E25" s="1">
        <v>366</v>
      </c>
      <c r="F25" s="1">
        <v>24</v>
      </c>
      <c r="G25" s="1">
        <v>31</v>
      </c>
      <c r="H25" s="1">
        <v>263</v>
      </c>
    </row>
    <row r="26" spans="1:8" x14ac:dyDescent="0.2">
      <c r="A26" s="1" t="s">
        <v>149</v>
      </c>
      <c r="B26" s="1">
        <v>127</v>
      </c>
      <c r="C26" s="1">
        <v>87</v>
      </c>
      <c r="D26" s="1">
        <v>40</v>
      </c>
      <c r="E26" s="1">
        <v>24</v>
      </c>
      <c r="F26" s="1">
        <v>13</v>
      </c>
      <c r="G26" s="1">
        <v>10</v>
      </c>
      <c r="H26" s="1">
        <v>40</v>
      </c>
    </row>
    <row r="27" spans="1:8" x14ac:dyDescent="0.2">
      <c r="A27" s="1" t="s">
        <v>150</v>
      </c>
      <c r="B27" s="1">
        <v>67</v>
      </c>
      <c r="C27" s="1">
        <v>42</v>
      </c>
      <c r="D27" s="1">
        <v>33</v>
      </c>
      <c r="E27" s="1">
        <v>1</v>
      </c>
      <c r="F27" s="1">
        <v>1</v>
      </c>
      <c r="G27" s="1">
        <v>7</v>
      </c>
      <c r="H27" s="1">
        <v>25</v>
      </c>
    </row>
    <row r="28" spans="1:8" x14ac:dyDescent="0.2">
      <c r="A28" s="9" t="s">
        <v>324</v>
      </c>
      <c r="B28" s="9"/>
      <c r="C28" s="9"/>
      <c r="D28" s="9"/>
      <c r="E28" s="9"/>
      <c r="F28" s="9"/>
      <c r="G28" s="9"/>
      <c r="H28" s="9"/>
    </row>
  </sheetData>
  <mergeCells count="1">
    <mergeCell ref="A28:H28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865A6-1808-4EDA-8402-21EEFDEA6C45}">
  <dimension ref="A1:H22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458</v>
      </c>
    </row>
    <row r="2" spans="1:8" x14ac:dyDescent="0.2">
      <c r="A2" s="3" t="s">
        <v>355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151</v>
      </c>
    </row>
    <row r="4" spans="1:8" x14ac:dyDescent="0.2">
      <c r="A4" s="1" t="s">
        <v>0</v>
      </c>
      <c r="B4" s="1">
        <v>3663</v>
      </c>
      <c r="C4" s="1">
        <v>2436</v>
      </c>
      <c r="D4" s="1">
        <v>1063</v>
      </c>
      <c r="E4" s="1">
        <v>556</v>
      </c>
      <c r="F4" s="1">
        <v>136</v>
      </c>
      <c r="G4" s="1">
        <v>681</v>
      </c>
      <c r="H4" s="1">
        <v>1227</v>
      </c>
    </row>
    <row r="5" spans="1:8" x14ac:dyDescent="0.2">
      <c r="A5" s="1" t="s">
        <v>128</v>
      </c>
      <c r="B5" s="1">
        <v>3438</v>
      </c>
      <c r="C5" s="1">
        <v>2325</v>
      </c>
      <c r="D5" s="1">
        <v>982</v>
      </c>
      <c r="E5" s="1">
        <v>548</v>
      </c>
      <c r="F5" s="1">
        <v>136</v>
      </c>
      <c r="G5" s="1">
        <v>659</v>
      </c>
      <c r="H5" s="1">
        <v>1113</v>
      </c>
    </row>
    <row r="6" spans="1:8" x14ac:dyDescent="0.2">
      <c r="A6" s="1" t="s">
        <v>127</v>
      </c>
      <c r="B6" s="1">
        <v>225</v>
      </c>
      <c r="C6" s="1">
        <v>111</v>
      </c>
      <c r="D6" s="1">
        <v>81</v>
      </c>
      <c r="E6" s="1">
        <v>8</v>
      </c>
      <c r="F6" s="1">
        <v>0</v>
      </c>
      <c r="G6" s="1">
        <v>22</v>
      </c>
      <c r="H6" s="1">
        <v>114</v>
      </c>
    </row>
    <row r="8" spans="1:8" x14ac:dyDescent="0.2">
      <c r="A8" s="1" t="s">
        <v>152</v>
      </c>
    </row>
    <row r="9" spans="1:8" x14ac:dyDescent="0.2">
      <c r="A9" s="1" t="s">
        <v>0</v>
      </c>
      <c r="B9" s="1">
        <v>2943</v>
      </c>
      <c r="C9" s="1">
        <v>2016</v>
      </c>
      <c r="D9" s="1">
        <v>876</v>
      </c>
      <c r="E9" s="1">
        <v>446</v>
      </c>
      <c r="F9" s="1">
        <v>121</v>
      </c>
      <c r="G9" s="1">
        <v>573</v>
      </c>
      <c r="H9" s="1">
        <v>927</v>
      </c>
    </row>
    <row r="10" spans="1:8" x14ac:dyDescent="0.2">
      <c r="A10" s="1" t="s">
        <v>127</v>
      </c>
      <c r="B10" s="1">
        <v>129</v>
      </c>
      <c r="C10" s="1">
        <v>76</v>
      </c>
      <c r="D10" s="1">
        <v>60</v>
      </c>
      <c r="E10" s="1">
        <v>4</v>
      </c>
      <c r="F10" s="1">
        <v>0</v>
      </c>
      <c r="G10" s="1">
        <v>12</v>
      </c>
      <c r="H10" s="1">
        <v>53</v>
      </c>
    </row>
    <row r="11" spans="1:8" x14ac:dyDescent="0.2">
      <c r="A11" s="1" t="s">
        <v>128</v>
      </c>
      <c r="B11" s="1">
        <v>2814</v>
      </c>
      <c r="C11" s="1">
        <v>1940</v>
      </c>
      <c r="D11" s="1">
        <v>816</v>
      </c>
      <c r="E11" s="1">
        <v>442</v>
      </c>
      <c r="F11" s="1">
        <v>121</v>
      </c>
      <c r="G11" s="1">
        <v>561</v>
      </c>
      <c r="H11" s="1">
        <v>874</v>
      </c>
    </row>
    <row r="13" spans="1:8" x14ac:dyDescent="0.2">
      <c r="A13" s="1" t="s">
        <v>153</v>
      </c>
    </row>
    <row r="14" spans="1:8" x14ac:dyDescent="0.2">
      <c r="A14" s="1" t="s">
        <v>0</v>
      </c>
      <c r="B14" s="1">
        <v>2943</v>
      </c>
      <c r="C14" s="1">
        <v>2016</v>
      </c>
      <c r="D14" s="1">
        <v>876</v>
      </c>
      <c r="E14" s="1">
        <v>446</v>
      </c>
      <c r="F14" s="1">
        <v>121</v>
      </c>
      <c r="G14" s="1">
        <v>573</v>
      </c>
      <c r="H14" s="1">
        <v>927</v>
      </c>
    </row>
    <row r="15" spans="1:8" x14ac:dyDescent="0.2">
      <c r="A15" s="1" t="s">
        <v>127</v>
      </c>
      <c r="B15" s="1">
        <v>129</v>
      </c>
      <c r="C15" s="1">
        <v>69</v>
      </c>
      <c r="D15" s="1">
        <v>54</v>
      </c>
      <c r="E15" s="1">
        <v>2</v>
      </c>
      <c r="F15" s="1">
        <v>0</v>
      </c>
      <c r="G15" s="1">
        <v>13</v>
      </c>
      <c r="H15" s="1">
        <v>60</v>
      </c>
    </row>
    <row r="16" spans="1:8" x14ac:dyDescent="0.2">
      <c r="A16" s="1" t="s">
        <v>128</v>
      </c>
      <c r="B16" s="1">
        <v>2814</v>
      </c>
      <c r="C16" s="1">
        <v>1947</v>
      </c>
      <c r="D16" s="1">
        <v>822</v>
      </c>
      <c r="E16" s="1">
        <v>444</v>
      </c>
      <c r="F16" s="1">
        <v>121</v>
      </c>
      <c r="G16" s="1">
        <v>560</v>
      </c>
      <c r="H16" s="1">
        <v>867</v>
      </c>
    </row>
    <row r="18" spans="1:8" x14ac:dyDescent="0.2">
      <c r="A18" s="1" t="s">
        <v>154</v>
      </c>
    </row>
    <row r="19" spans="1:8" x14ac:dyDescent="0.2">
      <c r="A19" s="1" t="s">
        <v>0</v>
      </c>
      <c r="B19" s="1">
        <v>2943</v>
      </c>
      <c r="C19" s="1">
        <v>2016</v>
      </c>
      <c r="D19" s="1">
        <v>876</v>
      </c>
      <c r="E19" s="1">
        <v>446</v>
      </c>
      <c r="F19" s="1">
        <v>121</v>
      </c>
      <c r="G19" s="1">
        <v>573</v>
      </c>
      <c r="H19" s="1">
        <v>927</v>
      </c>
    </row>
    <row r="20" spans="1:8" x14ac:dyDescent="0.2">
      <c r="A20" s="1" t="s">
        <v>127</v>
      </c>
      <c r="B20" s="1">
        <v>68</v>
      </c>
      <c r="C20" s="1">
        <v>35</v>
      </c>
      <c r="D20" s="1">
        <v>29</v>
      </c>
      <c r="E20" s="1">
        <v>2</v>
      </c>
      <c r="F20" s="1">
        <v>0</v>
      </c>
      <c r="G20" s="1">
        <v>4</v>
      </c>
      <c r="H20" s="1">
        <v>33</v>
      </c>
    </row>
    <row r="21" spans="1:8" x14ac:dyDescent="0.2">
      <c r="A21" s="1" t="s">
        <v>128</v>
      </c>
      <c r="B21" s="1">
        <v>2875</v>
      </c>
      <c r="C21" s="1">
        <v>1981</v>
      </c>
      <c r="D21" s="1">
        <v>847</v>
      </c>
      <c r="E21" s="1">
        <v>444</v>
      </c>
      <c r="F21" s="1">
        <v>121</v>
      </c>
      <c r="G21" s="1">
        <v>569</v>
      </c>
      <c r="H21" s="1">
        <v>894</v>
      </c>
    </row>
    <row r="22" spans="1:8" x14ac:dyDescent="0.2">
      <c r="A22" s="9" t="s">
        <v>324</v>
      </c>
      <c r="B22" s="9"/>
      <c r="C22" s="9"/>
      <c r="D22" s="9"/>
      <c r="E22" s="9"/>
      <c r="F22" s="9"/>
      <c r="G22" s="9"/>
      <c r="H22" s="9"/>
    </row>
  </sheetData>
  <mergeCells count="1">
    <mergeCell ref="A22:H2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0C2FF-554F-42FF-8322-3F347B1191B2}">
  <dimension ref="A1:H3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2" customWidth="1"/>
    <col min="2" max="16384" width="8.88671875" style="1"/>
  </cols>
  <sheetData>
    <row r="1" spans="1:8" x14ac:dyDescent="0.2">
      <c r="A1" s="12" t="s">
        <v>459</v>
      </c>
    </row>
    <row r="2" spans="1:8" x14ac:dyDescent="0.2">
      <c r="A2" s="13" t="s">
        <v>356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2" t="s">
        <v>155</v>
      </c>
    </row>
    <row r="4" spans="1:8" x14ac:dyDescent="0.2">
      <c r="A4" s="12" t="s">
        <v>320</v>
      </c>
      <c r="B4" s="1">
        <v>2939</v>
      </c>
      <c r="C4" s="1">
        <v>2012</v>
      </c>
      <c r="D4" s="1">
        <v>872</v>
      </c>
      <c r="E4" s="1">
        <v>446</v>
      </c>
      <c r="F4" s="1">
        <v>121</v>
      </c>
      <c r="G4" s="1">
        <v>573</v>
      </c>
      <c r="H4" s="1">
        <v>927</v>
      </c>
    </row>
    <row r="5" spans="1:8" x14ac:dyDescent="0.2">
      <c r="A5" s="12" t="s">
        <v>104</v>
      </c>
      <c r="B5" s="1">
        <v>2084</v>
      </c>
      <c r="C5" s="1">
        <v>1408</v>
      </c>
      <c r="D5" s="1">
        <v>615</v>
      </c>
      <c r="E5" s="1">
        <v>332</v>
      </c>
      <c r="F5" s="1">
        <v>51</v>
      </c>
      <c r="G5" s="1">
        <v>410</v>
      </c>
      <c r="H5" s="1">
        <v>676</v>
      </c>
    </row>
    <row r="6" spans="1:8" x14ac:dyDescent="0.2">
      <c r="A6" s="12" t="s">
        <v>156</v>
      </c>
      <c r="B6" s="1">
        <v>360</v>
      </c>
      <c r="C6" s="1">
        <v>235</v>
      </c>
      <c r="D6" s="1">
        <v>114</v>
      </c>
      <c r="E6" s="1">
        <v>45</v>
      </c>
      <c r="F6" s="1">
        <v>27</v>
      </c>
      <c r="G6" s="1">
        <v>49</v>
      </c>
      <c r="H6" s="1">
        <v>125</v>
      </c>
    </row>
    <row r="7" spans="1:8" x14ac:dyDescent="0.2">
      <c r="A7" s="12" t="s">
        <v>157</v>
      </c>
      <c r="B7" s="1">
        <v>216</v>
      </c>
      <c r="C7" s="1">
        <v>168</v>
      </c>
      <c r="D7" s="1">
        <v>56</v>
      </c>
      <c r="E7" s="1">
        <v>34</v>
      </c>
      <c r="F7" s="1">
        <v>28</v>
      </c>
      <c r="G7" s="1">
        <v>50</v>
      </c>
      <c r="H7" s="1">
        <v>48</v>
      </c>
    </row>
    <row r="8" spans="1:8" x14ac:dyDescent="0.2">
      <c r="A8" s="12" t="s">
        <v>158</v>
      </c>
      <c r="B8" s="1">
        <v>124</v>
      </c>
      <c r="C8" s="1">
        <v>95</v>
      </c>
      <c r="D8" s="1">
        <v>32</v>
      </c>
      <c r="E8" s="1">
        <v>11</v>
      </c>
      <c r="F8" s="1">
        <v>7</v>
      </c>
      <c r="G8" s="1">
        <v>45</v>
      </c>
      <c r="H8" s="1">
        <v>29</v>
      </c>
    </row>
    <row r="9" spans="1:8" x14ac:dyDescent="0.2">
      <c r="A9" s="12" t="s">
        <v>159</v>
      </c>
      <c r="B9" s="1">
        <v>63</v>
      </c>
      <c r="C9" s="1">
        <v>46</v>
      </c>
      <c r="D9" s="1">
        <v>22</v>
      </c>
      <c r="E9" s="1">
        <v>10</v>
      </c>
      <c r="F9" s="1">
        <v>6</v>
      </c>
      <c r="G9" s="1">
        <v>8</v>
      </c>
      <c r="H9" s="1">
        <v>17</v>
      </c>
    </row>
    <row r="10" spans="1:8" x14ac:dyDescent="0.2">
      <c r="A10" s="12" t="s">
        <v>160</v>
      </c>
      <c r="B10" s="1">
        <v>34</v>
      </c>
      <c r="C10" s="1">
        <v>25</v>
      </c>
      <c r="D10" s="1">
        <v>14</v>
      </c>
      <c r="E10" s="1">
        <v>5</v>
      </c>
      <c r="F10" s="1">
        <v>1</v>
      </c>
      <c r="G10" s="1">
        <v>5</v>
      </c>
      <c r="H10" s="1">
        <v>9</v>
      </c>
    </row>
    <row r="11" spans="1:8" x14ac:dyDescent="0.2">
      <c r="A11" s="12" t="s">
        <v>161</v>
      </c>
      <c r="B11" s="1">
        <v>19</v>
      </c>
      <c r="C11" s="1">
        <v>11</v>
      </c>
      <c r="D11" s="1">
        <v>8</v>
      </c>
      <c r="E11" s="1">
        <v>1</v>
      </c>
      <c r="F11" s="1">
        <v>0</v>
      </c>
      <c r="G11" s="1">
        <v>2</v>
      </c>
      <c r="H11" s="1">
        <v>8</v>
      </c>
    </row>
    <row r="12" spans="1:8" x14ac:dyDescent="0.2">
      <c r="A12" s="12" t="s">
        <v>162</v>
      </c>
      <c r="B12" s="1">
        <v>5</v>
      </c>
      <c r="C12" s="1">
        <v>4</v>
      </c>
      <c r="D12" s="1">
        <v>2</v>
      </c>
      <c r="E12" s="1">
        <v>1</v>
      </c>
      <c r="F12" s="1">
        <v>1</v>
      </c>
      <c r="G12" s="1">
        <v>0</v>
      </c>
      <c r="H12" s="1">
        <v>1</v>
      </c>
    </row>
    <row r="13" spans="1:8" x14ac:dyDescent="0.2">
      <c r="A13" s="12" t="s">
        <v>163</v>
      </c>
      <c r="B13" s="1">
        <v>9</v>
      </c>
      <c r="C13" s="1">
        <v>6</v>
      </c>
      <c r="D13" s="1">
        <v>4</v>
      </c>
      <c r="E13" s="1">
        <v>2</v>
      </c>
      <c r="F13" s="1">
        <v>0</v>
      </c>
      <c r="G13" s="1">
        <v>0</v>
      </c>
      <c r="H13" s="1">
        <v>3</v>
      </c>
    </row>
    <row r="14" spans="1:8" x14ac:dyDescent="0.2">
      <c r="A14" s="12" t="s">
        <v>164</v>
      </c>
      <c r="B14" s="1">
        <v>25</v>
      </c>
      <c r="C14" s="1">
        <v>14</v>
      </c>
      <c r="D14" s="1">
        <v>5</v>
      </c>
      <c r="E14" s="1">
        <v>5</v>
      </c>
      <c r="F14" s="1">
        <v>0</v>
      </c>
      <c r="G14" s="1">
        <v>4</v>
      </c>
      <c r="H14" s="1">
        <v>11</v>
      </c>
    </row>
    <row r="16" spans="1:8" x14ac:dyDescent="0.2">
      <c r="A16" s="12" t="s">
        <v>165</v>
      </c>
    </row>
    <row r="17" spans="1:8" x14ac:dyDescent="0.2">
      <c r="A17" s="12" t="s">
        <v>320</v>
      </c>
      <c r="B17" s="1">
        <v>855</v>
      </c>
      <c r="C17" s="1">
        <v>604</v>
      </c>
      <c r="D17" s="1">
        <v>257</v>
      </c>
      <c r="E17" s="1">
        <v>114</v>
      </c>
      <c r="F17" s="1">
        <v>70</v>
      </c>
      <c r="G17" s="1">
        <v>163</v>
      </c>
      <c r="H17" s="1">
        <v>251</v>
      </c>
    </row>
    <row r="18" spans="1:8" x14ac:dyDescent="0.2">
      <c r="A18" s="12">
        <v>1999</v>
      </c>
      <c r="B18" s="1">
        <v>191</v>
      </c>
      <c r="C18" s="1">
        <v>122</v>
      </c>
      <c r="D18" s="1">
        <v>51</v>
      </c>
      <c r="E18" s="1">
        <v>20</v>
      </c>
      <c r="F18" s="1">
        <v>17</v>
      </c>
      <c r="G18" s="1">
        <v>34</v>
      </c>
      <c r="H18" s="1">
        <v>69</v>
      </c>
    </row>
    <row r="19" spans="1:8" x14ac:dyDescent="0.2">
      <c r="A19" s="12">
        <v>1998</v>
      </c>
      <c r="B19" s="1">
        <v>240</v>
      </c>
      <c r="C19" s="1">
        <v>159</v>
      </c>
      <c r="D19" s="1">
        <v>68</v>
      </c>
      <c r="E19" s="1">
        <v>51</v>
      </c>
      <c r="F19" s="1">
        <v>10</v>
      </c>
      <c r="G19" s="1">
        <v>30</v>
      </c>
      <c r="H19" s="1">
        <v>81</v>
      </c>
    </row>
    <row r="20" spans="1:8" x14ac:dyDescent="0.2">
      <c r="A20" s="12">
        <v>1997</v>
      </c>
      <c r="B20" s="1">
        <v>129</v>
      </c>
      <c r="C20" s="1">
        <v>99</v>
      </c>
      <c r="D20" s="1">
        <v>52</v>
      </c>
      <c r="E20" s="1">
        <v>16</v>
      </c>
      <c r="F20" s="1">
        <v>4</v>
      </c>
      <c r="G20" s="1">
        <v>27</v>
      </c>
      <c r="H20" s="1">
        <v>30</v>
      </c>
    </row>
    <row r="21" spans="1:8" x14ac:dyDescent="0.2">
      <c r="A21" s="12">
        <v>1996</v>
      </c>
      <c r="B21" s="1">
        <v>94</v>
      </c>
      <c r="C21" s="1">
        <v>65</v>
      </c>
      <c r="D21" s="1">
        <v>35</v>
      </c>
      <c r="E21" s="1">
        <v>10</v>
      </c>
      <c r="F21" s="1">
        <v>7</v>
      </c>
      <c r="G21" s="1">
        <v>13</v>
      </c>
      <c r="H21" s="1">
        <v>29</v>
      </c>
    </row>
    <row r="22" spans="1:8" x14ac:dyDescent="0.2">
      <c r="A22" s="12">
        <v>1995</v>
      </c>
      <c r="B22" s="1">
        <v>105</v>
      </c>
      <c r="C22" s="1">
        <v>85</v>
      </c>
      <c r="D22" s="1">
        <v>20</v>
      </c>
      <c r="E22" s="1">
        <v>10</v>
      </c>
      <c r="F22" s="1">
        <v>10</v>
      </c>
      <c r="G22" s="1">
        <v>45</v>
      </c>
      <c r="H22" s="1">
        <v>20</v>
      </c>
    </row>
    <row r="23" spans="1:8" x14ac:dyDescent="0.2">
      <c r="A23" s="12">
        <v>1994</v>
      </c>
      <c r="B23" s="1">
        <v>42</v>
      </c>
      <c r="C23" s="1">
        <v>28</v>
      </c>
      <c r="D23" s="1">
        <v>7</v>
      </c>
      <c r="E23" s="1">
        <v>2</v>
      </c>
      <c r="F23" s="1">
        <v>10</v>
      </c>
      <c r="G23" s="1">
        <v>9</v>
      </c>
      <c r="H23" s="1">
        <v>14</v>
      </c>
    </row>
    <row r="24" spans="1:8" x14ac:dyDescent="0.2">
      <c r="A24" s="12">
        <v>1993</v>
      </c>
      <c r="B24" s="1">
        <v>15</v>
      </c>
      <c r="C24" s="1">
        <v>11</v>
      </c>
      <c r="D24" s="1">
        <v>5</v>
      </c>
      <c r="E24" s="1">
        <v>1</v>
      </c>
      <c r="F24" s="1">
        <v>4</v>
      </c>
      <c r="G24" s="1">
        <v>1</v>
      </c>
      <c r="H24" s="1">
        <v>4</v>
      </c>
    </row>
    <row r="25" spans="1:8" x14ac:dyDescent="0.2">
      <c r="A25" s="12">
        <v>1992</v>
      </c>
      <c r="B25" s="1">
        <v>9</v>
      </c>
      <c r="C25" s="1">
        <v>8</v>
      </c>
      <c r="D25" s="1">
        <v>4</v>
      </c>
      <c r="E25" s="1">
        <v>2</v>
      </c>
      <c r="F25" s="1">
        <v>2</v>
      </c>
      <c r="G25" s="1">
        <v>0</v>
      </c>
      <c r="H25" s="1">
        <v>1</v>
      </c>
    </row>
    <row r="26" spans="1:8" x14ac:dyDescent="0.2">
      <c r="A26" s="12">
        <v>1991</v>
      </c>
      <c r="B26" s="1">
        <v>13</v>
      </c>
      <c r="C26" s="1">
        <v>11</v>
      </c>
      <c r="D26" s="1">
        <v>9</v>
      </c>
      <c r="E26" s="1">
        <v>0</v>
      </c>
      <c r="F26" s="1">
        <v>1</v>
      </c>
      <c r="G26" s="1">
        <v>1</v>
      </c>
      <c r="H26" s="1">
        <v>2</v>
      </c>
    </row>
    <row r="27" spans="1:8" x14ac:dyDescent="0.2">
      <c r="A27" s="12">
        <v>1990</v>
      </c>
      <c r="B27" s="1">
        <v>5</v>
      </c>
      <c r="C27" s="1">
        <v>5</v>
      </c>
      <c r="D27" s="1">
        <v>1</v>
      </c>
      <c r="E27" s="1">
        <v>1</v>
      </c>
      <c r="F27" s="1">
        <v>2</v>
      </c>
      <c r="G27" s="1">
        <v>1</v>
      </c>
      <c r="H27" s="1">
        <v>0</v>
      </c>
    </row>
    <row r="28" spans="1:8" x14ac:dyDescent="0.2">
      <c r="A28" s="12" t="s">
        <v>86</v>
      </c>
      <c r="B28" s="1">
        <v>8</v>
      </c>
      <c r="C28" s="1">
        <v>7</v>
      </c>
      <c r="D28" s="1">
        <v>2</v>
      </c>
      <c r="E28" s="1">
        <v>1</v>
      </c>
      <c r="F28" s="1">
        <v>2</v>
      </c>
      <c r="G28" s="1">
        <v>2</v>
      </c>
      <c r="H28" s="1">
        <v>1</v>
      </c>
    </row>
    <row r="29" spans="1:8" x14ac:dyDescent="0.2">
      <c r="A29" s="12" t="s">
        <v>87</v>
      </c>
      <c r="B29" s="1">
        <v>3</v>
      </c>
      <c r="C29" s="1">
        <v>3</v>
      </c>
      <c r="D29" s="1">
        <v>2</v>
      </c>
      <c r="E29" s="1">
        <v>0</v>
      </c>
      <c r="F29" s="1">
        <v>1</v>
      </c>
      <c r="G29" s="1">
        <v>0</v>
      </c>
      <c r="H29" s="1">
        <v>0</v>
      </c>
    </row>
    <row r="30" spans="1:8" x14ac:dyDescent="0.2">
      <c r="A30" s="12" t="s">
        <v>88</v>
      </c>
      <c r="B30" s="1">
        <v>1</v>
      </c>
      <c r="C30" s="1">
        <v>1</v>
      </c>
      <c r="D30" s="1">
        <v>1</v>
      </c>
      <c r="E30" s="1">
        <v>0</v>
      </c>
      <c r="F30" s="1">
        <v>0</v>
      </c>
      <c r="G30" s="1">
        <v>0</v>
      </c>
      <c r="H30" s="1">
        <v>0</v>
      </c>
    </row>
    <row r="31" spans="1:8" x14ac:dyDescent="0.2">
      <c r="A31" s="12" t="s">
        <v>89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</row>
    <row r="32" spans="1:8" x14ac:dyDescent="0.2">
      <c r="A32" s="12" t="s">
        <v>166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</row>
    <row r="33" spans="1:8" x14ac:dyDescent="0.2">
      <c r="A33" s="9" t="s">
        <v>324</v>
      </c>
      <c r="B33" s="9"/>
      <c r="C33" s="9"/>
      <c r="D33" s="9"/>
      <c r="E33" s="9"/>
      <c r="F33" s="9"/>
      <c r="G33" s="9"/>
      <c r="H33" s="9"/>
    </row>
  </sheetData>
  <mergeCells count="1">
    <mergeCell ref="A33:H3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9845F-F778-4458-9757-CB4DCF846956}">
  <dimension ref="A1:H40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3.44140625" style="14" customWidth="1"/>
    <col min="2" max="16384" width="8.88671875" style="1"/>
  </cols>
  <sheetData>
    <row r="1" spans="1:8" x14ac:dyDescent="0.2">
      <c r="A1" s="14" t="s">
        <v>460</v>
      </c>
    </row>
    <row r="2" spans="1:8" x14ac:dyDescent="0.2">
      <c r="A2" s="15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4" t="s">
        <v>167</v>
      </c>
    </row>
    <row r="4" spans="1:8" x14ac:dyDescent="0.2">
      <c r="A4" s="14" t="s">
        <v>0</v>
      </c>
      <c r="B4" s="1">
        <v>1502</v>
      </c>
      <c r="C4" s="1">
        <v>1022</v>
      </c>
      <c r="D4" s="1">
        <v>456</v>
      </c>
      <c r="E4" s="1">
        <v>219</v>
      </c>
      <c r="F4" s="1">
        <v>52</v>
      </c>
      <c r="G4" s="1">
        <v>295</v>
      </c>
      <c r="H4" s="1">
        <v>480</v>
      </c>
    </row>
    <row r="5" spans="1:8" x14ac:dyDescent="0.2">
      <c r="A5" s="14" t="s">
        <v>104</v>
      </c>
      <c r="B5" s="1">
        <v>703</v>
      </c>
      <c r="C5" s="1">
        <v>520</v>
      </c>
      <c r="D5" s="1">
        <v>259</v>
      </c>
      <c r="E5" s="1">
        <v>100</v>
      </c>
      <c r="F5" s="1">
        <v>28</v>
      </c>
      <c r="G5" s="1">
        <v>133</v>
      </c>
      <c r="H5" s="1">
        <v>183</v>
      </c>
    </row>
    <row r="6" spans="1:8" x14ac:dyDescent="0.2">
      <c r="A6" s="14" t="s">
        <v>156</v>
      </c>
      <c r="B6" s="1">
        <v>206</v>
      </c>
      <c r="C6" s="1">
        <v>134</v>
      </c>
      <c r="D6" s="1">
        <v>52</v>
      </c>
      <c r="E6" s="1">
        <v>31</v>
      </c>
      <c r="F6" s="1">
        <v>14</v>
      </c>
      <c r="G6" s="1">
        <v>37</v>
      </c>
      <c r="H6" s="1">
        <v>72</v>
      </c>
    </row>
    <row r="7" spans="1:8" x14ac:dyDescent="0.2">
      <c r="A7" s="14" t="s">
        <v>157</v>
      </c>
      <c r="B7" s="1">
        <v>162</v>
      </c>
      <c r="C7" s="1">
        <v>113</v>
      </c>
      <c r="D7" s="1">
        <v>43</v>
      </c>
      <c r="E7" s="1">
        <v>34</v>
      </c>
      <c r="F7" s="1">
        <v>4</v>
      </c>
      <c r="G7" s="1">
        <v>32</v>
      </c>
      <c r="H7" s="1">
        <v>49</v>
      </c>
    </row>
    <row r="8" spans="1:8" x14ac:dyDescent="0.2">
      <c r="A8" s="14" t="s">
        <v>158</v>
      </c>
      <c r="B8" s="1">
        <v>139</v>
      </c>
      <c r="C8" s="1">
        <v>92</v>
      </c>
      <c r="D8" s="1">
        <v>25</v>
      </c>
      <c r="E8" s="1">
        <v>29</v>
      </c>
      <c r="F8" s="1">
        <v>2</v>
      </c>
      <c r="G8" s="1">
        <v>36</v>
      </c>
      <c r="H8" s="1">
        <v>47</v>
      </c>
    </row>
    <row r="9" spans="1:8" x14ac:dyDescent="0.2">
      <c r="A9" s="14" t="s">
        <v>159</v>
      </c>
      <c r="B9" s="1">
        <v>70</v>
      </c>
      <c r="C9" s="1">
        <v>34</v>
      </c>
      <c r="D9" s="1">
        <v>9</v>
      </c>
      <c r="E9" s="1">
        <v>8</v>
      </c>
      <c r="F9" s="1">
        <v>1</v>
      </c>
      <c r="G9" s="1">
        <v>16</v>
      </c>
      <c r="H9" s="1">
        <v>36</v>
      </c>
    </row>
    <row r="10" spans="1:8" x14ac:dyDescent="0.2">
      <c r="A10" s="14" t="s">
        <v>160</v>
      </c>
      <c r="B10" s="1">
        <v>67</v>
      </c>
      <c r="C10" s="1">
        <v>38</v>
      </c>
      <c r="D10" s="1">
        <v>17</v>
      </c>
      <c r="E10" s="1">
        <v>7</v>
      </c>
      <c r="F10" s="1">
        <v>0</v>
      </c>
      <c r="G10" s="1">
        <v>14</v>
      </c>
      <c r="H10" s="1">
        <v>29</v>
      </c>
    </row>
    <row r="11" spans="1:8" x14ac:dyDescent="0.2">
      <c r="A11" s="14" t="s">
        <v>161</v>
      </c>
      <c r="B11" s="1">
        <v>41</v>
      </c>
      <c r="C11" s="1">
        <v>25</v>
      </c>
      <c r="D11" s="1">
        <v>9</v>
      </c>
      <c r="E11" s="1">
        <v>3</v>
      </c>
      <c r="F11" s="1">
        <v>2</v>
      </c>
      <c r="G11" s="1">
        <v>11</v>
      </c>
      <c r="H11" s="1">
        <v>16</v>
      </c>
    </row>
    <row r="12" spans="1:8" x14ac:dyDescent="0.2">
      <c r="A12" s="14" t="s">
        <v>162</v>
      </c>
      <c r="B12" s="1">
        <v>27</v>
      </c>
      <c r="C12" s="1">
        <v>13</v>
      </c>
      <c r="D12" s="1">
        <v>7</v>
      </c>
      <c r="E12" s="1">
        <v>1</v>
      </c>
      <c r="F12" s="1">
        <v>0</v>
      </c>
      <c r="G12" s="1">
        <v>5</v>
      </c>
      <c r="H12" s="1">
        <v>14</v>
      </c>
    </row>
    <row r="13" spans="1:8" x14ac:dyDescent="0.2">
      <c r="A13" s="14" t="s">
        <v>163</v>
      </c>
      <c r="B13" s="1">
        <v>29</v>
      </c>
      <c r="C13" s="1">
        <v>15</v>
      </c>
      <c r="D13" s="1">
        <v>7</v>
      </c>
      <c r="E13" s="1">
        <v>3</v>
      </c>
      <c r="F13" s="1">
        <v>0</v>
      </c>
      <c r="G13" s="1">
        <v>5</v>
      </c>
      <c r="H13" s="1">
        <v>14</v>
      </c>
    </row>
    <row r="14" spans="1:8" x14ac:dyDescent="0.2">
      <c r="A14" s="14" t="s">
        <v>168</v>
      </c>
      <c r="B14" s="1">
        <v>15</v>
      </c>
      <c r="C14" s="1">
        <v>9</v>
      </c>
      <c r="D14" s="1">
        <v>9</v>
      </c>
      <c r="E14" s="1">
        <v>0</v>
      </c>
      <c r="F14" s="1">
        <v>0</v>
      </c>
      <c r="G14" s="1">
        <v>0</v>
      </c>
      <c r="H14" s="1">
        <v>6</v>
      </c>
    </row>
    <row r="15" spans="1:8" x14ac:dyDescent="0.2">
      <c r="A15" s="14" t="s">
        <v>169</v>
      </c>
      <c r="B15" s="1">
        <v>13</v>
      </c>
      <c r="C15" s="1">
        <v>11</v>
      </c>
      <c r="D15" s="1">
        <v>8</v>
      </c>
      <c r="E15" s="1">
        <v>1</v>
      </c>
      <c r="F15" s="1">
        <v>1</v>
      </c>
      <c r="G15" s="1">
        <v>1</v>
      </c>
      <c r="H15" s="1">
        <v>2</v>
      </c>
    </row>
    <row r="16" spans="1:8" x14ac:dyDescent="0.2">
      <c r="A16" s="14" t="s">
        <v>170</v>
      </c>
      <c r="B16" s="1">
        <v>8</v>
      </c>
      <c r="C16" s="1">
        <v>4</v>
      </c>
      <c r="D16" s="1">
        <v>4</v>
      </c>
      <c r="E16" s="1">
        <v>0</v>
      </c>
      <c r="F16" s="1">
        <v>0</v>
      </c>
      <c r="G16" s="1">
        <v>0</v>
      </c>
      <c r="H16" s="1">
        <v>4</v>
      </c>
    </row>
    <row r="17" spans="1:8" x14ac:dyDescent="0.2">
      <c r="A17" s="14" t="s">
        <v>171</v>
      </c>
      <c r="B17" s="1">
        <v>11</v>
      </c>
      <c r="C17" s="1">
        <v>6</v>
      </c>
      <c r="D17" s="1">
        <v>3</v>
      </c>
      <c r="E17" s="1">
        <v>2</v>
      </c>
      <c r="F17" s="1">
        <v>0</v>
      </c>
      <c r="G17" s="1">
        <v>1</v>
      </c>
      <c r="H17" s="1">
        <v>5</v>
      </c>
    </row>
    <row r="18" spans="1:8" x14ac:dyDescent="0.2">
      <c r="A18" s="14" t="s">
        <v>172</v>
      </c>
      <c r="B18" s="1">
        <v>6</v>
      </c>
      <c r="C18" s="1">
        <v>4</v>
      </c>
      <c r="D18" s="1">
        <v>1</v>
      </c>
      <c r="E18" s="1">
        <v>0</v>
      </c>
      <c r="F18" s="1">
        <v>0</v>
      </c>
      <c r="G18" s="1">
        <v>3</v>
      </c>
      <c r="H18" s="1">
        <v>2</v>
      </c>
    </row>
    <row r="19" spans="1:8" x14ac:dyDescent="0.2">
      <c r="A19" s="14" t="s">
        <v>173</v>
      </c>
      <c r="B19" s="1">
        <v>1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1</v>
      </c>
    </row>
    <row r="20" spans="1:8" x14ac:dyDescent="0.2">
      <c r="A20" s="14" t="s">
        <v>174</v>
      </c>
      <c r="B20" s="1">
        <v>4</v>
      </c>
      <c r="C20" s="1">
        <v>4</v>
      </c>
      <c r="D20" s="1">
        <v>3</v>
      </c>
      <c r="E20" s="1">
        <v>0</v>
      </c>
      <c r="F20" s="1">
        <v>0</v>
      </c>
      <c r="G20" s="1">
        <v>1</v>
      </c>
      <c r="H20" s="1">
        <v>0</v>
      </c>
    </row>
    <row r="21" spans="1:8" x14ac:dyDescent="0.2">
      <c r="A21" s="14" t="s">
        <v>175</v>
      </c>
      <c r="B21" s="6">
        <v>1.9</v>
      </c>
      <c r="C21" s="6">
        <v>1.7</v>
      </c>
      <c r="D21" s="6">
        <v>1.7</v>
      </c>
      <c r="E21" s="6">
        <v>1.5</v>
      </c>
      <c r="F21" s="6">
        <v>1</v>
      </c>
      <c r="G21" s="6">
        <v>1.9</v>
      </c>
      <c r="H21" s="6">
        <v>2.2999999999999998</v>
      </c>
    </row>
    <row r="23" spans="1:8" x14ac:dyDescent="0.2">
      <c r="A23" s="14" t="s">
        <v>176</v>
      </c>
    </row>
    <row r="24" spans="1:8" x14ac:dyDescent="0.2">
      <c r="A24" s="14" t="s">
        <v>0</v>
      </c>
      <c r="B24" s="1">
        <v>784</v>
      </c>
      <c r="C24" s="1">
        <v>496</v>
      </c>
      <c r="D24" s="1">
        <v>191</v>
      </c>
      <c r="E24" s="1">
        <v>119</v>
      </c>
      <c r="F24" s="1">
        <v>24</v>
      </c>
      <c r="G24" s="1">
        <v>162</v>
      </c>
      <c r="H24" s="1">
        <v>288</v>
      </c>
    </row>
    <row r="25" spans="1:8" x14ac:dyDescent="0.2">
      <c r="A25" s="14">
        <v>1999</v>
      </c>
      <c r="B25" s="1">
        <v>77</v>
      </c>
      <c r="C25" s="1">
        <v>46</v>
      </c>
      <c r="D25" s="1">
        <v>22</v>
      </c>
      <c r="E25" s="1">
        <v>12</v>
      </c>
      <c r="F25" s="1">
        <v>4</v>
      </c>
      <c r="G25" s="1">
        <v>8</v>
      </c>
      <c r="H25" s="1">
        <v>31</v>
      </c>
    </row>
    <row r="26" spans="1:8" x14ac:dyDescent="0.2">
      <c r="A26" s="14">
        <v>1998</v>
      </c>
      <c r="B26" s="1">
        <v>146</v>
      </c>
      <c r="C26" s="1">
        <v>100</v>
      </c>
      <c r="D26" s="1">
        <v>31</v>
      </c>
      <c r="E26" s="1">
        <v>25</v>
      </c>
      <c r="F26" s="1">
        <v>3</v>
      </c>
      <c r="G26" s="1">
        <v>41</v>
      </c>
      <c r="H26" s="1">
        <v>46</v>
      </c>
    </row>
    <row r="27" spans="1:8" x14ac:dyDescent="0.2">
      <c r="A27" s="14">
        <v>1997</v>
      </c>
      <c r="B27" s="1">
        <v>85</v>
      </c>
      <c r="C27" s="1">
        <v>64</v>
      </c>
      <c r="D27" s="1">
        <v>27</v>
      </c>
      <c r="E27" s="1">
        <v>14</v>
      </c>
      <c r="F27" s="1">
        <v>3</v>
      </c>
      <c r="G27" s="1">
        <v>20</v>
      </c>
      <c r="H27" s="1">
        <v>21</v>
      </c>
    </row>
    <row r="28" spans="1:8" x14ac:dyDescent="0.2">
      <c r="A28" s="14">
        <v>1996</v>
      </c>
      <c r="B28" s="1">
        <v>56</v>
      </c>
      <c r="C28" s="1">
        <v>35</v>
      </c>
      <c r="D28" s="1">
        <v>11</v>
      </c>
      <c r="E28" s="1">
        <v>8</v>
      </c>
      <c r="F28" s="1">
        <v>2</v>
      </c>
      <c r="G28" s="1">
        <v>14</v>
      </c>
      <c r="H28" s="1">
        <v>21</v>
      </c>
    </row>
    <row r="29" spans="1:8" x14ac:dyDescent="0.2">
      <c r="A29" s="14">
        <v>1995</v>
      </c>
      <c r="B29" s="1">
        <v>51</v>
      </c>
      <c r="C29" s="1">
        <v>31</v>
      </c>
      <c r="D29" s="1">
        <v>9</v>
      </c>
      <c r="E29" s="1">
        <v>9</v>
      </c>
      <c r="F29" s="1">
        <v>1</v>
      </c>
      <c r="G29" s="1">
        <v>12</v>
      </c>
      <c r="H29" s="1">
        <v>20</v>
      </c>
    </row>
    <row r="30" spans="1:8" x14ac:dyDescent="0.2">
      <c r="A30" s="14">
        <v>1994</v>
      </c>
      <c r="B30" s="1">
        <v>39</v>
      </c>
      <c r="C30" s="1">
        <v>22</v>
      </c>
      <c r="D30" s="1">
        <v>8</v>
      </c>
      <c r="E30" s="1">
        <v>6</v>
      </c>
      <c r="F30" s="1">
        <v>2</v>
      </c>
      <c r="G30" s="1">
        <v>6</v>
      </c>
      <c r="H30" s="1">
        <v>17</v>
      </c>
    </row>
    <row r="31" spans="1:8" x14ac:dyDescent="0.2">
      <c r="A31" s="14">
        <v>1993</v>
      </c>
      <c r="B31" s="1">
        <v>33</v>
      </c>
      <c r="C31" s="1">
        <v>26</v>
      </c>
      <c r="D31" s="1">
        <v>11</v>
      </c>
      <c r="E31" s="1">
        <v>6</v>
      </c>
      <c r="F31" s="1">
        <v>1</v>
      </c>
      <c r="G31" s="1">
        <v>8</v>
      </c>
      <c r="H31" s="1">
        <v>7</v>
      </c>
    </row>
    <row r="32" spans="1:8" x14ac:dyDescent="0.2">
      <c r="A32" s="14">
        <v>1992</v>
      </c>
      <c r="B32" s="1">
        <v>31</v>
      </c>
      <c r="C32" s="1">
        <v>21</v>
      </c>
      <c r="D32" s="1">
        <v>7</v>
      </c>
      <c r="E32" s="1">
        <v>4</v>
      </c>
      <c r="F32" s="1">
        <v>3</v>
      </c>
      <c r="G32" s="1">
        <v>7</v>
      </c>
      <c r="H32" s="1">
        <v>10</v>
      </c>
    </row>
    <row r="33" spans="1:8" x14ac:dyDescent="0.2">
      <c r="A33" s="14">
        <v>1991</v>
      </c>
      <c r="B33" s="1">
        <v>20</v>
      </c>
      <c r="C33" s="1">
        <v>12</v>
      </c>
      <c r="D33" s="1">
        <v>5</v>
      </c>
      <c r="E33" s="1">
        <v>3</v>
      </c>
      <c r="F33" s="1">
        <v>1</v>
      </c>
      <c r="G33" s="1">
        <v>3</v>
      </c>
      <c r="H33" s="1">
        <v>8</v>
      </c>
    </row>
    <row r="34" spans="1:8" x14ac:dyDescent="0.2">
      <c r="A34" s="14">
        <v>1990</v>
      </c>
      <c r="B34" s="1">
        <v>16</v>
      </c>
      <c r="C34" s="1">
        <v>13</v>
      </c>
      <c r="D34" s="1">
        <v>7</v>
      </c>
      <c r="E34" s="1">
        <v>4</v>
      </c>
      <c r="F34" s="1">
        <v>0</v>
      </c>
      <c r="G34" s="1">
        <v>2</v>
      </c>
      <c r="H34" s="1">
        <v>3</v>
      </c>
    </row>
    <row r="35" spans="1:8" x14ac:dyDescent="0.2">
      <c r="A35" s="14" t="s">
        <v>86</v>
      </c>
      <c r="B35" s="1">
        <v>79</v>
      </c>
      <c r="C35" s="1">
        <v>40</v>
      </c>
      <c r="D35" s="1">
        <v>19</v>
      </c>
      <c r="E35" s="1">
        <v>9</v>
      </c>
      <c r="F35" s="1">
        <v>1</v>
      </c>
      <c r="G35" s="1">
        <v>11</v>
      </c>
      <c r="H35" s="1">
        <v>39</v>
      </c>
    </row>
    <row r="36" spans="1:8" x14ac:dyDescent="0.2">
      <c r="A36" s="14" t="s">
        <v>87</v>
      </c>
      <c r="B36" s="1">
        <v>63</v>
      </c>
      <c r="C36" s="1">
        <v>33</v>
      </c>
      <c r="D36" s="1">
        <v>17</v>
      </c>
      <c r="E36" s="1">
        <v>6</v>
      </c>
      <c r="F36" s="1">
        <v>0</v>
      </c>
      <c r="G36" s="1">
        <v>10</v>
      </c>
      <c r="H36" s="1">
        <v>30</v>
      </c>
    </row>
    <row r="37" spans="1:8" x14ac:dyDescent="0.2">
      <c r="A37" s="14" t="s">
        <v>88</v>
      </c>
      <c r="B37" s="1">
        <v>33</v>
      </c>
      <c r="C37" s="1">
        <v>21</v>
      </c>
      <c r="D37" s="1">
        <v>6</v>
      </c>
      <c r="E37" s="1">
        <v>4</v>
      </c>
      <c r="F37" s="1">
        <v>1</v>
      </c>
      <c r="G37" s="1">
        <v>10</v>
      </c>
      <c r="H37" s="1">
        <v>12</v>
      </c>
    </row>
    <row r="38" spans="1:8" x14ac:dyDescent="0.2">
      <c r="A38" s="14" t="s">
        <v>89</v>
      </c>
      <c r="B38" s="1">
        <v>35</v>
      </c>
      <c r="C38" s="1">
        <v>21</v>
      </c>
      <c r="D38" s="1">
        <v>7</v>
      </c>
      <c r="E38" s="1">
        <v>7</v>
      </c>
      <c r="F38" s="1">
        <v>2</v>
      </c>
      <c r="G38" s="1">
        <v>5</v>
      </c>
      <c r="H38" s="1">
        <v>14</v>
      </c>
    </row>
    <row r="39" spans="1:8" x14ac:dyDescent="0.2">
      <c r="A39" s="14" t="s">
        <v>90</v>
      </c>
      <c r="B39" s="1">
        <v>20</v>
      </c>
      <c r="C39" s="1">
        <v>11</v>
      </c>
      <c r="D39" s="1">
        <v>4</v>
      </c>
      <c r="E39" s="1">
        <v>2</v>
      </c>
      <c r="F39" s="1">
        <v>0</v>
      </c>
      <c r="G39" s="1">
        <v>5</v>
      </c>
      <c r="H39" s="1">
        <v>9</v>
      </c>
    </row>
    <row r="40" spans="1:8" x14ac:dyDescent="0.2">
      <c r="A40" s="9" t="s">
        <v>324</v>
      </c>
      <c r="B40" s="9"/>
      <c r="C40" s="9"/>
      <c r="D40" s="9"/>
      <c r="E40" s="9"/>
      <c r="F40" s="9"/>
      <c r="G40" s="9"/>
      <c r="H40" s="9"/>
    </row>
  </sheetData>
  <mergeCells count="1">
    <mergeCell ref="A40:H40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88084-6199-4833-928D-5EE4C42A79B6}">
  <dimension ref="A1:O4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6.88671875" style="1" customWidth="1"/>
    <col min="2" max="15" width="5.88671875" style="1" customWidth="1"/>
    <col min="16" max="16384" width="8.88671875" style="1"/>
  </cols>
  <sheetData>
    <row r="1" spans="1:15" x14ac:dyDescent="0.2">
      <c r="A1" s="1" t="s">
        <v>461</v>
      </c>
    </row>
    <row r="2" spans="1:15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409</v>
      </c>
      <c r="I2" s="4" t="s">
        <v>0</v>
      </c>
      <c r="J2" s="4" t="s">
        <v>1</v>
      </c>
      <c r="K2" s="4" t="s">
        <v>2</v>
      </c>
      <c r="L2" s="4" t="s">
        <v>3</v>
      </c>
      <c r="M2" s="4" t="s">
        <v>4</v>
      </c>
      <c r="N2" s="4" t="s">
        <v>5</v>
      </c>
      <c r="O2" s="5" t="s">
        <v>409</v>
      </c>
    </row>
    <row r="3" spans="1:15" x14ac:dyDescent="0.2">
      <c r="A3" s="1" t="s">
        <v>301</v>
      </c>
    </row>
    <row r="5" spans="1:15" x14ac:dyDescent="0.2">
      <c r="A5" s="10" t="s">
        <v>320</v>
      </c>
      <c r="B5" s="1">
        <v>1332</v>
      </c>
      <c r="C5" s="1">
        <v>916</v>
      </c>
      <c r="D5" s="1">
        <v>405</v>
      </c>
      <c r="E5" s="1">
        <v>199</v>
      </c>
      <c r="F5" s="1">
        <v>50</v>
      </c>
      <c r="G5" s="1">
        <v>262</v>
      </c>
      <c r="H5" s="1">
        <v>416</v>
      </c>
    </row>
    <row r="6" spans="1:15" x14ac:dyDescent="0.2">
      <c r="A6" s="1" t="s">
        <v>8</v>
      </c>
      <c r="B6" s="1">
        <v>236</v>
      </c>
      <c r="C6" s="1">
        <v>146</v>
      </c>
      <c r="D6" s="1">
        <v>70</v>
      </c>
      <c r="E6" s="1">
        <v>25</v>
      </c>
      <c r="F6" s="1">
        <v>8</v>
      </c>
      <c r="G6" s="1">
        <v>43</v>
      </c>
      <c r="H6" s="1">
        <v>90</v>
      </c>
    </row>
    <row r="7" spans="1:15" x14ac:dyDescent="0.2">
      <c r="A7" s="1" t="s">
        <v>9</v>
      </c>
      <c r="B7" s="1">
        <v>336</v>
      </c>
      <c r="C7" s="1">
        <v>219</v>
      </c>
      <c r="D7" s="1">
        <v>95</v>
      </c>
      <c r="E7" s="1">
        <v>41</v>
      </c>
      <c r="F7" s="1">
        <v>14</v>
      </c>
      <c r="G7" s="1">
        <v>69</v>
      </c>
      <c r="H7" s="1">
        <v>117</v>
      </c>
    </row>
    <row r="8" spans="1:15" x14ac:dyDescent="0.2">
      <c r="A8" s="1" t="s">
        <v>10</v>
      </c>
      <c r="B8" s="1">
        <v>313</v>
      </c>
      <c r="C8" s="1">
        <v>229</v>
      </c>
      <c r="D8" s="1">
        <v>95</v>
      </c>
      <c r="E8" s="1">
        <v>61</v>
      </c>
      <c r="F8" s="1">
        <v>15</v>
      </c>
      <c r="G8" s="1">
        <v>58</v>
      </c>
      <c r="H8" s="1">
        <v>84</v>
      </c>
    </row>
    <row r="9" spans="1:15" x14ac:dyDescent="0.2">
      <c r="A9" s="1" t="s">
        <v>11</v>
      </c>
      <c r="B9" s="1">
        <v>170</v>
      </c>
      <c r="C9" s="1">
        <v>131</v>
      </c>
      <c r="D9" s="1">
        <v>51</v>
      </c>
      <c r="E9" s="1">
        <v>31</v>
      </c>
      <c r="F9" s="1">
        <v>7</v>
      </c>
      <c r="G9" s="1">
        <v>42</v>
      </c>
      <c r="H9" s="1">
        <v>39</v>
      </c>
    </row>
    <row r="10" spans="1:15" x14ac:dyDescent="0.2">
      <c r="A10" s="1" t="s">
        <v>12</v>
      </c>
      <c r="B10" s="1">
        <v>119</v>
      </c>
      <c r="C10" s="1">
        <v>88</v>
      </c>
      <c r="D10" s="1">
        <v>43</v>
      </c>
      <c r="E10" s="1">
        <v>26</v>
      </c>
      <c r="F10" s="1">
        <v>2</v>
      </c>
      <c r="G10" s="1">
        <v>17</v>
      </c>
      <c r="H10" s="1">
        <v>31</v>
      </c>
    </row>
    <row r="11" spans="1:15" x14ac:dyDescent="0.2">
      <c r="A11" s="1" t="s">
        <v>13</v>
      </c>
      <c r="B11" s="1">
        <v>76</v>
      </c>
      <c r="C11" s="1">
        <v>52</v>
      </c>
      <c r="D11" s="1">
        <v>23</v>
      </c>
      <c r="E11" s="1">
        <v>10</v>
      </c>
      <c r="F11" s="1">
        <v>2</v>
      </c>
      <c r="G11" s="1">
        <v>17</v>
      </c>
      <c r="H11" s="1">
        <v>24</v>
      </c>
    </row>
    <row r="12" spans="1:15" x14ac:dyDescent="0.2">
      <c r="A12" s="1" t="s">
        <v>14</v>
      </c>
      <c r="B12" s="1">
        <v>82</v>
      </c>
      <c r="C12" s="1">
        <v>51</v>
      </c>
      <c r="D12" s="1">
        <v>28</v>
      </c>
      <c r="E12" s="1">
        <v>5</v>
      </c>
      <c r="F12" s="1">
        <v>2</v>
      </c>
      <c r="G12" s="1">
        <v>16</v>
      </c>
      <c r="H12" s="1">
        <v>31</v>
      </c>
    </row>
    <row r="14" spans="1:15" x14ac:dyDescent="0.2">
      <c r="A14" s="1" t="s">
        <v>167</v>
      </c>
    </row>
    <row r="16" spans="1:15" x14ac:dyDescent="0.2">
      <c r="A16" s="10" t="s">
        <v>320</v>
      </c>
      <c r="B16" s="1">
        <v>1924</v>
      </c>
      <c r="C16" s="1">
        <v>1216</v>
      </c>
      <c r="D16" s="1">
        <v>499</v>
      </c>
      <c r="E16" s="1">
        <v>267</v>
      </c>
      <c r="F16" s="1">
        <v>41</v>
      </c>
      <c r="G16" s="1">
        <v>409</v>
      </c>
      <c r="H16" s="1">
        <v>708</v>
      </c>
      <c r="I16" s="7">
        <f>B16/B5</f>
        <v>1.4444444444444444</v>
      </c>
      <c r="J16" s="7">
        <f t="shared" ref="J16:O16" si="0">C16/C5</f>
        <v>1.3275109170305677</v>
      </c>
      <c r="K16" s="7">
        <f t="shared" si="0"/>
        <v>1.2320987654320987</v>
      </c>
      <c r="L16" s="7">
        <f t="shared" si="0"/>
        <v>1.3417085427135678</v>
      </c>
      <c r="M16" s="7">
        <f t="shared" si="0"/>
        <v>0.82</v>
      </c>
      <c r="N16" s="7">
        <f t="shared" si="0"/>
        <v>1.5610687022900764</v>
      </c>
      <c r="O16" s="7">
        <f t="shared" si="0"/>
        <v>1.7019230769230769</v>
      </c>
    </row>
    <row r="17" spans="1:15" x14ac:dyDescent="0.2">
      <c r="A17" s="1" t="s">
        <v>8</v>
      </c>
      <c r="B17" s="1">
        <v>10</v>
      </c>
      <c r="C17" s="1">
        <v>5</v>
      </c>
      <c r="D17" s="1">
        <v>2</v>
      </c>
      <c r="E17" s="1">
        <v>1</v>
      </c>
      <c r="F17" s="1">
        <v>1</v>
      </c>
      <c r="G17" s="1">
        <v>1</v>
      </c>
      <c r="H17" s="1">
        <v>5</v>
      </c>
      <c r="I17" s="7">
        <f t="shared" ref="I17:I23" si="1">B17/B6</f>
        <v>4.2372881355932202E-2</v>
      </c>
      <c r="J17" s="7">
        <f t="shared" ref="J17:J23" si="2">C17/C6</f>
        <v>3.4246575342465752E-2</v>
      </c>
      <c r="K17" s="7">
        <f t="shared" ref="K17:K23" si="3">D17/D6</f>
        <v>2.8571428571428571E-2</v>
      </c>
      <c r="L17" s="7">
        <f t="shared" ref="L17:L23" si="4">E17/E6</f>
        <v>0.04</v>
      </c>
      <c r="M17" s="7">
        <f t="shared" ref="M17:M23" si="5">F17/F6</f>
        <v>0.125</v>
      </c>
      <c r="N17" s="7">
        <f t="shared" ref="N17:N23" si="6">G17/G6</f>
        <v>2.3255813953488372E-2</v>
      </c>
      <c r="O17" s="7">
        <f t="shared" ref="O17:O23" si="7">H17/H6</f>
        <v>5.5555555555555552E-2</v>
      </c>
    </row>
    <row r="18" spans="1:15" x14ac:dyDescent="0.2">
      <c r="A18" s="1" t="s">
        <v>9</v>
      </c>
      <c r="B18" s="1">
        <v>212</v>
      </c>
      <c r="C18" s="1">
        <v>109</v>
      </c>
      <c r="D18" s="1">
        <v>37</v>
      </c>
      <c r="E18" s="1">
        <v>30</v>
      </c>
      <c r="F18" s="1">
        <v>4</v>
      </c>
      <c r="G18" s="1">
        <v>38</v>
      </c>
      <c r="H18" s="1">
        <v>103</v>
      </c>
      <c r="I18" s="7">
        <f t="shared" si="1"/>
        <v>0.63095238095238093</v>
      </c>
      <c r="J18" s="7">
        <f t="shared" si="2"/>
        <v>0.49771689497716892</v>
      </c>
      <c r="K18" s="7">
        <f t="shared" si="3"/>
        <v>0.38947368421052631</v>
      </c>
      <c r="L18" s="7">
        <f t="shared" si="4"/>
        <v>0.73170731707317072</v>
      </c>
      <c r="M18" s="7">
        <f t="shared" si="5"/>
        <v>0.2857142857142857</v>
      </c>
      <c r="N18" s="7">
        <f t="shared" si="6"/>
        <v>0.55072463768115942</v>
      </c>
      <c r="O18" s="7">
        <f t="shared" si="7"/>
        <v>0.88034188034188032</v>
      </c>
    </row>
    <row r="19" spans="1:15" x14ac:dyDescent="0.2">
      <c r="A19" s="1" t="s">
        <v>10</v>
      </c>
      <c r="B19" s="1">
        <v>424</v>
      </c>
      <c r="C19" s="1">
        <v>269</v>
      </c>
      <c r="D19" s="1">
        <v>93</v>
      </c>
      <c r="E19" s="1">
        <v>71</v>
      </c>
      <c r="F19" s="1">
        <v>7</v>
      </c>
      <c r="G19" s="1">
        <v>98</v>
      </c>
      <c r="H19" s="1">
        <v>155</v>
      </c>
      <c r="I19" s="7">
        <f t="shared" si="1"/>
        <v>1.354632587859425</v>
      </c>
      <c r="J19" s="7">
        <f t="shared" si="2"/>
        <v>1.1746724890829694</v>
      </c>
      <c r="K19" s="7">
        <f t="shared" si="3"/>
        <v>0.97894736842105268</v>
      </c>
      <c r="L19" s="7">
        <f t="shared" si="4"/>
        <v>1.1639344262295082</v>
      </c>
      <c r="M19" s="7">
        <f t="shared" si="5"/>
        <v>0.46666666666666667</v>
      </c>
      <c r="N19" s="7">
        <f t="shared" si="6"/>
        <v>1.6896551724137931</v>
      </c>
      <c r="O19" s="7">
        <f t="shared" si="7"/>
        <v>1.8452380952380953</v>
      </c>
    </row>
    <row r="20" spans="1:15" x14ac:dyDescent="0.2">
      <c r="A20" s="1" t="s">
        <v>11</v>
      </c>
      <c r="B20" s="1">
        <v>353</v>
      </c>
      <c r="C20" s="1">
        <v>245</v>
      </c>
      <c r="D20" s="1">
        <v>79</v>
      </c>
      <c r="E20" s="1">
        <v>67</v>
      </c>
      <c r="F20" s="1">
        <v>10</v>
      </c>
      <c r="G20" s="1">
        <v>89</v>
      </c>
      <c r="H20" s="1">
        <v>108</v>
      </c>
      <c r="I20" s="7">
        <f t="shared" si="1"/>
        <v>2.0764705882352943</v>
      </c>
      <c r="J20" s="7">
        <f t="shared" si="2"/>
        <v>1.8702290076335877</v>
      </c>
      <c r="K20" s="7">
        <f t="shared" si="3"/>
        <v>1.5490196078431373</v>
      </c>
      <c r="L20" s="7">
        <f t="shared" si="4"/>
        <v>2.161290322580645</v>
      </c>
      <c r="M20" s="7">
        <f t="shared" si="5"/>
        <v>1.4285714285714286</v>
      </c>
      <c r="N20" s="7">
        <f t="shared" si="6"/>
        <v>2.1190476190476191</v>
      </c>
      <c r="O20" s="7">
        <f t="shared" si="7"/>
        <v>2.7692307692307692</v>
      </c>
    </row>
    <row r="21" spans="1:15" x14ac:dyDescent="0.2">
      <c r="A21" s="1" t="s">
        <v>12</v>
      </c>
      <c r="B21" s="1">
        <v>314</v>
      </c>
      <c r="C21" s="1">
        <v>204</v>
      </c>
      <c r="D21" s="1">
        <v>103</v>
      </c>
      <c r="E21" s="1">
        <v>48</v>
      </c>
      <c r="F21" s="1">
        <v>7</v>
      </c>
      <c r="G21" s="1">
        <v>46</v>
      </c>
      <c r="H21" s="1">
        <v>110</v>
      </c>
      <c r="I21" s="7">
        <f t="shared" si="1"/>
        <v>2.6386554621848739</v>
      </c>
      <c r="J21" s="7">
        <f t="shared" si="2"/>
        <v>2.3181818181818183</v>
      </c>
      <c r="K21" s="7">
        <f t="shared" si="3"/>
        <v>2.3953488372093021</v>
      </c>
      <c r="L21" s="7">
        <f t="shared" si="4"/>
        <v>1.8461538461538463</v>
      </c>
      <c r="M21" s="7">
        <f t="shared" si="5"/>
        <v>3.5</v>
      </c>
      <c r="N21" s="7">
        <f t="shared" si="6"/>
        <v>2.7058823529411766</v>
      </c>
      <c r="O21" s="7">
        <f t="shared" si="7"/>
        <v>3.5483870967741935</v>
      </c>
    </row>
    <row r="22" spans="1:15" x14ac:dyDescent="0.2">
      <c r="A22" s="1" t="s">
        <v>13</v>
      </c>
      <c r="B22" s="1">
        <v>271</v>
      </c>
      <c r="C22" s="1">
        <v>177</v>
      </c>
      <c r="D22" s="1">
        <v>91</v>
      </c>
      <c r="E22" s="1">
        <v>17</v>
      </c>
      <c r="F22" s="1">
        <v>8</v>
      </c>
      <c r="G22" s="1">
        <v>61</v>
      </c>
      <c r="H22" s="1">
        <v>94</v>
      </c>
      <c r="I22" s="7">
        <f t="shared" si="1"/>
        <v>3.5657894736842106</v>
      </c>
      <c r="J22" s="7">
        <f t="shared" si="2"/>
        <v>3.4038461538461537</v>
      </c>
      <c r="K22" s="7">
        <f t="shared" si="3"/>
        <v>3.9565217391304346</v>
      </c>
      <c r="L22" s="7">
        <f t="shared" si="4"/>
        <v>1.7</v>
      </c>
      <c r="M22" s="7">
        <f t="shared" si="5"/>
        <v>4</v>
      </c>
      <c r="N22" s="7">
        <f t="shared" si="6"/>
        <v>3.5882352941176472</v>
      </c>
      <c r="O22" s="7">
        <f t="shared" si="7"/>
        <v>3.9166666666666665</v>
      </c>
    </row>
    <row r="23" spans="1:15" x14ac:dyDescent="0.2">
      <c r="A23" s="1" t="s">
        <v>14</v>
      </c>
      <c r="B23" s="1">
        <v>340</v>
      </c>
      <c r="C23" s="1">
        <v>207</v>
      </c>
      <c r="D23" s="1">
        <v>94</v>
      </c>
      <c r="E23" s="1">
        <v>33</v>
      </c>
      <c r="F23" s="1">
        <v>4</v>
      </c>
      <c r="G23" s="1">
        <v>76</v>
      </c>
      <c r="H23" s="1">
        <v>133</v>
      </c>
      <c r="I23" s="7">
        <f t="shared" si="1"/>
        <v>4.1463414634146343</v>
      </c>
      <c r="J23" s="7">
        <f t="shared" si="2"/>
        <v>4.0588235294117645</v>
      </c>
      <c r="K23" s="7">
        <f t="shared" si="3"/>
        <v>3.3571428571428572</v>
      </c>
      <c r="L23" s="7">
        <f t="shared" si="4"/>
        <v>6.6</v>
      </c>
      <c r="M23" s="7">
        <f t="shared" si="5"/>
        <v>2</v>
      </c>
      <c r="N23" s="7">
        <f t="shared" si="6"/>
        <v>4.75</v>
      </c>
      <c r="O23" s="7">
        <f t="shared" si="7"/>
        <v>4.290322580645161</v>
      </c>
    </row>
    <row r="25" spans="1:15" x14ac:dyDescent="0.2">
      <c r="A25" s="1" t="s">
        <v>302</v>
      </c>
    </row>
    <row r="27" spans="1:15" x14ac:dyDescent="0.2">
      <c r="A27" s="10" t="s">
        <v>320</v>
      </c>
      <c r="B27" s="1">
        <v>1849</v>
      </c>
      <c r="C27" s="1">
        <v>1182</v>
      </c>
      <c r="D27" s="1">
        <v>487</v>
      </c>
      <c r="E27" s="1">
        <v>265</v>
      </c>
      <c r="F27" s="1">
        <v>41</v>
      </c>
      <c r="G27" s="1">
        <v>389</v>
      </c>
      <c r="H27" s="1">
        <v>667</v>
      </c>
      <c r="I27" s="7">
        <f>B27/B5</f>
        <v>1.3881381381381381</v>
      </c>
      <c r="J27" s="7">
        <f t="shared" ref="J27:O27" si="8">C27/C5</f>
        <v>1.2903930131004366</v>
      </c>
      <c r="K27" s="7">
        <f t="shared" si="8"/>
        <v>1.2024691358024691</v>
      </c>
      <c r="L27" s="7">
        <f t="shared" si="8"/>
        <v>1.3316582914572865</v>
      </c>
      <c r="M27" s="7">
        <f t="shared" si="8"/>
        <v>0.82</v>
      </c>
      <c r="N27" s="7">
        <f t="shared" si="8"/>
        <v>1.4847328244274809</v>
      </c>
      <c r="O27" s="7">
        <f t="shared" si="8"/>
        <v>1.6033653846153846</v>
      </c>
    </row>
    <row r="28" spans="1:15" x14ac:dyDescent="0.2">
      <c r="A28" s="1" t="s">
        <v>8</v>
      </c>
      <c r="B28" s="1">
        <v>10</v>
      </c>
      <c r="C28" s="1">
        <v>5</v>
      </c>
      <c r="D28" s="1">
        <v>2</v>
      </c>
      <c r="E28" s="1">
        <v>1</v>
      </c>
      <c r="F28" s="1">
        <v>1</v>
      </c>
      <c r="G28" s="1">
        <v>1</v>
      </c>
      <c r="H28" s="1">
        <v>5</v>
      </c>
      <c r="I28" s="7">
        <f t="shared" ref="I28:I34" si="9">B28/B6</f>
        <v>4.2372881355932202E-2</v>
      </c>
      <c r="J28" s="7">
        <f t="shared" ref="J28:J34" si="10">C28/C6</f>
        <v>3.4246575342465752E-2</v>
      </c>
      <c r="K28" s="7">
        <f t="shared" ref="K28:K34" si="11">D28/D6</f>
        <v>2.8571428571428571E-2</v>
      </c>
      <c r="L28" s="7">
        <f t="shared" ref="L28:L34" si="12">E28/E6</f>
        <v>0.04</v>
      </c>
      <c r="M28" s="7">
        <f t="shared" ref="M28:M34" si="13">F28/F6</f>
        <v>0.125</v>
      </c>
      <c r="N28" s="7">
        <f t="shared" ref="N28:N34" si="14">G28/G6</f>
        <v>2.3255813953488372E-2</v>
      </c>
      <c r="O28" s="7">
        <f t="shared" ref="O28:O34" si="15">H28/H6</f>
        <v>5.5555555555555552E-2</v>
      </c>
    </row>
    <row r="29" spans="1:15" x14ac:dyDescent="0.2">
      <c r="A29" s="1" t="s">
        <v>9</v>
      </c>
      <c r="B29" s="1">
        <v>205</v>
      </c>
      <c r="C29" s="1">
        <v>102</v>
      </c>
      <c r="D29" s="1">
        <v>37</v>
      </c>
      <c r="E29" s="1">
        <v>29</v>
      </c>
      <c r="F29" s="1">
        <v>4</v>
      </c>
      <c r="G29" s="1">
        <v>32</v>
      </c>
      <c r="H29" s="1">
        <v>103</v>
      </c>
      <c r="I29" s="7">
        <f t="shared" si="9"/>
        <v>0.61011904761904767</v>
      </c>
      <c r="J29" s="7">
        <f t="shared" si="10"/>
        <v>0.46575342465753422</v>
      </c>
      <c r="K29" s="7">
        <f t="shared" si="11"/>
        <v>0.38947368421052631</v>
      </c>
      <c r="L29" s="7">
        <f t="shared" si="12"/>
        <v>0.70731707317073167</v>
      </c>
      <c r="M29" s="7">
        <f t="shared" si="13"/>
        <v>0.2857142857142857</v>
      </c>
      <c r="N29" s="7">
        <f t="shared" si="14"/>
        <v>0.46376811594202899</v>
      </c>
      <c r="O29" s="7">
        <f t="shared" si="15"/>
        <v>0.88034188034188032</v>
      </c>
    </row>
    <row r="30" spans="1:15" x14ac:dyDescent="0.2">
      <c r="A30" s="1" t="s">
        <v>10</v>
      </c>
      <c r="B30" s="1">
        <v>406</v>
      </c>
      <c r="C30" s="1">
        <v>264</v>
      </c>
      <c r="D30" s="1">
        <v>92</v>
      </c>
      <c r="E30" s="1">
        <v>71</v>
      </c>
      <c r="F30" s="1">
        <v>7</v>
      </c>
      <c r="G30" s="1">
        <v>94</v>
      </c>
      <c r="H30" s="1">
        <v>142</v>
      </c>
      <c r="I30" s="7">
        <f t="shared" si="9"/>
        <v>1.2971246006389776</v>
      </c>
      <c r="J30" s="7">
        <f t="shared" si="10"/>
        <v>1.1528384279475983</v>
      </c>
      <c r="K30" s="7">
        <f t="shared" si="11"/>
        <v>0.96842105263157896</v>
      </c>
      <c r="L30" s="7">
        <f t="shared" si="12"/>
        <v>1.1639344262295082</v>
      </c>
      <c r="M30" s="7">
        <f t="shared" si="13"/>
        <v>0.46666666666666667</v>
      </c>
      <c r="N30" s="7">
        <f t="shared" si="14"/>
        <v>1.6206896551724137</v>
      </c>
      <c r="O30" s="7">
        <f t="shared" si="15"/>
        <v>1.6904761904761905</v>
      </c>
    </row>
    <row r="31" spans="1:15" x14ac:dyDescent="0.2">
      <c r="A31" s="1" t="s">
        <v>11</v>
      </c>
      <c r="B31" s="1">
        <v>338</v>
      </c>
      <c r="C31" s="1">
        <v>241</v>
      </c>
      <c r="D31" s="1">
        <v>79</v>
      </c>
      <c r="E31" s="1">
        <v>66</v>
      </c>
      <c r="F31" s="1">
        <v>10</v>
      </c>
      <c r="G31" s="1">
        <v>86</v>
      </c>
      <c r="H31" s="1">
        <v>97</v>
      </c>
      <c r="I31" s="7">
        <f t="shared" si="9"/>
        <v>1.9882352941176471</v>
      </c>
      <c r="J31" s="7">
        <f t="shared" si="10"/>
        <v>1.8396946564885497</v>
      </c>
      <c r="K31" s="7">
        <f t="shared" si="11"/>
        <v>1.5490196078431373</v>
      </c>
      <c r="L31" s="7">
        <f t="shared" si="12"/>
        <v>2.129032258064516</v>
      </c>
      <c r="M31" s="7">
        <f t="shared" si="13"/>
        <v>1.4285714285714286</v>
      </c>
      <c r="N31" s="7">
        <f t="shared" si="14"/>
        <v>2.0476190476190474</v>
      </c>
      <c r="O31" s="7">
        <f t="shared" si="15"/>
        <v>2.4871794871794872</v>
      </c>
    </row>
    <row r="32" spans="1:15" x14ac:dyDescent="0.2">
      <c r="A32" s="1" t="s">
        <v>12</v>
      </c>
      <c r="B32" s="1">
        <v>309</v>
      </c>
      <c r="C32" s="1">
        <v>203</v>
      </c>
      <c r="D32" s="1">
        <v>102</v>
      </c>
      <c r="E32" s="1">
        <v>48</v>
      </c>
      <c r="F32" s="1">
        <v>7</v>
      </c>
      <c r="G32" s="1">
        <v>46</v>
      </c>
      <c r="H32" s="1">
        <v>106</v>
      </c>
      <c r="I32" s="7">
        <f t="shared" si="9"/>
        <v>2.596638655462185</v>
      </c>
      <c r="J32" s="7">
        <f t="shared" si="10"/>
        <v>2.3068181818181817</v>
      </c>
      <c r="K32" s="7">
        <f t="shared" si="11"/>
        <v>2.3720930232558142</v>
      </c>
      <c r="L32" s="7">
        <f t="shared" si="12"/>
        <v>1.8461538461538463</v>
      </c>
      <c r="M32" s="7">
        <f t="shared" si="13"/>
        <v>3.5</v>
      </c>
      <c r="N32" s="7">
        <f t="shared" si="14"/>
        <v>2.7058823529411766</v>
      </c>
      <c r="O32" s="7">
        <f t="shared" si="15"/>
        <v>3.4193548387096775</v>
      </c>
    </row>
    <row r="33" spans="1:15" x14ac:dyDescent="0.2">
      <c r="A33" s="1" t="s">
        <v>13</v>
      </c>
      <c r="B33" s="1">
        <v>265</v>
      </c>
      <c r="C33" s="1">
        <v>174</v>
      </c>
      <c r="D33" s="1">
        <v>89</v>
      </c>
      <c r="E33" s="1">
        <v>17</v>
      </c>
      <c r="F33" s="1">
        <v>8</v>
      </c>
      <c r="G33" s="1">
        <v>60</v>
      </c>
      <c r="H33" s="1">
        <v>91</v>
      </c>
      <c r="I33" s="7">
        <f t="shared" si="9"/>
        <v>3.486842105263158</v>
      </c>
      <c r="J33" s="7">
        <f t="shared" si="10"/>
        <v>3.3461538461538463</v>
      </c>
      <c r="K33" s="7">
        <f t="shared" si="11"/>
        <v>3.8695652173913042</v>
      </c>
      <c r="L33" s="7">
        <f t="shared" si="12"/>
        <v>1.7</v>
      </c>
      <c r="M33" s="7">
        <f t="shared" si="13"/>
        <v>4</v>
      </c>
      <c r="N33" s="7">
        <f t="shared" si="14"/>
        <v>3.5294117647058822</v>
      </c>
      <c r="O33" s="7">
        <f t="shared" si="15"/>
        <v>3.7916666666666665</v>
      </c>
    </row>
    <row r="34" spans="1:15" x14ac:dyDescent="0.2">
      <c r="A34" s="1" t="s">
        <v>14</v>
      </c>
      <c r="B34" s="1">
        <v>316</v>
      </c>
      <c r="C34" s="1">
        <v>193</v>
      </c>
      <c r="D34" s="1">
        <v>86</v>
      </c>
      <c r="E34" s="1">
        <v>33</v>
      </c>
      <c r="F34" s="1">
        <v>4</v>
      </c>
      <c r="G34" s="1">
        <v>70</v>
      </c>
      <c r="H34" s="1">
        <v>123</v>
      </c>
      <c r="I34" s="7">
        <f t="shared" si="9"/>
        <v>3.8536585365853657</v>
      </c>
      <c r="J34" s="7">
        <f t="shared" si="10"/>
        <v>3.784313725490196</v>
      </c>
      <c r="K34" s="7">
        <f t="shared" si="11"/>
        <v>3.0714285714285716</v>
      </c>
      <c r="L34" s="7">
        <f t="shared" si="12"/>
        <v>6.6</v>
      </c>
      <c r="M34" s="7">
        <f t="shared" si="13"/>
        <v>2</v>
      </c>
      <c r="N34" s="7">
        <f t="shared" si="14"/>
        <v>4.375</v>
      </c>
      <c r="O34" s="7">
        <f t="shared" si="15"/>
        <v>3.967741935483871</v>
      </c>
    </row>
    <row r="36" spans="1:15" x14ac:dyDescent="0.2">
      <c r="A36" s="1" t="s">
        <v>410</v>
      </c>
    </row>
    <row r="38" spans="1:15" x14ac:dyDescent="0.2">
      <c r="A38" s="10" t="s">
        <v>320</v>
      </c>
      <c r="B38" s="1">
        <v>223</v>
      </c>
      <c r="C38" s="1">
        <v>146</v>
      </c>
      <c r="D38" s="1">
        <v>53</v>
      </c>
      <c r="E38" s="1">
        <v>37</v>
      </c>
      <c r="F38" s="1">
        <v>7</v>
      </c>
      <c r="G38" s="1">
        <v>49</v>
      </c>
      <c r="H38" s="1">
        <v>77</v>
      </c>
      <c r="I38" s="1">
        <f>B38*1000/B5</f>
        <v>167.41741741741743</v>
      </c>
      <c r="J38" s="1">
        <f t="shared" ref="J38:O45" si="16">C38*1000/C5</f>
        <v>159.3886462882096</v>
      </c>
      <c r="K38" s="1">
        <f t="shared" si="16"/>
        <v>130.8641975308642</v>
      </c>
      <c r="L38" s="1">
        <f t="shared" si="16"/>
        <v>185.92964824120602</v>
      </c>
      <c r="M38" s="1">
        <f t="shared" si="16"/>
        <v>140</v>
      </c>
      <c r="N38" s="1">
        <f t="shared" si="16"/>
        <v>187.02290076335879</v>
      </c>
      <c r="O38" s="1">
        <f t="shared" si="16"/>
        <v>185.09615384615384</v>
      </c>
    </row>
    <row r="39" spans="1:15" x14ac:dyDescent="0.2">
      <c r="A39" s="1" t="s">
        <v>8</v>
      </c>
      <c r="B39" s="1">
        <v>7</v>
      </c>
      <c r="C39" s="1">
        <v>3</v>
      </c>
      <c r="D39" s="1">
        <v>2</v>
      </c>
      <c r="E39" s="1">
        <v>1</v>
      </c>
      <c r="F39" s="1">
        <v>0</v>
      </c>
      <c r="G39" s="1">
        <v>0</v>
      </c>
      <c r="H39" s="1">
        <v>4</v>
      </c>
      <c r="I39" s="1">
        <f t="shared" ref="I39:I45" si="17">B39*1000/B6</f>
        <v>29.661016949152543</v>
      </c>
      <c r="J39" s="1">
        <f t="shared" si="16"/>
        <v>20.547945205479451</v>
      </c>
      <c r="K39" s="1">
        <f t="shared" si="16"/>
        <v>28.571428571428573</v>
      </c>
      <c r="L39" s="1">
        <f t="shared" si="16"/>
        <v>40</v>
      </c>
      <c r="M39" s="1">
        <f t="shared" si="16"/>
        <v>0</v>
      </c>
      <c r="N39" s="1">
        <f t="shared" si="16"/>
        <v>0</v>
      </c>
      <c r="O39" s="1">
        <f t="shared" si="16"/>
        <v>44.444444444444443</v>
      </c>
    </row>
    <row r="40" spans="1:15" x14ac:dyDescent="0.2">
      <c r="A40" s="1" t="s">
        <v>9</v>
      </c>
      <c r="B40" s="1">
        <v>74</v>
      </c>
      <c r="C40" s="1">
        <v>37</v>
      </c>
      <c r="D40" s="1">
        <v>13</v>
      </c>
      <c r="E40" s="1">
        <v>8</v>
      </c>
      <c r="F40" s="1">
        <v>2</v>
      </c>
      <c r="G40" s="1">
        <v>14</v>
      </c>
      <c r="H40" s="1">
        <v>37</v>
      </c>
      <c r="I40" s="1">
        <f t="shared" si="17"/>
        <v>220.23809523809524</v>
      </c>
      <c r="J40" s="1">
        <f t="shared" si="16"/>
        <v>168.94977168949771</v>
      </c>
      <c r="K40" s="1">
        <f t="shared" si="16"/>
        <v>136.84210526315789</v>
      </c>
      <c r="L40" s="1">
        <f t="shared" si="16"/>
        <v>195.1219512195122</v>
      </c>
      <c r="M40" s="1">
        <f t="shared" si="16"/>
        <v>142.85714285714286</v>
      </c>
      <c r="N40" s="1">
        <f t="shared" si="16"/>
        <v>202.89855072463769</v>
      </c>
      <c r="O40" s="1">
        <f t="shared" si="16"/>
        <v>316.23931623931622</v>
      </c>
    </row>
    <row r="41" spans="1:15" x14ac:dyDescent="0.2">
      <c r="A41" s="1" t="s">
        <v>10</v>
      </c>
      <c r="B41" s="1">
        <v>81</v>
      </c>
      <c r="C41" s="1">
        <v>55</v>
      </c>
      <c r="D41" s="1">
        <v>19</v>
      </c>
      <c r="E41" s="1">
        <v>17</v>
      </c>
      <c r="F41" s="1">
        <v>1</v>
      </c>
      <c r="G41" s="1">
        <v>18</v>
      </c>
      <c r="H41" s="1">
        <v>26</v>
      </c>
      <c r="I41" s="1">
        <f t="shared" si="17"/>
        <v>258.78594249201279</v>
      </c>
      <c r="J41" s="1">
        <f t="shared" si="16"/>
        <v>240.17467248908298</v>
      </c>
      <c r="K41" s="1">
        <f t="shared" si="16"/>
        <v>200</v>
      </c>
      <c r="L41" s="1">
        <f t="shared" si="16"/>
        <v>278.68852459016392</v>
      </c>
      <c r="M41" s="1">
        <f t="shared" si="16"/>
        <v>66.666666666666671</v>
      </c>
      <c r="N41" s="1">
        <f t="shared" si="16"/>
        <v>310.34482758620692</v>
      </c>
      <c r="O41" s="1">
        <f t="shared" si="16"/>
        <v>309.52380952380952</v>
      </c>
    </row>
    <row r="42" spans="1:15" x14ac:dyDescent="0.2">
      <c r="A42" s="1" t="s">
        <v>11</v>
      </c>
      <c r="B42" s="1">
        <v>44</v>
      </c>
      <c r="C42" s="1">
        <v>36</v>
      </c>
      <c r="D42" s="1">
        <v>11</v>
      </c>
      <c r="E42" s="1">
        <v>10</v>
      </c>
      <c r="F42" s="1">
        <v>2</v>
      </c>
      <c r="G42" s="1">
        <v>13</v>
      </c>
      <c r="H42" s="1">
        <v>8</v>
      </c>
      <c r="I42" s="1">
        <f t="shared" si="17"/>
        <v>258.8235294117647</v>
      </c>
      <c r="J42" s="1">
        <f t="shared" si="16"/>
        <v>274.80916030534354</v>
      </c>
      <c r="K42" s="1">
        <f t="shared" si="16"/>
        <v>215.68627450980392</v>
      </c>
      <c r="L42" s="1">
        <f t="shared" si="16"/>
        <v>322.58064516129031</v>
      </c>
      <c r="M42" s="1">
        <f t="shared" si="16"/>
        <v>285.71428571428572</v>
      </c>
      <c r="N42" s="1">
        <f t="shared" si="16"/>
        <v>309.52380952380952</v>
      </c>
      <c r="O42" s="1">
        <f t="shared" si="16"/>
        <v>205.12820512820514</v>
      </c>
    </row>
    <row r="43" spans="1:15" x14ac:dyDescent="0.2">
      <c r="A43" s="1" t="s">
        <v>12</v>
      </c>
      <c r="B43" s="1">
        <v>12</v>
      </c>
      <c r="C43" s="1">
        <v>10</v>
      </c>
      <c r="D43" s="1">
        <v>6</v>
      </c>
      <c r="E43" s="1">
        <v>0</v>
      </c>
      <c r="F43" s="1">
        <v>1</v>
      </c>
      <c r="G43" s="1">
        <v>3</v>
      </c>
      <c r="H43" s="1">
        <v>2</v>
      </c>
      <c r="I43" s="1">
        <f t="shared" si="17"/>
        <v>100.84033613445378</v>
      </c>
      <c r="J43" s="1">
        <f t="shared" si="16"/>
        <v>113.63636363636364</v>
      </c>
      <c r="K43" s="1">
        <f t="shared" si="16"/>
        <v>139.53488372093022</v>
      </c>
      <c r="L43" s="1">
        <f t="shared" si="16"/>
        <v>0</v>
      </c>
      <c r="M43" s="1">
        <f t="shared" si="16"/>
        <v>500</v>
      </c>
      <c r="N43" s="1">
        <f t="shared" si="16"/>
        <v>176.47058823529412</v>
      </c>
      <c r="O43" s="1">
        <f t="shared" si="16"/>
        <v>64.516129032258064</v>
      </c>
    </row>
    <row r="44" spans="1:15" x14ac:dyDescent="0.2">
      <c r="A44" s="1" t="s">
        <v>13</v>
      </c>
      <c r="B44" s="1">
        <v>5</v>
      </c>
      <c r="C44" s="1">
        <v>5</v>
      </c>
      <c r="D44" s="1">
        <v>2</v>
      </c>
      <c r="E44" s="1">
        <v>1</v>
      </c>
      <c r="F44" s="1">
        <v>1</v>
      </c>
      <c r="G44" s="1">
        <v>1</v>
      </c>
      <c r="H44" s="1">
        <v>0</v>
      </c>
      <c r="I44" s="1">
        <f t="shared" si="17"/>
        <v>65.78947368421052</v>
      </c>
      <c r="J44" s="1">
        <f t="shared" si="16"/>
        <v>96.15384615384616</v>
      </c>
      <c r="K44" s="1">
        <f t="shared" si="16"/>
        <v>86.956521739130437</v>
      </c>
      <c r="L44" s="1">
        <f t="shared" si="16"/>
        <v>100</v>
      </c>
      <c r="M44" s="1">
        <f t="shared" si="16"/>
        <v>500</v>
      </c>
      <c r="N44" s="1">
        <f t="shared" si="16"/>
        <v>58.823529411764703</v>
      </c>
      <c r="O44" s="1">
        <f t="shared" si="16"/>
        <v>0</v>
      </c>
    </row>
    <row r="45" spans="1:15" x14ac:dyDescent="0.2">
      <c r="A45" s="1" t="s">
        <v>14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f t="shared" si="17"/>
        <v>0</v>
      </c>
      <c r="J45" s="1">
        <f t="shared" si="16"/>
        <v>0</v>
      </c>
      <c r="K45" s="1">
        <f t="shared" si="16"/>
        <v>0</v>
      </c>
      <c r="L45" s="1">
        <f t="shared" si="16"/>
        <v>0</v>
      </c>
      <c r="M45" s="1">
        <f t="shared" si="16"/>
        <v>0</v>
      </c>
      <c r="N45" s="1">
        <f t="shared" si="16"/>
        <v>0</v>
      </c>
      <c r="O45" s="1">
        <f t="shared" si="16"/>
        <v>0</v>
      </c>
    </row>
    <row r="46" spans="1:15" x14ac:dyDescent="0.2">
      <c r="I46" s="1">
        <f>SUM(I39:I45)*5</f>
        <v>4670.6919695484485</v>
      </c>
      <c r="J46" s="1">
        <f t="shared" ref="J46:O46" si="18">SUM(J39:J45)*5</f>
        <v>4571.3587973980675</v>
      </c>
      <c r="K46" s="1">
        <f t="shared" si="18"/>
        <v>4037.9560690222547</v>
      </c>
      <c r="L46" s="1">
        <f t="shared" si="18"/>
        <v>4681.9556048548311</v>
      </c>
      <c r="M46" s="1">
        <f t="shared" si="18"/>
        <v>7476.1904761904761</v>
      </c>
      <c r="N46" s="1">
        <f t="shared" si="18"/>
        <v>5290.3065274085648</v>
      </c>
      <c r="O46" s="1">
        <f t="shared" si="18"/>
        <v>4699.2595218401666</v>
      </c>
    </row>
    <row r="47" spans="1:15" x14ac:dyDescent="0.2">
      <c r="A47" s="9" t="s">
        <v>324</v>
      </c>
      <c r="B47" s="9"/>
      <c r="C47" s="9"/>
      <c r="D47" s="9"/>
      <c r="E47" s="9"/>
      <c r="F47" s="9"/>
      <c r="G47" s="9"/>
      <c r="H47" s="9"/>
      <c r="I47" s="17"/>
      <c r="J47" s="17"/>
      <c r="K47" s="17"/>
      <c r="L47" s="17"/>
      <c r="M47" s="17"/>
      <c r="N47" s="17"/>
      <c r="O47" s="17"/>
    </row>
  </sheetData>
  <mergeCells count="1">
    <mergeCell ref="A47:H47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A4FD3-8248-42B6-BBDD-B6D23EA188F4}">
  <dimension ref="A1:H4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462</v>
      </c>
    </row>
    <row r="2" spans="1:8" x14ac:dyDescent="0.2">
      <c r="A2" s="3" t="s">
        <v>357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358</v>
      </c>
    </row>
    <row r="5" spans="1:8" x14ac:dyDescent="0.2">
      <c r="A5" s="1" t="s">
        <v>320</v>
      </c>
      <c r="B5" s="1">
        <v>2853</v>
      </c>
      <c r="C5" s="1">
        <v>1964</v>
      </c>
      <c r="D5" s="1">
        <v>849</v>
      </c>
      <c r="E5" s="1">
        <v>434</v>
      </c>
      <c r="F5" s="1">
        <v>118</v>
      </c>
      <c r="G5" s="1">
        <v>563</v>
      </c>
      <c r="H5" s="1">
        <v>889</v>
      </c>
    </row>
    <row r="6" spans="1:8" x14ac:dyDescent="0.2">
      <c r="A6" s="1" t="s">
        <v>177</v>
      </c>
      <c r="B6" s="1">
        <v>1125</v>
      </c>
      <c r="C6" s="1">
        <v>920</v>
      </c>
      <c r="D6" s="1">
        <v>290</v>
      </c>
      <c r="E6" s="1">
        <v>196</v>
      </c>
      <c r="F6" s="1">
        <v>63</v>
      </c>
      <c r="G6" s="1">
        <v>371</v>
      </c>
      <c r="H6" s="1">
        <v>205</v>
      </c>
    </row>
    <row r="7" spans="1:8" x14ac:dyDescent="0.2">
      <c r="A7" s="1" t="s">
        <v>178</v>
      </c>
      <c r="B7" s="1">
        <v>50</v>
      </c>
      <c r="C7" s="1">
        <v>43</v>
      </c>
      <c r="D7" s="1">
        <v>10</v>
      </c>
      <c r="E7" s="1">
        <v>23</v>
      </c>
      <c r="F7" s="1">
        <v>6</v>
      </c>
      <c r="G7" s="1">
        <v>4</v>
      </c>
      <c r="H7" s="1">
        <v>7</v>
      </c>
    </row>
    <row r="8" spans="1:8" x14ac:dyDescent="0.2">
      <c r="A8" s="1" t="s">
        <v>179</v>
      </c>
      <c r="B8" s="1">
        <v>9</v>
      </c>
      <c r="C8" s="1">
        <v>7</v>
      </c>
      <c r="D8" s="1">
        <v>2</v>
      </c>
      <c r="E8" s="1">
        <v>0</v>
      </c>
      <c r="F8" s="1">
        <v>4</v>
      </c>
      <c r="G8" s="1">
        <v>1</v>
      </c>
      <c r="H8" s="1">
        <v>2</v>
      </c>
    </row>
    <row r="9" spans="1:8" x14ac:dyDescent="0.2">
      <c r="A9" s="1" t="s">
        <v>180</v>
      </c>
      <c r="B9" s="1">
        <v>1669</v>
      </c>
      <c r="C9" s="1">
        <v>994</v>
      </c>
      <c r="D9" s="1">
        <v>547</v>
      </c>
      <c r="E9" s="1">
        <v>215</v>
      </c>
      <c r="F9" s="1">
        <v>45</v>
      </c>
      <c r="G9" s="1">
        <v>187</v>
      </c>
      <c r="H9" s="1">
        <v>675</v>
      </c>
    </row>
    <row r="11" spans="1:8" x14ac:dyDescent="0.2">
      <c r="A11" s="1" t="s">
        <v>321</v>
      </c>
      <c r="B11" s="1">
        <v>1400</v>
      </c>
      <c r="C11" s="1">
        <v>968</v>
      </c>
      <c r="D11" s="1">
        <v>405</v>
      </c>
      <c r="E11" s="1">
        <v>220</v>
      </c>
      <c r="F11" s="1">
        <v>67</v>
      </c>
      <c r="G11" s="1">
        <v>276</v>
      </c>
      <c r="H11" s="1">
        <v>432</v>
      </c>
    </row>
    <row r="12" spans="1:8" x14ac:dyDescent="0.2">
      <c r="A12" s="1" t="s">
        <v>177</v>
      </c>
      <c r="B12" s="1">
        <v>747</v>
      </c>
      <c r="C12" s="1">
        <v>575</v>
      </c>
      <c r="D12" s="1">
        <v>177</v>
      </c>
      <c r="E12" s="1">
        <v>133</v>
      </c>
      <c r="F12" s="1">
        <v>44</v>
      </c>
      <c r="G12" s="1">
        <v>221</v>
      </c>
      <c r="H12" s="1">
        <v>172</v>
      </c>
    </row>
    <row r="13" spans="1:8" x14ac:dyDescent="0.2">
      <c r="A13" s="1" t="s">
        <v>178</v>
      </c>
      <c r="B13" s="1">
        <v>33</v>
      </c>
      <c r="C13" s="1">
        <v>29</v>
      </c>
      <c r="D13" s="1">
        <v>7</v>
      </c>
      <c r="E13" s="1">
        <v>16</v>
      </c>
      <c r="F13" s="1">
        <v>4</v>
      </c>
      <c r="G13" s="1">
        <v>2</v>
      </c>
      <c r="H13" s="1">
        <v>4</v>
      </c>
    </row>
    <row r="14" spans="1:8" x14ac:dyDescent="0.2">
      <c r="A14" s="1" t="s">
        <v>179</v>
      </c>
      <c r="B14" s="1">
        <v>4</v>
      </c>
      <c r="C14" s="1">
        <v>4</v>
      </c>
      <c r="D14" s="1">
        <v>2</v>
      </c>
      <c r="E14" s="1">
        <v>0</v>
      </c>
      <c r="F14" s="1">
        <v>2</v>
      </c>
      <c r="G14" s="1">
        <v>0</v>
      </c>
      <c r="H14" s="1">
        <v>0</v>
      </c>
    </row>
    <row r="15" spans="1:8" x14ac:dyDescent="0.2">
      <c r="A15" s="1" t="s">
        <v>180</v>
      </c>
      <c r="B15" s="1">
        <v>616</v>
      </c>
      <c r="C15" s="1">
        <v>360</v>
      </c>
      <c r="D15" s="1">
        <v>219</v>
      </c>
      <c r="E15" s="1">
        <v>71</v>
      </c>
      <c r="F15" s="1">
        <v>17</v>
      </c>
      <c r="G15" s="1">
        <v>53</v>
      </c>
      <c r="H15" s="1">
        <v>256</v>
      </c>
    </row>
    <row r="17" spans="1:8" x14ac:dyDescent="0.2">
      <c r="A17" s="1" t="s">
        <v>326</v>
      </c>
      <c r="B17" s="1">
        <v>1453</v>
      </c>
      <c r="C17" s="1">
        <v>996</v>
      </c>
      <c r="D17" s="1">
        <v>444</v>
      </c>
      <c r="E17" s="1">
        <v>214</v>
      </c>
      <c r="F17" s="1">
        <v>51</v>
      </c>
      <c r="G17" s="1">
        <v>287</v>
      </c>
      <c r="H17" s="1">
        <v>457</v>
      </c>
    </row>
    <row r="18" spans="1:8" x14ac:dyDescent="0.2">
      <c r="A18" s="1" t="s">
        <v>177</v>
      </c>
      <c r="B18" s="1">
        <v>378</v>
      </c>
      <c r="C18" s="1">
        <v>345</v>
      </c>
      <c r="D18" s="1">
        <v>113</v>
      </c>
      <c r="E18" s="1">
        <v>63</v>
      </c>
      <c r="F18" s="1">
        <v>19</v>
      </c>
      <c r="G18" s="1">
        <v>150</v>
      </c>
      <c r="H18" s="1">
        <v>33</v>
      </c>
    </row>
    <row r="19" spans="1:8" x14ac:dyDescent="0.2">
      <c r="A19" s="1" t="s">
        <v>178</v>
      </c>
      <c r="B19" s="1">
        <v>17</v>
      </c>
      <c r="C19" s="1">
        <v>14</v>
      </c>
      <c r="D19" s="1">
        <v>3</v>
      </c>
      <c r="E19" s="1">
        <v>7</v>
      </c>
      <c r="F19" s="1">
        <v>2</v>
      </c>
      <c r="G19" s="1">
        <v>2</v>
      </c>
      <c r="H19" s="1">
        <v>3</v>
      </c>
    </row>
    <row r="20" spans="1:8" x14ac:dyDescent="0.2">
      <c r="A20" s="1" t="s">
        <v>179</v>
      </c>
      <c r="B20" s="1">
        <v>5</v>
      </c>
      <c r="C20" s="1">
        <v>3</v>
      </c>
      <c r="D20" s="1">
        <v>0</v>
      </c>
      <c r="E20" s="1">
        <v>0</v>
      </c>
      <c r="F20" s="1">
        <v>2</v>
      </c>
      <c r="G20" s="1">
        <v>1</v>
      </c>
      <c r="H20" s="1">
        <v>2</v>
      </c>
    </row>
    <row r="21" spans="1:8" x14ac:dyDescent="0.2">
      <c r="A21" s="1" t="s">
        <v>180</v>
      </c>
      <c r="B21" s="1">
        <v>1053</v>
      </c>
      <c r="C21" s="1">
        <v>634</v>
      </c>
      <c r="D21" s="1">
        <v>328</v>
      </c>
      <c r="E21" s="1">
        <v>144</v>
      </c>
      <c r="F21" s="1">
        <v>28</v>
      </c>
      <c r="G21" s="1">
        <v>134</v>
      </c>
      <c r="H21" s="1">
        <v>419</v>
      </c>
    </row>
    <row r="23" spans="1:8" x14ac:dyDescent="0.2">
      <c r="A23" s="1" t="s">
        <v>359</v>
      </c>
    </row>
    <row r="25" spans="1:8" x14ac:dyDescent="0.2">
      <c r="A25" s="1" t="s">
        <v>320</v>
      </c>
      <c r="B25" s="1">
        <v>1178</v>
      </c>
      <c r="C25" s="1">
        <v>966</v>
      </c>
      <c r="D25" s="1">
        <v>301</v>
      </c>
      <c r="E25" s="1">
        <v>219</v>
      </c>
      <c r="F25" s="1">
        <v>69</v>
      </c>
      <c r="G25" s="1">
        <v>377</v>
      </c>
      <c r="H25" s="1">
        <v>212</v>
      </c>
    </row>
    <row r="26" spans="1:8" x14ac:dyDescent="0.2">
      <c r="A26" s="1" t="s">
        <v>104</v>
      </c>
      <c r="B26" s="1">
        <v>2</v>
      </c>
      <c r="C26" s="1">
        <v>2</v>
      </c>
      <c r="D26" s="1">
        <v>1</v>
      </c>
      <c r="E26" s="1">
        <v>0</v>
      </c>
      <c r="F26" s="1">
        <v>0</v>
      </c>
      <c r="G26" s="1">
        <v>1</v>
      </c>
      <c r="H26" s="1">
        <v>0</v>
      </c>
    </row>
    <row r="27" spans="1:8" x14ac:dyDescent="0.2">
      <c r="A27" s="1" t="s">
        <v>181</v>
      </c>
      <c r="B27" s="1">
        <v>16</v>
      </c>
      <c r="C27" s="1">
        <v>12</v>
      </c>
      <c r="D27" s="1">
        <v>6</v>
      </c>
      <c r="E27" s="1">
        <v>3</v>
      </c>
      <c r="F27" s="1">
        <v>1</v>
      </c>
      <c r="G27" s="1">
        <v>2</v>
      </c>
      <c r="H27" s="1">
        <v>4</v>
      </c>
    </row>
    <row r="28" spans="1:8" x14ac:dyDescent="0.2">
      <c r="A28" s="1" t="s">
        <v>182</v>
      </c>
      <c r="B28" s="1">
        <v>199</v>
      </c>
      <c r="C28" s="1">
        <v>158</v>
      </c>
      <c r="D28" s="1">
        <v>67</v>
      </c>
      <c r="E28" s="1">
        <v>42</v>
      </c>
      <c r="F28" s="1">
        <v>20</v>
      </c>
      <c r="G28" s="1">
        <v>29</v>
      </c>
      <c r="H28" s="1">
        <v>41</v>
      </c>
    </row>
    <row r="29" spans="1:8" x14ac:dyDescent="0.2">
      <c r="A29" s="1" t="s">
        <v>183</v>
      </c>
      <c r="B29" s="1">
        <v>874</v>
      </c>
      <c r="C29" s="1">
        <v>731</v>
      </c>
      <c r="D29" s="1">
        <v>213</v>
      </c>
      <c r="E29" s="1">
        <v>146</v>
      </c>
      <c r="F29" s="1">
        <v>35</v>
      </c>
      <c r="G29" s="1">
        <v>337</v>
      </c>
      <c r="H29" s="1">
        <v>143</v>
      </c>
    </row>
    <row r="30" spans="1:8" x14ac:dyDescent="0.2">
      <c r="A30" s="1" t="s">
        <v>184</v>
      </c>
      <c r="B30" s="1">
        <v>87</v>
      </c>
      <c r="C30" s="1">
        <v>63</v>
      </c>
      <c r="D30" s="1">
        <v>14</v>
      </c>
      <c r="E30" s="1">
        <v>28</v>
      </c>
      <c r="F30" s="1">
        <v>13</v>
      </c>
      <c r="G30" s="1">
        <v>8</v>
      </c>
      <c r="H30" s="1">
        <v>24</v>
      </c>
    </row>
    <row r="32" spans="1:8" x14ac:dyDescent="0.2">
      <c r="A32" s="1" t="s">
        <v>321</v>
      </c>
      <c r="B32" s="1">
        <v>781</v>
      </c>
      <c r="C32" s="1">
        <v>605</v>
      </c>
      <c r="D32" s="1">
        <v>185</v>
      </c>
      <c r="E32" s="1">
        <v>149</v>
      </c>
      <c r="F32" s="1">
        <v>48</v>
      </c>
      <c r="G32" s="1">
        <v>223</v>
      </c>
      <c r="H32" s="1">
        <v>176</v>
      </c>
    </row>
    <row r="33" spans="1:8" x14ac:dyDescent="0.2">
      <c r="A33" s="1" t="s">
        <v>104</v>
      </c>
      <c r="B33" s="1">
        <v>2</v>
      </c>
      <c r="C33" s="1">
        <v>2</v>
      </c>
      <c r="D33" s="1">
        <v>1</v>
      </c>
      <c r="E33" s="1">
        <v>0</v>
      </c>
      <c r="F33" s="1">
        <v>0</v>
      </c>
      <c r="G33" s="1">
        <v>1</v>
      </c>
      <c r="H33" s="1">
        <v>0</v>
      </c>
    </row>
    <row r="34" spans="1:8" x14ac:dyDescent="0.2">
      <c r="A34" s="1" t="s">
        <v>181</v>
      </c>
      <c r="B34" s="1">
        <v>7</v>
      </c>
      <c r="C34" s="1">
        <v>3</v>
      </c>
      <c r="D34" s="1">
        <v>2</v>
      </c>
      <c r="E34" s="1">
        <v>1</v>
      </c>
      <c r="F34" s="1">
        <v>0</v>
      </c>
      <c r="G34" s="1">
        <v>0</v>
      </c>
      <c r="H34" s="1">
        <v>4</v>
      </c>
    </row>
    <row r="35" spans="1:8" x14ac:dyDescent="0.2">
      <c r="A35" s="1" t="s">
        <v>182</v>
      </c>
      <c r="B35" s="1">
        <v>115</v>
      </c>
      <c r="C35" s="1">
        <v>81</v>
      </c>
      <c r="D35" s="1">
        <v>35</v>
      </c>
      <c r="E35" s="1">
        <v>17</v>
      </c>
      <c r="F35" s="1">
        <v>13</v>
      </c>
      <c r="G35" s="1">
        <v>16</v>
      </c>
      <c r="H35" s="1">
        <v>34</v>
      </c>
    </row>
    <row r="36" spans="1:8" x14ac:dyDescent="0.2">
      <c r="A36" s="1" t="s">
        <v>183</v>
      </c>
      <c r="B36" s="1">
        <v>587</v>
      </c>
      <c r="C36" s="1">
        <v>469</v>
      </c>
      <c r="D36" s="1">
        <v>135</v>
      </c>
      <c r="E36" s="1">
        <v>108</v>
      </c>
      <c r="F36" s="1">
        <v>25</v>
      </c>
      <c r="G36" s="1">
        <v>201</v>
      </c>
      <c r="H36" s="1">
        <v>118</v>
      </c>
    </row>
    <row r="37" spans="1:8" x14ac:dyDescent="0.2">
      <c r="A37" s="1" t="s">
        <v>184</v>
      </c>
      <c r="B37" s="1">
        <v>70</v>
      </c>
      <c r="C37" s="1">
        <v>50</v>
      </c>
      <c r="D37" s="1">
        <v>12</v>
      </c>
      <c r="E37" s="1">
        <v>23</v>
      </c>
      <c r="F37" s="1">
        <v>10</v>
      </c>
      <c r="G37" s="1">
        <v>5</v>
      </c>
      <c r="H37" s="1">
        <v>20</v>
      </c>
    </row>
    <row r="39" spans="1:8" x14ac:dyDescent="0.2">
      <c r="A39" s="1" t="s">
        <v>326</v>
      </c>
      <c r="B39" s="1">
        <v>397</v>
      </c>
      <c r="C39" s="1">
        <v>361</v>
      </c>
      <c r="D39" s="1">
        <v>116</v>
      </c>
      <c r="E39" s="1">
        <v>70</v>
      </c>
      <c r="F39" s="1">
        <v>21</v>
      </c>
      <c r="G39" s="1">
        <v>154</v>
      </c>
      <c r="H39" s="1">
        <v>36</v>
      </c>
    </row>
    <row r="40" spans="1:8" x14ac:dyDescent="0.2">
      <c r="A40" s="1" t="s">
        <v>104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</row>
    <row r="41" spans="1:8" x14ac:dyDescent="0.2">
      <c r="A41" s="1" t="s">
        <v>181</v>
      </c>
      <c r="B41" s="1">
        <v>9</v>
      </c>
      <c r="C41" s="1">
        <v>9</v>
      </c>
      <c r="D41" s="1">
        <v>4</v>
      </c>
      <c r="E41" s="1">
        <v>2</v>
      </c>
      <c r="F41" s="1">
        <v>1</v>
      </c>
      <c r="G41" s="1">
        <v>2</v>
      </c>
      <c r="H41" s="1">
        <v>0</v>
      </c>
    </row>
    <row r="42" spans="1:8" x14ac:dyDescent="0.2">
      <c r="A42" s="1" t="s">
        <v>182</v>
      </c>
      <c r="B42" s="1">
        <v>84</v>
      </c>
      <c r="C42" s="1">
        <v>77</v>
      </c>
      <c r="D42" s="1">
        <v>32</v>
      </c>
      <c r="E42" s="1">
        <v>25</v>
      </c>
      <c r="F42" s="1">
        <v>7</v>
      </c>
      <c r="G42" s="1">
        <v>13</v>
      </c>
      <c r="H42" s="1">
        <v>7</v>
      </c>
    </row>
    <row r="43" spans="1:8" x14ac:dyDescent="0.2">
      <c r="A43" s="1" t="s">
        <v>183</v>
      </c>
      <c r="B43" s="1">
        <v>287</v>
      </c>
      <c r="C43" s="1">
        <v>262</v>
      </c>
      <c r="D43" s="1">
        <v>78</v>
      </c>
      <c r="E43" s="1">
        <v>38</v>
      </c>
      <c r="F43" s="1">
        <v>10</v>
      </c>
      <c r="G43" s="1">
        <v>136</v>
      </c>
      <c r="H43" s="1">
        <v>25</v>
      </c>
    </row>
    <row r="44" spans="1:8" x14ac:dyDescent="0.2">
      <c r="A44" s="1" t="s">
        <v>184</v>
      </c>
      <c r="B44" s="1">
        <v>17</v>
      </c>
      <c r="C44" s="1">
        <v>13</v>
      </c>
      <c r="D44" s="1">
        <v>2</v>
      </c>
      <c r="E44" s="1">
        <v>5</v>
      </c>
      <c r="F44" s="1">
        <v>3</v>
      </c>
      <c r="G44" s="1">
        <v>3</v>
      </c>
      <c r="H44" s="1">
        <v>4</v>
      </c>
    </row>
    <row r="45" spans="1:8" x14ac:dyDescent="0.2">
      <c r="A45" s="9" t="s">
        <v>324</v>
      </c>
      <c r="B45" s="9"/>
      <c r="C45" s="9"/>
      <c r="D45" s="9"/>
      <c r="E45" s="9"/>
      <c r="F45" s="9"/>
      <c r="G45" s="9"/>
      <c r="H45" s="9"/>
    </row>
  </sheetData>
  <mergeCells count="1">
    <mergeCell ref="A45:H45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D8E72-F952-4BFD-BB62-77367AC8D898}">
  <dimension ref="A1:H1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463</v>
      </c>
    </row>
    <row r="2" spans="1:8" x14ac:dyDescent="0.2">
      <c r="A2" s="3" t="s">
        <v>360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320</v>
      </c>
      <c r="B3" s="1">
        <v>1311</v>
      </c>
      <c r="C3" s="1">
        <v>1044</v>
      </c>
      <c r="D3" s="1">
        <v>341</v>
      </c>
      <c r="E3" s="1">
        <v>227</v>
      </c>
      <c r="F3" s="1">
        <v>76</v>
      </c>
      <c r="G3" s="1">
        <v>400</v>
      </c>
      <c r="H3" s="1">
        <v>267</v>
      </c>
    </row>
    <row r="4" spans="1:8" x14ac:dyDescent="0.2">
      <c r="A4" s="1" t="s">
        <v>185</v>
      </c>
      <c r="B4" s="1">
        <v>1166</v>
      </c>
      <c r="C4" s="1">
        <v>953</v>
      </c>
      <c r="D4" s="1">
        <v>310</v>
      </c>
      <c r="E4" s="1">
        <v>210</v>
      </c>
      <c r="F4" s="1">
        <v>62</v>
      </c>
      <c r="G4" s="1">
        <v>371</v>
      </c>
      <c r="H4" s="1">
        <v>213</v>
      </c>
    </row>
    <row r="5" spans="1:8" x14ac:dyDescent="0.2">
      <c r="A5" s="1" t="s">
        <v>186</v>
      </c>
      <c r="B5" s="1">
        <v>141</v>
      </c>
      <c r="C5" s="1">
        <v>88</v>
      </c>
      <c r="D5" s="1">
        <v>31</v>
      </c>
      <c r="E5" s="1">
        <v>16</v>
      </c>
      <c r="F5" s="1">
        <v>12</v>
      </c>
      <c r="G5" s="1">
        <v>29</v>
      </c>
      <c r="H5" s="1">
        <v>53</v>
      </c>
    </row>
    <row r="6" spans="1:8" x14ac:dyDescent="0.2">
      <c r="A6" s="1" t="s">
        <v>187</v>
      </c>
      <c r="B6" s="1">
        <v>4</v>
      </c>
      <c r="C6" s="1">
        <v>3</v>
      </c>
      <c r="D6" s="1">
        <v>0</v>
      </c>
      <c r="E6" s="1">
        <v>1</v>
      </c>
      <c r="F6" s="1">
        <v>2</v>
      </c>
      <c r="G6" s="1">
        <v>0</v>
      </c>
      <c r="H6" s="1">
        <v>1</v>
      </c>
    </row>
    <row r="8" spans="1:8" x14ac:dyDescent="0.2">
      <c r="A8" s="1" t="s">
        <v>321</v>
      </c>
      <c r="B8" s="1">
        <v>821</v>
      </c>
      <c r="C8" s="1">
        <v>621</v>
      </c>
      <c r="D8" s="1">
        <v>194</v>
      </c>
      <c r="E8" s="1">
        <v>154</v>
      </c>
      <c r="F8" s="1">
        <v>49</v>
      </c>
      <c r="G8" s="1">
        <v>224</v>
      </c>
      <c r="H8" s="1">
        <v>200</v>
      </c>
    </row>
    <row r="9" spans="1:8" x14ac:dyDescent="0.2">
      <c r="A9" s="1" t="s">
        <v>185</v>
      </c>
      <c r="B9" s="1">
        <v>731</v>
      </c>
      <c r="C9" s="1">
        <v>564</v>
      </c>
      <c r="D9" s="1">
        <v>175</v>
      </c>
      <c r="E9" s="1">
        <v>144</v>
      </c>
      <c r="F9" s="1">
        <v>41</v>
      </c>
      <c r="G9" s="1">
        <v>204</v>
      </c>
      <c r="H9" s="1">
        <v>167</v>
      </c>
    </row>
    <row r="10" spans="1:8" x14ac:dyDescent="0.2">
      <c r="A10" s="1" t="s">
        <v>186</v>
      </c>
      <c r="B10" s="1">
        <v>87</v>
      </c>
      <c r="C10" s="1">
        <v>55</v>
      </c>
      <c r="D10" s="1">
        <v>19</v>
      </c>
      <c r="E10" s="1">
        <v>10</v>
      </c>
      <c r="F10" s="1">
        <v>6</v>
      </c>
      <c r="G10" s="1">
        <v>20</v>
      </c>
      <c r="H10" s="1">
        <v>32</v>
      </c>
    </row>
    <row r="11" spans="1:8" x14ac:dyDescent="0.2">
      <c r="A11" s="1" t="s">
        <v>187</v>
      </c>
      <c r="B11" s="1">
        <v>3</v>
      </c>
      <c r="C11" s="1">
        <v>2</v>
      </c>
      <c r="D11" s="1">
        <v>0</v>
      </c>
      <c r="E11" s="1">
        <v>0</v>
      </c>
      <c r="F11" s="1">
        <v>2</v>
      </c>
      <c r="G11" s="1">
        <v>0</v>
      </c>
      <c r="H11" s="1">
        <v>1</v>
      </c>
    </row>
    <row r="13" spans="1:8" x14ac:dyDescent="0.2">
      <c r="A13" s="1" t="s">
        <v>326</v>
      </c>
      <c r="B13" s="1">
        <v>490</v>
      </c>
      <c r="C13" s="1">
        <v>423</v>
      </c>
      <c r="D13" s="1">
        <v>147</v>
      </c>
      <c r="E13" s="1">
        <v>73</v>
      </c>
      <c r="F13" s="1">
        <v>27</v>
      </c>
      <c r="G13" s="1">
        <v>176</v>
      </c>
      <c r="H13" s="1">
        <v>67</v>
      </c>
    </row>
    <row r="14" spans="1:8" x14ac:dyDescent="0.2">
      <c r="A14" s="1" t="s">
        <v>185</v>
      </c>
      <c r="B14" s="1">
        <v>435</v>
      </c>
      <c r="C14" s="1">
        <v>389</v>
      </c>
      <c r="D14" s="1">
        <v>135</v>
      </c>
      <c r="E14" s="1">
        <v>66</v>
      </c>
      <c r="F14" s="1">
        <v>21</v>
      </c>
      <c r="G14" s="1">
        <v>167</v>
      </c>
      <c r="H14" s="1">
        <v>46</v>
      </c>
    </row>
    <row r="15" spans="1:8" x14ac:dyDescent="0.2">
      <c r="A15" s="1" t="s">
        <v>186</v>
      </c>
      <c r="B15" s="1">
        <v>54</v>
      </c>
      <c r="C15" s="1">
        <v>33</v>
      </c>
      <c r="D15" s="1">
        <v>12</v>
      </c>
      <c r="E15" s="1">
        <v>6</v>
      </c>
      <c r="F15" s="1">
        <v>6</v>
      </c>
      <c r="G15" s="1">
        <v>9</v>
      </c>
      <c r="H15" s="1">
        <v>21</v>
      </c>
    </row>
    <row r="16" spans="1:8" x14ac:dyDescent="0.2">
      <c r="A16" s="1" t="s">
        <v>187</v>
      </c>
      <c r="B16" s="1">
        <v>1</v>
      </c>
      <c r="C16" s="1">
        <v>1</v>
      </c>
      <c r="D16" s="1">
        <v>0</v>
      </c>
      <c r="E16" s="1">
        <v>1</v>
      </c>
      <c r="F16" s="1">
        <v>0</v>
      </c>
      <c r="G16" s="1">
        <v>0</v>
      </c>
      <c r="H16" s="1">
        <v>0</v>
      </c>
    </row>
    <row r="17" spans="1:8" x14ac:dyDescent="0.2">
      <c r="A17" s="9" t="s">
        <v>324</v>
      </c>
      <c r="B17" s="9"/>
      <c r="C17" s="9"/>
      <c r="D17" s="9"/>
      <c r="E17" s="9"/>
      <c r="F17" s="9"/>
      <c r="G17" s="9"/>
      <c r="H17" s="9"/>
    </row>
  </sheetData>
  <mergeCells count="1">
    <mergeCell ref="A17:H17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63242-7704-49F8-8A7E-51EFACD6BECF}">
  <dimension ref="A1:H2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5.21875" style="1" customWidth="1"/>
    <col min="2" max="16384" width="8.88671875" style="1"/>
  </cols>
  <sheetData>
    <row r="1" spans="1:8" x14ac:dyDescent="0.2">
      <c r="A1" s="1" t="s">
        <v>464</v>
      </c>
    </row>
    <row r="2" spans="1:8" x14ac:dyDescent="0.2">
      <c r="A2" s="3" t="s">
        <v>188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320</v>
      </c>
      <c r="B3" s="1">
        <v>1473</v>
      </c>
      <c r="C3" s="1">
        <v>1125</v>
      </c>
      <c r="D3" s="1">
        <v>433</v>
      </c>
      <c r="E3" s="1">
        <v>185</v>
      </c>
      <c r="F3" s="1">
        <v>81</v>
      </c>
      <c r="G3" s="1">
        <v>426</v>
      </c>
      <c r="H3" s="1">
        <v>348</v>
      </c>
    </row>
    <row r="4" spans="1:8" x14ac:dyDescent="0.2">
      <c r="A4" s="1" t="s">
        <v>361</v>
      </c>
      <c r="B4" s="1">
        <v>566</v>
      </c>
      <c r="C4" s="1">
        <v>484</v>
      </c>
      <c r="D4" s="1">
        <v>146</v>
      </c>
      <c r="E4" s="1">
        <v>74</v>
      </c>
      <c r="F4" s="1">
        <v>11</v>
      </c>
      <c r="G4" s="1">
        <v>253</v>
      </c>
      <c r="H4" s="1">
        <v>82</v>
      </c>
    </row>
    <row r="5" spans="1:8" x14ac:dyDescent="0.2">
      <c r="A5" s="1" t="s">
        <v>362</v>
      </c>
      <c r="B5" s="1">
        <v>169</v>
      </c>
      <c r="C5" s="1">
        <v>136</v>
      </c>
      <c r="D5" s="1">
        <v>42</v>
      </c>
      <c r="E5" s="1">
        <v>29</v>
      </c>
      <c r="F5" s="1">
        <v>22</v>
      </c>
      <c r="G5" s="1">
        <v>43</v>
      </c>
      <c r="H5" s="1">
        <v>33</v>
      </c>
    </row>
    <row r="6" spans="1:8" x14ac:dyDescent="0.2">
      <c r="A6" s="1" t="s">
        <v>363</v>
      </c>
      <c r="B6" s="1">
        <v>119</v>
      </c>
      <c r="C6" s="1">
        <v>85</v>
      </c>
      <c r="D6" s="1">
        <v>34</v>
      </c>
      <c r="E6" s="1">
        <v>11</v>
      </c>
      <c r="F6" s="1">
        <v>4</v>
      </c>
      <c r="G6" s="1">
        <v>36</v>
      </c>
      <c r="H6" s="1">
        <v>34</v>
      </c>
    </row>
    <row r="7" spans="1:8" x14ac:dyDescent="0.2">
      <c r="A7" s="1" t="s">
        <v>364</v>
      </c>
      <c r="B7" s="1">
        <v>77</v>
      </c>
      <c r="C7" s="1">
        <v>60</v>
      </c>
      <c r="D7" s="1">
        <v>24</v>
      </c>
      <c r="E7" s="1">
        <v>11</v>
      </c>
      <c r="F7" s="1">
        <v>15</v>
      </c>
      <c r="G7" s="1">
        <v>10</v>
      </c>
      <c r="H7" s="1">
        <v>17</v>
      </c>
    </row>
    <row r="8" spans="1:8" x14ac:dyDescent="0.2">
      <c r="A8" s="1" t="s">
        <v>365</v>
      </c>
      <c r="B8" s="1">
        <v>48</v>
      </c>
      <c r="C8" s="1">
        <v>28</v>
      </c>
      <c r="D8" s="1">
        <v>11</v>
      </c>
      <c r="E8" s="1">
        <v>5</v>
      </c>
      <c r="F8" s="1">
        <v>3</v>
      </c>
      <c r="G8" s="1">
        <v>9</v>
      </c>
      <c r="H8" s="1">
        <v>20</v>
      </c>
    </row>
    <row r="9" spans="1:8" x14ac:dyDescent="0.2">
      <c r="A9" s="1" t="s">
        <v>366</v>
      </c>
      <c r="B9" s="1">
        <v>42</v>
      </c>
      <c r="C9" s="1">
        <v>29</v>
      </c>
      <c r="D9" s="1">
        <v>11</v>
      </c>
      <c r="E9" s="1">
        <v>8</v>
      </c>
      <c r="F9" s="1">
        <v>4</v>
      </c>
      <c r="G9" s="1">
        <v>6</v>
      </c>
      <c r="H9" s="1">
        <v>13</v>
      </c>
    </row>
    <row r="10" spans="1:8" x14ac:dyDescent="0.2">
      <c r="A10" s="1" t="s">
        <v>367</v>
      </c>
      <c r="B10" s="1">
        <v>39</v>
      </c>
      <c r="C10" s="1">
        <v>25</v>
      </c>
      <c r="D10" s="1">
        <v>12</v>
      </c>
      <c r="E10" s="1">
        <v>2</v>
      </c>
      <c r="F10" s="1">
        <v>2</v>
      </c>
      <c r="G10" s="1">
        <v>9</v>
      </c>
      <c r="H10" s="1">
        <v>14</v>
      </c>
    </row>
    <row r="11" spans="1:8" x14ac:dyDescent="0.2">
      <c r="A11" s="1" t="s">
        <v>368</v>
      </c>
      <c r="B11" s="1">
        <v>26</v>
      </c>
      <c r="C11" s="1">
        <v>22</v>
      </c>
      <c r="D11" s="1">
        <v>21</v>
      </c>
      <c r="E11" s="1">
        <v>0</v>
      </c>
      <c r="F11" s="1">
        <v>1</v>
      </c>
      <c r="G11" s="1">
        <v>0</v>
      </c>
      <c r="H11" s="1">
        <v>4</v>
      </c>
    </row>
    <row r="12" spans="1:8" x14ac:dyDescent="0.2">
      <c r="A12" s="1" t="s">
        <v>369</v>
      </c>
      <c r="B12" s="1">
        <v>23</v>
      </c>
      <c r="C12" s="1">
        <v>14</v>
      </c>
      <c r="D12" s="1">
        <v>5</v>
      </c>
      <c r="E12" s="1">
        <v>6</v>
      </c>
      <c r="F12" s="1">
        <v>0</v>
      </c>
      <c r="G12" s="1">
        <v>3</v>
      </c>
      <c r="H12" s="1">
        <v>9</v>
      </c>
    </row>
    <row r="13" spans="1:8" x14ac:dyDescent="0.2">
      <c r="A13" s="1" t="s">
        <v>370</v>
      </c>
      <c r="B13" s="1">
        <v>20</v>
      </c>
      <c r="C13" s="1">
        <v>16</v>
      </c>
      <c r="D13" s="1">
        <v>6</v>
      </c>
      <c r="E13" s="1">
        <v>7</v>
      </c>
      <c r="F13" s="1">
        <v>1</v>
      </c>
      <c r="G13" s="1">
        <v>2</v>
      </c>
      <c r="H13" s="1">
        <v>4</v>
      </c>
    </row>
    <row r="14" spans="1:8" x14ac:dyDescent="0.2">
      <c r="A14" s="1" t="s">
        <v>371</v>
      </c>
      <c r="B14" s="1">
        <v>17</v>
      </c>
      <c r="C14" s="1">
        <v>12</v>
      </c>
      <c r="D14" s="1">
        <v>4</v>
      </c>
      <c r="E14" s="1">
        <v>2</v>
      </c>
      <c r="F14" s="1">
        <v>2</v>
      </c>
      <c r="G14" s="1">
        <v>4</v>
      </c>
      <c r="H14" s="1">
        <v>5</v>
      </c>
    </row>
    <row r="15" spans="1:8" x14ac:dyDescent="0.2">
      <c r="A15" s="1" t="s">
        <v>372</v>
      </c>
      <c r="B15" s="1">
        <v>15</v>
      </c>
      <c r="C15" s="1">
        <v>12</v>
      </c>
      <c r="D15" s="1">
        <v>0</v>
      </c>
      <c r="E15" s="1">
        <v>3</v>
      </c>
      <c r="F15" s="1">
        <v>2</v>
      </c>
      <c r="G15" s="1">
        <v>7</v>
      </c>
      <c r="H15" s="1">
        <v>3</v>
      </c>
    </row>
    <row r="16" spans="1:8" x14ac:dyDescent="0.2">
      <c r="A16" s="1" t="s">
        <v>373</v>
      </c>
      <c r="B16" s="1">
        <v>14</v>
      </c>
      <c r="C16" s="1">
        <v>12</v>
      </c>
      <c r="D16" s="1">
        <v>5</v>
      </c>
      <c r="E16" s="1">
        <v>3</v>
      </c>
      <c r="F16" s="1">
        <v>1</v>
      </c>
      <c r="G16" s="1">
        <v>3</v>
      </c>
      <c r="H16" s="1">
        <v>2</v>
      </c>
    </row>
    <row r="17" spans="1:8" x14ac:dyDescent="0.2">
      <c r="A17" s="1" t="s">
        <v>374</v>
      </c>
      <c r="B17" s="1">
        <v>11</v>
      </c>
      <c r="C17" s="1">
        <v>6</v>
      </c>
      <c r="D17" s="1">
        <v>1</v>
      </c>
      <c r="E17" s="1">
        <v>0</v>
      </c>
      <c r="F17" s="1">
        <v>0</v>
      </c>
      <c r="G17" s="1">
        <v>5</v>
      </c>
      <c r="H17" s="1">
        <v>5</v>
      </c>
    </row>
    <row r="18" spans="1:8" x14ac:dyDescent="0.2">
      <c r="A18" s="1" t="s">
        <v>375</v>
      </c>
      <c r="B18" s="1">
        <v>8</v>
      </c>
      <c r="C18" s="1">
        <v>4</v>
      </c>
      <c r="D18" s="1">
        <v>2</v>
      </c>
      <c r="E18" s="1">
        <v>0</v>
      </c>
      <c r="F18" s="1">
        <v>0</v>
      </c>
      <c r="G18" s="1">
        <v>2</v>
      </c>
      <c r="H18" s="1">
        <v>4</v>
      </c>
    </row>
    <row r="19" spans="1:8" x14ac:dyDescent="0.2">
      <c r="A19" s="1" t="s">
        <v>43</v>
      </c>
      <c r="B19" s="1">
        <v>26</v>
      </c>
      <c r="C19" s="1">
        <v>19</v>
      </c>
      <c r="D19" s="1">
        <v>4</v>
      </c>
      <c r="E19" s="1">
        <v>4</v>
      </c>
      <c r="F19" s="1">
        <v>2</v>
      </c>
      <c r="G19" s="1">
        <v>9</v>
      </c>
      <c r="H19" s="1">
        <v>7</v>
      </c>
    </row>
    <row r="20" spans="1:8" x14ac:dyDescent="0.2">
      <c r="A20" s="1" t="s">
        <v>189</v>
      </c>
      <c r="B20" s="1">
        <v>253</v>
      </c>
      <c r="C20" s="1">
        <v>161</v>
      </c>
      <c r="D20" s="1">
        <v>105</v>
      </c>
      <c r="E20" s="1">
        <v>20</v>
      </c>
      <c r="F20" s="1">
        <v>11</v>
      </c>
      <c r="G20" s="1">
        <v>25</v>
      </c>
      <c r="H20" s="1">
        <v>92</v>
      </c>
    </row>
    <row r="21" spans="1:8" x14ac:dyDescent="0.2">
      <c r="A21" s="9" t="s">
        <v>324</v>
      </c>
      <c r="B21" s="9"/>
      <c r="C21" s="9"/>
      <c r="D21" s="9"/>
      <c r="E21" s="9"/>
      <c r="F21" s="9"/>
      <c r="G21" s="9"/>
      <c r="H21" s="9"/>
    </row>
  </sheetData>
  <sortState xmlns:xlrd2="http://schemas.microsoft.com/office/spreadsheetml/2017/richdata2" ref="A4:H19">
    <sortCondition descending="1" ref="B4:B19"/>
  </sortState>
  <mergeCells count="1">
    <mergeCell ref="A21:H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741D9-D575-4A21-88C4-0FE51DFE6B5D}">
  <dimension ref="A1:H45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438</v>
      </c>
    </row>
    <row r="2" spans="1:8" x14ac:dyDescent="0.2">
      <c r="A2" s="3" t="s">
        <v>319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320</v>
      </c>
      <c r="B3" s="1">
        <v>4456</v>
      </c>
      <c r="C3" s="1">
        <v>2965</v>
      </c>
      <c r="D3" s="1">
        <v>1276</v>
      </c>
      <c r="E3" s="1">
        <v>691</v>
      </c>
      <c r="F3" s="1">
        <v>157</v>
      </c>
      <c r="G3" s="1">
        <v>841</v>
      </c>
      <c r="H3" s="1">
        <v>1491</v>
      </c>
    </row>
    <row r="4" spans="1:8" x14ac:dyDescent="0.2">
      <c r="A4" s="1" t="s">
        <v>24</v>
      </c>
      <c r="B4" s="1">
        <v>933</v>
      </c>
      <c r="C4" s="1">
        <v>642</v>
      </c>
      <c r="D4" s="1">
        <v>251</v>
      </c>
      <c r="E4" s="1">
        <v>165</v>
      </c>
      <c r="F4" s="1">
        <v>44</v>
      </c>
      <c r="G4" s="1">
        <v>182</v>
      </c>
      <c r="H4" s="1">
        <v>291</v>
      </c>
    </row>
    <row r="5" spans="1:8" x14ac:dyDescent="0.2">
      <c r="A5" s="1" t="s">
        <v>323</v>
      </c>
      <c r="B5" s="7">
        <f>B3/B4</f>
        <v>4.77599142550911</v>
      </c>
      <c r="C5" s="7">
        <f t="shared" ref="C5:H5" si="0">C3/C4</f>
        <v>4.6183800623052962</v>
      </c>
      <c r="D5" s="7">
        <f t="shared" si="0"/>
        <v>5.0836653386454183</v>
      </c>
      <c r="E5" s="7">
        <f t="shared" si="0"/>
        <v>4.1878787878787875</v>
      </c>
      <c r="F5" s="7">
        <f t="shared" si="0"/>
        <v>3.5681818181818183</v>
      </c>
      <c r="G5" s="7">
        <f t="shared" si="0"/>
        <v>4.6208791208791204</v>
      </c>
      <c r="H5" s="7">
        <f t="shared" si="0"/>
        <v>5.1237113402061851</v>
      </c>
    </row>
    <row r="6" spans="1:8" x14ac:dyDescent="0.2">
      <c r="A6" s="1" t="s">
        <v>25</v>
      </c>
      <c r="B6" s="1">
        <v>562</v>
      </c>
      <c r="C6" s="1">
        <v>395</v>
      </c>
      <c r="D6" s="1">
        <v>147</v>
      </c>
      <c r="E6" s="1">
        <v>105</v>
      </c>
      <c r="F6" s="1">
        <v>23</v>
      </c>
      <c r="G6" s="1">
        <v>120</v>
      </c>
      <c r="H6" s="1">
        <v>167</v>
      </c>
    </row>
    <row r="7" spans="1:8" x14ac:dyDescent="0.2">
      <c r="A7" s="1" t="s">
        <v>26</v>
      </c>
      <c r="B7" s="1">
        <v>1458</v>
      </c>
      <c r="C7" s="1">
        <v>967</v>
      </c>
      <c r="D7" s="1">
        <v>394</v>
      </c>
      <c r="E7" s="1">
        <v>246</v>
      </c>
      <c r="F7" s="1">
        <v>35</v>
      </c>
      <c r="G7" s="1">
        <v>292</v>
      </c>
      <c r="H7" s="1">
        <v>491</v>
      </c>
    </row>
    <row r="8" spans="1:8" x14ac:dyDescent="0.2">
      <c r="A8" s="1" t="s">
        <v>27</v>
      </c>
      <c r="B8" s="1">
        <v>48</v>
      </c>
      <c r="C8" s="1">
        <v>34</v>
      </c>
      <c r="D8" s="1">
        <v>7</v>
      </c>
      <c r="E8" s="1">
        <v>15</v>
      </c>
      <c r="F8" s="1">
        <v>3</v>
      </c>
      <c r="G8" s="1">
        <v>9</v>
      </c>
      <c r="H8" s="1">
        <v>14</v>
      </c>
    </row>
    <row r="9" spans="1:8" x14ac:dyDescent="0.2">
      <c r="A9" s="1" t="s">
        <v>28</v>
      </c>
      <c r="B9" s="1">
        <v>219</v>
      </c>
      <c r="C9" s="1">
        <v>155</v>
      </c>
      <c r="D9" s="1">
        <v>72</v>
      </c>
      <c r="E9" s="1">
        <v>38</v>
      </c>
      <c r="F9" s="1">
        <v>2</v>
      </c>
      <c r="G9" s="1">
        <v>43</v>
      </c>
      <c r="H9" s="1">
        <v>64</v>
      </c>
    </row>
    <row r="10" spans="1:8" x14ac:dyDescent="0.2">
      <c r="A10" s="1" t="s">
        <v>29</v>
      </c>
      <c r="B10" s="1">
        <v>59</v>
      </c>
      <c r="C10" s="1">
        <v>40</v>
      </c>
      <c r="D10" s="1">
        <v>27</v>
      </c>
      <c r="E10" s="1">
        <v>5</v>
      </c>
      <c r="F10" s="1">
        <v>1</v>
      </c>
      <c r="G10" s="1">
        <v>7</v>
      </c>
      <c r="H10" s="1">
        <v>19</v>
      </c>
    </row>
    <row r="11" spans="1:8" x14ac:dyDescent="0.2">
      <c r="A11" s="1" t="s">
        <v>30</v>
      </c>
      <c r="B11" s="1">
        <v>213</v>
      </c>
      <c r="C11" s="1">
        <v>50</v>
      </c>
      <c r="D11" s="1">
        <v>27</v>
      </c>
      <c r="E11" s="1">
        <v>4</v>
      </c>
      <c r="F11" s="1">
        <v>3</v>
      </c>
      <c r="G11" s="1">
        <v>16</v>
      </c>
      <c r="H11" s="1">
        <v>163</v>
      </c>
    </row>
    <row r="12" spans="1:8" x14ac:dyDescent="0.2">
      <c r="A12" s="1" t="s">
        <v>31</v>
      </c>
      <c r="B12" s="1">
        <v>773</v>
      </c>
      <c r="C12" s="1">
        <v>536</v>
      </c>
      <c r="D12" s="1">
        <v>324</v>
      </c>
      <c r="E12" s="1">
        <v>72</v>
      </c>
      <c r="F12" s="1">
        <v>23</v>
      </c>
      <c r="G12" s="1">
        <v>117</v>
      </c>
      <c r="H12" s="1">
        <v>237</v>
      </c>
    </row>
    <row r="13" spans="1:8" x14ac:dyDescent="0.2">
      <c r="A13" s="1" t="s">
        <v>32</v>
      </c>
      <c r="B13" s="1">
        <v>34</v>
      </c>
      <c r="C13" s="1">
        <v>30</v>
      </c>
      <c r="D13" s="1">
        <v>5</v>
      </c>
      <c r="E13" s="1">
        <v>14</v>
      </c>
      <c r="F13" s="1">
        <v>0</v>
      </c>
      <c r="G13" s="1">
        <v>11</v>
      </c>
      <c r="H13" s="1">
        <v>4</v>
      </c>
    </row>
    <row r="14" spans="1:8" x14ac:dyDescent="0.2">
      <c r="A14" s="1" t="s">
        <v>33</v>
      </c>
      <c r="B14" s="1">
        <v>64</v>
      </c>
      <c r="C14" s="1">
        <v>60</v>
      </c>
      <c r="D14" s="1">
        <v>14</v>
      </c>
      <c r="E14" s="1">
        <v>16</v>
      </c>
      <c r="F14" s="1">
        <v>12</v>
      </c>
      <c r="G14" s="1">
        <v>18</v>
      </c>
      <c r="H14" s="1">
        <v>4</v>
      </c>
    </row>
    <row r="15" spans="1:8" x14ac:dyDescent="0.2">
      <c r="A15" s="1" t="s">
        <v>34</v>
      </c>
      <c r="B15" s="1">
        <v>41</v>
      </c>
      <c r="C15" s="1">
        <v>30</v>
      </c>
      <c r="D15" s="1">
        <v>7</v>
      </c>
      <c r="E15" s="1">
        <v>7</v>
      </c>
      <c r="F15" s="1">
        <v>3</v>
      </c>
      <c r="G15" s="1">
        <v>13</v>
      </c>
      <c r="H15" s="1">
        <v>11</v>
      </c>
    </row>
    <row r="16" spans="1:8" x14ac:dyDescent="0.2">
      <c r="A16" s="1" t="s">
        <v>35</v>
      </c>
      <c r="B16" s="1">
        <v>52</v>
      </c>
      <c r="C16" s="1">
        <v>26</v>
      </c>
      <c r="D16" s="1">
        <v>1</v>
      </c>
      <c r="E16" s="1">
        <v>4</v>
      </c>
      <c r="F16" s="1">
        <v>8</v>
      </c>
      <c r="G16" s="1">
        <v>13</v>
      </c>
      <c r="H16" s="1">
        <v>26</v>
      </c>
    </row>
    <row r="18" spans="1:8" x14ac:dyDescent="0.2">
      <c r="A18" s="1" t="s">
        <v>321</v>
      </c>
      <c r="B18" s="1">
        <v>2213</v>
      </c>
      <c r="C18" s="1">
        <v>1474</v>
      </c>
      <c r="D18" s="1">
        <v>609</v>
      </c>
      <c r="E18" s="1">
        <v>365</v>
      </c>
      <c r="F18" s="1">
        <v>89</v>
      </c>
      <c r="G18" s="1">
        <v>411</v>
      </c>
      <c r="H18" s="1">
        <v>739</v>
      </c>
    </row>
    <row r="19" spans="1:8" x14ac:dyDescent="0.2">
      <c r="A19" s="1" t="s">
        <v>24</v>
      </c>
      <c r="B19" s="1">
        <v>716</v>
      </c>
      <c r="C19" s="1">
        <v>509</v>
      </c>
      <c r="D19" s="1">
        <v>184</v>
      </c>
      <c r="E19" s="1">
        <v>129</v>
      </c>
      <c r="F19" s="1">
        <v>39</v>
      </c>
      <c r="G19" s="1">
        <v>157</v>
      </c>
      <c r="H19" s="1">
        <v>207</v>
      </c>
    </row>
    <row r="20" spans="1:8" x14ac:dyDescent="0.2">
      <c r="A20" s="1" t="s">
        <v>25</v>
      </c>
      <c r="B20" s="1">
        <v>46</v>
      </c>
      <c r="C20" s="1">
        <v>23</v>
      </c>
      <c r="D20" s="1">
        <v>11</v>
      </c>
      <c r="E20" s="1">
        <v>7</v>
      </c>
      <c r="F20" s="1">
        <v>1</v>
      </c>
      <c r="G20" s="1">
        <v>4</v>
      </c>
      <c r="H20" s="1">
        <v>23</v>
      </c>
    </row>
    <row r="21" spans="1:8" x14ac:dyDescent="0.2">
      <c r="A21" s="1" t="s">
        <v>26</v>
      </c>
      <c r="B21" s="1">
        <v>753</v>
      </c>
      <c r="C21" s="1">
        <v>495</v>
      </c>
      <c r="D21" s="1">
        <v>180</v>
      </c>
      <c r="E21" s="1">
        <v>141</v>
      </c>
      <c r="F21" s="1">
        <v>23</v>
      </c>
      <c r="G21" s="1">
        <v>151</v>
      </c>
      <c r="H21" s="1">
        <v>258</v>
      </c>
    </row>
    <row r="22" spans="1:8" x14ac:dyDescent="0.2">
      <c r="A22" s="1" t="s">
        <v>27</v>
      </c>
      <c r="B22" s="1">
        <v>18</v>
      </c>
      <c r="C22" s="1">
        <v>14</v>
      </c>
      <c r="D22" s="1">
        <v>4</v>
      </c>
      <c r="E22" s="1">
        <v>6</v>
      </c>
      <c r="F22" s="1">
        <v>0</v>
      </c>
      <c r="G22" s="1">
        <v>4</v>
      </c>
      <c r="H22" s="1">
        <v>4</v>
      </c>
    </row>
    <row r="23" spans="1:8" x14ac:dyDescent="0.2">
      <c r="A23" s="1" t="s">
        <v>28</v>
      </c>
      <c r="B23" s="1">
        <v>109</v>
      </c>
      <c r="C23" s="1">
        <v>76</v>
      </c>
      <c r="D23" s="1">
        <v>33</v>
      </c>
      <c r="E23" s="1">
        <v>24</v>
      </c>
      <c r="F23" s="1">
        <v>1</v>
      </c>
      <c r="G23" s="1">
        <v>18</v>
      </c>
      <c r="H23" s="1">
        <v>33</v>
      </c>
    </row>
    <row r="24" spans="1:8" x14ac:dyDescent="0.2">
      <c r="A24" s="1" t="s">
        <v>29</v>
      </c>
      <c r="B24" s="1">
        <v>19</v>
      </c>
      <c r="C24" s="1">
        <v>12</v>
      </c>
      <c r="D24" s="1">
        <v>10</v>
      </c>
      <c r="E24" s="1">
        <v>1</v>
      </c>
      <c r="F24" s="1">
        <v>0</v>
      </c>
      <c r="G24" s="1">
        <v>1</v>
      </c>
      <c r="H24" s="1">
        <v>7</v>
      </c>
    </row>
    <row r="25" spans="1:8" x14ac:dyDescent="0.2">
      <c r="A25" s="1" t="s">
        <v>30</v>
      </c>
      <c r="B25" s="1">
        <v>97</v>
      </c>
      <c r="C25" s="1">
        <v>26</v>
      </c>
      <c r="D25" s="1">
        <v>14</v>
      </c>
      <c r="E25" s="1">
        <v>2</v>
      </c>
      <c r="F25" s="1">
        <v>2</v>
      </c>
      <c r="G25" s="1">
        <v>8</v>
      </c>
      <c r="H25" s="1">
        <v>71</v>
      </c>
    </row>
    <row r="26" spans="1:8" x14ac:dyDescent="0.2">
      <c r="A26" s="1" t="s">
        <v>31</v>
      </c>
      <c r="B26" s="1">
        <v>364</v>
      </c>
      <c r="C26" s="1">
        <v>252</v>
      </c>
      <c r="D26" s="1">
        <v>159</v>
      </c>
      <c r="E26" s="1">
        <v>32</v>
      </c>
      <c r="F26" s="1">
        <v>15</v>
      </c>
      <c r="G26" s="1">
        <v>46</v>
      </c>
      <c r="H26" s="1">
        <v>112</v>
      </c>
    </row>
    <row r="27" spans="1:8" x14ac:dyDescent="0.2">
      <c r="A27" s="1" t="s">
        <v>32</v>
      </c>
      <c r="B27" s="1">
        <v>21</v>
      </c>
      <c r="C27" s="1">
        <v>19</v>
      </c>
      <c r="D27" s="1">
        <v>3</v>
      </c>
      <c r="E27" s="1">
        <v>10</v>
      </c>
      <c r="F27" s="1">
        <v>0</v>
      </c>
      <c r="G27" s="1">
        <v>6</v>
      </c>
      <c r="H27" s="1">
        <v>2</v>
      </c>
    </row>
    <row r="28" spans="1:8" x14ac:dyDescent="0.2">
      <c r="A28" s="1" t="s">
        <v>33</v>
      </c>
      <c r="B28" s="1">
        <v>34</v>
      </c>
      <c r="C28" s="1">
        <v>32</v>
      </c>
      <c r="D28" s="1">
        <v>8</v>
      </c>
      <c r="E28" s="1">
        <v>10</v>
      </c>
      <c r="F28" s="1">
        <v>5</v>
      </c>
      <c r="G28" s="1">
        <v>9</v>
      </c>
      <c r="H28" s="1">
        <v>2</v>
      </c>
    </row>
    <row r="29" spans="1:8" x14ac:dyDescent="0.2">
      <c r="A29" s="1" t="s">
        <v>34</v>
      </c>
      <c r="B29" s="1">
        <v>6</v>
      </c>
      <c r="C29" s="1">
        <v>5</v>
      </c>
      <c r="D29" s="1">
        <v>3</v>
      </c>
      <c r="E29" s="1">
        <v>1</v>
      </c>
      <c r="F29" s="1">
        <v>0</v>
      </c>
      <c r="G29" s="1">
        <v>1</v>
      </c>
      <c r="H29" s="1">
        <v>1</v>
      </c>
    </row>
    <row r="30" spans="1:8" x14ac:dyDescent="0.2">
      <c r="A30" s="1" t="s">
        <v>35</v>
      </c>
      <c r="B30" s="1">
        <v>30</v>
      </c>
      <c r="C30" s="1">
        <v>11</v>
      </c>
      <c r="D30" s="1">
        <v>0</v>
      </c>
      <c r="E30" s="1">
        <v>2</v>
      </c>
      <c r="F30" s="1">
        <v>3</v>
      </c>
      <c r="G30" s="1">
        <v>6</v>
      </c>
      <c r="H30" s="1">
        <v>19</v>
      </c>
    </row>
    <row r="32" spans="1:8" x14ac:dyDescent="0.2">
      <c r="A32" s="1" t="s">
        <v>322</v>
      </c>
      <c r="B32" s="1">
        <v>2243</v>
      </c>
      <c r="C32" s="1">
        <v>1491</v>
      </c>
      <c r="D32" s="1">
        <v>667</v>
      </c>
      <c r="E32" s="1">
        <v>326</v>
      </c>
      <c r="F32" s="1">
        <v>68</v>
      </c>
      <c r="G32" s="1">
        <v>430</v>
      </c>
      <c r="H32" s="1">
        <v>752</v>
      </c>
    </row>
    <row r="33" spans="1:8" x14ac:dyDescent="0.2">
      <c r="A33" s="1" t="s">
        <v>24</v>
      </c>
      <c r="B33" s="1">
        <v>217</v>
      </c>
      <c r="C33" s="1">
        <v>133</v>
      </c>
      <c r="D33" s="1">
        <v>67</v>
      </c>
      <c r="E33" s="1">
        <v>36</v>
      </c>
      <c r="F33" s="1">
        <v>5</v>
      </c>
      <c r="G33" s="1">
        <v>25</v>
      </c>
      <c r="H33" s="1">
        <v>84</v>
      </c>
    </row>
    <row r="34" spans="1:8" x14ac:dyDescent="0.2">
      <c r="A34" s="1" t="s">
        <v>25</v>
      </c>
      <c r="B34" s="1">
        <v>516</v>
      </c>
      <c r="C34" s="1">
        <v>372</v>
      </c>
      <c r="D34" s="1">
        <v>136</v>
      </c>
      <c r="E34" s="1">
        <v>98</v>
      </c>
      <c r="F34" s="1">
        <v>22</v>
      </c>
      <c r="G34" s="1">
        <v>116</v>
      </c>
      <c r="H34" s="1">
        <v>144</v>
      </c>
    </row>
    <row r="35" spans="1:8" x14ac:dyDescent="0.2">
      <c r="A35" s="1" t="s">
        <v>26</v>
      </c>
      <c r="B35" s="1">
        <v>705</v>
      </c>
      <c r="C35" s="1">
        <v>472</v>
      </c>
      <c r="D35" s="1">
        <v>214</v>
      </c>
      <c r="E35" s="1">
        <v>105</v>
      </c>
      <c r="F35" s="1">
        <v>12</v>
      </c>
      <c r="G35" s="1">
        <v>141</v>
      </c>
      <c r="H35" s="1">
        <v>233</v>
      </c>
    </row>
    <row r="36" spans="1:8" x14ac:dyDescent="0.2">
      <c r="A36" s="1" t="s">
        <v>27</v>
      </c>
      <c r="B36" s="1">
        <v>30</v>
      </c>
      <c r="C36" s="1">
        <v>20</v>
      </c>
      <c r="D36" s="1">
        <v>3</v>
      </c>
      <c r="E36" s="1">
        <v>9</v>
      </c>
      <c r="F36" s="1">
        <v>3</v>
      </c>
      <c r="G36" s="1">
        <v>5</v>
      </c>
      <c r="H36" s="1">
        <v>10</v>
      </c>
    </row>
    <row r="37" spans="1:8" x14ac:dyDescent="0.2">
      <c r="A37" s="1" t="s">
        <v>28</v>
      </c>
      <c r="B37" s="1">
        <v>110</v>
      </c>
      <c r="C37" s="1">
        <v>79</v>
      </c>
      <c r="D37" s="1">
        <v>39</v>
      </c>
      <c r="E37" s="1">
        <v>14</v>
      </c>
      <c r="F37" s="1">
        <v>1</v>
      </c>
      <c r="G37" s="1">
        <v>25</v>
      </c>
      <c r="H37" s="1">
        <v>31</v>
      </c>
    </row>
    <row r="38" spans="1:8" x14ac:dyDescent="0.2">
      <c r="A38" s="1" t="s">
        <v>29</v>
      </c>
      <c r="B38" s="1">
        <v>40</v>
      </c>
      <c r="C38" s="1">
        <v>28</v>
      </c>
      <c r="D38" s="1">
        <v>17</v>
      </c>
      <c r="E38" s="1">
        <v>4</v>
      </c>
      <c r="F38" s="1">
        <v>1</v>
      </c>
      <c r="G38" s="1">
        <v>6</v>
      </c>
      <c r="H38" s="1">
        <v>12</v>
      </c>
    </row>
    <row r="39" spans="1:8" x14ac:dyDescent="0.2">
      <c r="A39" s="1" t="s">
        <v>30</v>
      </c>
      <c r="B39" s="1">
        <v>116</v>
      </c>
      <c r="C39" s="1">
        <v>24</v>
      </c>
      <c r="D39" s="1">
        <v>13</v>
      </c>
      <c r="E39" s="1">
        <v>2</v>
      </c>
      <c r="F39" s="1">
        <v>1</v>
      </c>
      <c r="G39" s="1">
        <v>8</v>
      </c>
      <c r="H39" s="1">
        <v>92</v>
      </c>
    </row>
    <row r="40" spans="1:8" x14ac:dyDescent="0.2">
      <c r="A40" s="1" t="s">
        <v>31</v>
      </c>
      <c r="B40" s="1">
        <v>409</v>
      </c>
      <c r="C40" s="1">
        <v>284</v>
      </c>
      <c r="D40" s="1">
        <v>165</v>
      </c>
      <c r="E40" s="1">
        <v>40</v>
      </c>
      <c r="F40" s="1">
        <v>8</v>
      </c>
      <c r="G40" s="1">
        <v>71</v>
      </c>
      <c r="H40" s="1">
        <v>125</v>
      </c>
    </row>
    <row r="41" spans="1:8" x14ac:dyDescent="0.2">
      <c r="A41" s="1" t="s">
        <v>32</v>
      </c>
      <c r="B41" s="1">
        <v>13</v>
      </c>
      <c r="C41" s="1">
        <v>11</v>
      </c>
      <c r="D41" s="1">
        <v>2</v>
      </c>
      <c r="E41" s="1">
        <v>4</v>
      </c>
      <c r="F41" s="1">
        <v>0</v>
      </c>
      <c r="G41" s="1">
        <v>5</v>
      </c>
      <c r="H41" s="1">
        <v>2</v>
      </c>
    </row>
    <row r="42" spans="1:8" x14ac:dyDescent="0.2">
      <c r="A42" s="1" t="s">
        <v>33</v>
      </c>
      <c r="B42" s="1">
        <v>30</v>
      </c>
      <c r="C42" s="1">
        <v>28</v>
      </c>
      <c r="D42" s="1">
        <v>6</v>
      </c>
      <c r="E42" s="1">
        <v>6</v>
      </c>
      <c r="F42" s="1">
        <v>7</v>
      </c>
      <c r="G42" s="1">
        <v>9</v>
      </c>
      <c r="H42" s="1">
        <v>2</v>
      </c>
    </row>
    <row r="43" spans="1:8" x14ac:dyDescent="0.2">
      <c r="A43" s="1" t="s">
        <v>34</v>
      </c>
      <c r="B43" s="1">
        <v>35</v>
      </c>
      <c r="C43" s="1">
        <v>25</v>
      </c>
      <c r="D43" s="1">
        <v>4</v>
      </c>
      <c r="E43" s="1">
        <v>6</v>
      </c>
      <c r="F43" s="1">
        <v>3</v>
      </c>
      <c r="G43" s="1">
        <v>12</v>
      </c>
      <c r="H43" s="1">
        <v>10</v>
      </c>
    </row>
    <row r="44" spans="1:8" x14ac:dyDescent="0.2">
      <c r="A44" s="1" t="s">
        <v>35</v>
      </c>
      <c r="B44" s="1">
        <v>22</v>
      </c>
      <c r="C44" s="1">
        <v>15</v>
      </c>
      <c r="D44" s="1">
        <v>1</v>
      </c>
      <c r="E44" s="1">
        <v>2</v>
      </c>
      <c r="F44" s="1">
        <v>5</v>
      </c>
      <c r="G44" s="1">
        <v>7</v>
      </c>
      <c r="H44" s="1">
        <v>7</v>
      </c>
    </row>
    <row r="45" spans="1:8" x14ac:dyDescent="0.2">
      <c r="A45" s="9" t="s">
        <v>324</v>
      </c>
      <c r="B45" s="9"/>
      <c r="C45" s="9"/>
      <c r="D45" s="9"/>
      <c r="E45" s="9"/>
      <c r="F45" s="9"/>
      <c r="G45" s="9"/>
      <c r="H45" s="9"/>
    </row>
  </sheetData>
  <mergeCells count="1">
    <mergeCell ref="A45:H45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71D93-A4F5-4100-85AF-76AFD7AC7523}">
  <dimension ref="A1:H3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27.21875" style="1" customWidth="1"/>
    <col min="2" max="16384" width="8.88671875" style="1"/>
  </cols>
  <sheetData>
    <row r="1" spans="1:8" x14ac:dyDescent="0.2">
      <c r="A1" s="1" t="s">
        <v>465</v>
      </c>
    </row>
    <row r="2" spans="1:8" x14ac:dyDescent="0.2">
      <c r="A2" s="3" t="s">
        <v>190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320</v>
      </c>
      <c r="B3" s="1">
        <v>1597</v>
      </c>
      <c r="C3" s="1">
        <v>1237</v>
      </c>
      <c r="D3" s="1">
        <v>457</v>
      </c>
      <c r="E3" s="1">
        <v>254</v>
      </c>
      <c r="F3" s="1">
        <v>87</v>
      </c>
      <c r="G3" s="1">
        <v>439</v>
      </c>
      <c r="H3" s="1">
        <v>360</v>
      </c>
    </row>
    <row r="4" spans="1:8" x14ac:dyDescent="0.2">
      <c r="A4" s="1" t="s">
        <v>376</v>
      </c>
      <c r="B4" s="1">
        <v>337</v>
      </c>
      <c r="C4" s="1">
        <v>280</v>
      </c>
      <c r="D4" s="1">
        <v>94</v>
      </c>
      <c r="E4" s="1">
        <v>56</v>
      </c>
      <c r="F4" s="1">
        <v>10</v>
      </c>
      <c r="G4" s="1">
        <v>120</v>
      </c>
      <c r="H4" s="1">
        <v>57</v>
      </c>
    </row>
    <row r="5" spans="1:8" x14ac:dyDescent="0.2">
      <c r="A5" s="1" t="s">
        <v>377</v>
      </c>
      <c r="B5" s="1">
        <v>289</v>
      </c>
      <c r="C5" s="1">
        <v>257</v>
      </c>
      <c r="D5" s="1">
        <v>82</v>
      </c>
      <c r="E5" s="1">
        <v>44</v>
      </c>
      <c r="F5" s="1">
        <v>21</v>
      </c>
      <c r="G5" s="1">
        <v>110</v>
      </c>
      <c r="H5" s="1">
        <v>32</v>
      </c>
    </row>
    <row r="6" spans="1:8" x14ac:dyDescent="0.2">
      <c r="A6" s="1" t="s">
        <v>378</v>
      </c>
      <c r="B6" s="1">
        <v>86</v>
      </c>
      <c r="C6" s="1">
        <v>68</v>
      </c>
      <c r="D6" s="1">
        <v>26</v>
      </c>
      <c r="E6" s="1">
        <v>6</v>
      </c>
      <c r="F6" s="1">
        <v>3</v>
      </c>
      <c r="G6" s="1">
        <v>33</v>
      </c>
      <c r="H6" s="1">
        <v>18</v>
      </c>
    </row>
    <row r="7" spans="1:8" x14ac:dyDescent="0.2">
      <c r="A7" s="1" t="s">
        <v>379</v>
      </c>
      <c r="B7" s="1">
        <v>66</v>
      </c>
      <c r="C7" s="1">
        <v>62</v>
      </c>
      <c r="D7" s="1">
        <v>1</v>
      </c>
      <c r="E7" s="1">
        <v>61</v>
      </c>
      <c r="F7" s="1">
        <v>0</v>
      </c>
      <c r="G7" s="1">
        <v>0</v>
      </c>
      <c r="H7" s="1">
        <v>4</v>
      </c>
    </row>
    <row r="8" spans="1:8" x14ac:dyDescent="0.2">
      <c r="A8" s="1" t="s">
        <v>380</v>
      </c>
      <c r="B8" s="1">
        <v>47</v>
      </c>
      <c r="C8" s="1">
        <v>38</v>
      </c>
      <c r="D8" s="1">
        <v>5</v>
      </c>
      <c r="E8" s="1">
        <v>4</v>
      </c>
      <c r="F8" s="1">
        <v>0</v>
      </c>
      <c r="G8" s="1">
        <v>29</v>
      </c>
      <c r="H8" s="1">
        <v>9</v>
      </c>
    </row>
    <row r="9" spans="1:8" x14ac:dyDescent="0.2">
      <c r="A9" s="1" t="s">
        <v>381</v>
      </c>
      <c r="B9" s="1">
        <v>41</v>
      </c>
      <c r="C9" s="1">
        <v>22</v>
      </c>
      <c r="D9" s="1">
        <v>9</v>
      </c>
      <c r="E9" s="1">
        <v>3</v>
      </c>
      <c r="F9" s="1">
        <v>1</v>
      </c>
      <c r="G9" s="1">
        <v>9</v>
      </c>
      <c r="H9" s="1">
        <v>19</v>
      </c>
    </row>
    <row r="10" spans="1:8" x14ac:dyDescent="0.2">
      <c r="A10" s="1" t="s">
        <v>382</v>
      </c>
      <c r="B10" s="1">
        <v>25</v>
      </c>
      <c r="C10" s="1">
        <v>21</v>
      </c>
      <c r="D10" s="1">
        <v>8</v>
      </c>
      <c r="E10" s="1">
        <v>3</v>
      </c>
      <c r="F10" s="1">
        <v>6</v>
      </c>
      <c r="G10" s="1">
        <v>4</v>
      </c>
      <c r="H10" s="1">
        <v>4</v>
      </c>
    </row>
    <row r="11" spans="1:8" x14ac:dyDescent="0.2">
      <c r="A11" s="1" t="s">
        <v>383</v>
      </c>
      <c r="B11" s="1">
        <v>23</v>
      </c>
      <c r="C11" s="1">
        <v>17</v>
      </c>
      <c r="D11" s="1">
        <v>6</v>
      </c>
      <c r="E11" s="1">
        <v>2</v>
      </c>
      <c r="F11" s="1">
        <v>3</v>
      </c>
      <c r="G11" s="1">
        <v>6</v>
      </c>
      <c r="H11" s="1">
        <v>6</v>
      </c>
    </row>
    <row r="12" spans="1:8" x14ac:dyDescent="0.2">
      <c r="A12" s="1" t="s">
        <v>384</v>
      </c>
      <c r="B12" s="1">
        <v>23</v>
      </c>
      <c r="C12" s="1">
        <v>14</v>
      </c>
      <c r="D12" s="1">
        <v>5</v>
      </c>
      <c r="E12" s="1">
        <v>3</v>
      </c>
      <c r="F12" s="1">
        <v>4</v>
      </c>
      <c r="G12" s="1">
        <v>2</v>
      </c>
      <c r="H12" s="1">
        <v>9</v>
      </c>
    </row>
    <row r="13" spans="1:8" x14ac:dyDescent="0.2">
      <c r="A13" s="1" t="s">
        <v>385</v>
      </c>
      <c r="B13" s="1">
        <v>22</v>
      </c>
      <c r="C13" s="1">
        <v>18</v>
      </c>
      <c r="D13" s="1">
        <v>3</v>
      </c>
      <c r="E13" s="1">
        <v>4</v>
      </c>
      <c r="F13" s="1">
        <v>0</v>
      </c>
      <c r="G13" s="1">
        <v>11</v>
      </c>
      <c r="H13" s="1">
        <v>4</v>
      </c>
    </row>
    <row r="14" spans="1:8" x14ac:dyDescent="0.2">
      <c r="A14" s="1" t="s">
        <v>386</v>
      </c>
      <c r="B14" s="1">
        <v>21</v>
      </c>
      <c r="C14" s="1">
        <v>19</v>
      </c>
      <c r="D14" s="1">
        <v>6</v>
      </c>
      <c r="E14" s="1">
        <v>2</v>
      </c>
      <c r="F14" s="1">
        <v>0</v>
      </c>
      <c r="G14" s="1">
        <v>11</v>
      </c>
      <c r="H14" s="1">
        <v>2</v>
      </c>
    </row>
    <row r="15" spans="1:8" x14ac:dyDescent="0.2">
      <c r="A15" s="1" t="s">
        <v>387</v>
      </c>
      <c r="B15" s="1">
        <v>21</v>
      </c>
      <c r="C15" s="1">
        <v>19</v>
      </c>
      <c r="D15" s="1">
        <v>19</v>
      </c>
      <c r="E15" s="1">
        <v>0</v>
      </c>
      <c r="F15" s="1">
        <v>0</v>
      </c>
      <c r="G15" s="1">
        <v>0</v>
      </c>
      <c r="H15" s="1">
        <v>2</v>
      </c>
    </row>
    <row r="16" spans="1:8" x14ac:dyDescent="0.2">
      <c r="A16" s="1" t="s">
        <v>388</v>
      </c>
      <c r="B16" s="1">
        <v>20</v>
      </c>
      <c r="C16" s="1">
        <v>15</v>
      </c>
      <c r="D16" s="1">
        <v>10</v>
      </c>
      <c r="E16" s="1">
        <v>0</v>
      </c>
      <c r="F16" s="1">
        <v>0</v>
      </c>
      <c r="G16" s="1">
        <v>5</v>
      </c>
      <c r="H16" s="1">
        <v>5</v>
      </c>
    </row>
    <row r="17" spans="1:8" x14ac:dyDescent="0.2">
      <c r="A17" s="1" t="s">
        <v>389</v>
      </c>
      <c r="B17" s="1">
        <v>18</v>
      </c>
      <c r="C17" s="1">
        <v>12</v>
      </c>
      <c r="D17" s="1">
        <v>4</v>
      </c>
      <c r="E17" s="1">
        <v>3</v>
      </c>
      <c r="F17" s="1">
        <v>1</v>
      </c>
      <c r="G17" s="1">
        <v>4</v>
      </c>
      <c r="H17" s="1">
        <v>6</v>
      </c>
    </row>
    <row r="18" spans="1:8" x14ac:dyDescent="0.2">
      <c r="A18" s="1" t="s">
        <v>390</v>
      </c>
      <c r="B18" s="1">
        <v>17</v>
      </c>
      <c r="C18" s="1">
        <v>12</v>
      </c>
      <c r="D18" s="1">
        <v>5</v>
      </c>
      <c r="E18" s="1">
        <v>2</v>
      </c>
      <c r="F18" s="1">
        <v>0</v>
      </c>
      <c r="G18" s="1">
        <v>5</v>
      </c>
      <c r="H18" s="1">
        <v>5</v>
      </c>
    </row>
    <row r="19" spans="1:8" x14ac:dyDescent="0.2">
      <c r="A19" s="1" t="s">
        <v>391</v>
      </c>
      <c r="B19" s="1">
        <v>15</v>
      </c>
      <c r="C19" s="1">
        <v>7</v>
      </c>
      <c r="D19" s="1">
        <v>1</v>
      </c>
      <c r="E19" s="1">
        <v>1</v>
      </c>
      <c r="F19" s="1">
        <v>2</v>
      </c>
      <c r="G19" s="1">
        <v>3</v>
      </c>
      <c r="H19" s="1">
        <v>8</v>
      </c>
    </row>
    <row r="20" spans="1:8" x14ac:dyDescent="0.2">
      <c r="A20" s="1" t="s">
        <v>392</v>
      </c>
      <c r="B20" s="1">
        <v>14</v>
      </c>
      <c r="C20" s="1">
        <v>12</v>
      </c>
      <c r="D20" s="1">
        <v>3</v>
      </c>
      <c r="E20" s="1">
        <v>5</v>
      </c>
      <c r="F20" s="1">
        <v>0</v>
      </c>
      <c r="G20" s="1">
        <v>4</v>
      </c>
      <c r="H20" s="1">
        <v>2</v>
      </c>
    </row>
    <row r="21" spans="1:8" x14ac:dyDescent="0.2">
      <c r="A21" s="1" t="s">
        <v>393</v>
      </c>
      <c r="B21" s="1">
        <v>14</v>
      </c>
      <c r="C21" s="1">
        <v>4</v>
      </c>
      <c r="D21" s="1">
        <v>2</v>
      </c>
      <c r="E21" s="1">
        <v>0</v>
      </c>
      <c r="F21" s="1">
        <v>1</v>
      </c>
      <c r="G21" s="1">
        <v>1</v>
      </c>
      <c r="H21" s="1">
        <v>10</v>
      </c>
    </row>
    <row r="22" spans="1:8" x14ac:dyDescent="0.2">
      <c r="A22" s="1" t="s">
        <v>394</v>
      </c>
      <c r="B22" s="1">
        <v>12</v>
      </c>
      <c r="C22" s="1">
        <v>8</v>
      </c>
      <c r="D22" s="1">
        <v>3</v>
      </c>
      <c r="E22" s="1">
        <v>3</v>
      </c>
      <c r="F22" s="1">
        <v>2</v>
      </c>
      <c r="G22" s="1">
        <v>0</v>
      </c>
      <c r="H22" s="1">
        <v>4</v>
      </c>
    </row>
    <row r="23" spans="1:8" x14ac:dyDescent="0.2">
      <c r="A23" s="1" t="s">
        <v>395</v>
      </c>
      <c r="B23" s="1">
        <v>11</v>
      </c>
      <c r="C23" s="1">
        <v>8</v>
      </c>
      <c r="D23" s="1">
        <v>6</v>
      </c>
      <c r="E23" s="1">
        <v>0</v>
      </c>
      <c r="F23" s="1">
        <v>1</v>
      </c>
      <c r="G23" s="1">
        <v>1</v>
      </c>
      <c r="H23" s="1">
        <v>3</v>
      </c>
    </row>
    <row r="24" spans="1:8" x14ac:dyDescent="0.2">
      <c r="A24" s="1" t="s">
        <v>396</v>
      </c>
      <c r="B24" s="1">
        <v>11</v>
      </c>
      <c r="C24" s="1">
        <v>9</v>
      </c>
      <c r="D24" s="1">
        <v>1</v>
      </c>
      <c r="E24" s="1">
        <v>2</v>
      </c>
      <c r="F24" s="1">
        <v>2</v>
      </c>
      <c r="G24" s="1">
        <v>4</v>
      </c>
      <c r="H24" s="1">
        <v>2</v>
      </c>
    </row>
    <row r="25" spans="1:8" x14ac:dyDescent="0.2">
      <c r="A25" s="1" t="s">
        <v>397</v>
      </c>
      <c r="B25" s="1">
        <v>11</v>
      </c>
      <c r="C25" s="1">
        <v>9</v>
      </c>
      <c r="D25" s="1">
        <v>3</v>
      </c>
      <c r="E25" s="1">
        <v>4</v>
      </c>
      <c r="F25" s="1">
        <v>0</v>
      </c>
      <c r="G25" s="1">
        <v>2</v>
      </c>
      <c r="H25" s="1">
        <v>2</v>
      </c>
    </row>
    <row r="26" spans="1:8" x14ac:dyDescent="0.2">
      <c r="A26" s="1" t="s">
        <v>398</v>
      </c>
      <c r="B26" s="1">
        <v>11</v>
      </c>
      <c r="C26" s="1">
        <v>9</v>
      </c>
      <c r="D26" s="1">
        <v>4</v>
      </c>
      <c r="E26" s="1">
        <v>0</v>
      </c>
      <c r="F26" s="1">
        <v>1</v>
      </c>
      <c r="G26" s="1">
        <v>4</v>
      </c>
      <c r="H26" s="1">
        <v>2</v>
      </c>
    </row>
    <row r="27" spans="1:8" x14ac:dyDescent="0.2">
      <c r="A27" s="1" t="s">
        <v>399</v>
      </c>
      <c r="B27" s="1">
        <v>11</v>
      </c>
      <c r="C27" s="1">
        <v>11</v>
      </c>
      <c r="D27" s="1">
        <v>3</v>
      </c>
      <c r="E27" s="1">
        <v>0</v>
      </c>
      <c r="F27" s="1">
        <v>2</v>
      </c>
      <c r="G27" s="1">
        <v>6</v>
      </c>
      <c r="H27" s="1">
        <v>0</v>
      </c>
    </row>
    <row r="28" spans="1:8" x14ac:dyDescent="0.2">
      <c r="A28" s="1" t="s">
        <v>400</v>
      </c>
      <c r="B28" s="1">
        <v>10</v>
      </c>
      <c r="C28" s="1">
        <v>9</v>
      </c>
      <c r="D28" s="1">
        <v>4</v>
      </c>
      <c r="E28" s="1">
        <v>0</v>
      </c>
      <c r="F28" s="1">
        <v>0</v>
      </c>
      <c r="G28" s="1">
        <v>5</v>
      </c>
      <c r="H28" s="1">
        <v>1</v>
      </c>
    </row>
    <row r="29" spans="1:8" x14ac:dyDescent="0.2">
      <c r="A29" s="1" t="s">
        <v>43</v>
      </c>
      <c r="B29" s="1">
        <v>164</v>
      </c>
      <c r="C29" s="1">
        <v>116</v>
      </c>
      <c r="D29" s="1">
        <v>39</v>
      </c>
      <c r="E29" s="1">
        <v>25</v>
      </c>
      <c r="F29" s="1">
        <v>16</v>
      </c>
      <c r="G29" s="1">
        <v>36</v>
      </c>
      <c r="H29" s="1">
        <v>48</v>
      </c>
    </row>
    <row r="30" spans="1:8" x14ac:dyDescent="0.2">
      <c r="A30" s="1" t="s">
        <v>189</v>
      </c>
      <c r="B30" s="1">
        <v>257</v>
      </c>
      <c r="C30" s="1">
        <v>161</v>
      </c>
      <c r="D30" s="1">
        <v>105</v>
      </c>
      <c r="E30" s="1">
        <v>21</v>
      </c>
      <c r="F30" s="1">
        <v>11</v>
      </c>
      <c r="G30" s="1">
        <v>24</v>
      </c>
      <c r="H30" s="1">
        <v>96</v>
      </c>
    </row>
    <row r="31" spans="1:8" x14ac:dyDescent="0.2">
      <c r="A31" s="9" t="s">
        <v>324</v>
      </c>
      <c r="B31" s="9"/>
      <c r="C31" s="9"/>
      <c r="D31" s="9"/>
      <c r="E31" s="9"/>
      <c r="F31" s="9"/>
      <c r="G31" s="9"/>
      <c r="H31" s="9"/>
    </row>
  </sheetData>
  <sortState xmlns:xlrd2="http://schemas.microsoft.com/office/spreadsheetml/2017/richdata2" ref="A4:H29">
    <sortCondition descending="1" ref="B4:B29"/>
  </sortState>
  <mergeCells count="1">
    <mergeCell ref="A31:H31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EFB9C-94D1-4D9C-9A17-7C2A9944FDC2}">
  <dimension ref="A1:H6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466</v>
      </c>
    </row>
    <row r="2" spans="1:8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401</v>
      </c>
    </row>
    <row r="5" spans="1:8" x14ac:dyDescent="0.2">
      <c r="A5" s="1" t="s">
        <v>404</v>
      </c>
      <c r="B5" s="1">
        <v>2853</v>
      </c>
      <c r="C5" s="1">
        <v>1964</v>
      </c>
      <c r="D5" s="1">
        <v>849</v>
      </c>
      <c r="E5" s="1">
        <v>434</v>
      </c>
      <c r="F5" s="1">
        <v>118</v>
      </c>
      <c r="G5" s="1">
        <v>563</v>
      </c>
      <c r="H5" s="1">
        <v>889</v>
      </c>
    </row>
    <row r="6" spans="1:8" x14ac:dyDescent="0.2">
      <c r="A6" s="1" t="s">
        <v>191</v>
      </c>
      <c r="B6" s="1">
        <v>1300</v>
      </c>
      <c r="C6" s="1">
        <v>1013</v>
      </c>
      <c r="D6" s="1">
        <v>334</v>
      </c>
      <c r="E6" s="1">
        <v>222</v>
      </c>
      <c r="F6" s="1">
        <v>77</v>
      </c>
      <c r="G6" s="1">
        <v>380</v>
      </c>
      <c r="H6" s="1">
        <v>287</v>
      </c>
    </row>
    <row r="7" spans="1:8" x14ac:dyDescent="0.2">
      <c r="A7" s="1" t="s">
        <v>405</v>
      </c>
      <c r="B7" s="1">
        <v>1553</v>
      </c>
      <c r="C7" s="1">
        <v>951</v>
      </c>
      <c r="D7" s="1">
        <v>515</v>
      </c>
      <c r="E7" s="1">
        <v>212</v>
      </c>
      <c r="F7" s="1">
        <v>41</v>
      </c>
      <c r="G7" s="1">
        <v>183</v>
      </c>
      <c r="H7" s="1">
        <v>602</v>
      </c>
    </row>
    <row r="8" spans="1:8" x14ac:dyDescent="0.2">
      <c r="A8" s="1" t="s">
        <v>407</v>
      </c>
      <c r="B8" s="1">
        <v>1400</v>
      </c>
      <c r="C8" s="1">
        <v>968</v>
      </c>
      <c r="D8" s="1">
        <v>405</v>
      </c>
      <c r="E8" s="1">
        <v>220</v>
      </c>
      <c r="F8" s="1">
        <v>67</v>
      </c>
      <c r="G8" s="1">
        <v>276</v>
      </c>
      <c r="H8" s="1">
        <v>432</v>
      </c>
    </row>
    <row r="9" spans="1:8" x14ac:dyDescent="0.2">
      <c r="A9" s="1" t="s">
        <v>191</v>
      </c>
      <c r="B9" s="1">
        <v>846</v>
      </c>
      <c r="C9" s="1">
        <v>631</v>
      </c>
      <c r="D9" s="1">
        <v>210</v>
      </c>
      <c r="E9" s="1">
        <v>148</v>
      </c>
      <c r="F9" s="1">
        <v>51</v>
      </c>
      <c r="G9" s="1">
        <v>222</v>
      </c>
      <c r="H9" s="1">
        <v>215</v>
      </c>
    </row>
    <row r="10" spans="1:8" x14ac:dyDescent="0.2">
      <c r="A10" s="1" t="s">
        <v>405</v>
      </c>
      <c r="B10" s="1">
        <v>554</v>
      </c>
      <c r="C10" s="1">
        <v>337</v>
      </c>
      <c r="D10" s="1">
        <v>195</v>
      </c>
      <c r="E10" s="1">
        <v>72</v>
      </c>
      <c r="F10" s="1">
        <v>16</v>
      </c>
      <c r="G10" s="1">
        <v>54</v>
      </c>
      <c r="H10" s="1">
        <v>217</v>
      </c>
    </row>
    <row r="11" spans="1:8" x14ac:dyDescent="0.2">
      <c r="A11" s="1" t="s">
        <v>406</v>
      </c>
      <c r="B11" s="1">
        <v>1453</v>
      </c>
      <c r="C11" s="1">
        <v>996</v>
      </c>
      <c r="D11" s="1">
        <v>444</v>
      </c>
      <c r="E11" s="1">
        <v>214</v>
      </c>
      <c r="F11" s="1">
        <v>51</v>
      </c>
      <c r="G11" s="1">
        <v>287</v>
      </c>
      <c r="H11" s="1">
        <v>457</v>
      </c>
    </row>
    <row r="12" spans="1:8" x14ac:dyDescent="0.2">
      <c r="A12" s="1" t="s">
        <v>191</v>
      </c>
      <c r="B12" s="1">
        <v>454</v>
      </c>
      <c r="C12" s="1">
        <v>382</v>
      </c>
      <c r="D12" s="1">
        <v>124</v>
      </c>
      <c r="E12" s="1">
        <v>74</v>
      </c>
      <c r="F12" s="1">
        <v>26</v>
      </c>
      <c r="G12" s="1">
        <v>158</v>
      </c>
      <c r="H12" s="1">
        <v>72</v>
      </c>
    </row>
    <row r="13" spans="1:8" x14ac:dyDescent="0.2">
      <c r="A13" s="1" t="s">
        <v>405</v>
      </c>
      <c r="B13" s="1">
        <v>999</v>
      </c>
      <c r="C13" s="1">
        <v>614</v>
      </c>
      <c r="D13" s="1">
        <v>320</v>
      </c>
      <c r="E13" s="1">
        <v>140</v>
      </c>
      <c r="F13" s="1">
        <v>25</v>
      </c>
      <c r="G13" s="1">
        <v>129</v>
      </c>
      <c r="H13" s="1">
        <v>385</v>
      </c>
    </row>
    <row r="15" spans="1:8" x14ac:dyDescent="0.2">
      <c r="A15" s="1" t="s">
        <v>402</v>
      </c>
    </row>
    <row r="17" spans="1:8" x14ac:dyDescent="0.2">
      <c r="A17" s="1" t="s">
        <v>320</v>
      </c>
      <c r="B17" s="1">
        <v>1300</v>
      </c>
      <c r="C17" s="1">
        <v>1013</v>
      </c>
      <c r="D17" s="1">
        <v>334</v>
      </c>
      <c r="E17" s="1">
        <v>222</v>
      </c>
      <c r="F17" s="1">
        <v>77</v>
      </c>
      <c r="G17" s="1">
        <v>380</v>
      </c>
      <c r="H17" s="1">
        <v>287</v>
      </c>
    </row>
    <row r="18" spans="1:8" x14ac:dyDescent="0.2">
      <c r="A18" s="1" t="s">
        <v>192</v>
      </c>
      <c r="B18" s="1">
        <v>71</v>
      </c>
      <c r="C18" s="1">
        <v>47</v>
      </c>
      <c r="D18" s="1">
        <v>27</v>
      </c>
      <c r="E18" s="1">
        <v>7</v>
      </c>
      <c r="F18" s="1">
        <v>5</v>
      </c>
      <c r="G18" s="1">
        <v>8</v>
      </c>
      <c r="H18" s="1">
        <v>24</v>
      </c>
    </row>
    <row r="19" spans="1:8" x14ac:dyDescent="0.2">
      <c r="A19" s="1" t="s">
        <v>193</v>
      </c>
      <c r="B19" s="1">
        <v>63</v>
      </c>
      <c r="C19" s="1">
        <v>38</v>
      </c>
      <c r="D19" s="1">
        <v>19</v>
      </c>
      <c r="E19" s="1">
        <v>6</v>
      </c>
      <c r="F19" s="1">
        <v>4</v>
      </c>
      <c r="G19" s="1">
        <v>9</v>
      </c>
      <c r="H19" s="1">
        <v>25</v>
      </c>
    </row>
    <row r="20" spans="1:8" x14ac:dyDescent="0.2">
      <c r="A20" s="1" t="s">
        <v>194</v>
      </c>
      <c r="B20" s="1">
        <v>48</v>
      </c>
      <c r="C20" s="1">
        <v>39</v>
      </c>
      <c r="D20" s="1">
        <v>17</v>
      </c>
      <c r="E20" s="1">
        <v>13</v>
      </c>
      <c r="F20" s="1">
        <v>5</v>
      </c>
      <c r="G20" s="1">
        <v>4</v>
      </c>
      <c r="H20" s="1">
        <v>9</v>
      </c>
    </row>
    <row r="21" spans="1:8" x14ac:dyDescent="0.2">
      <c r="A21" s="1" t="s">
        <v>195</v>
      </c>
      <c r="B21" s="1">
        <v>497</v>
      </c>
      <c r="C21" s="1">
        <v>420</v>
      </c>
      <c r="D21" s="1">
        <v>44</v>
      </c>
      <c r="E21" s="1">
        <v>54</v>
      </c>
      <c r="F21" s="1">
        <v>10</v>
      </c>
      <c r="G21" s="1">
        <v>312</v>
      </c>
      <c r="H21" s="1">
        <v>77</v>
      </c>
    </row>
    <row r="22" spans="1:8" x14ac:dyDescent="0.2">
      <c r="A22" s="1" t="s">
        <v>196</v>
      </c>
      <c r="B22" s="1">
        <v>621</v>
      </c>
      <c r="C22" s="1">
        <v>469</v>
      </c>
      <c r="D22" s="1">
        <v>227</v>
      </c>
      <c r="E22" s="1">
        <v>142</v>
      </c>
      <c r="F22" s="1">
        <v>53</v>
      </c>
      <c r="G22" s="1">
        <v>47</v>
      </c>
      <c r="H22" s="1">
        <v>152</v>
      </c>
    </row>
    <row r="24" spans="1:8" x14ac:dyDescent="0.2">
      <c r="A24" s="1" t="s">
        <v>321</v>
      </c>
      <c r="B24" s="1">
        <v>846</v>
      </c>
      <c r="C24" s="1">
        <v>631</v>
      </c>
      <c r="D24" s="1">
        <v>210</v>
      </c>
      <c r="E24" s="1">
        <v>148</v>
      </c>
      <c r="F24" s="1">
        <v>51</v>
      </c>
      <c r="G24" s="1">
        <v>222</v>
      </c>
      <c r="H24" s="1">
        <v>215</v>
      </c>
    </row>
    <row r="25" spans="1:8" x14ac:dyDescent="0.2">
      <c r="A25" s="1" t="s">
        <v>192</v>
      </c>
      <c r="B25" s="1">
        <v>40</v>
      </c>
      <c r="C25" s="1">
        <v>23</v>
      </c>
      <c r="D25" s="1">
        <v>14</v>
      </c>
      <c r="E25" s="1">
        <v>3</v>
      </c>
      <c r="F25" s="1">
        <v>3</v>
      </c>
      <c r="G25" s="1">
        <v>3</v>
      </c>
      <c r="H25" s="1">
        <v>17</v>
      </c>
    </row>
    <row r="26" spans="1:8" x14ac:dyDescent="0.2">
      <c r="A26" s="1" t="s">
        <v>193</v>
      </c>
      <c r="B26" s="1">
        <v>34</v>
      </c>
      <c r="C26" s="1">
        <v>22</v>
      </c>
      <c r="D26" s="1">
        <v>8</v>
      </c>
      <c r="E26" s="1">
        <v>5</v>
      </c>
      <c r="F26" s="1">
        <v>4</v>
      </c>
      <c r="G26" s="1">
        <v>5</v>
      </c>
      <c r="H26" s="1">
        <v>12</v>
      </c>
    </row>
    <row r="27" spans="1:8" x14ac:dyDescent="0.2">
      <c r="A27" s="1" t="s">
        <v>194</v>
      </c>
      <c r="B27" s="1">
        <v>31</v>
      </c>
      <c r="C27" s="1">
        <v>23</v>
      </c>
      <c r="D27" s="1">
        <v>11</v>
      </c>
      <c r="E27" s="1">
        <v>7</v>
      </c>
      <c r="F27" s="1">
        <v>3</v>
      </c>
      <c r="G27" s="1">
        <v>2</v>
      </c>
      <c r="H27" s="1">
        <v>8</v>
      </c>
    </row>
    <row r="28" spans="1:8" x14ac:dyDescent="0.2">
      <c r="A28" s="1" t="s">
        <v>195</v>
      </c>
      <c r="B28" s="1">
        <v>296</v>
      </c>
      <c r="C28" s="1">
        <v>241</v>
      </c>
      <c r="D28" s="1">
        <v>28</v>
      </c>
      <c r="E28" s="1">
        <v>29</v>
      </c>
      <c r="F28" s="1">
        <v>4</v>
      </c>
      <c r="G28" s="1">
        <v>180</v>
      </c>
      <c r="H28" s="1">
        <v>55</v>
      </c>
    </row>
    <row r="29" spans="1:8" x14ac:dyDescent="0.2">
      <c r="A29" s="1" t="s">
        <v>196</v>
      </c>
      <c r="B29" s="1">
        <v>445</v>
      </c>
      <c r="C29" s="1">
        <v>322</v>
      </c>
      <c r="D29" s="1">
        <v>149</v>
      </c>
      <c r="E29" s="1">
        <v>104</v>
      </c>
      <c r="F29" s="1">
        <v>37</v>
      </c>
      <c r="G29" s="1">
        <v>32</v>
      </c>
      <c r="H29" s="1">
        <v>123</v>
      </c>
    </row>
    <row r="31" spans="1:8" x14ac:dyDescent="0.2">
      <c r="A31" s="1" t="s">
        <v>326</v>
      </c>
      <c r="B31" s="1">
        <v>454</v>
      </c>
      <c r="C31" s="1">
        <v>382</v>
      </c>
      <c r="D31" s="1">
        <v>124</v>
      </c>
      <c r="E31" s="1">
        <v>74</v>
      </c>
      <c r="F31" s="1">
        <v>26</v>
      </c>
      <c r="G31" s="1">
        <v>158</v>
      </c>
      <c r="H31" s="1">
        <v>72</v>
      </c>
    </row>
    <row r="32" spans="1:8" x14ac:dyDescent="0.2">
      <c r="A32" s="1" t="s">
        <v>192</v>
      </c>
      <c r="B32" s="1">
        <v>31</v>
      </c>
      <c r="C32" s="1">
        <v>24</v>
      </c>
      <c r="D32" s="1">
        <v>13</v>
      </c>
      <c r="E32" s="1">
        <v>4</v>
      </c>
      <c r="F32" s="1">
        <v>2</v>
      </c>
      <c r="G32" s="1">
        <v>5</v>
      </c>
      <c r="H32" s="1">
        <v>7</v>
      </c>
    </row>
    <row r="33" spans="1:8" x14ac:dyDescent="0.2">
      <c r="A33" s="1" t="s">
        <v>193</v>
      </c>
      <c r="B33" s="1">
        <v>29</v>
      </c>
      <c r="C33" s="1">
        <v>16</v>
      </c>
      <c r="D33" s="1">
        <v>11</v>
      </c>
      <c r="E33" s="1">
        <v>1</v>
      </c>
      <c r="F33" s="1">
        <v>0</v>
      </c>
      <c r="G33" s="1">
        <v>4</v>
      </c>
      <c r="H33" s="1">
        <v>13</v>
      </c>
    </row>
    <row r="34" spans="1:8" x14ac:dyDescent="0.2">
      <c r="A34" s="1" t="s">
        <v>194</v>
      </c>
      <c r="B34" s="1">
        <v>17</v>
      </c>
      <c r="C34" s="1">
        <v>16</v>
      </c>
      <c r="D34" s="1">
        <v>6</v>
      </c>
      <c r="E34" s="1">
        <v>6</v>
      </c>
      <c r="F34" s="1">
        <v>2</v>
      </c>
      <c r="G34" s="1">
        <v>2</v>
      </c>
      <c r="H34" s="1">
        <v>1</v>
      </c>
    </row>
    <row r="35" spans="1:8" x14ac:dyDescent="0.2">
      <c r="A35" s="1" t="s">
        <v>195</v>
      </c>
      <c r="B35" s="1">
        <v>201</v>
      </c>
      <c r="C35" s="1">
        <v>179</v>
      </c>
      <c r="D35" s="1">
        <v>16</v>
      </c>
      <c r="E35" s="1">
        <v>25</v>
      </c>
      <c r="F35" s="1">
        <v>6</v>
      </c>
      <c r="G35" s="1">
        <v>132</v>
      </c>
      <c r="H35" s="1">
        <v>22</v>
      </c>
    </row>
    <row r="36" spans="1:8" x14ac:dyDescent="0.2">
      <c r="A36" s="1" t="s">
        <v>196</v>
      </c>
      <c r="B36" s="1">
        <v>176</v>
      </c>
      <c r="C36" s="1">
        <v>147</v>
      </c>
      <c r="D36" s="1">
        <v>78</v>
      </c>
      <c r="E36" s="1">
        <v>38</v>
      </c>
      <c r="F36" s="1">
        <v>16</v>
      </c>
      <c r="G36" s="1">
        <v>15</v>
      </c>
      <c r="H36" s="1">
        <v>29</v>
      </c>
    </row>
    <row r="38" spans="1:8" x14ac:dyDescent="0.2">
      <c r="A38" s="1" t="s">
        <v>403</v>
      </c>
    </row>
    <row r="40" spans="1:8" x14ac:dyDescent="0.2">
      <c r="A40" s="1" t="s">
        <v>328</v>
      </c>
      <c r="B40" s="1">
        <v>1300</v>
      </c>
      <c r="C40" s="1">
        <v>1013</v>
      </c>
      <c r="D40" s="1">
        <v>334</v>
      </c>
      <c r="E40" s="1">
        <v>222</v>
      </c>
      <c r="F40" s="1">
        <v>77</v>
      </c>
      <c r="G40" s="1">
        <v>380</v>
      </c>
      <c r="H40" s="1">
        <v>287</v>
      </c>
    </row>
    <row r="41" spans="1:8" x14ac:dyDescent="0.2">
      <c r="A41" s="1" t="s">
        <v>104</v>
      </c>
      <c r="B41" s="1">
        <v>2</v>
      </c>
      <c r="C41" s="1">
        <v>2</v>
      </c>
      <c r="D41" s="1">
        <v>0</v>
      </c>
      <c r="E41" s="1">
        <v>1</v>
      </c>
      <c r="F41" s="1">
        <v>0</v>
      </c>
      <c r="G41" s="1">
        <v>1</v>
      </c>
      <c r="H41" s="1">
        <v>0</v>
      </c>
    </row>
    <row r="42" spans="1:8" x14ac:dyDescent="0.2">
      <c r="A42" s="1" t="s">
        <v>181</v>
      </c>
      <c r="B42" s="1">
        <v>33</v>
      </c>
      <c r="C42" s="1">
        <v>15</v>
      </c>
      <c r="D42" s="1">
        <v>11</v>
      </c>
      <c r="E42" s="1">
        <v>1</v>
      </c>
      <c r="F42" s="1">
        <v>0</v>
      </c>
      <c r="G42" s="1">
        <v>3</v>
      </c>
      <c r="H42" s="1">
        <v>18</v>
      </c>
    </row>
    <row r="43" spans="1:8" x14ac:dyDescent="0.2">
      <c r="A43" s="1" t="s">
        <v>182</v>
      </c>
      <c r="B43" s="1">
        <v>215</v>
      </c>
      <c r="C43" s="1">
        <v>160</v>
      </c>
      <c r="D43" s="1">
        <v>75</v>
      </c>
      <c r="E43" s="1">
        <v>34</v>
      </c>
      <c r="F43" s="1">
        <v>28</v>
      </c>
      <c r="G43" s="1">
        <v>23</v>
      </c>
      <c r="H43" s="1">
        <v>55</v>
      </c>
    </row>
    <row r="44" spans="1:8" x14ac:dyDescent="0.2">
      <c r="A44" s="1" t="s">
        <v>183</v>
      </c>
      <c r="B44" s="1">
        <v>972</v>
      </c>
      <c r="C44" s="1">
        <v>773</v>
      </c>
      <c r="D44" s="1">
        <v>231</v>
      </c>
      <c r="E44" s="1">
        <v>149</v>
      </c>
      <c r="F44" s="1">
        <v>46</v>
      </c>
      <c r="G44" s="1">
        <v>347</v>
      </c>
      <c r="H44" s="1">
        <v>199</v>
      </c>
    </row>
    <row r="45" spans="1:8" x14ac:dyDescent="0.2">
      <c r="A45" s="1" t="s">
        <v>184</v>
      </c>
      <c r="B45" s="1">
        <v>78</v>
      </c>
      <c r="C45" s="1">
        <v>63</v>
      </c>
      <c r="D45" s="1">
        <v>17</v>
      </c>
      <c r="E45" s="1">
        <v>37</v>
      </c>
      <c r="F45" s="1">
        <v>3</v>
      </c>
      <c r="G45" s="1">
        <v>6</v>
      </c>
      <c r="H45" s="1">
        <v>15</v>
      </c>
    </row>
    <row r="47" spans="1:8" x14ac:dyDescent="0.2">
      <c r="A47" s="1" t="s">
        <v>321</v>
      </c>
      <c r="B47" s="1">
        <v>846</v>
      </c>
      <c r="C47" s="1">
        <v>631</v>
      </c>
      <c r="D47" s="1">
        <v>210</v>
      </c>
      <c r="E47" s="1">
        <v>148</v>
      </c>
      <c r="F47" s="1">
        <v>51</v>
      </c>
      <c r="G47" s="1">
        <v>222</v>
      </c>
      <c r="H47" s="1">
        <v>215</v>
      </c>
    </row>
    <row r="48" spans="1:8" x14ac:dyDescent="0.2">
      <c r="A48" s="1" t="s">
        <v>104</v>
      </c>
      <c r="B48" s="1">
        <v>1</v>
      </c>
      <c r="C48" s="1">
        <v>1</v>
      </c>
      <c r="D48" s="1">
        <v>0</v>
      </c>
      <c r="E48" s="1">
        <v>1</v>
      </c>
      <c r="F48" s="1">
        <v>0</v>
      </c>
      <c r="G48" s="1">
        <v>0</v>
      </c>
      <c r="H48" s="1">
        <v>0</v>
      </c>
    </row>
    <row r="49" spans="1:8" x14ac:dyDescent="0.2">
      <c r="A49" s="1" t="s">
        <v>181</v>
      </c>
      <c r="B49" s="1">
        <v>22</v>
      </c>
      <c r="C49" s="1">
        <v>7</v>
      </c>
      <c r="D49" s="1">
        <v>4</v>
      </c>
      <c r="E49" s="1">
        <v>1</v>
      </c>
      <c r="F49" s="1">
        <v>0</v>
      </c>
      <c r="G49" s="1">
        <v>2</v>
      </c>
      <c r="H49" s="1">
        <v>15</v>
      </c>
    </row>
    <row r="50" spans="1:8" x14ac:dyDescent="0.2">
      <c r="A50" s="1" t="s">
        <v>182</v>
      </c>
      <c r="B50" s="1">
        <v>111</v>
      </c>
      <c r="C50" s="1">
        <v>79</v>
      </c>
      <c r="D50" s="1">
        <v>42</v>
      </c>
      <c r="E50" s="1">
        <v>11</v>
      </c>
      <c r="F50" s="1">
        <v>17</v>
      </c>
      <c r="G50" s="1">
        <v>9</v>
      </c>
      <c r="H50" s="1">
        <v>32</v>
      </c>
    </row>
    <row r="51" spans="1:8" x14ac:dyDescent="0.2">
      <c r="A51" s="1" t="s">
        <v>183</v>
      </c>
      <c r="B51" s="1">
        <v>650</v>
      </c>
      <c r="C51" s="1">
        <v>492</v>
      </c>
      <c r="D51" s="1">
        <v>152</v>
      </c>
      <c r="E51" s="1">
        <v>101</v>
      </c>
      <c r="F51" s="1">
        <v>31</v>
      </c>
      <c r="G51" s="1">
        <v>208</v>
      </c>
      <c r="H51" s="1">
        <v>158</v>
      </c>
    </row>
    <row r="52" spans="1:8" x14ac:dyDescent="0.2">
      <c r="A52" s="1" t="s">
        <v>184</v>
      </c>
      <c r="B52" s="1">
        <v>62</v>
      </c>
      <c r="C52" s="1">
        <v>52</v>
      </c>
      <c r="D52" s="1">
        <v>12</v>
      </c>
      <c r="E52" s="1">
        <v>34</v>
      </c>
      <c r="F52" s="1">
        <v>3</v>
      </c>
      <c r="G52" s="1">
        <v>3</v>
      </c>
      <c r="H52" s="1">
        <v>10</v>
      </c>
    </row>
    <row r="54" spans="1:8" x14ac:dyDescent="0.2">
      <c r="A54" s="1" t="s">
        <v>326</v>
      </c>
      <c r="B54" s="1">
        <v>454</v>
      </c>
      <c r="C54" s="1">
        <v>382</v>
      </c>
      <c r="D54" s="1">
        <v>124</v>
      </c>
      <c r="E54" s="1">
        <v>74</v>
      </c>
      <c r="F54" s="1">
        <v>26</v>
      </c>
      <c r="G54" s="1">
        <v>158</v>
      </c>
      <c r="H54" s="1">
        <v>72</v>
      </c>
    </row>
    <row r="55" spans="1:8" x14ac:dyDescent="0.2">
      <c r="A55" s="1" t="s">
        <v>104</v>
      </c>
      <c r="B55" s="1">
        <v>1</v>
      </c>
      <c r="C55" s="1">
        <v>1</v>
      </c>
      <c r="D55" s="1">
        <v>0</v>
      </c>
      <c r="E55" s="1">
        <v>0</v>
      </c>
      <c r="F55" s="1">
        <v>0</v>
      </c>
      <c r="G55" s="1">
        <v>1</v>
      </c>
      <c r="H55" s="1">
        <v>0</v>
      </c>
    </row>
    <row r="56" spans="1:8" x14ac:dyDescent="0.2">
      <c r="A56" s="1" t="s">
        <v>181</v>
      </c>
      <c r="B56" s="1">
        <v>11</v>
      </c>
      <c r="C56" s="1">
        <v>8</v>
      </c>
      <c r="D56" s="1">
        <v>7</v>
      </c>
      <c r="E56" s="1">
        <v>0</v>
      </c>
      <c r="F56" s="1">
        <v>0</v>
      </c>
      <c r="G56" s="1">
        <v>1</v>
      </c>
      <c r="H56" s="1">
        <v>3</v>
      </c>
    </row>
    <row r="57" spans="1:8" x14ac:dyDescent="0.2">
      <c r="A57" s="1" t="s">
        <v>182</v>
      </c>
      <c r="B57" s="1">
        <v>104</v>
      </c>
      <c r="C57" s="1">
        <v>81</v>
      </c>
      <c r="D57" s="1">
        <v>33</v>
      </c>
      <c r="E57" s="1">
        <v>23</v>
      </c>
      <c r="F57" s="1">
        <v>11</v>
      </c>
      <c r="G57" s="1">
        <v>14</v>
      </c>
      <c r="H57" s="1">
        <v>23</v>
      </c>
    </row>
    <row r="58" spans="1:8" x14ac:dyDescent="0.2">
      <c r="A58" s="1" t="s">
        <v>183</v>
      </c>
      <c r="B58" s="1">
        <v>322</v>
      </c>
      <c r="C58" s="1">
        <v>281</v>
      </c>
      <c r="D58" s="1">
        <v>79</v>
      </c>
      <c r="E58" s="1">
        <v>48</v>
      </c>
      <c r="F58" s="1">
        <v>15</v>
      </c>
      <c r="G58" s="1">
        <v>139</v>
      </c>
      <c r="H58" s="1">
        <v>41</v>
      </c>
    </row>
    <row r="59" spans="1:8" x14ac:dyDescent="0.2">
      <c r="A59" s="1" t="s">
        <v>184</v>
      </c>
      <c r="B59" s="1">
        <v>16</v>
      </c>
      <c r="C59" s="1">
        <v>11</v>
      </c>
      <c r="D59" s="1">
        <v>5</v>
      </c>
      <c r="E59" s="1">
        <v>3</v>
      </c>
      <c r="F59" s="1">
        <v>0</v>
      </c>
      <c r="G59" s="1">
        <v>3</v>
      </c>
      <c r="H59" s="1">
        <v>5</v>
      </c>
    </row>
    <row r="60" spans="1:8" x14ac:dyDescent="0.2">
      <c r="A60" s="9" t="s">
        <v>324</v>
      </c>
      <c r="B60" s="9"/>
      <c r="C60" s="9"/>
      <c r="D60" s="9"/>
      <c r="E60" s="9"/>
      <c r="F60" s="9"/>
      <c r="G60" s="9"/>
      <c r="H60" s="9"/>
    </row>
  </sheetData>
  <mergeCells count="1">
    <mergeCell ref="A60:H60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CDC06-79CD-4E86-BCF0-4EEBC7AB1A0F}">
  <dimension ref="A1:H8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467</v>
      </c>
    </row>
    <row r="2" spans="1:8" x14ac:dyDescent="0.2">
      <c r="A2" s="3" t="s">
        <v>408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0" t="s">
        <v>320</v>
      </c>
      <c r="B3" s="1">
        <v>1359</v>
      </c>
      <c r="C3" s="1">
        <v>1047</v>
      </c>
      <c r="D3" s="1">
        <v>345</v>
      </c>
      <c r="E3" s="1">
        <v>234</v>
      </c>
      <c r="F3" s="1">
        <v>79</v>
      </c>
      <c r="G3" s="1">
        <v>389</v>
      </c>
      <c r="H3" s="1">
        <v>312</v>
      </c>
    </row>
    <row r="4" spans="1:8" x14ac:dyDescent="0.2">
      <c r="A4" s="1" t="s">
        <v>309</v>
      </c>
      <c r="B4" s="1">
        <v>211</v>
      </c>
      <c r="C4" s="1">
        <v>127</v>
      </c>
      <c r="D4" s="1">
        <v>72</v>
      </c>
      <c r="E4" s="1">
        <v>26</v>
      </c>
      <c r="F4" s="1">
        <v>6</v>
      </c>
      <c r="G4" s="1">
        <v>23</v>
      </c>
      <c r="H4" s="1">
        <v>84</v>
      </c>
    </row>
    <row r="5" spans="1:8" x14ac:dyDescent="0.2">
      <c r="A5" s="1" t="s">
        <v>310</v>
      </c>
      <c r="B5" s="1">
        <v>96</v>
      </c>
      <c r="C5" s="1">
        <v>67</v>
      </c>
      <c r="D5" s="1">
        <v>33</v>
      </c>
      <c r="E5" s="1">
        <v>13</v>
      </c>
      <c r="F5" s="1">
        <v>11</v>
      </c>
      <c r="G5" s="1">
        <v>10</v>
      </c>
      <c r="H5" s="1">
        <v>29</v>
      </c>
    </row>
    <row r="6" spans="1:8" x14ac:dyDescent="0.2">
      <c r="A6" s="1" t="s">
        <v>311</v>
      </c>
      <c r="B6" s="1">
        <v>117</v>
      </c>
      <c r="C6" s="1">
        <v>88</v>
      </c>
      <c r="D6" s="1">
        <v>41</v>
      </c>
      <c r="E6" s="1">
        <v>19</v>
      </c>
      <c r="F6" s="1">
        <v>5</v>
      </c>
      <c r="G6" s="1">
        <v>23</v>
      </c>
      <c r="H6" s="1">
        <v>29</v>
      </c>
    </row>
    <row r="7" spans="1:8" x14ac:dyDescent="0.2">
      <c r="A7" s="1" t="s">
        <v>312</v>
      </c>
      <c r="B7" s="1">
        <v>133</v>
      </c>
      <c r="C7" s="1">
        <v>91</v>
      </c>
      <c r="D7" s="1">
        <v>31</v>
      </c>
      <c r="E7" s="1">
        <v>30</v>
      </c>
      <c r="F7" s="1">
        <v>11</v>
      </c>
      <c r="G7" s="1">
        <v>19</v>
      </c>
      <c r="H7" s="1">
        <v>42</v>
      </c>
    </row>
    <row r="8" spans="1:8" x14ac:dyDescent="0.2">
      <c r="A8" s="1" t="s">
        <v>313</v>
      </c>
      <c r="B8" s="1">
        <v>252</v>
      </c>
      <c r="C8" s="1">
        <v>200</v>
      </c>
      <c r="D8" s="1">
        <v>62</v>
      </c>
      <c r="E8" s="1">
        <v>33</v>
      </c>
      <c r="F8" s="1">
        <v>9</v>
      </c>
      <c r="G8" s="1">
        <v>96</v>
      </c>
      <c r="H8" s="1">
        <v>52</v>
      </c>
    </row>
    <row r="9" spans="1:8" x14ac:dyDescent="0.2">
      <c r="A9" s="1" t="s">
        <v>314</v>
      </c>
      <c r="B9" s="1">
        <v>143</v>
      </c>
      <c r="C9" s="1">
        <v>110</v>
      </c>
      <c r="D9" s="1">
        <v>24</v>
      </c>
      <c r="E9" s="1">
        <v>16</v>
      </c>
      <c r="F9" s="1">
        <v>7</v>
      </c>
      <c r="G9" s="1">
        <v>63</v>
      </c>
      <c r="H9" s="1">
        <v>33</v>
      </c>
    </row>
    <row r="10" spans="1:8" x14ac:dyDescent="0.2">
      <c r="A10" s="1" t="s">
        <v>315</v>
      </c>
      <c r="B10" s="1">
        <v>145</v>
      </c>
      <c r="C10" s="1">
        <v>128</v>
      </c>
      <c r="D10" s="1">
        <v>28</v>
      </c>
      <c r="E10" s="1">
        <v>18</v>
      </c>
      <c r="F10" s="1">
        <v>6</v>
      </c>
      <c r="G10" s="1">
        <v>76</v>
      </c>
      <c r="H10" s="1">
        <v>17</v>
      </c>
    </row>
    <row r="11" spans="1:8" x14ac:dyDescent="0.2">
      <c r="A11" s="1" t="s">
        <v>316</v>
      </c>
      <c r="B11" s="1">
        <v>66</v>
      </c>
      <c r="C11" s="1">
        <v>62</v>
      </c>
      <c r="D11" s="1">
        <v>11</v>
      </c>
      <c r="E11" s="1">
        <v>21</v>
      </c>
      <c r="F11" s="1">
        <v>6</v>
      </c>
      <c r="G11" s="1">
        <v>24</v>
      </c>
      <c r="H11" s="1">
        <v>4</v>
      </c>
    </row>
    <row r="12" spans="1:8" x14ac:dyDescent="0.2">
      <c r="A12" s="1" t="s">
        <v>317</v>
      </c>
      <c r="B12" s="1">
        <v>196</v>
      </c>
      <c r="C12" s="1">
        <v>174</v>
      </c>
      <c r="D12" s="1">
        <v>43</v>
      </c>
      <c r="E12" s="1">
        <v>58</v>
      </c>
      <c r="F12" s="1">
        <v>18</v>
      </c>
      <c r="G12" s="1">
        <v>55</v>
      </c>
      <c r="H12" s="1">
        <v>22</v>
      </c>
    </row>
    <row r="13" spans="1:8" x14ac:dyDescent="0.2">
      <c r="A13" s="1" t="s">
        <v>175</v>
      </c>
      <c r="B13" s="16">
        <v>12601.2</v>
      </c>
      <c r="C13" s="16">
        <v>13631.6</v>
      </c>
      <c r="D13" s="16">
        <v>10393.200000000001</v>
      </c>
      <c r="E13" s="16">
        <v>17376.099999999999</v>
      </c>
      <c r="F13" s="16">
        <v>13178.8</v>
      </c>
      <c r="G13" s="16">
        <v>14343.1</v>
      </c>
      <c r="H13" s="16">
        <v>9143.6</v>
      </c>
    </row>
    <row r="14" spans="1:8" x14ac:dyDescent="0.2">
      <c r="A14" s="1" t="s">
        <v>21</v>
      </c>
      <c r="B14" s="16">
        <v>11215.3</v>
      </c>
      <c r="C14" s="16">
        <v>11881.3</v>
      </c>
      <c r="D14" s="16">
        <v>9637.1</v>
      </c>
      <c r="E14" s="16">
        <v>12197</v>
      </c>
      <c r="F14" s="16">
        <v>11805.6</v>
      </c>
      <c r="G14" s="16">
        <v>13432.5</v>
      </c>
      <c r="H14" s="16">
        <v>8333.2999999999993</v>
      </c>
    </row>
    <row r="16" spans="1:8" x14ac:dyDescent="0.2">
      <c r="A16" s="10" t="s">
        <v>321</v>
      </c>
      <c r="B16" s="1">
        <v>874</v>
      </c>
      <c r="C16" s="1">
        <v>647</v>
      </c>
      <c r="D16" s="1">
        <v>216</v>
      </c>
      <c r="E16" s="1">
        <v>155</v>
      </c>
      <c r="F16" s="1">
        <v>52</v>
      </c>
      <c r="G16" s="1">
        <v>224</v>
      </c>
      <c r="H16" s="1">
        <v>227</v>
      </c>
    </row>
    <row r="17" spans="1:8" x14ac:dyDescent="0.2">
      <c r="A17" s="1" t="s">
        <v>309</v>
      </c>
      <c r="B17" s="1">
        <v>128</v>
      </c>
      <c r="C17" s="1">
        <v>75</v>
      </c>
      <c r="D17" s="1">
        <v>47</v>
      </c>
      <c r="E17" s="1">
        <v>15</v>
      </c>
      <c r="F17" s="1">
        <v>3</v>
      </c>
      <c r="G17" s="1">
        <v>10</v>
      </c>
      <c r="H17" s="1">
        <v>53</v>
      </c>
    </row>
    <row r="18" spans="1:8" x14ac:dyDescent="0.2">
      <c r="A18" s="1" t="s">
        <v>310</v>
      </c>
      <c r="B18" s="1">
        <v>47</v>
      </c>
      <c r="C18" s="1">
        <v>27</v>
      </c>
      <c r="D18" s="1">
        <v>14</v>
      </c>
      <c r="E18" s="1">
        <v>3</v>
      </c>
      <c r="F18" s="1">
        <v>5</v>
      </c>
      <c r="G18" s="1">
        <v>5</v>
      </c>
      <c r="H18" s="1">
        <v>20</v>
      </c>
    </row>
    <row r="19" spans="1:8" x14ac:dyDescent="0.2">
      <c r="A19" s="1" t="s">
        <v>311</v>
      </c>
      <c r="B19" s="1">
        <v>66</v>
      </c>
      <c r="C19" s="1">
        <v>47</v>
      </c>
      <c r="D19" s="1">
        <v>20</v>
      </c>
      <c r="E19" s="1">
        <v>11</v>
      </c>
      <c r="F19" s="1">
        <v>4</v>
      </c>
      <c r="G19" s="1">
        <v>12</v>
      </c>
      <c r="H19" s="1">
        <v>19</v>
      </c>
    </row>
    <row r="20" spans="1:8" x14ac:dyDescent="0.2">
      <c r="A20" s="1" t="s">
        <v>312</v>
      </c>
      <c r="B20" s="1">
        <v>85</v>
      </c>
      <c r="C20" s="1">
        <v>52</v>
      </c>
      <c r="D20" s="1">
        <v>21</v>
      </c>
      <c r="E20" s="1">
        <v>14</v>
      </c>
      <c r="F20" s="1">
        <v>7</v>
      </c>
      <c r="G20" s="1">
        <v>10</v>
      </c>
      <c r="H20" s="1">
        <v>33</v>
      </c>
    </row>
    <row r="21" spans="1:8" x14ac:dyDescent="0.2">
      <c r="A21" s="1" t="s">
        <v>313</v>
      </c>
      <c r="B21" s="1">
        <v>141</v>
      </c>
      <c r="C21" s="1">
        <v>95</v>
      </c>
      <c r="D21" s="1">
        <v>41</v>
      </c>
      <c r="E21" s="1">
        <v>22</v>
      </c>
      <c r="F21" s="1">
        <v>3</v>
      </c>
      <c r="G21" s="1">
        <v>29</v>
      </c>
      <c r="H21" s="1">
        <v>46</v>
      </c>
    </row>
    <row r="22" spans="1:8" x14ac:dyDescent="0.2">
      <c r="A22" s="1" t="s">
        <v>314</v>
      </c>
      <c r="B22" s="1">
        <v>102</v>
      </c>
      <c r="C22" s="1">
        <v>79</v>
      </c>
      <c r="D22" s="1">
        <v>19</v>
      </c>
      <c r="E22" s="1">
        <v>8</v>
      </c>
      <c r="F22" s="1">
        <v>5</v>
      </c>
      <c r="G22" s="1">
        <v>47</v>
      </c>
      <c r="H22" s="1">
        <v>23</v>
      </c>
    </row>
    <row r="23" spans="1:8" x14ac:dyDescent="0.2">
      <c r="A23" s="1" t="s">
        <v>315</v>
      </c>
      <c r="B23" s="1">
        <v>109</v>
      </c>
      <c r="C23" s="1">
        <v>95</v>
      </c>
      <c r="D23" s="1">
        <v>15</v>
      </c>
      <c r="E23" s="1">
        <v>14</v>
      </c>
      <c r="F23" s="1">
        <v>6</v>
      </c>
      <c r="G23" s="1">
        <v>60</v>
      </c>
      <c r="H23" s="1">
        <v>14</v>
      </c>
    </row>
    <row r="24" spans="1:8" x14ac:dyDescent="0.2">
      <c r="A24" s="1" t="s">
        <v>316</v>
      </c>
      <c r="B24" s="1">
        <v>47</v>
      </c>
      <c r="C24" s="1">
        <v>45</v>
      </c>
      <c r="D24" s="1">
        <v>8</v>
      </c>
      <c r="E24" s="1">
        <v>16</v>
      </c>
      <c r="F24" s="1">
        <v>5</v>
      </c>
      <c r="G24" s="1">
        <v>16</v>
      </c>
      <c r="H24" s="1">
        <v>2</v>
      </c>
    </row>
    <row r="25" spans="1:8" x14ac:dyDescent="0.2">
      <c r="A25" s="1" t="s">
        <v>317</v>
      </c>
      <c r="B25" s="1">
        <v>149</v>
      </c>
      <c r="C25" s="1">
        <v>132</v>
      </c>
      <c r="D25" s="1">
        <v>31</v>
      </c>
      <c r="E25" s="1">
        <v>52</v>
      </c>
      <c r="F25" s="1">
        <v>14</v>
      </c>
      <c r="G25" s="1">
        <v>35</v>
      </c>
      <c r="H25" s="1">
        <v>17</v>
      </c>
    </row>
    <row r="26" spans="1:8" x14ac:dyDescent="0.2">
      <c r="A26" s="1" t="s">
        <v>175</v>
      </c>
      <c r="B26" s="16">
        <v>13715.9</v>
      </c>
      <c r="C26" s="16">
        <v>15073.3</v>
      </c>
      <c r="D26" s="16">
        <v>11071.6</v>
      </c>
      <c r="E26" s="16">
        <v>19751.8</v>
      </c>
      <c r="F26" s="16">
        <v>14380.5</v>
      </c>
      <c r="G26" s="16">
        <v>15855.5</v>
      </c>
      <c r="H26" s="16">
        <v>9847.1</v>
      </c>
    </row>
    <row r="27" spans="1:8" x14ac:dyDescent="0.2">
      <c r="A27" s="1" t="s">
        <v>21</v>
      </c>
      <c r="B27" s="16">
        <v>11968.1</v>
      </c>
      <c r="C27" s="16">
        <v>13370.3</v>
      </c>
      <c r="D27" s="16">
        <v>10365.9</v>
      </c>
      <c r="E27" s="16">
        <v>15803.6</v>
      </c>
      <c r="F27" s="16">
        <v>14500</v>
      </c>
      <c r="G27" s="16">
        <v>14946.8</v>
      </c>
      <c r="H27" s="16">
        <v>9128.7999999999993</v>
      </c>
    </row>
    <row r="29" spans="1:8" x14ac:dyDescent="0.2">
      <c r="A29" s="10" t="s">
        <v>326</v>
      </c>
      <c r="B29" s="1">
        <v>485</v>
      </c>
      <c r="C29" s="1">
        <v>400</v>
      </c>
      <c r="D29" s="1">
        <v>129</v>
      </c>
      <c r="E29" s="1">
        <v>79</v>
      </c>
      <c r="F29" s="1">
        <v>27</v>
      </c>
      <c r="G29" s="1">
        <v>165</v>
      </c>
      <c r="H29" s="1">
        <v>85</v>
      </c>
    </row>
    <row r="30" spans="1:8" x14ac:dyDescent="0.2">
      <c r="A30" s="1" t="s">
        <v>309</v>
      </c>
      <c r="B30" s="1">
        <v>83</v>
      </c>
      <c r="C30" s="1">
        <v>52</v>
      </c>
      <c r="D30" s="1">
        <v>25</v>
      </c>
      <c r="E30" s="1">
        <v>11</v>
      </c>
      <c r="F30" s="1">
        <v>3</v>
      </c>
      <c r="G30" s="1">
        <v>13</v>
      </c>
      <c r="H30" s="1">
        <v>31</v>
      </c>
    </row>
    <row r="31" spans="1:8" x14ac:dyDescent="0.2">
      <c r="A31" s="1" t="s">
        <v>310</v>
      </c>
      <c r="B31" s="1">
        <v>49</v>
      </c>
      <c r="C31" s="1">
        <v>40</v>
      </c>
      <c r="D31" s="1">
        <v>19</v>
      </c>
      <c r="E31" s="1">
        <v>10</v>
      </c>
      <c r="F31" s="1">
        <v>6</v>
      </c>
      <c r="G31" s="1">
        <v>5</v>
      </c>
      <c r="H31" s="1">
        <v>9</v>
      </c>
    </row>
    <row r="32" spans="1:8" x14ac:dyDescent="0.2">
      <c r="A32" s="1" t="s">
        <v>311</v>
      </c>
      <c r="B32" s="1">
        <v>51</v>
      </c>
      <c r="C32" s="1">
        <v>41</v>
      </c>
      <c r="D32" s="1">
        <v>21</v>
      </c>
      <c r="E32" s="1">
        <v>8</v>
      </c>
      <c r="F32" s="1">
        <v>1</v>
      </c>
      <c r="G32" s="1">
        <v>11</v>
      </c>
      <c r="H32" s="1">
        <v>10</v>
      </c>
    </row>
    <row r="33" spans="1:8" x14ac:dyDescent="0.2">
      <c r="A33" s="1" t="s">
        <v>312</v>
      </c>
      <c r="B33" s="1">
        <v>48</v>
      </c>
      <c r="C33" s="1">
        <v>39</v>
      </c>
      <c r="D33" s="1">
        <v>10</v>
      </c>
      <c r="E33" s="1">
        <v>16</v>
      </c>
      <c r="F33" s="1">
        <v>4</v>
      </c>
      <c r="G33" s="1">
        <v>9</v>
      </c>
      <c r="H33" s="1">
        <v>9</v>
      </c>
    </row>
    <row r="34" spans="1:8" x14ac:dyDescent="0.2">
      <c r="A34" s="1" t="s">
        <v>313</v>
      </c>
      <c r="B34" s="1">
        <v>111</v>
      </c>
      <c r="C34" s="1">
        <v>105</v>
      </c>
      <c r="D34" s="1">
        <v>21</v>
      </c>
      <c r="E34" s="1">
        <v>11</v>
      </c>
      <c r="F34" s="1">
        <v>6</v>
      </c>
      <c r="G34" s="1">
        <v>67</v>
      </c>
      <c r="H34" s="1">
        <v>6</v>
      </c>
    </row>
    <row r="35" spans="1:8" x14ac:dyDescent="0.2">
      <c r="A35" s="1" t="s">
        <v>314</v>
      </c>
      <c r="B35" s="1">
        <v>41</v>
      </c>
      <c r="C35" s="1">
        <v>31</v>
      </c>
      <c r="D35" s="1">
        <v>5</v>
      </c>
      <c r="E35" s="1">
        <v>8</v>
      </c>
      <c r="F35" s="1">
        <v>2</v>
      </c>
      <c r="G35" s="1">
        <v>16</v>
      </c>
      <c r="H35" s="1">
        <v>10</v>
      </c>
    </row>
    <row r="36" spans="1:8" x14ac:dyDescent="0.2">
      <c r="A36" s="1" t="s">
        <v>315</v>
      </c>
      <c r="B36" s="1">
        <v>36</v>
      </c>
      <c r="C36" s="1">
        <v>33</v>
      </c>
      <c r="D36" s="1">
        <v>13</v>
      </c>
      <c r="E36" s="1">
        <v>4</v>
      </c>
      <c r="F36" s="1">
        <v>0</v>
      </c>
      <c r="G36" s="1">
        <v>16</v>
      </c>
      <c r="H36" s="1">
        <v>3</v>
      </c>
    </row>
    <row r="37" spans="1:8" x14ac:dyDescent="0.2">
      <c r="A37" s="1" t="s">
        <v>316</v>
      </c>
      <c r="B37" s="1">
        <v>19</v>
      </c>
      <c r="C37" s="1">
        <v>17</v>
      </c>
      <c r="D37" s="1">
        <v>3</v>
      </c>
      <c r="E37" s="1">
        <v>5</v>
      </c>
      <c r="F37" s="1">
        <v>1</v>
      </c>
      <c r="G37" s="1">
        <v>8</v>
      </c>
      <c r="H37" s="1">
        <v>2</v>
      </c>
    </row>
    <row r="38" spans="1:8" x14ac:dyDescent="0.2">
      <c r="A38" s="1" t="s">
        <v>317</v>
      </c>
      <c r="B38" s="1">
        <v>47</v>
      </c>
      <c r="C38" s="1">
        <v>42</v>
      </c>
      <c r="D38" s="1">
        <v>12</v>
      </c>
      <c r="E38" s="1">
        <v>6</v>
      </c>
      <c r="F38" s="1">
        <v>4</v>
      </c>
      <c r="G38" s="1">
        <v>20</v>
      </c>
      <c r="H38" s="1">
        <v>5</v>
      </c>
    </row>
    <row r="39" spans="1:8" x14ac:dyDescent="0.2">
      <c r="A39" s="1" t="s">
        <v>175</v>
      </c>
      <c r="B39" s="16">
        <v>10592.4</v>
      </c>
      <c r="C39" s="16">
        <v>11299.6</v>
      </c>
      <c r="D39" s="16">
        <v>9257.1</v>
      </c>
      <c r="E39" s="16">
        <v>12714.9</v>
      </c>
      <c r="F39" s="16">
        <v>10864.6</v>
      </c>
      <c r="G39" s="16">
        <v>12289.9</v>
      </c>
      <c r="H39" s="16">
        <v>7264.7</v>
      </c>
    </row>
    <row r="40" spans="1:8" x14ac:dyDescent="0.2">
      <c r="A40" s="1" t="s">
        <v>21</v>
      </c>
      <c r="B40" s="16">
        <v>10259</v>
      </c>
      <c r="C40" s="16">
        <v>10666.7</v>
      </c>
      <c r="D40" s="16">
        <v>7440.5</v>
      </c>
      <c r="E40" s="16">
        <v>9140.6</v>
      </c>
      <c r="F40" s="16">
        <v>9687.5</v>
      </c>
      <c r="G40" s="16">
        <v>11660.4</v>
      </c>
      <c r="H40" s="16">
        <v>5625</v>
      </c>
    </row>
    <row r="41" spans="1:8" x14ac:dyDescent="0.2">
      <c r="A41" s="9" t="s">
        <v>324</v>
      </c>
      <c r="B41" s="9"/>
      <c r="C41" s="9"/>
      <c r="D41" s="9"/>
      <c r="E41" s="9"/>
      <c r="F41" s="9"/>
      <c r="G41" s="9"/>
      <c r="H41" s="9"/>
    </row>
    <row r="43" spans="1:8" x14ac:dyDescent="0.2">
      <c r="A43" s="1" t="s">
        <v>428</v>
      </c>
    </row>
    <row r="44" spans="1:8" x14ac:dyDescent="0.2">
      <c r="A44" s="3" t="s">
        <v>408</v>
      </c>
      <c r="B44" s="4" t="s">
        <v>0</v>
      </c>
      <c r="C44" s="4" t="s">
        <v>1</v>
      </c>
      <c r="D44" s="4" t="s">
        <v>2</v>
      </c>
      <c r="E44" s="4" t="s">
        <v>3</v>
      </c>
      <c r="F44" s="4" t="s">
        <v>4</v>
      </c>
      <c r="G44" s="4" t="s">
        <v>5</v>
      </c>
      <c r="H44" s="5" t="s">
        <v>318</v>
      </c>
    </row>
    <row r="45" spans="1:8" x14ac:dyDescent="0.2">
      <c r="A45" s="10" t="s">
        <v>320</v>
      </c>
      <c r="B45" s="1">
        <v>1878</v>
      </c>
      <c r="C45" s="1">
        <v>1371</v>
      </c>
      <c r="D45" s="1">
        <v>544</v>
      </c>
      <c r="E45" s="1">
        <v>296</v>
      </c>
      <c r="F45" s="1">
        <v>87</v>
      </c>
      <c r="G45" s="1">
        <v>444</v>
      </c>
      <c r="H45" s="1">
        <v>507</v>
      </c>
    </row>
    <row r="46" spans="1:8" x14ac:dyDescent="0.2">
      <c r="A46" s="1" t="s">
        <v>309</v>
      </c>
      <c r="B46" s="1">
        <v>399</v>
      </c>
      <c r="C46" s="1">
        <v>249</v>
      </c>
      <c r="D46" s="1">
        <v>179</v>
      </c>
      <c r="E46" s="1">
        <v>32</v>
      </c>
      <c r="F46" s="1">
        <v>10</v>
      </c>
      <c r="G46" s="1">
        <v>28</v>
      </c>
      <c r="H46" s="1">
        <v>150</v>
      </c>
    </row>
    <row r="47" spans="1:8" x14ac:dyDescent="0.2">
      <c r="A47" s="1" t="s">
        <v>310</v>
      </c>
      <c r="B47" s="1">
        <v>170</v>
      </c>
      <c r="C47" s="1">
        <v>109</v>
      </c>
      <c r="D47" s="1">
        <v>54</v>
      </c>
      <c r="E47" s="1">
        <v>22</v>
      </c>
      <c r="F47" s="1">
        <v>12</v>
      </c>
      <c r="G47" s="1">
        <v>21</v>
      </c>
      <c r="H47" s="1">
        <v>61</v>
      </c>
    </row>
    <row r="48" spans="1:8" x14ac:dyDescent="0.2">
      <c r="A48" s="1" t="s">
        <v>311</v>
      </c>
      <c r="B48" s="1">
        <v>241</v>
      </c>
      <c r="C48" s="1">
        <v>160</v>
      </c>
      <c r="D48" s="1">
        <v>74</v>
      </c>
      <c r="E48" s="1">
        <v>38</v>
      </c>
      <c r="F48" s="1">
        <v>5</v>
      </c>
      <c r="G48" s="1">
        <v>43</v>
      </c>
      <c r="H48" s="1">
        <v>81</v>
      </c>
    </row>
    <row r="49" spans="1:8" x14ac:dyDescent="0.2">
      <c r="A49" s="1" t="s">
        <v>312</v>
      </c>
      <c r="B49" s="1">
        <v>194</v>
      </c>
      <c r="C49" s="1">
        <v>136</v>
      </c>
      <c r="D49" s="1">
        <v>44</v>
      </c>
      <c r="E49" s="1">
        <v>47</v>
      </c>
      <c r="F49" s="1">
        <v>12</v>
      </c>
      <c r="G49" s="1">
        <v>33</v>
      </c>
      <c r="H49" s="1">
        <v>58</v>
      </c>
    </row>
    <row r="50" spans="1:8" x14ac:dyDescent="0.2">
      <c r="A50" s="1" t="s">
        <v>313</v>
      </c>
      <c r="B50" s="1">
        <v>260</v>
      </c>
      <c r="C50" s="1">
        <v>200</v>
      </c>
      <c r="D50" s="1">
        <v>65</v>
      </c>
      <c r="E50" s="1">
        <v>37</v>
      </c>
      <c r="F50" s="1">
        <v>8</v>
      </c>
      <c r="G50" s="1">
        <v>90</v>
      </c>
      <c r="H50" s="1">
        <v>60</v>
      </c>
    </row>
    <row r="51" spans="1:8" x14ac:dyDescent="0.2">
      <c r="A51" s="1" t="s">
        <v>314</v>
      </c>
      <c r="B51" s="1">
        <v>152</v>
      </c>
      <c r="C51" s="1">
        <v>115</v>
      </c>
      <c r="D51" s="1">
        <v>28</v>
      </c>
      <c r="E51" s="1">
        <v>16</v>
      </c>
      <c r="F51" s="1">
        <v>6</v>
      </c>
      <c r="G51" s="1">
        <v>65</v>
      </c>
      <c r="H51" s="1">
        <v>37</v>
      </c>
    </row>
    <row r="52" spans="1:8" x14ac:dyDescent="0.2">
      <c r="A52" s="1" t="s">
        <v>315</v>
      </c>
      <c r="B52" s="1">
        <v>156</v>
      </c>
      <c r="C52" s="1">
        <v>133</v>
      </c>
      <c r="D52" s="1">
        <v>33</v>
      </c>
      <c r="E52" s="1">
        <v>17</v>
      </c>
      <c r="F52" s="1">
        <v>6</v>
      </c>
      <c r="G52" s="1">
        <v>77</v>
      </c>
      <c r="H52" s="1">
        <v>23</v>
      </c>
    </row>
    <row r="53" spans="1:8" x14ac:dyDescent="0.2">
      <c r="A53" s="1" t="s">
        <v>316</v>
      </c>
      <c r="B53" s="1">
        <v>78</v>
      </c>
      <c r="C53" s="1">
        <v>70</v>
      </c>
      <c r="D53" s="1">
        <v>12</v>
      </c>
      <c r="E53" s="1">
        <v>25</v>
      </c>
      <c r="F53" s="1">
        <v>5</v>
      </c>
      <c r="G53" s="1">
        <v>28</v>
      </c>
      <c r="H53" s="1">
        <v>8</v>
      </c>
    </row>
    <row r="54" spans="1:8" x14ac:dyDescent="0.2">
      <c r="A54" s="1" t="s">
        <v>317</v>
      </c>
      <c r="B54" s="1">
        <v>228</v>
      </c>
      <c r="C54" s="1">
        <v>199</v>
      </c>
      <c r="D54" s="1">
        <v>55</v>
      </c>
      <c r="E54" s="1">
        <v>62</v>
      </c>
      <c r="F54" s="1">
        <v>23</v>
      </c>
      <c r="G54" s="1">
        <v>59</v>
      </c>
      <c r="H54" s="1">
        <v>29</v>
      </c>
    </row>
    <row r="55" spans="1:8" x14ac:dyDescent="0.2">
      <c r="A55" s="1" t="s">
        <v>175</v>
      </c>
      <c r="B55" s="16">
        <v>11081.6</v>
      </c>
      <c r="C55" s="16">
        <v>12227.8</v>
      </c>
      <c r="D55" s="16">
        <v>8678.2000000000007</v>
      </c>
      <c r="E55" s="16">
        <v>15700</v>
      </c>
      <c r="F55" s="16">
        <v>14999</v>
      </c>
      <c r="G55" s="16">
        <v>13718.9</v>
      </c>
      <c r="H55" s="16">
        <v>7982.3</v>
      </c>
    </row>
    <row r="56" spans="1:8" x14ac:dyDescent="0.2">
      <c r="A56" s="1" t="s">
        <v>21</v>
      </c>
      <c r="B56" s="16">
        <v>9162.4</v>
      </c>
      <c r="C56" s="16">
        <v>10393.799999999999</v>
      </c>
      <c r="D56" s="16">
        <v>6317.6</v>
      </c>
      <c r="E56" s="16">
        <v>10608.1</v>
      </c>
      <c r="F56" s="16">
        <v>11406.3</v>
      </c>
      <c r="G56" s="16">
        <v>12769.2</v>
      </c>
      <c r="H56" s="16">
        <v>6311.7</v>
      </c>
    </row>
    <row r="58" spans="1:8" x14ac:dyDescent="0.2">
      <c r="A58" s="10" t="s">
        <v>321</v>
      </c>
      <c r="B58" s="1">
        <v>995</v>
      </c>
      <c r="C58" s="1">
        <v>723</v>
      </c>
      <c r="D58" s="1">
        <v>268</v>
      </c>
      <c r="E58" s="1">
        <v>161</v>
      </c>
      <c r="F58" s="1">
        <v>57</v>
      </c>
      <c r="G58" s="1">
        <v>237</v>
      </c>
      <c r="H58" s="1">
        <v>272</v>
      </c>
    </row>
    <row r="59" spans="1:8" x14ac:dyDescent="0.2">
      <c r="A59" s="1" t="s">
        <v>309</v>
      </c>
      <c r="B59" s="1">
        <v>170</v>
      </c>
      <c r="C59" s="1">
        <v>104</v>
      </c>
      <c r="D59" s="1">
        <v>69</v>
      </c>
      <c r="E59" s="1">
        <v>17</v>
      </c>
      <c r="F59" s="1">
        <v>5</v>
      </c>
      <c r="G59" s="1">
        <v>13</v>
      </c>
      <c r="H59" s="1">
        <v>66</v>
      </c>
    </row>
    <row r="60" spans="1:8" x14ac:dyDescent="0.2">
      <c r="A60" s="1" t="s">
        <v>310</v>
      </c>
      <c r="B60" s="1">
        <v>66</v>
      </c>
      <c r="C60" s="1">
        <v>39</v>
      </c>
      <c r="D60" s="1">
        <v>21</v>
      </c>
      <c r="E60" s="1">
        <v>3</v>
      </c>
      <c r="F60" s="1">
        <v>6</v>
      </c>
      <c r="G60" s="1">
        <v>9</v>
      </c>
      <c r="H60" s="1">
        <v>27</v>
      </c>
    </row>
    <row r="61" spans="1:8" x14ac:dyDescent="0.2">
      <c r="A61" s="1" t="s">
        <v>311</v>
      </c>
      <c r="B61" s="1">
        <v>90</v>
      </c>
      <c r="C61" s="1">
        <v>63</v>
      </c>
      <c r="D61" s="1">
        <v>31</v>
      </c>
      <c r="E61" s="1">
        <v>12</v>
      </c>
      <c r="F61" s="1">
        <v>5</v>
      </c>
      <c r="G61" s="1">
        <v>15</v>
      </c>
      <c r="H61" s="1">
        <v>27</v>
      </c>
    </row>
    <row r="62" spans="1:8" x14ac:dyDescent="0.2">
      <c r="A62" s="1" t="s">
        <v>312</v>
      </c>
      <c r="B62" s="1">
        <v>89</v>
      </c>
      <c r="C62" s="1">
        <v>57</v>
      </c>
      <c r="D62" s="1">
        <v>23</v>
      </c>
      <c r="E62" s="1">
        <v>14</v>
      </c>
      <c r="F62" s="1">
        <v>7</v>
      </c>
      <c r="G62" s="1">
        <v>13</v>
      </c>
      <c r="H62" s="1">
        <v>32</v>
      </c>
    </row>
    <row r="63" spans="1:8" x14ac:dyDescent="0.2">
      <c r="A63" s="1" t="s">
        <v>313</v>
      </c>
      <c r="B63" s="1">
        <v>147</v>
      </c>
      <c r="C63" s="1">
        <v>96</v>
      </c>
      <c r="D63" s="1">
        <v>41</v>
      </c>
      <c r="E63" s="1">
        <v>23</v>
      </c>
      <c r="F63" s="1">
        <v>3</v>
      </c>
      <c r="G63" s="1">
        <v>29</v>
      </c>
      <c r="H63" s="1">
        <v>51</v>
      </c>
    </row>
    <row r="64" spans="1:8" x14ac:dyDescent="0.2">
      <c r="A64" s="1" t="s">
        <v>314</v>
      </c>
      <c r="B64" s="1">
        <v>106</v>
      </c>
      <c r="C64" s="1">
        <v>80</v>
      </c>
      <c r="D64" s="1">
        <v>20</v>
      </c>
      <c r="E64" s="1">
        <v>8</v>
      </c>
      <c r="F64" s="1">
        <v>5</v>
      </c>
      <c r="G64" s="1">
        <v>47</v>
      </c>
      <c r="H64" s="1">
        <v>26</v>
      </c>
    </row>
    <row r="65" spans="1:8" x14ac:dyDescent="0.2">
      <c r="A65" s="1" t="s">
        <v>315</v>
      </c>
      <c r="B65" s="1">
        <v>118</v>
      </c>
      <c r="C65" s="1">
        <v>99</v>
      </c>
      <c r="D65" s="1">
        <v>19</v>
      </c>
      <c r="E65" s="1">
        <v>14</v>
      </c>
      <c r="F65" s="1">
        <v>6</v>
      </c>
      <c r="G65" s="1">
        <v>60</v>
      </c>
      <c r="H65" s="1">
        <v>19</v>
      </c>
    </row>
    <row r="66" spans="1:8" x14ac:dyDescent="0.2">
      <c r="A66" s="1" t="s">
        <v>316</v>
      </c>
      <c r="B66" s="1">
        <v>48</v>
      </c>
      <c r="C66" s="1">
        <v>45</v>
      </c>
      <c r="D66" s="1">
        <v>9</v>
      </c>
      <c r="E66" s="1">
        <v>16</v>
      </c>
      <c r="F66" s="1">
        <v>4</v>
      </c>
      <c r="G66" s="1">
        <v>16</v>
      </c>
      <c r="H66" s="1">
        <v>3</v>
      </c>
    </row>
    <row r="67" spans="1:8" x14ac:dyDescent="0.2">
      <c r="A67" s="1" t="s">
        <v>317</v>
      </c>
      <c r="B67" s="1">
        <v>161</v>
      </c>
      <c r="C67" s="1">
        <v>140</v>
      </c>
      <c r="D67" s="1">
        <v>35</v>
      </c>
      <c r="E67" s="1">
        <v>54</v>
      </c>
      <c r="F67" s="1">
        <v>16</v>
      </c>
      <c r="G67" s="1">
        <v>35</v>
      </c>
      <c r="H67" s="1">
        <v>21</v>
      </c>
    </row>
    <row r="68" spans="1:8" x14ac:dyDescent="0.2">
      <c r="A68" s="1" t="s">
        <v>175</v>
      </c>
      <c r="B68" s="16">
        <v>13071.2</v>
      </c>
      <c r="C68" s="16">
        <v>14295.6</v>
      </c>
      <c r="D68" s="16">
        <v>10242.200000000001</v>
      </c>
      <c r="E68" s="16">
        <v>19435.099999999999</v>
      </c>
      <c r="F68" s="16">
        <v>14880.2</v>
      </c>
      <c r="G68" s="16">
        <v>15247.1</v>
      </c>
      <c r="H68" s="16">
        <v>9816.7999999999993</v>
      </c>
    </row>
    <row r="69" spans="1:8" x14ac:dyDescent="0.2">
      <c r="A69" s="1" t="s">
        <v>21</v>
      </c>
      <c r="B69" s="16">
        <v>11403.1</v>
      </c>
      <c r="C69" s="16">
        <v>12578.1</v>
      </c>
      <c r="D69" s="16">
        <v>8913</v>
      </c>
      <c r="E69" s="16">
        <v>15625</v>
      </c>
      <c r="F69" s="16">
        <v>13750</v>
      </c>
      <c r="G69" s="16">
        <v>14601.1</v>
      </c>
      <c r="H69" s="16">
        <v>8750</v>
      </c>
    </row>
    <row r="71" spans="1:8" x14ac:dyDescent="0.2">
      <c r="A71" s="10" t="s">
        <v>326</v>
      </c>
      <c r="B71" s="1">
        <v>883</v>
      </c>
      <c r="C71" s="1">
        <v>648</v>
      </c>
      <c r="D71" s="1">
        <v>276</v>
      </c>
      <c r="E71" s="1">
        <v>135</v>
      </c>
      <c r="F71" s="1">
        <v>30</v>
      </c>
      <c r="G71" s="1">
        <v>207</v>
      </c>
      <c r="H71" s="1">
        <v>235</v>
      </c>
    </row>
    <row r="72" spans="1:8" x14ac:dyDescent="0.2">
      <c r="A72" s="1" t="s">
        <v>309</v>
      </c>
      <c r="B72" s="1">
        <v>229</v>
      </c>
      <c r="C72" s="1">
        <v>145</v>
      </c>
      <c r="D72" s="1">
        <v>110</v>
      </c>
      <c r="E72" s="1">
        <v>15</v>
      </c>
      <c r="F72" s="1">
        <v>5</v>
      </c>
      <c r="G72" s="1">
        <v>15</v>
      </c>
      <c r="H72" s="1">
        <v>84</v>
      </c>
    </row>
    <row r="73" spans="1:8" x14ac:dyDescent="0.2">
      <c r="A73" s="1" t="s">
        <v>310</v>
      </c>
      <c r="B73" s="1">
        <v>104</v>
      </c>
      <c r="C73" s="1">
        <v>70</v>
      </c>
      <c r="D73" s="1">
        <v>33</v>
      </c>
      <c r="E73" s="1">
        <v>19</v>
      </c>
      <c r="F73" s="1">
        <v>6</v>
      </c>
      <c r="G73" s="1">
        <v>12</v>
      </c>
      <c r="H73" s="1">
        <v>34</v>
      </c>
    </row>
    <row r="74" spans="1:8" x14ac:dyDescent="0.2">
      <c r="A74" s="1" t="s">
        <v>311</v>
      </c>
      <c r="B74" s="1">
        <v>151</v>
      </c>
      <c r="C74" s="1">
        <v>97</v>
      </c>
      <c r="D74" s="1">
        <v>43</v>
      </c>
      <c r="E74" s="1">
        <v>26</v>
      </c>
      <c r="F74" s="1">
        <v>0</v>
      </c>
      <c r="G74" s="1">
        <v>28</v>
      </c>
      <c r="H74" s="1">
        <v>54</v>
      </c>
    </row>
    <row r="75" spans="1:8" x14ac:dyDescent="0.2">
      <c r="A75" s="1" t="s">
        <v>312</v>
      </c>
      <c r="B75" s="1">
        <v>105</v>
      </c>
      <c r="C75" s="1">
        <v>79</v>
      </c>
      <c r="D75" s="1">
        <v>21</v>
      </c>
      <c r="E75" s="1">
        <v>33</v>
      </c>
      <c r="F75" s="1">
        <v>5</v>
      </c>
      <c r="G75" s="1">
        <v>20</v>
      </c>
      <c r="H75" s="1">
        <v>26</v>
      </c>
    </row>
    <row r="76" spans="1:8" x14ac:dyDescent="0.2">
      <c r="A76" s="1" t="s">
        <v>313</v>
      </c>
      <c r="B76" s="1">
        <v>113</v>
      </c>
      <c r="C76" s="1">
        <v>104</v>
      </c>
      <c r="D76" s="1">
        <v>24</v>
      </c>
      <c r="E76" s="1">
        <v>14</v>
      </c>
      <c r="F76" s="1">
        <v>5</v>
      </c>
      <c r="G76" s="1">
        <v>61</v>
      </c>
      <c r="H76" s="1">
        <v>9</v>
      </c>
    </row>
    <row r="77" spans="1:8" x14ac:dyDescent="0.2">
      <c r="A77" s="1" t="s">
        <v>314</v>
      </c>
      <c r="B77" s="1">
        <v>46</v>
      </c>
      <c r="C77" s="1">
        <v>35</v>
      </c>
      <c r="D77" s="1">
        <v>8</v>
      </c>
      <c r="E77" s="1">
        <v>8</v>
      </c>
      <c r="F77" s="1">
        <v>1</v>
      </c>
      <c r="G77" s="1">
        <v>18</v>
      </c>
      <c r="H77" s="1">
        <v>11</v>
      </c>
    </row>
    <row r="78" spans="1:8" x14ac:dyDescent="0.2">
      <c r="A78" s="1" t="s">
        <v>315</v>
      </c>
      <c r="B78" s="1">
        <v>38</v>
      </c>
      <c r="C78" s="1">
        <v>34</v>
      </c>
      <c r="D78" s="1">
        <v>14</v>
      </c>
      <c r="E78" s="1">
        <v>3</v>
      </c>
      <c r="F78" s="1">
        <v>0</v>
      </c>
      <c r="G78" s="1">
        <v>17</v>
      </c>
      <c r="H78" s="1">
        <v>4</v>
      </c>
    </row>
    <row r="79" spans="1:8" x14ac:dyDescent="0.2">
      <c r="A79" s="1" t="s">
        <v>316</v>
      </c>
      <c r="B79" s="1">
        <v>30</v>
      </c>
      <c r="C79" s="1">
        <v>25</v>
      </c>
      <c r="D79" s="1">
        <v>3</v>
      </c>
      <c r="E79" s="1">
        <v>9</v>
      </c>
      <c r="F79" s="1">
        <v>1</v>
      </c>
      <c r="G79" s="1">
        <v>12</v>
      </c>
      <c r="H79" s="1">
        <v>5</v>
      </c>
    </row>
    <row r="80" spans="1:8" x14ac:dyDescent="0.2">
      <c r="A80" s="1" t="s">
        <v>317</v>
      </c>
      <c r="B80" s="1">
        <v>67</v>
      </c>
      <c r="C80" s="1">
        <v>59</v>
      </c>
      <c r="D80" s="1">
        <v>20</v>
      </c>
      <c r="E80" s="1">
        <v>8</v>
      </c>
      <c r="F80" s="1">
        <v>7</v>
      </c>
      <c r="G80" s="1">
        <v>24</v>
      </c>
      <c r="H80" s="1">
        <v>8</v>
      </c>
    </row>
    <row r="81" spans="1:8" x14ac:dyDescent="0.2">
      <c r="A81" s="1" t="s">
        <v>175</v>
      </c>
      <c r="B81" s="16">
        <v>8839.7000000000007</v>
      </c>
      <c r="C81" s="16">
        <v>9920.6</v>
      </c>
      <c r="D81" s="16">
        <v>7159.6</v>
      </c>
      <c r="E81" s="16">
        <v>11245.5</v>
      </c>
      <c r="F81" s="16">
        <v>15224.8</v>
      </c>
      <c r="G81" s="16">
        <v>11969.2</v>
      </c>
      <c r="H81" s="16">
        <v>5859</v>
      </c>
    </row>
    <row r="82" spans="1:8" x14ac:dyDescent="0.2">
      <c r="A82" s="1" t="s">
        <v>21</v>
      </c>
      <c r="B82" s="16">
        <v>6796.4</v>
      </c>
      <c r="C82" s="16">
        <v>7879.7</v>
      </c>
      <c r="D82" s="16">
        <v>4621.2</v>
      </c>
      <c r="E82" s="16">
        <v>8068.2</v>
      </c>
      <c r="F82" s="16">
        <v>9500</v>
      </c>
      <c r="G82" s="16">
        <v>11168</v>
      </c>
      <c r="H82" s="16">
        <v>4963.2</v>
      </c>
    </row>
    <row r="83" spans="1:8" x14ac:dyDescent="0.2">
      <c r="A83" s="9" t="s">
        <v>324</v>
      </c>
      <c r="B83" s="9"/>
      <c r="C83" s="9"/>
      <c r="D83" s="9"/>
      <c r="E83" s="9"/>
      <c r="F83" s="9"/>
      <c r="G83" s="9"/>
      <c r="H83" s="9"/>
    </row>
  </sheetData>
  <mergeCells count="2">
    <mergeCell ref="A83:H83"/>
    <mergeCell ref="A41:H41"/>
  </mergeCells>
  <pageMargins left="0.7" right="0.7" top="0.75" bottom="0.75" header="0.3" footer="0.3"/>
  <pageSetup orientation="portrait" r:id="rId1"/>
  <rowBreaks count="1" manualBreakCount="1">
    <brk id="42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0221-71D9-4678-9331-0BDEF7220FE1}">
  <dimension ref="A1:H38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13.44140625" style="10" customWidth="1"/>
    <col min="2" max="16384" width="8.88671875" style="1"/>
  </cols>
  <sheetData>
    <row r="1" spans="1:8" x14ac:dyDescent="0.2">
      <c r="A1" s="10" t="s">
        <v>468</v>
      </c>
    </row>
    <row r="2" spans="1:8" x14ac:dyDescent="0.2">
      <c r="A2" s="11" t="s">
        <v>473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0" t="s">
        <v>197</v>
      </c>
    </row>
    <row r="4" spans="1:8" x14ac:dyDescent="0.2">
      <c r="A4" s="10" t="s">
        <v>320</v>
      </c>
      <c r="B4" s="1">
        <v>929</v>
      </c>
      <c r="C4" s="1">
        <v>640</v>
      </c>
      <c r="D4" s="1">
        <v>250</v>
      </c>
      <c r="E4" s="1">
        <v>165</v>
      </c>
      <c r="F4" s="1">
        <v>44</v>
      </c>
      <c r="G4" s="1">
        <v>181</v>
      </c>
      <c r="H4" s="1">
        <v>289</v>
      </c>
    </row>
    <row r="5" spans="1:8" x14ac:dyDescent="0.2">
      <c r="A5" s="10">
        <v>1</v>
      </c>
      <c r="B5" s="1">
        <v>103</v>
      </c>
      <c r="C5" s="1">
        <v>45</v>
      </c>
      <c r="D5" s="1">
        <v>20</v>
      </c>
      <c r="E5" s="1">
        <v>7</v>
      </c>
      <c r="F5" s="1">
        <v>9</v>
      </c>
      <c r="G5" s="1">
        <v>9</v>
      </c>
      <c r="H5" s="1">
        <v>58</v>
      </c>
    </row>
    <row r="6" spans="1:8" x14ac:dyDescent="0.2">
      <c r="A6" s="10">
        <v>2</v>
      </c>
      <c r="B6" s="1">
        <v>95</v>
      </c>
      <c r="C6" s="1">
        <v>80</v>
      </c>
      <c r="D6" s="1">
        <v>26</v>
      </c>
      <c r="E6" s="1">
        <v>17</v>
      </c>
      <c r="F6" s="1">
        <v>4</v>
      </c>
      <c r="G6" s="1">
        <v>33</v>
      </c>
      <c r="H6" s="1">
        <v>15</v>
      </c>
    </row>
    <row r="7" spans="1:8" x14ac:dyDescent="0.2">
      <c r="A7" s="10">
        <v>3</v>
      </c>
      <c r="B7" s="1">
        <v>136</v>
      </c>
      <c r="C7" s="1">
        <v>113</v>
      </c>
      <c r="D7" s="1">
        <v>34</v>
      </c>
      <c r="E7" s="1">
        <v>39</v>
      </c>
      <c r="F7" s="1">
        <v>14</v>
      </c>
      <c r="G7" s="1">
        <v>26</v>
      </c>
      <c r="H7" s="1">
        <v>23</v>
      </c>
    </row>
    <row r="8" spans="1:8" x14ac:dyDescent="0.2">
      <c r="A8" s="10">
        <v>4</v>
      </c>
      <c r="B8" s="1">
        <v>148</v>
      </c>
      <c r="C8" s="1">
        <v>104</v>
      </c>
      <c r="D8" s="1">
        <v>43</v>
      </c>
      <c r="E8" s="1">
        <v>34</v>
      </c>
      <c r="F8" s="1">
        <v>4</v>
      </c>
      <c r="G8" s="1">
        <v>23</v>
      </c>
      <c r="H8" s="1">
        <v>44</v>
      </c>
    </row>
    <row r="9" spans="1:8" x14ac:dyDescent="0.2">
      <c r="A9" s="10">
        <v>5</v>
      </c>
      <c r="B9" s="1">
        <v>138</v>
      </c>
      <c r="C9" s="1">
        <v>105</v>
      </c>
      <c r="D9" s="1">
        <v>37</v>
      </c>
      <c r="E9" s="1">
        <v>34</v>
      </c>
      <c r="F9" s="1">
        <v>4</v>
      </c>
      <c r="G9" s="1">
        <v>30</v>
      </c>
      <c r="H9" s="1">
        <v>33</v>
      </c>
    </row>
    <row r="10" spans="1:8" x14ac:dyDescent="0.2">
      <c r="A10" s="10">
        <v>6</v>
      </c>
      <c r="B10" s="1">
        <v>98</v>
      </c>
      <c r="C10" s="1">
        <v>72</v>
      </c>
      <c r="D10" s="1">
        <v>21</v>
      </c>
      <c r="E10" s="1">
        <v>18</v>
      </c>
      <c r="F10" s="1">
        <v>5</v>
      </c>
      <c r="G10" s="1">
        <v>28</v>
      </c>
      <c r="H10" s="1">
        <v>26</v>
      </c>
    </row>
    <row r="11" spans="1:8" x14ac:dyDescent="0.2">
      <c r="A11" s="10">
        <v>7</v>
      </c>
      <c r="B11" s="1">
        <v>68</v>
      </c>
      <c r="C11" s="1">
        <v>45</v>
      </c>
      <c r="D11" s="1">
        <v>22</v>
      </c>
      <c r="E11" s="1">
        <v>11</v>
      </c>
      <c r="F11" s="1">
        <v>2</v>
      </c>
      <c r="G11" s="1">
        <v>10</v>
      </c>
      <c r="H11" s="1">
        <v>23</v>
      </c>
    </row>
    <row r="12" spans="1:8" x14ac:dyDescent="0.2">
      <c r="A12" s="10">
        <v>8</v>
      </c>
      <c r="B12" s="1">
        <v>48</v>
      </c>
      <c r="C12" s="1">
        <v>30</v>
      </c>
      <c r="D12" s="1">
        <v>17</v>
      </c>
      <c r="E12" s="1">
        <v>4</v>
      </c>
      <c r="F12" s="1">
        <v>1</v>
      </c>
      <c r="G12" s="1">
        <v>8</v>
      </c>
      <c r="H12" s="1">
        <v>18</v>
      </c>
    </row>
    <row r="13" spans="1:8" x14ac:dyDescent="0.2">
      <c r="A13" s="10">
        <v>9</v>
      </c>
      <c r="B13" s="1">
        <v>29</v>
      </c>
      <c r="C13" s="1">
        <v>17</v>
      </c>
      <c r="D13" s="1">
        <v>10</v>
      </c>
      <c r="E13" s="1">
        <v>1</v>
      </c>
      <c r="F13" s="1">
        <v>0</v>
      </c>
      <c r="G13" s="1">
        <v>6</v>
      </c>
      <c r="H13" s="1">
        <v>12</v>
      </c>
    </row>
    <row r="14" spans="1:8" x14ac:dyDescent="0.2">
      <c r="A14" s="10">
        <v>10</v>
      </c>
      <c r="B14" s="1">
        <v>42</v>
      </c>
      <c r="C14" s="1">
        <v>21</v>
      </c>
      <c r="D14" s="1">
        <v>13</v>
      </c>
      <c r="E14" s="1">
        <v>0</v>
      </c>
      <c r="F14" s="1">
        <v>1</v>
      </c>
      <c r="G14" s="1">
        <v>7</v>
      </c>
      <c r="H14" s="1">
        <v>21</v>
      </c>
    </row>
    <row r="15" spans="1:8" x14ac:dyDescent="0.2">
      <c r="A15" s="10">
        <v>11</v>
      </c>
      <c r="B15" s="1">
        <v>5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5</v>
      </c>
    </row>
    <row r="16" spans="1:8" x14ac:dyDescent="0.2">
      <c r="A16" s="10">
        <v>12</v>
      </c>
      <c r="B16" s="1">
        <v>4</v>
      </c>
      <c r="C16" s="1">
        <v>1</v>
      </c>
      <c r="D16" s="1">
        <v>1</v>
      </c>
      <c r="E16" s="1">
        <v>0</v>
      </c>
      <c r="F16" s="1">
        <v>0</v>
      </c>
      <c r="G16" s="1">
        <v>0</v>
      </c>
      <c r="H16" s="1">
        <v>3</v>
      </c>
    </row>
    <row r="17" spans="1:8" x14ac:dyDescent="0.2">
      <c r="A17" s="10">
        <v>13</v>
      </c>
      <c r="B17" s="1">
        <v>6</v>
      </c>
      <c r="C17" s="1">
        <v>2</v>
      </c>
      <c r="D17" s="1">
        <v>2</v>
      </c>
      <c r="E17" s="1">
        <v>0</v>
      </c>
      <c r="F17" s="1">
        <v>0</v>
      </c>
      <c r="G17" s="1">
        <v>0</v>
      </c>
      <c r="H17" s="1">
        <v>4</v>
      </c>
    </row>
    <row r="18" spans="1:8" x14ac:dyDescent="0.2">
      <c r="A18" s="10">
        <v>14</v>
      </c>
      <c r="B18" s="1">
        <v>2</v>
      </c>
      <c r="C18" s="1">
        <v>2</v>
      </c>
      <c r="D18" s="1">
        <v>2</v>
      </c>
      <c r="E18" s="1">
        <v>0</v>
      </c>
      <c r="F18" s="1">
        <v>0</v>
      </c>
      <c r="G18" s="1">
        <v>0</v>
      </c>
      <c r="H18" s="1">
        <v>0</v>
      </c>
    </row>
    <row r="19" spans="1:8" x14ac:dyDescent="0.2">
      <c r="A19" s="10" t="s">
        <v>198</v>
      </c>
      <c r="B19" s="1">
        <v>7</v>
      </c>
      <c r="C19" s="1">
        <v>3</v>
      </c>
      <c r="D19" s="1">
        <v>2</v>
      </c>
      <c r="E19" s="1">
        <v>0</v>
      </c>
      <c r="F19" s="1">
        <v>0</v>
      </c>
      <c r="G19" s="1">
        <v>1</v>
      </c>
      <c r="H19" s="1">
        <v>4</v>
      </c>
    </row>
    <row r="20" spans="1:8" x14ac:dyDescent="0.2">
      <c r="A20" s="10" t="s">
        <v>21</v>
      </c>
      <c r="B20" s="6">
        <v>4.9000000000000004</v>
      </c>
      <c r="C20" s="6">
        <v>4.8</v>
      </c>
      <c r="D20" s="6">
        <v>5.0999999999999996</v>
      </c>
      <c r="E20" s="6">
        <v>4.5999999999999996</v>
      </c>
      <c r="F20" s="6">
        <v>3.6</v>
      </c>
      <c r="G20" s="6">
        <v>5</v>
      </c>
      <c r="H20" s="6">
        <v>5.0999999999999996</v>
      </c>
    </row>
    <row r="21" spans="1:8" x14ac:dyDescent="0.2">
      <c r="B21" s="6"/>
      <c r="C21" s="6"/>
      <c r="D21" s="6"/>
      <c r="E21" s="6"/>
      <c r="F21" s="6"/>
      <c r="G21" s="6"/>
      <c r="H21" s="6"/>
    </row>
    <row r="22" spans="1:8" x14ac:dyDescent="0.2">
      <c r="A22" s="10" t="s">
        <v>199</v>
      </c>
    </row>
    <row r="23" spans="1:8" x14ac:dyDescent="0.2">
      <c r="A23" s="10" t="s">
        <v>320</v>
      </c>
      <c r="B23" s="1">
        <v>409</v>
      </c>
      <c r="C23" s="1">
        <v>249</v>
      </c>
      <c r="D23" s="1">
        <v>122</v>
      </c>
      <c r="E23" s="1">
        <v>44</v>
      </c>
      <c r="F23" s="1">
        <v>39</v>
      </c>
      <c r="G23" s="1">
        <v>44</v>
      </c>
      <c r="H23" s="1">
        <v>160</v>
      </c>
    </row>
    <row r="24" spans="1:8" x14ac:dyDescent="0.2">
      <c r="A24" s="10" t="s">
        <v>200</v>
      </c>
      <c r="B24" s="1">
        <v>46</v>
      </c>
      <c r="C24" s="1">
        <v>29</v>
      </c>
      <c r="D24" s="1">
        <v>16</v>
      </c>
      <c r="E24" s="1">
        <v>3</v>
      </c>
      <c r="F24" s="1">
        <v>9</v>
      </c>
      <c r="G24" s="1">
        <v>1</v>
      </c>
      <c r="H24" s="1">
        <v>17</v>
      </c>
    </row>
    <row r="25" spans="1:8" x14ac:dyDescent="0.2">
      <c r="A25" s="10" t="s">
        <v>201</v>
      </c>
      <c r="B25" s="1">
        <v>72</v>
      </c>
      <c r="C25" s="1">
        <v>28</v>
      </c>
      <c r="D25" s="1">
        <v>10</v>
      </c>
      <c r="E25" s="1">
        <v>6</v>
      </c>
      <c r="F25" s="1">
        <v>9</v>
      </c>
      <c r="G25" s="1">
        <v>3</v>
      </c>
      <c r="H25" s="1">
        <v>44</v>
      </c>
    </row>
    <row r="26" spans="1:8" x14ac:dyDescent="0.2">
      <c r="A26" s="10" t="s">
        <v>202</v>
      </c>
      <c r="B26" s="1">
        <v>30</v>
      </c>
      <c r="C26" s="1">
        <v>21</v>
      </c>
      <c r="D26" s="1">
        <v>7</v>
      </c>
      <c r="E26" s="1">
        <v>2</v>
      </c>
      <c r="F26" s="1">
        <v>1</v>
      </c>
      <c r="G26" s="1">
        <v>11</v>
      </c>
      <c r="H26" s="1">
        <v>9</v>
      </c>
    </row>
    <row r="27" spans="1:8" x14ac:dyDescent="0.2">
      <c r="A27" s="10" t="s">
        <v>203</v>
      </c>
      <c r="B27" s="1">
        <v>63</v>
      </c>
      <c r="C27" s="1">
        <v>32</v>
      </c>
      <c r="D27" s="1">
        <v>18</v>
      </c>
      <c r="E27" s="1">
        <v>4</v>
      </c>
      <c r="F27" s="1">
        <v>1</v>
      </c>
      <c r="G27" s="1">
        <v>9</v>
      </c>
      <c r="H27" s="1">
        <v>31</v>
      </c>
    </row>
    <row r="28" spans="1:8" x14ac:dyDescent="0.2">
      <c r="A28" s="10" t="s">
        <v>204</v>
      </c>
      <c r="B28" s="1">
        <v>57</v>
      </c>
      <c r="C28" s="1">
        <v>47</v>
      </c>
      <c r="D28" s="1">
        <v>23</v>
      </c>
      <c r="E28" s="1">
        <v>11</v>
      </c>
      <c r="F28" s="1">
        <v>4</v>
      </c>
      <c r="G28" s="1">
        <v>9</v>
      </c>
      <c r="H28" s="1">
        <v>10</v>
      </c>
    </row>
    <row r="29" spans="1:8" x14ac:dyDescent="0.2">
      <c r="A29" s="10" t="s">
        <v>205</v>
      </c>
      <c r="B29" s="1">
        <v>58</v>
      </c>
      <c r="C29" s="1">
        <v>43</v>
      </c>
      <c r="D29" s="1">
        <v>22</v>
      </c>
      <c r="E29" s="1">
        <v>9</v>
      </c>
      <c r="F29" s="1">
        <v>3</v>
      </c>
      <c r="G29" s="1">
        <v>9</v>
      </c>
      <c r="H29" s="1">
        <v>15</v>
      </c>
    </row>
    <row r="30" spans="1:8" x14ac:dyDescent="0.2">
      <c r="A30" s="10" t="s">
        <v>206</v>
      </c>
      <c r="B30" s="1">
        <v>80</v>
      </c>
      <c r="C30" s="1">
        <v>48</v>
      </c>
      <c r="D30" s="1">
        <v>25</v>
      </c>
      <c r="E30" s="1">
        <v>9</v>
      </c>
      <c r="F30" s="1">
        <v>12</v>
      </c>
      <c r="G30" s="1">
        <v>2</v>
      </c>
      <c r="H30" s="1">
        <v>32</v>
      </c>
    </row>
    <row r="31" spans="1:8" x14ac:dyDescent="0.2">
      <c r="A31" s="10" t="s">
        <v>207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</row>
    <row r="32" spans="1:8" x14ac:dyDescent="0.2">
      <c r="A32" s="10" t="s">
        <v>208</v>
      </c>
      <c r="B32" s="1">
        <v>3</v>
      </c>
      <c r="C32" s="1">
        <v>1</v>
      </c>
      <c r="D32" s="1">
        <v>1</v>
      </c>
      <c r="E32" s="1">
        <v>0</v>
      </c>
      <c r="F32" s="1">
        <v>0</v>
      </c>
      <c r="G32" s="1">
        <v>0</v>
      </c>
      <c r="H32" s="1">
        <v>2</v>
      </c>
    </row>
    <row r="34" spans="1:8" x14ac:dyDescent="0.2">
      <c r="A34" s="10" t="s">
        <v>209</v>
      </c>
    </row>
    <row r="35" spans="1:8" x14ac:dyDescent="0.2">
      <c r="A35" s="10" t="s">
        <v>320</v>
      </c>
      <c r="B35" s="1">
        <v>118</v>
      </c>
      <c r="C35" s="1">
        <v>57</v>
      </c>
      <c r="D35" s="1">
        <v>26</v>
      </c>
      <c r="E35" s="1">
        <v>9</v>
      </c>
      <c r="F35" s="1">
        <v>18</v>
      </c>
      <c r="G35" s="1">
        <v>4</v>
      </c>
      <c r="H35" s="1">
        <v>61</v>
      </c>
    </row>
    <row r="36" spans="1:8" x14ac:dyDescent="0.2">
      <c r="A36" s="10" t="s">
        <v>210</v>
      </c>
      <c r="B36" s="1">
        <v>9</v>
      </c>
      <c r="C36" s="1">
        <v>8</v>
      </c>
      <c r="D36" s="1">
        <v>0</v>
      </c>
      <c r="E36" s="1">
        <v>1</v>
      </c>
      <c r="F36" s="1">
        <v>7</v>
      </c>
      <c r="G36" s="1">
        <v>0</v>
      </c>
      <c r="H36" s="1">
        <v>1</v>
      </c>
    </row>
    <row r="37" spans="1:8" x14ac:dyDescent="0.2">
      <c r="A37" s="10" t="s">
        <v>211</v>
      </c>
      <c r="B37" s="1">
        <v>109</v>
      </c>
      <c r="C37" s="1">
        <v>49</v>
      </c>
      <c r="D37" s="1">
        <v>26</v>
      </c>
      <c r="E37" s="1">
        <v>8</v>
      </c>
      <c r="F37" s="1">
        <v>11</v>
      </c>
      <c r="G37" s="1">
        <v>4</v>
      </c>
      <c r="H37" s="1">
        <v>60</v>
      </c>
    </row>
    <row r="38" spans="1:8" x14ac:dyDescent="0.2">
      <c r="A38" s="9" t="s">
        <v>324</v>
      </c>
      <c r="B38" s="9"/>
      <c r="C38" s="9"/>
      <c r="D38" s="9"/>
      <c r="E38" s="9"/>
      <c r="F38" s="9"/>
      <c r="G38" s="9"/>
      <c r="H38" s="9"/>
    </row>
  </sheetData>
  <mergeCells count="1">
    <mergeCell ref="A38:H38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210B4-EB72-407F-AA38-F38F008174BD}">
  <dimension ref="A1:H43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469</v>
      </c>
    </row>
    <row r="2" spans="1:8" x14ac:dyDescent="0.2">
      <c r="A2" s="3" t="s">
        <v>472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212</v>
      </c>
    </row>
    <row r="4" spans="1:8" x14ac:dyDescent="0.2">
      <c r="A4" s="10" t="s">
        <v>320</v>
      </c>
      <c r="B4" s="1">
        <v>409</v>
      </c>
      <c r="C4" s="1">
        <v>249</v>
      </c>
      <c r="D4" s="1">
        <v>122</v>
      </c>
      <c r="E4" s="1">
        <v>44</v>
      </c>
      <c r="F4" s="1">
        <v>39</v>
      </c>
      <c r="G4" s="1">
        <v>44</v>
      </c>
      <c r="H4" s="1">
        <v>160</v>
      </c>
    </row>
    <row r="5" spans="1:8" x14ac:dyDescent="0.2">
      <c r="A5" s="1" t="s">
        <v>213</v>
      </c>
      <c r="B5" s="1">
        <v>8</v>
      </c>
      <c r="C5" s="1">
        <v>7</v>
      </c>
      <c r="D5" s="1">
        <v>2</v>
      </c>
      <c r="E5" s="1">
        <v>1</v>
      </c>
      <c r="F5" s="1">
        <v>2</v>
      </c>
      <c r="G5" s="1">
        <v>2</v>
      </c>
      <c r="H5" s="1">
        <v>1</v>
      </c>
    </row>
    <row r="6" spans="1:8" x14ac:dyDescent="0.2">
      <c r="A6" s="1" t="s">
        <v>214</v>
      </c>
      <c r="B6" s="1">
        <v>5</v>
      </c>
      <c r="C6" s="1">
        <v>2</v>
      </c>
      <c r="D6" s="1">
        <v>1</v>
      </c>
      <c r="E6" s="1">
        <v>1</v>
      </c>
      <c r="F6" s="1">
        <v>0</v>
      </c>
      <c r="G6" s="1">
        <v>0</v>
      </c>
      <c r="H6" s="1">
        <v>3</v>
      </c>
    </row>
    <row r="7" spans="1:8" x14ac:dyDescent="0.2">
      <c r="A7" s="1" t="s">
        <v>215</v>
      </c>
      <c r="B7" s="1">
        <v>374</v>
      </c>
      <c r="C7" s="1">
        <v>229</v>
      </c>
      <c r="D7" s="1">
        <v>117</v>
      </c>
      <c r="E7" s="1">
        <v>40</v>
      </c>
      <c r="F7" s="1">
        <v>34</v>
      </c>
      <c r="G7" s="1">
        <v>38</v>
      </c>
      <c r="H7" s="1">
        <v>145</v>
      </c>
    </row>
    <row r="8" spans="1:8" x14ac:dyDescent="0.2">
      <c r="A8" s="1" t="s">
        <v>216</v>
      </c>
      <c r="B8" s="1">
        <v>22</v>
      </c>
      <c r="C8" s="1">
        <v>11</v>
      </c>
      <c r="D8" s="1">
        <v>2</v>
      </c>
      <c r="E8" s="1">
        <v>2</v>
      </c>
      <c r="F8" s="1">
        <v>3</v>
      </c>
      <c r="G8" s="1">
        <v>4</v>
      </c>
      <c r="H8" s="1">
        <v>11</v>
      </c>
    </row>
    <row r="10" spans="1:8" x14ac:dyDescent="0.2">
      <c r="A10" s="1" t="s">
        <v>217</v>
      </c>
    </row>
    <row r="11" spans="1:8" x14ac:dyDescent="0.2">
      <c r="A11" s="10" t="s">
        <v>320</v>
      </c>
      <c r="B11" s="1">
        <v>374</v>
      </c>
      <c r="C11" s="1">
        <v>229</v>
      </c>
      <c r="D11" s="1">
        <v>117</v>
      </c>
      <c r="E11" s="1">
        <v>40</v>
      </c>
      <c r="F11" s="1">
        <v>34</v>
      </c>
      <c r="G11" s="1">
        <v>38</v>
      </c>
      <c r="H11" s="1">
        <v>145</v>
      </c>
    </row>
    <row r="12" spans="1:8" x14ac:dyDescent="0.2">
      <c r="A12" s="1" t="s">
        <v>218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</row>
    <row r="13" spans="1:8" x14ac:dyDescent="0.2">
      <c r="A13" s="1" t="s">
        <v>219</v>
      </c>
      <c r="B13" s="1">
        <v>11</v>
      </c>
      <c r="C13" s="1">
        <v>4</v>
      </c>
      <c r="D13" s="1">
        <v>2</v>
      </c>
      <c r="E13" s="1">
        <v>2</v>
      </c>
      <c r="F13" s="1">
        <v>0</v>
      </c>
      <c r="G13" s="1">
        <v>0</v>
      </c>
      <c r="H13" s="1">
        <v>7</v>
      </c>
    </row>
    <row r="14" spans="1:8" x14ac:dyDescent="0.2">
      <c r="A14" s="1" t="s">
        <v>220</v>
      </c>
      <c r="B14" s="1">
        <v>11</v>
      </c>
      <c r="C14" s="1">
        <v>9</v>
      </c>
      <c r="D14" s="1">
        <v>4</v>
      </c>
      <c r="E14" s="1">
        <v>0</v>
      </c>
      <c r="F14" s="1">
        <v>5</v>
      </c>
      <c r="G14" s="1">
        <v>0</v>
      </c>
      <c r="H14" s="1">
        <v>2</v>
      </c>
    </row>
    <row r="15" spans="1:8" x14ac:dyDescent="0.2">
      <c r="A15" s="1" t="s">
        <v>221</v>
      </c>
      <c r="B15" s="1">
        <v>18</v>
      </c>
      <c r="C15" s="1">
        <v>5</v>
      </c>
      <c r="D15" s="1">
        <v>2</v>
      </c>
      <c r="E15" s="1">
        <v>2</v>
      </c>
      <c r="F15" s="1">
        <v>1</v>
      </c>
      <c r="G15" s="1">
        <v>0</v>
      </c>
      <c r="H15" s="1">
        <v>13</v>
      </c>
    </row>
    <row r="16" spans="1:8" x14ac:dyDescent="0.2">
      <c r="A16" s="1" t="s">
        <v>222</v>
      </c>
      <c r="B16" s="1">
        <v>42</v>
      </c>
      <c r="C16" s="1">
        <v>26</v>
      </c>
      <c r="D16" s="1">
        <v>9</v>
      </c>
      <c r="E16" s="1">
        <v>8</v>
      </c>
      <c r="F16" s="1">
        <v>7</v>
      </c>
      <c r="G16" s="1">
        <v>2</v>
      </c>
      <c r="H16" s="1">
        <v>16</v>
      </c>
    </row>
    <row r="17" spans="1:8" x14ac:dyDescent="0.2">
      <c r="A17" s="1" t="s">
        <v>223</v>
      </c>
      <c r="B17" s="1">
        <v>84</v>
      </c>
      <c r="C17" s="1">
        <v>40</v>
      </c>
      <c r="D17" s="1">
        <v>19</v>
      </c>
      <c r="E17" s="1">
        <v>6</v>
      </c>
      <c r="F17" s="1">
        <v>4</v>
      </c>
      <c r="G17" s="1">
        <v>11</v>
      </c>
      <c r="H17" s="1">
        <v>44</v>
      </c>
    </row>
    <row r="18" spans="1:8" x14ac:dyDescent="0.2">
      <c r="A18" s="1" t="s">
        <v>224</v>
      </c>
      <c r="B18" s="1">
        <v>92</v>
      </c>
      <c r="C18" s="1">
        <v>61</v>
      </c>
      <c r="D18" s="1">
        <v>30</v>
      </c>
      <c r="E18" s="1">
        <v>14</v>
      </c>
      <c r="F18" s="1">
        <v>4</v>
      </c>
      <c r="G18" s="1">
        <v>13</v>
      </c>
      <c r="H18" s="1">
        <v>31</v>
      </c>
    </row>
    <row r="19" spans="1:8" x14ac:dyDescent="0.2">
      <c r="A19" s="1" t="s">
        <v>225</v>
      </c>
      <c r="B19" s="1">
        <v>73</v>
      </c>
      <c r="C19" s="1">
        <v>52</v>
      </c>
      <c r="D19" s="1">
        <v>27</v>
      </c>
      <c r="E19" s="1">
        <v>8</v>
      </c>
      <c r="F19" s="1">
        <v>7</v>
      </c>
      <c r="G19" s="1">
        <v>10</v>
      </c>
      <c r="H19" s="1">
        <v>21</v>
      </c>
    </row>
    <row r="20" spans="1:8" x14ac:dyDescent="0.2">
      <c r="A20" s="1" t="s">
        <v>226</v>
      </c>
      <c r="B20" s="1">
        <v>17</v>
      </c>
      <c r="C20" s="1">
        <v>14</v>
      </c>
      <c r="D20" s="1">
        <v>9</v>
      </c>
      <c r="E20" s="1">
        <v>0</v>
      </c>
      <c r="F20" s="1">
        <v>3</v>
      </c>
      <c r="G20" s="1">
        <v>2</v>
      </c>
      <c r="H20" s="1">
        <v>3</v>
      </c>
    </row>
    <row r="21" spans="1:8" x14ac:dyDescent="0.2">
      <c r="A21" s="1" t="s">
        <v>227</v>
      </c>
      <c r="B21" s="1">
        <v>9</v>
      </c>
      <c r="C21" s="1">
        <v>5</v>
      </c>
      <c r="D21" s="1">
        <v>4</v>
      </c>
      <c r="E21" s="1">
        <v>0</v>
      </c>
      <c r="F21" s="1">
        <v>1</v>
      </c>
      <c r="G21" s="1">
        <v>0</v>
      </c>
      <c r="H21" s="1">
        <v>4</v>
      </c>
    </row>
    <row r="22" spans="1:8" x14ac:dyDescent="0.2">
      <c r="A22" s="1" t="s">
        <v>228</v>
      </c>
      <c r="B22" s="1">
        <v>8</v>
      </c>
      <c r="C22" s="1">
        <v>6</v>
      </c>
      <c r="D22" s="1">
        <v>6</v>
      </c>
      <c r="E22" s="1">
        <v>0</v>
      </c>
      <c r="F22" s="1">
        <v>0</v>
      </c>
      <c r="G22" s="1">
        <v>0</v>
      </c>
      <c r="H22" s="1">
        <v>2</v>
      </c>
    </row>
    <row r="23" spans="1:8" x14ac:dyDescent="0.2">
      <c r="A23" s="1" t="s">
        <v>229</v>
      </c>
      <c r="B23" s="1">
        <v>2</v>
      </c>
      <c r="C23" s="1">
        <v>1</v>
      </c>
      <c r="D23" s="1">
        <v>1</v>
      </c>
      <c r="E23" s="1">
        <v>0</v>
      </c>
      <c r="F23" s="1">
        <v>0</v>
      </c>
      <c r="G23" s="1">
        <v>0</v>
      </c>
      <c r="H23" s="1">
        <v>1</v>
      </c>
    </row>
    <row r="24" spans="1:8" x14ac:dyDescent="0.2">
      <c r="A24" s="1" t="s">
        <v>230</v>
      </c>
      <c r="B24" s="1">
        <v>3</v>
      </c>
      <c r="C24" s="1">
        <v>3</v>
      </c>
      <c r="D24" s="1">
        <v>2</v>
      </c>
      <c r="E24" s="1">
        <v>0</v>
      </c>
      <c r="F24" s="1">
        <v>1</v>
      </c>
      <c r="G24" s="1">
        <v>0</v>
      </c>
      <c r="H24" s="1">
        <v>0</v>
      </c>
    </row>
    <row r="25" spans="1:8" x14ac:dyDescent="0.2">
      <c r="A25" s="1" t="s">
        <v>231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</row>
    <row r="26" spans="1:8" x14ac:dyDescent="0.2">
      <c r="A26" s="1" t="s">
        <v>232</v>
      </c>
      <c r="B26" s="1">
        <v>2</v>
      </c>
      <c r="C26" s="1">
        <v>2</v>
      </c>
      <c r="D26" s="1">
        <v>1</v>
      </c>
      <c r="E26" s="1">
        <v>0</v>
      </c>
      <c r="F26" s="1">
        <v>1</v>
      </c>
      <c r="G26" s="1">
        <v>0</v>
      </c>
      <c r="H26" s="1">
        <v>0</v>
      </c>
    </row>
    <row r="27" spans="1:8" x14ac:dyDescent="0.2">
      <c r="A27" s="1" t="s">
        <v>233</v>
      </c>
      <c r="B27" s="1">
        <v>2</v>
      </c>
      <c r="C27" s="1">
        <v>1</v>
      </c>
      <c r="D27" s="1">
        <v>1</v>
      </c>
      <c r="E27" s="1">
        <v>0</v>
      </c>
      <c r="F27" s="1">
        <v>0</v>
      </c>
      <c r="G27" s="1">
        <v>0</v>
      </c>
      <c r="H27" s="1">
        <v>1</v>
      </c>
    </row>
    <row r="28" spans="1:8" x14ac:dyDescent="0.2">
      <c r="A28" s="1" t="s">
        <v>175</v>
      </c>
      <c r="B28" s="1">
        <v>612.5</v>
      </c>
      <c r="C28" s="1">
        <v>638.5</v>
      </c>
      <c r="D28" s="1">
        <v>675.7</v>
      </c>
      <c r="E28" s="1">
        <v>554.5</v>
      </c>
      <c r="F28" s="1">
        <v>609.1</v>
      </c>
      <c r="G28" s="1">
        <v>638.70000000000005</v>
      </c>
      <c r="H28" s="1">
        <v>571.5</v>
      </c>
    </row>
    <row r="29" spans="1:8" x14ac:dyDescent="0.2">
      <c r="A29" s="1" t="s">
        <v>21</v>
      </c>
      <c r="B29" s="1">
        <v>622.79999999999995</v>
      </c>
      <c r="C29" s="1">
        <v>650</v>
      </c>
      <c r="D29" s="1">
        <v>675</v>
      </c>
      <c r="E29" s="1">
        <v>614.29999999999995</v>
      </c>
      <c r="F29" s="1">
        <v>600</v>
      </c>
      <c r="G29" s="1">
        <v>646.20000000000005</v>
      </c>
      <c r="H29" s="1">
        <v>578.4</v>
      </c>
    </row>
    <row r="31" spans="1:8" x14ac:dyDescent="0.2">
      <c r="A31" s="1" t="s">
        <v>234</v>
      </c>
    </row>
    <row r="32" spans="1:8" x14ac:dyDescent="0.2">
      <c r="A32" s="10" t="s">
        <v>320</v>
      </c>
      <c r="B32" s="1">
        <v>27</v>
      </c>
      <c r="C32" s="1">
        <v>22</v>
      </c>
      <c r="D32" s="1">
        <v>15</v>
      </c>
      <c r="E32" s="1">
        <v>5</v>
      </c>
      <c r="F32" s="1">
        <v>2</v>
      </c>
      <c r="G32" s="1">
        <v>0</v>
      </c>
      <c r="H32" s="1">
        <v>5</v>
      </c>
    </row>
    <row r="33" spans="1:8" x14ac:dyDescent="0.2">
      <c r="A33" s="1" t="s">
        <v>186</v>
      </c>
      <c r="B33" s="1">
        <v>26</v>
      </c>
      <c r="C33" s="1">
        <v>21</v>
      </c>
      <c r="D33" s="1">
        <v>15</v>
      </c>
      <c r="E33" s="1">
        <v>5</v>
      </c>
      <c r="F33" s="1">
        <v>1</v>
      </c>
      <c r="G33" s="1">
        <v>0</v>
      </c>
      <c r="H33" s="1">
        <v>5</v>
      </c>
    </row>
    <row r="34" spans="1:8" x14ac:dyDescent="0.2">
      <c r="A34" s="1" t="s">
        <v>235</v>
      </c>
      <c r="B34" s="1">
        <v>1</v>
      </c>
      <c r="C34" s="1">
        <v>1</v>
      </c>
      <c r="D34" s="1">
        <v>0</v>
      </c>
      <c r="E34" s="1">
        <v>0</v>
      </c>
      <c r="F34" s="1">
        <v>1</v>
      </c>
      <c r="G34" s="1">
        <v>0</v>
      </c>
      <c r="H34" s="1">
        <v>0</v>
      </c>
    </row>
    <row r="36" spans="1:8" x14ac:dyDescent="0.2">
      <c r="A36" s="1" t="s">
        <v>413</v>
      </c>
    </row>
    <row r="37" spans="1:8" x14ac:dyDescent="0.2">
      <c r="A37" s="10" t="s">
        <v>320</v>
      </c>
      <c r="B37" s="1">
        <v>13</v>
      </c>
      <c r="C37" s="1">
        <v>9</v>
      </c>
      <c r="D37" s="1">
        <v>3</v>
      </c>
      <c r="E37" s="1">
        <v>2</v>
      </c>
      <c r="F37" s="1">
        <v>2</v>
      </c>
      <c r="G37" s="1">
        <v>2</v>
      </c>
      <c r="H37" s="1">
        <v>4</v>
      </c>
    </row>
    <row r="38" spans="1:8" x14ac:dyDescent="0.2">
      <c r="A38" s="1" t="s">
        <v>236</v>
      </c>
      <c r="B38" s="1">
        <v>2</v>
      </c>
      <c r="C38" s="1">
        <v>2</v>
      </c>
      <c r="D38" s="1">
        <v>1</v>
      </c>
      <c r="E38" s="1">
        <v>0</v>
      </c>
      <c r="F38" s="1">
        <v>0</v>
      </c>
      <c r="G38" s="1">
        <v>1</v>
      </c>
      <c r="H38" s="1">
        <v>0</v>
      </c>
    </row>
    <row r="39" spans="1:8" x14ac:dyDescent="0.2">
      <c r="A39" s="1" t="s">
        <v>237</v>
      </c>
      <c r="B39" s="1">
        <v>1</v>
      </c>
      <c r="C39" s="1">
        <v>1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</row>
    <row r="40" spans="1:8" x14ac:dyDescent="0.2">
      <c r="A40" s="1" t="s">
        <v>238</v>
      </c>
      <c r="B40" s="1">
        <v>6</v>
      </c>
      <c r="C40" s="1">
        <v>3</v>
      </c>
      <c r="D40" s="1">
        <v>0</v>
      </c>
      <c r="E40" s="1">
        <v>2</v>
      </c>
      <c r="F40" s="1">
        <v>0</v>
      </c>
      <c r="G40" s="1">
        <v>1</v>
      </c>
      <c r="H40" s="1">
        <v>3</v>
      </c>
    </row>
    <row r="41" spans="1:8" x14ac:dyDescent="0.2">
      <c r="A41" s="1" t="s">
        <v>239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</row>
    <row r="42" spans="1:8" x14ac:dyDescent="0.2">
      <c r="A42" s="1" t="s">
        <v>240</v>
      </c>
      <c r="B42" s="1">
        <v>4</v>
      </c>
      <c r="C42" s="1">
        <v>3</v>
      </c>
      <c r="D42" s="1">
        <v>1</v>
      </c>
      <c r="E42" s="1">
        <v>0</v>
      </c>
      <c r="F42" s="1">
        <v>2</v>
      </c>
      <c r="G42" s="1">
        <v>0</v>
      </c>
      <c r="H42" s="1">
        <v>1</v>
      </c>
    </row>
    <row r="43" spans="1:8" x14ac:dyDescent="0.2">
      <c r="A43" s="9" t="s">
        <v>324</v>
      </c>
      <c r="B43" s="9"/>
      <c r="C43" s="9"/>
      <c r="D43" s="9"/>
      <c r="E43" s="9"/>
      <c r="F43" s="9"/>
      <c r="G43" s="9"/>
      <c r="H43" s="9"/>
    </row>
  </sheetData>
  <mergeCells count="1">
    <mergeCell ref="A43:H43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D1910-1F50-4D36-9AC8-DFEF34E8A0E9}">
  <dimension ref="A1:H13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470</v>
      </c>
    </row>
    <row r="2" spans="1:8" x14ac:dyDescent="0.2">
      <c r="A2" s="3" t="s">
        <v>471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0" t="s">
        <v>320</v>
      </c>
      <c r="B3" s="1">
        <v>409</v>
      </c>
      <c r="C3" s="1">
        <v>249</v>
      </c>
      <c r="D3" s="1">
        <v>122</v>
      </c>
      <c r="E3" s="1">
        <v>44</v>
      </c>
      <c r="F3" s="1">
        <v>39</v>
      </c>
      <c r="G3" s="1">
        <v>44</v>
      </c>
      <c r="H3" s="1">
        <v>160</v>
      </c>
    </row>
    <row r="4" spans="1:8" x14ac:dyDescent="0.2">
      <c r="A4" s="1" t="s">
        <v>241</v>
      </c>
      <c r="B4" s="1">
        <v>31</v>
      </c>
      <c r="C4" s="1">
        <v>3</v>
      </c>
      <c r="D4" s="1">
        <v>2</v>
      </c>
      <c r="E4" s="1">
        <v>0</v>
      </c>
      <c r="F4" s="1">
        <v>0</v>
      </c>
      <c r="G4" s="1">
        <v>1</v>
      </c>
      <c r="H4" s="1">
        <v>28</v>
      </c>
    </row>
    <row r="5" spans="1:8" x14ac:dyDescent="0.2">
      <c r="A5" s="1" t="s">
        <v>242</v>
      </c>
      <c r="B5" s="1">
        <v>5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5</v>
      </c>
    </row>
    <row r="6" spans="1:8" x14ac:dyDescent="0.2">
      <c r="A6" s="1" t="s">
        <v>243</v>
      </c>
      <c r="B6" s="1">
        <v>15</v>
      </c>
      <c r="C6" s="1">
        <v>12</v>
      </c>
      <c r="D6" s="1">
        <v>2</v>
      </c>
      <c r="E6" s="1">
        <v>3</v>
      </c>
      <c r="F6" s="1">
        <v>0</v>
      </c>
      <c r="G6" s="1">
        <v>7</v>
      </c>
      <c r="H6" s="1">
        <v>3</v>
      </c>
    </row>
    <row r="7" spans="1:8" x14ac:dyDescent="0.2">
      <c r="A7" s="1" t="s">
        <v>244</v>
      </c>
      <c r="B7" s="1">
        <v>32</v>
      </c>
      <c r="C7" s="1">
        <v>26</v>
      </c>
      <c r="D7" s="1">
        <v>10</v>
      </c>
      <c r="E7" s="1">
        <v>6</v>
      </c>
      <c r="F7" s="1">
        <v>3</v>
      </c>
      <c r="G7" s="1">
        <v>7</v>
      </c>
      <c r="H7" s="1">
        <v>6</v>
      </c>
    </row>
    <row r="8" spans="1:8" x14ac:dyDescent="0.2">
      <c r="A8" s="1" t="s">
        <v>245</v>
      </c>
      <c r="B8" s="1">
        <v>46</v>
      </c>
      <c r="C8" s="1">
        <v>40</v>
      </c>
      <c r="D8" s="1">
        <v>19</v>
      </c>
      <c r="E8" s="1">
        <v>9</v>
      </c>
      <c r="F8" s="1">
        <v>11</v>
      </c>
      <c r="G8" s="1">
        <v>1</v>
      </c>
      <c r="H8" s="1">
        <v>6</v>
      </c>
    </row>
    <row r="9" spans="1:8" x14ac:dyDescent="0.2">
      <c r="A9" s="1" t="s">
        <v>246</v>
      </c>
      <c r="B9" s="1">
        <v>28</v>
      </c>
      <c r="C9" s="1">
        <v>28</v>
      </c>
      <c r="D9" s="1">
        <v>23</v>
      </c>
      <c r="E9" s="1">
        <v>3</v>
      </c>
      <c r="F9" s="1">
        <v>2</v>
      </c>
      <c r="G9" s="1">
        <v>0</v>
      </c>
      <c r="H9" s="1">
        <v>0</v>
      </c>
    </row>
    <row r="10" spans="1:8" x14ac:dyDescent="0.2">
      <c r="A10" s="1" t="s">
        <v>247</v>
      </c>
      <c r="B10" s="1">
        <v>16</v>
      </c>
      <c r="C10" s="1">
        <v>15</v>
      </c>
      <c r="D10" s="1">
        <v>13</v>
      </c>
      <c r="E10" s="1">
        <v>0</v>
      </c>
      <c r="F10" s="1">
        <v>2</v>
      </c>
      <c r="G10" s="1">
        <v>0</v>
      </c>
      <c r="H10" s="1">
        <v>1</v>
      </c>
    </row>
    <row r="11" spans="1:8" x14ac:dyDescent="0.2">
      <c r="A11" s="1" t="s">
        <v>248</v>
      </c>
      <c r="B11" s="1">
        <v>3</v>
      </c>
      <c r="C11" s="1">
        <v>2</v>
      </c>
      <c r="D11" s="1">
        <v>1</v>
      </c>
      <c r="E11" s="1">
        <v>0</v>
      </c>
      <c r="F11" s="1">
        <v>1</v>
      </c>
      <c r="G11" s="1">
        <v>0</v>
      </c>
      <c r="H11" s="1">
        <v>1</v>
      </c>
    </row>
    <row r="12" spans="1:8" x14ac:dyDescent="0.2">
      <c r="A12" s="1" t="s">
        <v>249</v>
      </c>
      <c r="B12" s="1">
        <v>233</v>
      </c>
      <c r="C12" s="1">
        <v>123</v>
      </c>
      <c r="D12" s="1">
        <v>52</v>
      </c>
      <c r="E12" s="1">
        <v>23</v>
      </c>
      <c r="F12" s="1">
        <v>20</v>
      </c>
      <c r="G12" s="1">
        <v>28</v>
      </c>
      <c r="H12" s="1">
        <v>110</v>
      </c>
    </row>
    <row r="13" spans="1:8" x14ac:dyDescent="0.2">
      <c r="A13" s="9" t="s">
        <v>324</v>
      </c>
      <c r="B13" s="9"/>
      <c r="C13" s="9"/>
      <c r="D13" s="9"/>
      <c r="E13" s="9"/>
      <c r="F13" s="9"/>
      <c r="G13" s="9"/>
      <c r="H13" s="9"/>
    </row>
  </sheetData>
  <mergeCells count="1">
    <mergeCell ref="A13:H13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85F18-38E6-4521-AB97-0389CDE27C17}">
  <dimension ref="A1:H4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0" customWidth="1"/>
    <col min="2" max="16384" width="8.88671875" style="1"/>
  </cols>
  <sheetData>
    <row r="1" spans="1:8" x14ac:dyDescent="0.2">
      <c r="A1" s="10" t="s">
        <v>474</v>
      </c>
    </row>
    <row r="2" spans="1:8" x14ac:dyDescent="0.2">
      <c r="A2" s="11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0" t="s">
        <v>250</v>
      </c>
    </row>
    <row r="4" spans="1:8" x14ac:dyDescent="0.2">
      <c r="A4" s="10" t="s">
        <v>320</v>
      </c>
      <c r="B4" s="1">
        <v>409</v>
      </c>
      <c r="C4" s="1">
        <v>249</v>
      </c>
      <c r="D4" s="1">
        <v>122</v>
      </c>
      <c r="E4" s="1">
        <v>44</v>
      </c>
      <c r="F4" s="1">
        <v>39</v>
      </c>
      <c r="G4" s="1">
        <v>44</v>
      </c>
      <c r="H4" s="1">
        <v>160</v>
      </c>
    </row>
    <row r="5" spans="1:8" x14ac:dyDescent="0.2">
      <c r="A5" s="10" t="s">
        <v>251</v>
      </c>
      <c r="B5" s="1">
        <v>124</v>
      </c>
      <c r="C5" s="1">
        <v>76</v>
      </c>
      <c r="D5" s="1">
        <v>45</v>
      </c>
      <c r="E5" s="1">
        <v>22</v>
      </c>
      <c r="F5" s="1">
        <v>7</v>
      </c>
      <c r="G5" s="1">
        <v>2</v>
      </c>
      <c r="H5" s="1">
        <v>48</v>
      </c>
    </row>
    <row r="6" spans="1:8" x14ac:dyDescent="0.2">
      <c r="A6" s="10" t="s">
        <v>252</v>
      </c>
      <c r="B6" s="1">
        <v>151</v>
      </c>
      <c r="C6" s="1">
        <v>76</v>
      </c>
      <c r="D6" s="1">
        <v>32</v>
      </c>
      <c r="E6" s="1">
        <v>8</v>
      </c>
      <c r="F6" s="1">
        <v>17</v>
      </c>
      <c r="G6" s="1">
        <v>19</v>
      </c>
      <c r="H6" s="1">
        <v>75</v>
      </c>
    </row>
    <row r="7" spans="1:8" x14ac:dyDescent="0.2">
      <c r="A7" s="10" t="s">
        <v>253</v>
      </c>
      <c r="B7" s="1">
        <v>2</v>
      </c>
      <c r="C7" s="1">
        <v>2</v>
      </c>
      <c r="D7" s="1">
        <v>1</v>
      </c>
      <c r="E7" s="1">
        <v>1</v>
      </c>
      <c r="F7" s="1">
        <v>0</v>
      </c>
      <c r="G7" s="1">
        <v>0</v>
      </c>
      <c r="H7" s="1">
        <v>0</v>
      </c>
    </row>
    <row r="8" spans="1:8" x14ac:dyDescent="0.2">
      <c r="A8" s="10" t="s">
        <v>254</v>
      </c>
      <c r="B8" s="1">
        <v>132</v>
      </c>
      <c r="C8" s="1">
        <v>95</v>
      </c>
      <c r="D8" s="1">
        <v>44</v>
      </c>
      <c r="E8" s="1">
        <v>13</v>
      </c>
      <c r="F8" s="1">
        <v>15</v>
      </c>
      <c r="G8" s="1">
        <v>23</v>
      </c>
      <c r="H8" s="1">
        <v>37</v>
      </c>
    </row>
    <row r="9" spans="1:8" x14ac:dyDescent="0.2">
      <c r="A9" s="10" t="s">
        <v>208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</row>
    <row r="11" spans="1:8" x14ac:dyDescent="0.2">
      <c r="A11" s="10" t="s">
        <v>255</v>
      </c>
    </row>
    <row r="12" spans="1:8" x14ac:dyDescent="0.2">
      <c r="A12" s="10" t="s">
        <v>320</v>
      </c>
      <c r="B12" s="1">
        <v>409</v>
      </c>
      <c r="C12" s="1">
        <v>249</v>
      </c>
      <c r="D12" s="1">
        <v>122</v>
      </c>
      <c r="E12" s="1">
        <v>44</v>
      </c>
      <c r="F12" s="1">
        <v>39</v>
      </c>
      <c r="G12" s="1">
        <v>44</v>
      </c>
      <c r="H12" s="1">
        <v>160</v>
      </c>
    </row>
    <row r="13" spans="1:8" x14ac:dyDescent="0.2">
      <c r="A13" s="10" t="s">
        <v>251</v>
      </c>
      <c r="B13" s="1">
        <v>235</v>
      </c>
      <c r="C13" s="1">
        <v>141</v>
      </c>
      <c r="D13" s="1">
        <v>73</v>
      </c>
      <c r="E13" s="1">
        <v>30</v>
      </c>
      <c r="F13" s="1">
        <v>19</v>
      </c>
      <c r="G13" s="1">
        <v>19</v>
      </c>
      <c r="H13" s="1">
        <v>94</v>
      </c>
    </row>
    <row r="14" spans="1:8" x14ac:dyDescent="0.2">
      <c r="A14" s="10" t="s">
        <v>253</v>
      </c>
      <c r="B14" s="1">
        <v>46</v>
      </c>
      <c r="C14" s="1">
        <v>33</v>
      </c>
      <c r="D14" s="1">
        <v>12</v>
      </c>
      <c r="E14" s="1">
        <v>6</v>
      </c>
      <c r="F14" s="1">
        <v>10</v>
      </c>
      <c r="G14" s="1">
        <v>5</v>
      </c>
      <c r="H14" s="1">
        <v>13</v>
      </c>
    </row>
    <row r="15" spans="1:8" x14ac:dyDescent="0.2">
      <c r="A15" s="10" t="s">
        <v>254</v>
      </c>
      <c r="B15" s="1">
        <v>114</v>
      </c>
      <c r="C15" s="1">
        <v>68</v>
      </c>
      <c r="D15" s="1">
        <v>35</v>
      </c>
      <c r="E15" s="1">
        <v>7</v>
      </c>
      <c r="F15" s="1">
        <v>7</v>
      </c>
      <c r="G15" s="1">
        <v>19</v>
      </c>
      <c r="H15" s="1">
        <v>46</v>
      </c>
    </row>
    <row r="16" spans="1:8" x14ac:dyDescent="0.2">
      <c r="A16" s="10" t="s">
        <v>208</v>
      </c>
      <c r="B16" s="1">
        <v>14</v>
      </c>
      <c r="C16" s="1">
        <v>7</v>
      </c>
      <c r="D16" s="1">
        <v>2</v>
      </c>
      <c r="E16" s="1">
        <v>1</v>
      </c>
      <c r="F16" s="1">
        <v>3</v>
      </c>
      <c r="G16" s="1">
        <v>1</v>
      </c>
      <c r="H16" s="1">
        <v>7</v>
      </c>
    </row>
    <row r="18" spans="1:8" x14ac:dyDescent="0.2">
      <c r="A18" s="10" t="s">
        <v>256</v>
      </c>
    </row>
    <row r="19" spans="1:8" x14ac:dyDescent="0.2">
      <c r="A19" s="10" t="s">
        <v>320</v>
      </c>
      <c r="B19" s="1">
        <v>409</v>
      </c>
      <c r="C19" s="1">
        <v>249</v>
      </c>
      <c r="D19" s="1">
        <v>122</v>
      </c>
      <c r="E19" s="1">
        <v>44</v>
      </c>
      <c r="F19" s="1">
        <v>39</v>
      </c>
      <c r="G19" s="1">
        <v>44</v>
      </c>
      <c r="H19" s="1">
        <v>160</v>
      </c>
    </row>
    <row r="20" spans="1:8" x14ac:dyDescent="0.2">
      <c r="A20" s="10" t="s">
        <v>257</v>
      </c>
      <c r="B20" s="1">
        <v>337</v>
      </c>
      <c r="C20" s="1">
        <v>200</v>
      </c>
      <c r="D20" s="1">
        <v>95</v>
      </c>
      <c r="E20" s="1">
        <v>35</v>
      </c>
      <c r="F20" s="1">
        <v>34</v>
      </c>
      <c r="G20" s="1">
        <v>36</v>
      </c>
      <c r="H20" s="1">
        <v>137</v>
      </c>
    </row>
    <row r="21" spans="1:8" x14ac:dyDescent="0.2">
      <c r="A21" s="10" t="s">
        <v>258</v>
      </c>
      <c r="B21" s="1">
        <v>66</v>
      </c>
      <c r="C21" s="1">
        <v>47</v>
      </c>
      <c r="D21" s="1">
        <v>26</v>
      </c>
      <c r="E21" s="1">
        <v>8</v>
      </c>
      <c r="F21" s="1">
        <v>5</v>
      </c>
      <c r="G21" s="1">
        <v>8</v>
      </c>
      <c r="H21" s="1">
        <v>19</v>
      </c>
    </row>
    <row r="22" spans="1:8" x14ac:dyDescent="0.2">
      <c r="A22" s="10" t="s">
        <v>208</v>
      </c>
      <c r="B22" s="1">
        <v>6</v>
      </c>
      <c r="C22" s="1">
        <v>2</v>
      </c>
      <c r="D22" s="1">
        <v>1</v>
      </c>
      <c r="E22" s="1">
        <v>1</v>
      </c>
      <c r="F22" s="1">
        <v>0</v>
      </c>
      <c r="G22" s="1">
        <v>0</v>
      </c>
      <c r="H22" s="1">
        <v>4</v>
      </c>
    </row>
    <row r="24" spans="1:8" x14ac:dyDescent="0.2">
      <c r="A24" s="10" t="s">
        <v>411</v>
      </c>
    </row>
    <row r="25" spans="1:8" x14ac:dyDescent="0.2">
      <c r="A25" s="10" t="s">
        <v>320</v>
      </c>
      <c r="B25" s="1">
        <v>409</v>
      </c>
      <c r="C25" s="1">
        <v>249</v>
      </c>
      <c r="D25" s="1">
        <v>122</v>
      </c>
      <c r="E25" s="1">
        <v>44</v>
      </c>
      <c r="F25" s="1">
        <v>39</v>
      </c>
      <c r="G25" s="1">
        <v>44</v>
      </c>
      <c r="H25" s="1">
        <v>160</v>
      </c>
    </row>
    <row r="26" spans="1:8" x14ac:dyDescent="0.2">
      <c r="A26" s="10">
        <v>1</v>
      </c>
      <c r="B26" s="1">
        <v>25</v>
      </c>
      <c r="C26" s="1">
        <v>4</v>
      </c>
      <c r="D26" s="1">
        <v>1</v>
      </c>
      <c r="E26" s="1">
        <v>1</v>
      </c>
      <c r="F26" s="1">
        <v>1</v>
      </c>
      <c r="G26" s="1">
        <v>1</v>
      </c>
      <c r="H26" s="1">
        <v>21</v>
      </c>
    </row>
    <row r="27" spans="1:8" x14ac:dyDescent="0.2">
      <c r="A27" s="10">
        <v>2</v>
      </c>
      <c r="B27" s="1">
        <v>49</v>
      </c>
      <c r="C27" s="1">
        <v>33</v>
      </c>
      <c r="D27" s="1">
        <v>13</v>
      </c>
      <c r="E27" s="1">
        <v>7</v>
      </c>
      <c r="F27" s="1">
        <v>1</v>
      </c>
      <c r="G27" s="1">
        <v>12</v>
      </c>
      <c r="H27" s="1">
        <v>16</v>
      </c>
    </row>
    <row r="28" spans="1:8" x14ac:dyDescent="0.2">
      <c r="A28" s="10">
        <v>3</v>
      </c>
      <c r="B28" s="1">
        <v>74</v>
      </c>
      <c r="C28" s="1">
        <v>55</v>
      </c>
      <c r="D28" s="1">
        <v>15</v>
      </c>
      <c r="E28" s="1">
        <v>19</v>
      </c>
      <c r="F28" s="1">
        <v>9</v>
      </c>
      <c r="G28" s="1">
        <v>12</v>
      </c>
      <c r="H28" s="1">
        <v>19</v>
      </c>
    </row>
    <row r="29" spans="1:8" x14ac:dyDescent="0.2">
      <c r="A29" s="10">
        <v>4</v>
      </c>
      <c r="B29" s="1">
        <v>173</v>
      </c>
      <c r="C29" s="1">
        <v>93</v>
      </c>
      <c r="D29" s="1">
        <v>52</v>
      </c>
      <c r="E29" s="1">
        <v>14</v>
      </c>
      <c r="F29" s="1">
        <v>12</v>
      </c>
      <c r="G29" s="1">
        <v>15</v>
      </c>
      <c r="H29" s="1">
        <v>80</v>
      </c>
    </row>
    <row r="30" spans="1:8" x14ac:dyDescent="0.2">
      <c r="A30" s="10">
        <v>5</v>
      </c>
      <c r="B30" s="1">
        <v>51</v>
      </c>
      <c r="C30" s="1">
        <v>34</v>
      </c>
      <c r="D30" s="1">
        <v>23</v>
      </c>
      <c r="E30" s="1">
        <v>2</v>
      </c>
      <c r="F30" s="1">
        <v>7</v>
      </c>
      <c r="G30" s="1">
        <v>2</v>
      </c>
      <c r="H30" s="1">
        <v>17</v>
      </c>
    </row>
    <row r="31" spans="1:8" x14ac:dyDescent="0.2">
      <c r="A31" s="10">
        <v>6</v>
      </c>
      <c r="B31" s="1">
        <v>26</v>
      </c>
      <c r="C31" s="1">
        <v>21</v>
      </c>
      <c r="D31" s="1">
        <v>12</v>
      </c>
      <c r="E31" s="1">
        <v>1</v>
      </c>
      <c r="F31" s="1">
        <v>8</v>
      </c>
      <c r="G31" s="1">
        <v>0</v>
      </c>
      <c r="H31" s="1">
        <v>5</v>
      </c>
    </row>
    <row r="32" spans="1:8" x14ac:dyDescent="0.2">
      <c r="A32" s="10">
        <v>7</v>
      </c>
      <c r="B32" s="1">
        <v>8</v>
      </c>
      <c r="C32" s="1">
        <v>7</v>
      </c>
      <c r="D32" s="1">
        <v>6</v>
      </c>
      <c r="E32" s="1">
        <v>0</v>
      </c>
      <c r="F32" s="1">
        <v>1</v>
      </c>
      <c r="G32" s="1">
        <v>0</v>
      </c>
      <c r="H32" s="1">
        <v>1</v>
      </c>
    </row>
    <row r="33" spans="1:8" x14ac:dyDescent="0.2">
      <c r="A33" s="10" t="s">
        <v>259</v>
      </c>
      <c r="B33" s="1">
        <v>3</v>
      </c>
      <c r="C33" s="1">
        <v>2</v>
      </c>
      <c r="D33" s="1">
        <v>0</v>
      </c>
      <c r="E33" s="1">
        <v>0</v>
      </c>
      <c r="F33" s="1">
        <v>0</v>
      </c>
      <c r="G33" s="1">
        <v>2</v>
      </c>
      <c r="H33" s="1">
        <v>1</v>
      </c>
    </row>
    <row r="34" spans="1:8" x14ac:dyDescent="0.2">
      <c r="A34" s="10" t="s">
        <v>21</v>
      </c>
      <c r="B34" s="6">
        <v>4.3</v>
      </c>
      <c r="C34" s="6">
        <v>4.3</v>
      </c>
      <c r="D34" s="6">
        <v>4.5999999999999996</v>
      </c>
      <c r="E34" s="6">
        <v>3.7</v>
      </c>
      <c r="F34" s="6">
        <v>4.7</v>
      </c>
      <c r="G34" s="6">
        <v>3.8</v>
      </c>
      <c r="H34" s="6">
        <v>4.3</v>
      </c>
    </row>
    <row r="36" spans="1:8" x14ac:dyDescent="0.2">
      <c r="A36" s="10" t="s">
        <v>412</v>
      </c>
    </row>
    <row r="37" spans="1:8" x14ac:dyDescent="0.2">
      <c r="A37" s="10" t="s">
        <v>320</v>
      </c>
      <c r="B37" s="1">
        <v>408</v>
      </c>
      <c r="C37" s="1">
        <v>248</v>
      </c>
      <c r="D37" s="1">
        <v>121</v>
      </c>
      <c r="E37" s="1">
        <v>44</v>
      </c>
      <c r="F37" s="1">
        <v>39</v>
      </c>
      <c r="G37" s="1">
        <v>44</v>
      </c>
      <c r="H37" s="1">
        <v>160</v>
      </c>
    </row>
    <row r="38" spans="1:8" x14ac:dyDescent="0.2">
      <c r="A38" s="10">
        <v>1</v>
      </c>
      <c r="B38" s="1">
        <v>108</v>
      </c>
      <c r="C38" s="1">
        <v>58</v>
      </c>
      <c r="D38" s="1">
        <v>21</v>
      </c>
      <c r="E38" s="1">
        <v>15</v>
      </c>
      <c r="F38" s="1">
        <v>4</v>
      </c>
      <c r="G38" s="1">
        <v>18</v>
      </c>
      <c r="H38" s="1">
        <v>50</v>
      </c>
    </row>
    <row r="39" spans="1:8" x14ac:dyDescent="0.2">
      <c r="A39" s="10">
        <v>2</v>
      </c>
      <c r="B39" s="1">
        <v>206</v>
      </c>
      <c r="C39" s="1">
        <v>120</v>
      </c>
      <c r="D39" s="1">
        <v>61</v>
      </c>
      <c r="E39" s="1">
        <v>24</v>
      </c>
      <c r="F39" s="1">
        <v>15</v>
      </c>
      <c r="G39" s="1">
        <v>20</v>
      </c>
      <c r="H39" s="1">
        <v>86</v>
      </c>
    </row>
    <row r="40" spans="1:8" x14ac:dyDescent="0.2">
      <c r="A40" s="10">
        <v>3</v>
      </c>
      <c r="B40" s="1">
        <v>61</v>
      </c>
      <c r="C40" s="1">
        <v>43</v>
      </c>
      <c r="D40" s="1">
        <v>22</v>
      </c>
      <c r="E40" s="1">
        <v>4</v>
      </c>
      <c r="F40" s="1">
        <v>13</v>
      </c>
      <c r="G40" s="1">
        <v>4</v>
      </c>
      <c r="H40" s="1">
        <v>18</v>
      </c>
    </row>
    <row r="41" spans="1:8" x14ac:dyDescent="0.2">
      <c r="A41" s="10" t="s">
        <v>260</v>
      </c>
      <c r="B41" s="1">
        <v>33</v>
      </c>
      <c r="C41" s="1">
        <v>27</v>
      </c>
      <c r="D41" s="1">
        <v>17</v>
      </c>
      <c r="E41" s="1">
        <v>1</v>
      </c>
      <c r="F41" s="1">
        <v>7</v>
      </c>
      <c r="G41" s="1">
        <v>2</v>
      </c>
      <c r="H41" s="1">
        <v>6</v>
      </c>
    </row>
    <row r="42" spans="1:8" x14ac:dyDescent="0.2">
      <c r="A42" s="18" t="s">
        <v>21</v>
      </c>
      <c r="B42" s="6">
        <v>2.5</v>
      </c>
      <c r="C42" s="6">
        <v>2.5</v>
      </c>
      <c r="D42" s="6">
        <v>2.6</v>
      </c>
      <c r="E42" s="6">
        <v>2.2999999999999998</v>
      </c>
      <c r="F42" s="6">
        <v>3</v>
      </c>
      <c r="G42" s="6">
        <v>2.2000000000000002</v>
      </c>
      <c r="H42" s="6">
        <v>2.2999999999999998</v>
      </c>
    </row>
    <row r="43" spans="1:8" x14ac:dyDescent="0.2">
      <c r="A43" s="19" t="s">
        <v>324</v>
      </c>
      <c r="B43" s="19"/>
      <c r="C43" s="19"/>
      <c r="D43" s="19"/>
      <c r="E43" s="19"/>
      <c r="F43" s="19"/>
      <c r="G43" s="19"/>
      <c r="H43" s="19"/>
    </row>
  </sheetData>
  <mergeCells count="1">
    <mergeCell ref="A43:H43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ACB49-5D97-40FA-B499-18989B392677}">
  <dimension ref="A1:H2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476</v>
      </c>
    </row>
    <row r="2" spans="1:8" x14ac:dyDescent="0.2">
      <c r="A2" s="3" t="s">
        <v>475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261</v>
      </c>
    </row>
    <row r="4" spans="1:8" x14ac:dyDescent="0.2">
      <c r="A4" s="10" t="s">
        <v>320</v>
      </c>
      <c r="B4" s="1">
        <v>409</v>
      </c>
      <c r="C4" s="1">
        <v>249</v>
      </c>
      <c r="D4" s="1">
        <v>122</v>
      </c>
      <c r="E4" s="1">
        <v>44</v>
      </c>
      <c r="F4" s="1">
        <v>39</v>
      </c>
      <c r="G4" s="1">
        <v>44</v>
      </c>
      <c r="H4" s="1">
        <v>160</v>
      </c>
    </row>
    <row r="5" spans="1:8" x14ac:dyDescent="0.2">
      <c r="A5" s="1" t="s">
        <v>262</v>
      </c>
      <c r="B5" s="1">
        <v>353</v>
      </c>
      <c r="C5" s="1">
        <v>216</v>
      </c>
      <c r="D5" s="1">
        <v>115</v>
      </c>
      <c r="E5" s="1">
        <v>42</v>
      </c>
      <c r="F5" s="1">
        <v>29</v>
      </c>
      <c r="G5" s="1">
        <v>30</v>
      </c>
      <c r="H5" s="1">
        <v>137</v>
      </c>
    </row>
    <row r="6" spans="1:8" x14ac:dyDescent="0.2">
      <c r="A6" s="1" t="s">
        <v>80</v>
      </c>
      <c r="B6" s="1">
        <v>56</v>
      </c>
      <c r="C6" s="1">
        <v>33</v>
      </c>
      <c r="D6" s="1">
        <v>7</v>
      </c>
      <c r="E6" s="1">
        <v>2</v>
      </c>
      <c r="F6" s="1">
        <v>10</v>
      </c>
      <c r="G6" s="1">
        <v>14</v>
      </c>
      <c r="H6" s="1">
        <v>23</v>
      </c>
    </row>
    <row r="8" spans="1:8" x14ac:dyDescent="0.2">
      <c r="A8" s="1" t="s">
        <v>263</v>
      </c>
    </row>
    <row r="9" spans="1:8" x14ac:dyDescent="0.2">
      <c r="A9" s="10" t="s">
        <v>320</v>
      </c>
      <c r="B9" s="1">
        <v>408</v>
      </c>
      <c r="C9" s="1">
        <v>248</v>
      </c>
      <c r="D9" s="1">
        <v>122</v>
      </c>
      <c r="E9" s="1">
        <v>43</v>
      </c>
      <c r="F9" s="1">
        <v>39</v>
      </c>
      <c r="G9" s="1">
        <v>44</v>
      </c>
      <c r="H9" s="1">
        <v>160</v>
      </c>
    </row>
    <row r="10" spans="1:8" x14ac:dyDescent="0.2">
      <c r="A10" s="1" t="s">
        <v>264</v>
      </c>
      <c r="B10" s="1">
        <v>385</v>
      </c>
      <c r="C10" s="1">
        <v>229</v>
      </c>
      <c r="D10" s="1">
        <v>120</v>
      </c>
      <c r="E10" s="1">
        <v>42</v>
      </c>
      <c r="F10" s="1">
        <v>24</v>
      </c>
      <c r="G10" s="1">
        <v>43</v>
      </c>
      <c r="H10" s="1">
        <v>156</v>
      </c>
    </row>
    <row r="11" spans="1:8" x14ac:dyDescent="0.2">
      <c r="A11" s="1" t="s">
        <v>265</v>
      </c>
      <c r="B11" s="1">
        <v>20</v>
      </c>
      <c r="C11" s="1">
        <v>17</v>
      </c>
      <c r="D11" s="1">
        <v>2</v>
      </c>
      <c r="E11" s="1">
        <v>1</v>
      </c>
      <c r="F11" s="1">
        <v>13</v>
      </c>
      <c r="G11" s="1">
        <v>1</v>
      </c>
      <c r="H11" s="1">
        <v>3</v>
      </c>
    </row>
    <row r="12" spans="1:8" x14ac:dyDescent="0.2">
      <c r="A12" s="1" t="s">
        <v>266</v>
      </c>
      <c r="B12" s="1">
        <v>3</v>
      </c>
      <c r="C12" s="1">
        <v>2</v>
      </c>
      <c r="D12" s="1">
        <v>0</v>
      </c>
      <c r="E12" s="1">
        <v>0</v>
      </c>
      <c r="F12" s="1">
        <v>2</v>
      </c>
      <c r="G12" s="1">
        <v>0</v>
      </c>
      <c r="H12" s="1">
        <v>1</v>
      </c>
    </row>
    <row r="14" spans="1:8" x14ac:dyDescent="0.2">
      <c r="A14" s="1" t="s">
        <v>267</v>
      </c>
    </row>
    <row r="15" spans="1:8" x14ac:dyDescent="0.2">
      <c r="A15" s="10" t="s">
        <v>320</v>
      </c>
      <c r="B15" s="1">
        <v>409</v>
      </c>
      <c r="C15" s="1">
        <v>249</v>
      </c>
      <c r="D15" s="1">
        <v>122</v>
      </c>
      <c r="E15" s="1">
        <v>44</v>
      </c>
      <c r="F15" s="1">
        <v>39</v>
      </c>
      <c r="G15" s="1">
        <v>44</v>
      </c>
      <c r="H15" s="1">
        <v>160</v>
      </c>
    </row>
    <row r="16" spans="1:8" x14ac:dyDescent="0.2">
      <c r="A16" s="1" t="s">
        <v>268</v>
      </c>
      <c r="B16" s="1">
        <v>358</v>
      </c>
      <c r="C16" s="1">
        <v>220</v>
      </c>
      <c r="D16" s="1">
        <v>114</v>
      </c>
      <c r="E16" s="1">
        <v>43</v>
      </c>
      <c r="F16" s="1">
        <v>32</v>
      </c>
      <c r="G16" s="1">
        <v>31</v>
      </c>
      <c r="H16" s="1">
        <v>138</v>
      </c>
    </row>
    <row r="17" spans="1:8" x14ac:dyDescent="0.2">
      <c r="A17" s="1" t="s">
        <v>80</v>
      </c>
      <c r="B17" s="1">
        <v>51</v>
      </c>
      <c r="C17" s="1">
        <v>29</v>
      </c>
      <c r="D17" s="1">
        <v>8</v>
      </c>
      <c r="E17" s="1">
        <v>1</v>
      </c>
      <c r="F17" s="1">
        <v>7</v>
      </c>
      <c r="G17" s="1">
        <v>13</v>
      </c>
      <c r="H17" s="1">
        <v>22</v>
      </c>
    </row>
    <row r="19" spans="1:8" x14ac:dyDescent="0.2">
      <c r="A19" s="1" t="s">
        <v>269</v>
      </c>
    </row>
    <row r="20" spans="1:8" x14ac:dyDescent="0.2">
      <c r="A20" s="10" t="s">
        <v>320</v>
      </c>
      <c r="B20" s="1">
        <v>409</v>
      </c>
      <c r="C20" s="1">
        <v>249</v>
      </c>
      <c r="D20" s="1">
        <v>122</v>
      </c>
      <c r="E20" s="1">
        <v>44</v>
      </c>
      <c r="F20" s="1">
        <v>39</v>
      </c>
      <c r="G20" s="1">
        <v>44</v>
      </c>
      <c r="H20" s="1">
        <v>160</v>
      </c>
    </row>
    <row r="21" spans="1:8" x14ac:dyDescent="0.2">
      <c r="A21" s="1" t="s">
        <v>268</v>
      </c>
      <c r="B21" s="1">
        <v>354</v>
      </c>
      <c r="C21" s="1">
        <v>216</v>
      </c>
      <c r="D21" s="1">
        <v>112</v>
      </c>
      <c r="E21" s="1">
        <v>43</v>
      </c>
      <c r="F21" s="1">
        <v>31</v>
      </c>
      <c r="G21" s="1">
        <v>30</v>
      </c>
      <c r="H21" s="1">
        <v>138</v>
      </c>
    </row>
    <row r="22" spans="1:8" x14ac:dyDescent="0.2">
      <c r="A22" s="1" t="s">
        <v>80</v>
      </c>
      <c r="B22" s="1">
        <v>55</v>
      </c>
      <c r="C22" s="1">
        <v>33</v>
      </c>
      <c r="D22" s="1">
        <v>10</v>
      </c>
      <c r="E22" s="1">
        <v>1</v>
      </c>
      <c r="F22" s="1">
        <v>8</v>
      </c>
      <c r="G22" s="1">
        <v>14</v>
      </c>
      <c r="H22" s="1">
        <v>22</v>
      </c>
    </row>
    <row r="23" spans="1:8" x14ac:dyDescent="0.2">
      <c r="A23" s="9" t="s">
        <v>324</v>
      </c>
      <c r="B23" s="9"/>
      <c r="C23" s="9"/>
      <c r="D23" s="9"/>
      <c r="E23" s="9"/>
      <c r="F23" s="9"/>
      <c r="G23" s="9"/>
      <c r="H23" s="9"/>
    </row>
  </sheetData>
  <mergeCells count="1">
    <mergeCell ref="A23:H23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48EBA-5650-47BF-A5AB-F47BCE6487D0}">
  <dimension ref="A1:H42"/>
  <sheetViews>
    <sheetView view="pageBreakPreview" zoomScale="125" zoomScaleNormal="100" zoomScaleSheetLayoutView="125" workbookViewId="0">
      <selection activeCell="B1" sqref="B1:H1048576"/>
    </sheetView>
  </sheetViews>
  <sheetFormatPr defaultRowHeight="10.199999999999999" x14ac:dyDescent="0.2"/>
  <cols>
    <col min="1" max="1" width="13.44140625" style="1" customWidth="1"/>
    <col min="2" max="8" width="10.44140625" style="1" customWidth="1"/>
    <col min="9" max="16384" width="8.88671875" style="1"/>
  </cols>
  <sheetData>
    <row r="1" spans="1:8" x14ac:dyDescent="0.2">
      <c r="A1" s="1" t="s">
        <v>477</v>
      </c>
    </row>
    <row r="2" spans="1:8" x14ac:dyDescent="0.2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270</v>
      </c>
    </row>
    <row r="4" spans="1:8" x14ac:dyDescent="0.2">
      <c r="A4" s="10" t="s">
        <v>320</v>
      </c>
      <c r="B4" s="1">
        <v>409</v>
      </c>
      <c r="C4" s="1">
        <v>249</v>
      </c>
      <c r="D4" s="1">
        <v>122</v>
      </c>
      <c r="E4" s="1">
        <v>44</v>
      </c>
      <c r="F4" s="1">
        <v>39</v>
      </c>
      <c r="G4" s="1">
        <v>44</v>
      </c>
      <c r="H4" s="1">
        <v>160</v>
      </c>
    </row>
    <row r="5" spans="1:8" x14ac:dyDescent="0.2">
      <c r="A5" s="1" t="s">
        <v>271</v>
      </c>
      <c r="B5" s="1">
        <v>403</v>
      </c>
      <c r="C5" s="1">
        <v>244</v>
      </c>
      <c r="D5" s="1">
        <v>120</v>
      </c>
      <c r="E5" s="1">
        <v>44</v>
      </c>
      <c r="F5" s="1">
        <v>38</v>
      </c>
      <c r="G5" s="1">
        <v>42</v>
      </c>
      <c r="H5" s="1">
        <v>159</v>
      </c>
    </row>
    <row r="6" spans="1:8" x14ac:dyDescent="0.2">
      <c r="A6" s="1" t="s">
        <v>272</v>
      </c>
      <c r="B6" s="1">
        <v>5</v>
      </c>
      <c r="C6" s="1">
        <v>4</v>
      </c>
      <c r="D6" s="1">
        <v>2</v>
      </c>
      <c r="E6" s="1">
        <v>0</v>
      </c>
      <c r="F6" s="1">
        <v>1</v>
      </c>
      <c r="G6" s="1">
        <v>1</v>
      </c>
      <c r="H6" s="1">
        <v>1</v>
      </c>
    </row>
    <row r="7" spans="1:8" x14ac:dyDescent="0.2">
      <c r="A7" s="1" t="s">
        <v>273</v>
      </c>
      <c r="B7" s="1">
        <v>1</v>
      </c>
      <c r="C7" s="1">
        <v>1</v>
      </c>
      <c r="D7" s="1">
        <v>0</v>
      </c>
      <c r="E7" s="1">
        <v>0</v>
      </c>
      <c r="F7" s="1">
        <v>0</v>
      </c>
      <c r="G7" s="1">
        <v>1</v>
      </c>
      <c r="H7" s="1">
        <v>0</v>
      </c>
    </row>
    <row r="9" spans="1:8" x14ac:dyDescent="0.2">
      <c r="A9" s="1" t="s">
        <v>274</v>
      </c>
    </row>
    <row r="10" spans="1:8" x14ac:dyDescent="0.2">
      <c r="A10" s="10" t="s">
        <v>320</v>
      </c>
      <c r="B10" s="1">
        <v>408</v>
      </c>
      <c r="C10" s="1">
        <v>248</v>
      </c>
      <c r="D10" s="1">
        <v>122</v>
      </c>
      <c r="E10" s="1">
        <v>44</v>
      </c>
      <c r="F10" s="1">
        <v>39</v>
      </c>
      <c r="G10" s="1">
        <v>43</v>
      </c>
      <c r="H10" s="1">
        <v>160</v>
      </c>
    </row>
    <row r="11" spans="1:8" x14ac:dyDescent="0.2">
      <c r="A11" s="1" t="s">
        <v>264</v>
      </c>
      <c r="B11" s="1">
        <v>380</v>
      </c>
      <c r="C11" s="1">
        <v>224</v>
      </c>
      <c r="D11" s="1">
        <v>113</v>
      </c>
      <c r="E11" s="1">
        <v>40</v>
      </c>
      <c r="F11" s="1">
        <v>29</v>
      </c>
      <c r="G11" s="1">
        <v>42</v>
      </c>
      <c r="H11" s="1">
        <v>156</v>
      </c>
    </row>
    <row r="12" spans="1:8" x14ac:dyDescent="0.2">
      <c r="A12" s="1" t="s">
        <v>265</v>
      </c>
      <c r="B12" s="1">
        <v>28</v>
      </c>
      <c r="C12" s="1">
        <v>24</v>
      </c>
      <c r="D12" s="1">
        <v>9</v>
      </c>
      <c r="E12" s="1">
        <v>4</v>
      </c>
      <c r="F12" s="1">
        <v>10</v>
      </c>
      <c r="G12" s="1">
        <v>1</v>
      </c>
      <c r="H12" s="1">
        <v>4</v>
      </c>
    </row>
    <row r="14" spans="1:8" x14ac:dyDescent="0.2">
      <c r="A14" s="1" t="s">
        <v>275</v>
      </c>
    </row>
    <row r="15" spans="1:8" x14ac:dyDescent="0.2">
      <c r="A15" s="10" t="s">
        <v>320</v>
      </c>
      <c r="B15" s="1">
        <v>409</v>
      </c>
      <c r="C15" s="1">
        <v>249</v>
      </c>
      <c r="D15" s="1">
        <v>122</v>
      </c>
      <c r="E15" s="1">
        <v>44</v>
      </c>
      <c r="F15" s="1">
        <v>39</v>
      </c>
      <c r="G15" s="1">
        <v>44</v>
      </c>
      <c r="H15" s="1">
        <v>160</v>
      </c>
    </row>
    <row r="16" spans="1:8" x14ac:dyDescent="0.2">
      <c r="A16" s="1" t="s">
        <v>127</v>
      </c>
      <c r="B16" s="1">
        <v>261</v>
      </c>
      <c r="C16" s="1">
        <v>164</v>
      </c>
      <c r="D16" s="1">
        <v>68</v>
      </c>
      <c r="E16" s="1">
        <v>34</v>
      </c>
      <c r="F16" s="1">
        <v>28</v>
      </c>
      <c r="G16" s="1">
        <v>34</v>
      </c>
      <c r="H16" s="1">
        <v>97</v>
      </c>
    </row>
    <row r="17" spans="1:8" x14ac:dyDescent="0.2">
      <c r="A17" s="1" t="s">
        <v>128</v>
      </c>
      <c r="B17" s="1">
        <v>148</v>
      </c>
      <c r="C17" s="1">
        <v>85</v>
      </c>
      <c r="D17" s="1">
        <v>54</v>
      </c>
      <c r="E17" s="1">
        <v>10</v>
      </c>
      <c r="F17" s="1">
        <v>11</v>
      </c>
      <c r="G17" s="1">
        <v>10</v>
      </c>
      <c r="H17" s="1">
        <v>63</v>
      </c>
    </row>
    <row r="19" spans="1:8" x14ac:dyDescent="0.2">
      <c r="A19" s="1" t="s">
        <v>276</v>
      </c>
    </row>
    <row r="20" spans="1:8" x14ac:dyDescent="0.2">
      <c r="A20" s="10" t="s">
        <v>320</v>
      </c>
      <c r="B20" s="1">
        <v>409</v>
      </c>
      <c r="C20" s="1">
        <v>249</v>
      </c>
      <c r="D20" s="1">
        <v>122</v>
      </c>
      <c r="E20" s="1">
        <v>44</v>
      </c>
      <c r="F20" s="1">
        <v>39</v>
      </c>
      <c r="G20" s="1">
        <v>44</v>
      </c>
      <c r="H20" s="1">
        <v>160</v>
      </c>
    </row>
    <row r="21" spans="1:8" x14ac:dyDescent="0.2">
      <c r="A21" s="1" t="s">
        <v>277</v>
      </c>
      <c r="B21" s="1">
        <v>404</v>
      </c>
      <c r="C21" s="1">
        <v>245</v>
      </c>
      <c r="D21" s="1">
        <v>120</v>
      </c>
      <c r="E21" s="1">
        <v>44</v>
      </c>
      <c r="F21" s="1">
        <v>39</v>
      </c>
      <c r="G21" s="1">
        <v>42</v>
      </c>
      <c r="H21" s="1">
        <v>159</v>
      </c>
    </row>
    <row r="22" spans="1:8" x14ac:dyDescent="0.2">
      <c r="A22" s="1" t="s">
        <v>265</v>
      </c>
      <c r="B22" s="1">
        <v>3</v>
      </c>
      <c r="C22" s="1">
        <v>2</v>
      </c>
      <c r="D22" s="1">
        <v>1</v>
      </c>
      <c r="E22" s="1">
        <v>0</v>
      </c>
      <c r="F22" s="1">
        <v>0</v>
      </c>
      <c r="G22" s="1">
        <v>1</v>
      </c>
      <c r="H22" s="1">
        <v>1</v>
      </c>
    </row>
    <row r="23" spans="1:8" x14ac:dyDescent="0.2">
      <c r="A23" s="1" t="s">
        <v>278</v>
      </c>
      <c r="B23" s="1">
        <v>2</v>
      </c>
      <c r="C23" s="1">
        <v>2</v>
      </c>
      <c r="D23" s="1">
        <v>1</v>
      </c>
      <c r="E23" s="1">
        <v>0</v>
      </c>
      <c r="F23" s="1">
        <v>0</v>
      </c>
      <c r="G23" s="1">
        <v>1</v>
      </c>
      <c r="H23" s="1">
        <v>0</v>
      </c>
    </row>
    <row r="25" spans="1:8" x14ac:dyDescent="0.2">
      <c r="A25" s="1" t="s">
        <v>279</v>
      </c>
    </row>
    <row r="26" spans="1:8" x14ac:dyDescent="0.2">
      <c r="A26" s="10" t="s">
        <v>320</v>
      </c>
      <c r="B26" s="1">
        <v>409</v>
      </c>
      <c r="C26" s="1">
        <v>249</v>
      </c>
      <c r="D26" s="1">
        <v>122</v>
      </c>
      <c r="E26" s="1">
        <v>44</v>
      </c>
      <c r="F26" s="1">
        <v>39</v>
      </c>
      <c r="G26" s="1">
        <v>44</v>
      </c>
      <c r="H26" s="1">
        <v>160</v>
      </c>
    </row>
    <row r="27" spans="1:8" x14ac:dyDescent="0.2">
      <c r="A27" s="1" t="s">
        <v>127</v>
      </c>
      <c r="B27" s="1">
        <v>403</v>
      </c>
      <c r="C27" s="1">
        <v>244</v>
      </c>
      <c r="D27" s="1">
        <v>119</v>
      </c>
      <c r="E27" s="1">
        <v>44</v>
      </c>
      <c r="F27" s="1">
        <v>39</v>
      </c>
      <c r="G27" s="1">
        <v>42</v>
      </c>
      <c r="H27" s="1">
        <v>159</v>
      </c>
    </row>
    <row r="28" spans="1:8" x14ac:dyDescent="0.2">
      <c r="A28" s="1" t="s">
        <v>128</v>
      </c>
      <c r="B28" s="1">
        <v>6</v>
      </c>
      <c r="C28" s="1">
        <v>5</v>
      </c>
      <c r="D28" s="1">
        <v>3</v>
      </c>
      <c r="E28" s="1">
        <v>0</v>
      </c>
      <c r="F28" s="1">
        <v>0</v>
      </c>
      <c r="G28" s="1">
        <v>2</v>
      </c>
      <c r="H28" s="1">
        <v>1</v>
      </c>
    </row>
    <row r="30" spans="1:8" x14ac:dyDescent="0.2">
      <c r="A30" s="1" t="s">
        <v>280</v>
      </c>
    </row>
    <row r="31" spans="1:8" x14ac:dyDescent="0.2">
      <c r="A31" s="10" t="s">
        <v>320</v>
      </c>
      <c r="B31" s="1">
        <v>409</v>
      </c>
      <c r="C31" s="1">
        <v>249</v>
      </c>
      <c r="D31" s="1">
        <v>122</v>
      </c>
      <c r="E31" s="1">
        <v>44</v>
      </c>
      <c r="F31" s="1">
        <v>39</v>
      </c>
      <c r="G31" s="1">
        <v>44</v>
      </c>
      <c r="H31" s="1">
        <v>160</v>
      </c>
    </row>
    <row r="32" spans="1:8" x14ac:dyDescent="0.2">
      <c r="A32" s="1" t="s">
        <v>281</v>
      </c>
      <c r="B32" s="1">
        <v>401</v>
      </c>
      <c r="C32" s="1">
        <v>244</v>
      </c>
      <c r="D32" s="1">
        <v>121</v>
      </c>
      <c r="E32" s="1">
        <v>43</v>
      </c>
      <c r="F32" s="1">
        <v>36</v>
      </c>
      <c r="G32" s="1">
        <v>44</v>
      </c>
      <c r="H32" s="1">
        <v>157</v>
      </c>
    </row>
    <row r="33" spans="1:8" x14ac:dyDescent="0.2">
      <c r="A33" s="1" t="s">
        <v>282</v>
      </c>
      <c r="B33" s="1">
        <v>4</v>
      </c>
      <c r="C33" s="1">
        <v>3</v>
      </c>
      <c r="D33" s="1">
        <v>1</v>
      </c>
      <c r="E33" s="1">
        <v>0</v>
      </c>
      <c r="F33" s="1">
        <v>2</v>
      </c>
      <c r="G33" s="1">
        <v>0</v>
      </c>
      <c r="H33" s="1">
        <v>1</v>
      </c>
    </row>
    <row r="34" spans="1:8" x14ac:dyDescent="0.2">
      <c r="A34" s="1" t="s">
        <v>283</v>
      </c>
      <c r="B34" s="1">
        <v>2</v>
      </c>
      <c r="C34" s="1">
        <v>2</v>
      </c>
      <c r="D34" s="1">
        <v>0</v>
      </c>
      <c r="E34" s="1">
        <v>1</v>
      </c>
      <c r="F34" s="1">
        <v>1</v>
      </c>
      <c r="G34" s="1">
        <v>0</v>
      </c>
      <c r="H34" s="1">
        <v>0</v>
      </c>
    </row>
    <row r="35" spans="1:8" ht="9" customHeight="1" x14ac:dyDescent="0.2">
      <c r="A35" s="1" t="s">
        <v>284</v>
      </c>
      <c r="B35" s="1">
        <v>2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2</v>
      </c>
    </row>
    <row r="36" spans="1:8" ht="9" customHeight="1" x14ac:dyDescent="0.2"/>
    <row r="37" spans="1:8" x14ac:dyDescent="0.2">
      <c r="A37" s="1" t="s">
        <v>285</v>
      </c>
    </row>
    <row r="38" spans="1:8" x14ac:dyDescent="0.2">
      <c r="A38" s="10" t="s">
        <v>320</v>
      </c>
      <c r="B38" s="1">
        <v>409</v>
      </c>
      <c r="C38" s="1">
        <v>249</v>
      </c>
      <c r="D38" s="1">
        <v>122</v>
      </c>
      <c r="E38" s="1">
        <v>44</v>
      </c>
      <c r="F38" s="1">
        <v>39</v>
      </c>
      <c r="G38" s="1">
        <v>44</v>
      </c>
      <c r="H38" s="1">
        <v>160</v>
      </c>
    </row>
    <row r="39" spans="1:8" x14ac:dyDescent="0.2">
      <c r="A39" s="1" t="s">
        <v>286</v>
      </c>
      <c r="B39" s="1">
        <v>393</v>
      </c>
      <c r="C39" s="1">
        <v>234</v>
      </c>
      <c r="D39" s="1">
        <v>122</v>
      </c>
      <c r="E39" s="1">
        <v>43</v>
      </c>
      <c r="F39" s="1">
        <v>26</v>
      </c>
      <c r="G39" s="1">
        <v>43</v>
      </c>
      <c r="H39" s="1">
        <v>159</v>
      </c>
    </row>
    <row r="40" spans="1:8" x14ac:dyDescent="0.2">
      <c r="A40" s="1" t="s">
        <v>287</v>
      </c>
      <c r="B40" s="1">
        <v>15</v>
      </c>
      <c r="C40" s="1">
        <v>14</v>
      </c>
      <c r="D40" s="1">
        <v>0</v>
      </c>
      <c r="E40" s="1">
        <v>1</v>
      </c>
      <c r="F40" s="1">
        <v>13</v>
      </c>
      <c r="G40" s="1">
        <v>0</v>
      </c>
      <c r="H40" s="1">
        <v>1</v>
      </c>
    </row>
    <row r="41" spans="1:8" x14ac:dyDescent="0.2">
      <c r="A41" s="1" t="s">
        <v>288</v>
      </c>
      <c r="B41" s="1">
        <v>1</v>
      </c>
      <c r="C41" s="1">
        <v>1</v>
      </c>
      <c r="D41" s="1">
        <v>0</v>
      </c>
      <c r="E41" s="1">
        <v>0</v>
      </c>
      <c r="F41" s="1">
        <v>0</v>
      </c>
      <c r="G41" s="1">
        <v>1</v>
      </c>
      <c r="H41" s="1">
        <v>0</v>
      </c>
    </row>
    <row r="42" spans="1:8" x14ac:dyDescent="0.2">
      <c r="A42" s="9" t="s">
        <v>324</v>
      </c>
      <c r="B42" s="9"/>
      <c r="C42" s="9"/>
      <c r="D42" s="9"/>
      <c r="E42" s="9"/>
      <c r="F42" s="9"/>
      <c r="G42" s="9"/>
      <c r="H42" s="9"/>
    </row>
  </sheetData>
  <mergeCells count="1">
    <mergeCell ref="A42:H42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5FB8E-54E6-4A3C-8EDC-D6EEE6E2C236}">
  <dimension ref="A1:H37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436</v>
      </c>
    </row>
    <row r="2" spans="1:8" x14ac:dyDescent="0.2">
      <c r="A2" s="3" t="s">
        <v>478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289</v>
      </c>
    </row>
    <row r="4" spans="1:8" x14ac:dyDescent="0.2">
      <c r="A4" s="10" t="s">
        <v>320</v>
      </c>
      <c r="B4" s="1">
        <v>409</v>
      </c>
      <c r="C4" s="1">
        <v>249</v>
      </c>
      <c r="D4" s="1">
        <v>122</v>
      </c>
      <c r="E4" s="1">
        <v>44</v>
      </c>
      <c r="F4" s="1">
        <v>39</v>
      </c>
      <c r="G4" s="1">
        <v>44</v>
      </c>
      <c r="H4" s="1">
        <v>160</v>
      </c>
    </row>
    <row r="5" spans="1:8" x14ac:dyDescent="0.2">
      <c r="A5" s="1" t="s">
        <v>104</v>
      </c>
      <c r="B5" s="1">
        <v>172</v>
      </c>
      <c r="C5" s="1">
        <v>104</v>
      </c>
      <c r="D5" s="1">
        <v>56</v>
      </c>
      <c r="E5" s="1">
        <v>24</v>
      </c>
      <c r="F5" s="1">
        <v>5</v>
      </c>
      <c r="G5" s="1">
        <v>19</v>
      </c>
      <c r="H5" s="1">
        <v>68</v>
      </c>
    </row>
    <row r="6" spans="1:8" x14ac:dyDescent="0.2">
      <c r="A6" s="1" t="s">
        <v>156</v>
      </c>
      <c r="B6" s="1">
        <v>199</v>
      </c>
      <c r="C6" s="1">
        <v>111</v>
      </c>
      <c r="D6" s="1">
        <v>51</v>
      </c>
      <c r="E6" s="1">
        <v>16</v>
      </c>
      <c r="F6" s="1">
        <v>24</v>
      </c>
      <c r="G6" s="1">
        <v>20</v>
      </c>
      <c r="H6" s="1">
        <v>88</v>
      </c>
    </row>
    <row r="7" spans="1:8" x14ac:dyDescent="0.2">
      <c r="A7" s="1" t="s">
        <v>157</v>
      </c>
      <c r="B7" s="1">
        <v>36</v>
      </c>
      <c r="C7" s="1">
        <v>32</v>
      </c>
      <c r="D7" s="1">
        <v>15</v>
      </c>
      <c r="E7" s="1">
        <v>3</v>
      </c>
      <c r="F7" s="1">
        <v>9</v>
      </c>
      <c r="G7" s="1">
        <v>5</v>
      </c>
      <c r="H7" s="1">
        <v>4</v>
      </c>
    </row>
    <row r="8" spans="1:8" x14ac:dyDescent="0.2">
      <c r="A8" s="1" t="s">
        <v>290</v>
      </c>
      <c r="B8" s="1">
        <v>2</v>
      </c>
      <c r="C8" s="1">
        <v>2</v>
      </c>
      <c r="D8" s="1">
        <v>0</v>
      </c>
      <c r="E8" s="1">
        <v>1</v>
      </c>
      <c r="F8" s="1">
        <v>1</v>
      </c>
      <c r="G8" s="1">
        <v>0</v>
      </c>
      <c r="H8" s="1">
        <v>0</v>
      </c>
    </row>
    <row r="9" spans="1:8" x14ac:dyDescent="0.2">
      <c r="A9" s="1" t="s">
        <v>21</v>
      </c>
      <c r="B9" s="6">
        <v>1.2</v>
      </c>
      <c r="C9" s="6">
        <v>1.2</v>
      </c>
      <c r="D9" s="6">
        <v>1.1000000000000001</v>
      </c>
      <c r="E9" s="6">
        <v>0.9</v>
      </c>
      <c r="F9" s="6">
        <v>1.6</v>
      </c>
      <c r="G9" s="6">
        <v>1.1000000000000001</v>
      </c>
      <c r="H9" s="6">
        <v>1.1000000000000001</v>
      </c>
    </row>
    <row r="11" spans="1:8" x14ac:dyDescent="0.2">
      <c r="A11" s="1" t="s">
        <v>291</v>
      </c>
    </row>
    <row r="12" spans="1:8" x14ac:dyDescent="0.2">
      <c r="A12" s="10" t="s">
        <v>320</v>
      </c>
      <c r="B12" s="1">
        <v>409</v>
      </c>
      <c r="C12" s="1">
        <v>249</v>
      </c>
      <c r="D12" s="1">
        <v>122</v>
      </c>
      <c r="E12" s="1">
        <v>44</v>
      </c>
      <c r="F12" s="1">
        <v>39</v>
      </c>
      <c r="G12" s="1">
        <v>44</v>
      </c>
      <c r="H12" s="1">
        <v>160</v>
      </c>
    </row>
    <row r="13" spans="1:8" x14ac:dyDescent="0.2">
      <c r="A13" s="1" t="s">
        <v>127</v>
      </c>
      <c r="B13" s="1">
        <v>384</v>
      </c>
      <c r="C13" s="1">
        <v>237</v>
      </c>
      <c r="D13" s="1">
        <v>114</v>
      </c>
      <c r="E13" s="1">
        <v>44</v>
      </c>
      <c r="F13" s="1">
        <v>38</v>
      </c>
      <c r="G13" s="1">
        <v>41</v>
      </c>
      <c r="H13" s="1">
        <v>147</v>
      </c>
    </row>
    <row r="14" spans="1:8" x14ac:dyDescent="0.2">
      <c r="A14" s="1" t="s">
        <v>128</v>
      </c>
      <c r="B14" s="1">
        <v>25</v>
      </c>
      <c r="C14" s="1">
        <v>12</v>
      </c>
      <c r="D14" s="1">
        <v>8</v>
      </c>
      <c r="E14" s="1">
        <v>0</v>
      </c>
      <c r="F14" s="1">
        <v>1</v>
      </c>
      <c r="G14" s="1">
        <v>3</v>
      </c>
      <c r="H14" s="1">
        <v>13</v>
      </c>
    </row>
    <row r="16" spans="1:8" x14ac:dyDescent="0.2">
      <c r="A16" s="1" t="s">
        <v>292</v>
      </c>
    </row>
    <row r="17" spans="1:8" x14ac:dyDescent="0.2">
      <c r="A17" s="10" t="s">
        <v>320</v>
      </c>
      <c r="B17" s="1">
        <v>401</v>
      </c>
      <c r="C17" s="1">
        <v>244</v>
      </c>
      <c r="D17" s="1">
        <v>118</v>
      </c>
      <c r="E17" s="1">
        <v>44</v>
      </c>
      <c r="F17" s="1">
        <v>39</v>
      </c>
      <c r="G17" s="1">
        <v>43</v>
      </c>
      <c r="H17" s="1">
        <v>157</v>
      </c>
    </row>
    <row r="18" spans="1:8" x14ac:dyDescent="0.2">
      <c r="A18" s="1" t="s">
        <v>127</v>
      </c>
      <c r="B18" s="1">
        <v>193</v>
      </c>
      <c r="C18" s="1">
        <v>130</v>
      </c>
      <c r="D18" s="1">
        <v>47</v>
      </c>
      <c r="E18" s="1">
        <v>30</v>
      </c>
      <c r="F18" s="1">
        <v>22</v>
      </c>
      <c r="G18" s="1">
        <v>31</v>
      </c>
      <c r="H18" s="1">
        <v>63</v>
      </c>
    </row>
    <row r="19" spans="1:8" x14ac:dyDescent="0.2">
      <c r="A19" s="1" t="s">
        <v>128</v>
      </c>
      <c r="B19" s="1">
        <v>208</v>
      </c>
      <c r="C19" s="1">
        <v>114</v>
      </c>
      <c r="D19" s="1">
        <v>71</v>
      </c>
      <c r="E19" s="1">
        <v>14</v>
      </c>
      <c r="F19" s="1">
        <v>17</v>
      </c>
      <c r="G19" s="1">
        <v>12</v>
      </c>
      <c r="H19" s="1">
        <v>94</v>
      </c>
    </row>
    <row r="21" spans="1:8" x14ac:dyDescent="0.2">
      <c r="A21" s="1" t="s">
        <v>293</v>
      </c>
    </row>
    <row r="22" spans="1:8" x14ac:dyDescent="0.2">
      <c r="A22" s="10" t="s">
        <v>320</v>
      </c>
      <c r="B22" s="1">
        <v>409</v>
      </c>
      <c r="C22" s="1">
        <v>249</v>
      </c>
      <c r="D22" s="1">
        <v>122</v>
      </c>
      <c r="E22" s="1">
        <v>44</v>
      </c>
      <c r="F22" s="1">
        <v>39</v>
      </c>
      <c r="G22" s="1">
        <v>44</v>
      </c>
      <c r="H22" s="1">
        <v>160</v>
      </c>
    </row>
    <row r="23" spans="1:8" x14ac:dyDescent="0.2">
      <c r="A23" s="1" t="s">
        <v>294</v>
      </c>
      <c r="B23" s="1">
        <v>38</v>
      </c>
      <c r="C23" s="1">
        <v>17</v>
      </c>
      <c r="D23" s="1">
        <v>9</v>
      </c>
      <c r="E23" s="1">
        <v>0</v>
      </c>
      <c r="F23" s="1">
        <v>4</v>
      </c>
      <c r="G23" s="1">
        <v>4</v>
      </c>
      <c r="H23" s="1">
        <v>21</v>
      </c>
    </row>
    <row r="24" spans="1:8" x14ac:dyDescent="0.2">
      <c r="A24" s="1" t="s">
        <v>295</v>
      </c>
      <c r="B24" s="1">
        <v>28</v>
      </c>
      <c r="C24" s="1">
        <v>19</v>
      </c>
      <c r="D24" s="1">
        <v>15</v>
      </c>
      <c r="E24" s="1">
        <v>0</v>
      </c>
      <c r="F24" s="1">
        <v>2</v>
      </c>
      <c r="G24" s="1">
        <v>2</v>
      </c>
      <c r="H24" s="1">
        <v>9</v>
      </c>
    </row>
    <row r="25" spans="1:8" x14ac:dyDescent="0.2">
      <c r="A25" s="1" t="s">
        <v>296</v>
      </c>
      <c r="B25" s="1">
        <v>3</v>
      </c>
      <c r="C25" s="1">
        <v>1</v>
      </c>
      <c r="D25" s="1">
        <v>1</v>
      </c>
      <c r="E25" s="1">
        <v>0</v>
      </c>
      <c r="F25" s="1">
        <v>0</v>
      </c>
      <c r="G25" s="1">
        <v>0</v>
      </c>
      <c r="H25" s="1">
        <v>2</v>
      </c>
    </row>
    <row r="26" spans="1:8" x14ac:dyDescent="0.2">
      <c r="A26" s="1" t="s">
        <v>104</v>
      </c>
      <c r="B26" s="1">
        <v>340</v>
      </c>
      <c r="C26" s="1">
        <v>212</v>
      </c>
      <c r="D26" s="1">
        <v>97</v>
      </c>
      <c r="E26" s="1">
        <v>44</v>
      </c>
      <c r="F26" s="1">
        <v>33</v>
      </c>
      <c r="G26" s="1">
        <v>38</v>
      </c>
      <c r="H26" s="1">
        <v>128</v>
      </c>
    </row>
    <row r="28" spans="1:8" x14ac:dyDescent="0.2">
      <c r="A28" s="1" t="s">
        <v>297</v>
      </c>
    </row>
    <row r="29" spans="1:8" x14ac:dyDescent="0.2">
      <c r="A29" s="10" t="s">
        <v>320</v>
      </c>
      <c r="B29" s="1">
        <v>409</v>
      </c>
      <c r="C29" s="1">
        <v>249</v>
      </c>
      <c r="D29" s="1">
        <v>122</v>
      </c>
      <c r="E29" s="1">
        <v>44</v>
      </c>
      <c r="F29" s="1">
        <v>39</v>
      </c>
      <c r="G29" s="1">
        <v>44</v>
      </c>
      <c r="H29" s="1">
        <v>160</v>
      </c>
    </row>
    <row r="30" spans="1:8" x14ac:dyDescent="0.2">
      <c r="A30" s="1" t="s">
        <v>127</v>
      </c>
      <c r="B30" s="1">
        <v>284</v>
      </c>
      <c r="C30" s="1">
        <v>168</v>
      </c>
      <c r="D30" s="1">
        <v>88</v>
      </c>
      <c r="E30" s="1">
        <v>19</v>
      </c>
      <c r="F30" s="1">
        <v>36</v>
      </c>
      <c r="G30" s="1">
        <v>25</v>
      </c>
      <c r="H30" s="1">
        <v>116</v>
      </c>
    </row>
    <row r="31" spans="1:8" x14ac:dyDescent="0.2">
      <c r="A31" s="1" t="s">
        <v>128</v>
      </c>
      <c r="B31" s="1">
        <v>125</v>
      </c>
      <c r="C31" s="1">
        <v>81</v>
      </c>
      <c r="D31" s="1">
        <v>34</v>
      </c>
      <c r="E31" s="1">
        <v>25</v>
      </c>
      <c r="F31" s="1">
        <v>3</v>
      </c>
      <c r="G31" s="1">
        <v>19</v>
      </c>
      <c r="H31" s="1">
        <v>44</v>
      </c>
    </row>
    <row r="33" spans="1:8" x14ac:dyDescent="0.2">
      <c r="A33" s="1" t="s">
        <v>298</v>
      </c>
    </row>
    <row r="34" spans="1:8" x14ac:dyDescent="0.2">
      <c r="A34" s="10" t="s">
        <v>320</v>
      </c>
      <c r="B34" s="1">
        <v>409</v>
      </c>
      <c r="C34" s="1">
        <v>249</v>
      </c>
      <c r="D34" s="1">
        <v>122</v>
      </c>
      <c r="E34" s="1">
        <v>44</v>
      </c>
      <c r="F34" s="1">
        <v>39</v>
      </c>
      <c r="G34" s="1">
        <v>44</v>
      </c>
      <c r="H34" s="1">
        <v>160</v>
      </c>
    </row>
    <row r="35" spans="1:8" x14ac:dyDescent="0.2">
      <c r="A35" s="1" t="s">
        <v>127</v>
      </c>
      <c r="B35" s="1">
        <v>302</v>
      </c>
      <c r="C35" s="1">
        <v>201</v>
      </c>
      <c r="D35" s="1">
        <v>95</v>
      </c>
      <c r="E35" s="1">
        <v>36</v>
      </c>
      <c r="F35" s="1">
        <v>33</v>
      </c>
      <c r="G35" s="1">
        <v>37</v>
      </c>
      <c r="H35" s="1">
        <v>101</v>
      </c>
    </row>
    <row r="36" spans="1:8" x14ac:dyDescent="0.2">
      <c r="A36" s="1" t="s">
        <v>128</v>
      </c>
      <c r="B36" s="1">
        <v>107</v>
      </c>
      <c r="C36" s="1">
        <v>48</v>
      </c>
      <c r="D36" s="1">
        <v>27</v>
      </c>
      <c r="E36" s="1">
        <v>8</v>
      </c>
      <c r="F36" s="1">
        <v>6</v>
      </c>
      <c r="G36" s="1">
        <v>7</v>
      </c>
      <c r="H36" s="1">
        <v>59</v>
      </c>
    </row>
    <row r="37" spans="1:8" x14ac:dyDescent="0.2">
      <c r="A37" s="9" t="s">
        <v>324</v>
      </c>
      <c r="B37" s="9"/>
      <c r="C37" s="9"/>
      <c r="D37" s="9"/>
      <c r="E37" s="9"/>
      <c r="F37" s="9"/>
      <c r="G37" s="9"/>
      <c r="H37" s="9"/>
    </row>
  </sheetData>
  <mergeCells count="1">
    <mergeCell ref="A37:H3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B0288-2AC3-4D50-90C5-337EF3B0D002}">
  <dimension ref="A1:H32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439</v>
      </c>
    </row>
    <row r="2" spans="1:8" x14ac:dyDescent="0.2">
      <c r="A2" s="3" t="s">
        <v>325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320</v>
      </c>
      <c r="B3" s="1">
        <v>4456</v>
      </c>
      <c r="C3" s="1">
        <v>2965</v>
      </c>
      <c r="D3" s="1">
        <v>1276</v>
      </c>
      <c r="E3" s="1">
        <v>691</v>
      </c>
      <c r="F3" s="1">
        <v>157</v>
      </c>
      <c r="G3" s="1">
        <v>841</v>
      </c>
      <c r="H3" s="1">
        <v>1491</v>
      </c>
    </row>
    <row r="4" spans="1:8" x14ac:dyDescent="0.2">
      <c r="A4" s="1" t="s">
        <v>36</v>
      </c>
      <c r="B4" s="1">
        <v>1186</v>
      </c>
      <c r="C4" s="1">
        <v>1186</v>
      </c>
      <c r="D4" s="1">
        <v>1170</v>
      </c>
      <c r="E4" s="1">
        <v>6</v>
      </c>
      <c r="F4" s="1">
        <v>2</v>
      </c>
      <c r="G4" s="1">
        <v>8</v>
      </c>
      <c r="H4" s="1">
        <v>0</v>
      </c>
    </row>
    <row r="5" spans="1:8" x14ac:dyDescent="0.2">
      <c r="A5" s="1" t="s">
        <v>37</v>
      </c>
      <c r="B5" s="1">
        <v>671</v>
      </c>
      <c r="C5" s="1">
        <v>664</v>
      </c>
      <c r="D5" s="1">
        <v>15</v>
      </c>
      <c r="E5" s="1">
        <v>646</v>
      </c>
      <c r="F5" s="1">
        <v>0</v>
      </c>
      <c r="G5" s="1">
        <v>3</v>
      </c>
      <c r="H5" s="1">
        <v>7</v>
      </c>
    </row>
    <row r="6" spans="1:8" x14ac:dyDescent="0.2">
      <c r="A6" s="1" t="s">
        <v>38</v>
      </c>
      <c r="B6" s="1">
        <v>825</v>
      </c>
      <c r="C6" s="1">
        <v>821</v>
      </c>
      <c r="D6" s="1">
        <v>32</v>
      </c>
      <c r="E6" s="1">
        <v>11</v>
      </c>
      <c r="F6" s="1">
        <v>1</v>
      </c>
      <c r="G6" s="1">
        <v>777</v>
      </c>
      <c r="H6" s="1">
        <v>4</v>
      </c>
    </row>
    <row r="7" spans="1:8" x14ac:dyDescent="0.2">
      <c r="A7" s="1" t="s">
        <v>39</v>
      </c>
      <c r="B7" s="1">
        <v>150</v>
      </c>
      <c r="C7" s="1">
        <v>148</v>
      </c>
      <c r="D7" s="1">
        <v>2</v>
      </c>
      <c r="E7" s="1">
        <v>0</v>
      </c>
      <c r="F7" s="1">
        <v>142</v>
      </c>
      <c r="G7" s="1">
        <v>4</v>
      </c>
      <c r="H7" s="1">
        <v>2</v>
      </c>
    </row>
    <row r="8" spans="1:8" x14ac:dyDescent="0.2">
      <c r="A8" s="1" t="s">
        <v>40</v>
      </c>
      <c r="B8" s="1">
        <v>8</v>
      </c>
      <c r="C8" s="1">
        <v>7</v>
      </c>
      <c r="D8" s="1">
        <v>4</v>
      </c>
      <c r="E8" s="1">
        <v>0</v>
      </c>
      <c r="F8" s="1">
        <v>2</v>
      </c>
      <c r="G8" s="1">
        <v>1</v>
      </c>
      <c r="H8" s="1">
        <v>1</v>
      </c>
    </row>
    <row r="9" spans="1:8" x14ac:dyDescent="0.2">
      <c r="A9" s="1" t="s">
        <v>41</v>
      </c>
      <c r="B9" s="1">
        <v>1458</v>
      </c>
      <c r="C9" s="1">
        <v>22</v>
      </c>
      <c r="D9" s="1">
        <v>2</v>
      </c>
      <c r="E9" s="1">
        <v>1</v>
      </c>
      <c r="F9" s="1">
        <v>2</v>
      </c>
      <c r="G9" s="1">
        <v>17</v>
      </c>
      <c r="H9" s="1">
        <v>1436</v>
      </c>
    </row>
    <row r="10" spans="1:8" x14ac:dyDescent="0.2">
      <c r="A10" s="1" t="s">
        <v>42</v>
      </c>
      <c r="B10" s="1">
        <v>24</v>
      </c>
      <c r="C10" s="1">
        <v>24</v>
      </c>
      <c r="D10" s="1">
        <v>6</v>
      </c>
      <c r="E10" s="1">
        <v>6</v>
      </c>
      <c r="F10" s="1">
        <v>6</v>
      </c>
      <c r="G10" s="1">
        <v>6</v>
      </c>
      <c r="H10" s="1">
        <v>0</v>
      </c>
    </row>
    <row r="11" spans="1:8" x14ac:dyDescent="0.2">
      <c r="A11" s="1" t="s">
        <v>43</v>
      </c>
      <c r="B11" s="1">
        <v>134</v>
      </c>
      <c r="C11" s="1">
        <v>93</v>
      </c>
      <c r="D11" s="1">
        <v>45</v>
      </c>
      <c r="E11" s="1">
        <v>21</v>
      </c>
      <c r="F11" s="1">
        <v>2</v>
      </c>
      <c r="G11" s="1">
        <v>25</v>
      </c>
      <c r="H11" s="1">
        <v>41</v>
      </c>
    </row>
    <row r="13" spans="1:8" x14ac:dyDescent="0.2">
      <c r="A13" s="1" t="s">
        <v>321</v>
      </c>
      <c r="B13" s="1">
        <v>2213</v>
      </c>
      <c r="C13" s="1">
        <v>1474</v>
      </c>
      <c r="D13" s="1">
        <v>609</v>
      </c>
      <c r="E13" s="1">
        <v>365</v>
      </c>
      <c r="F13" s="1">
        <v>89</v>
      </c>
      <c r="G13" s="1">
        <v>411</v>
      </c>
      <c r="H13" s="1">
        <v>739</v>
      </c>
    </row>
    <row r="14" spans="1:8" x14ac:dyDescent="0.2">
      <c r="A14" s="1" t="s">
        <v>36</v>
      </c>
      <c r="B14" s="1">
        <v>571</v>
      </c>
      <c r="C14" s="1">
        <v>571</v>
      </c>
      <c r="D14" s="1">
        <v>564</v>
      </c>
      <c r="E14" s="1">
        <v>3</v>
      </c>
      <c r="F14" s="1">
        <v>0</v>
      </c>
      <c r="G14" s="1">
        <v>4</v>
      </c>
      <c r="H14" s="1">
        <v>0</v>
      </c>
    </row>
    <row r="15" spans="1:8" x14ac:dyDescent="0.2">
      <c r="A15" s="1" t="s">
        <v>37</v>
      </c>
      <c r="B15" s="1">
        <v>352</v>
      </c>
      <c r="C15" s="1">
        <v>348</v>
      </c>
      <c r="D15" s="1">
        <v>5</v>
      </c>
      <c r="E15" s="1">
        <v>342</v>
      </c>
      <c r="F15" s="1">
        <v>0</v>
      </c>
      <c r="G15" s="1">
        <v>1</v>
      </c>
      <c r="H15" s="1">
        <v>4</v>
      </c>
    </row>
    <row r="16" spans="1:8" x14ac:dyDescent="0.2">
      <c r="A16" s="1" t="s">
        <v>38</v>
      </c>
      <c r="B16" s="1">
        <v>409</v>
      </c>
      <c r="C16" s="1">
        <v>407</v>
      </c>
      <c r="D16" s="1">
        <v>12</v>
      </c>
      <c r="E16" s="1">
        <v>7</v>
      </c>
      <c r="F16" s="1">
        <v>0</v>
      </c>
      <c r="G16" s="1">
        <v>388</v>
      </c>
      <c r="H16" s="1">
        <v>2</v>
      </c>
    </row>
    <row r="17" spans="1:8" x14ac:dyDescent="0.2">
      <c r="A17" s="1" t="s">
        <v>39</v>
      </c>
      <c r="B17" s="1">
        <v>83</v>
      </c>
      <c r="C17" s="1">
        <v>82</v>
      </c>
      <c r="D17" s="1">
        <v>0</v>
      </c>
      <c r="E17" s="1">
        <v>0</v>
      </c>
      <c r="F17" s="1">
        <v>81</v>
      </c>
      <c r="G17" s="1">
        <v>1</v>
      </c>
      <c r="H17" s="1">
        <v>1</v>
      </c>
    </row>
    <row r="18" spans="1:8" x14ac:dyDescent="0.2">
      <c r="A18" s="1" t="s">
        <v>40</v>
      </c>
      <c r="B18" s="1">
        <v>4</v>
      </c>
      <c r="C18" s="1">
        <v>3</v>
      </c>
      <c r="D18" s="1">
        <v>2</v>
      </c>
      <c r="E18" s="1">
        <v>0</v>
      </c>
      <c r="F18" s="1">
        <v>1</v>
      </c>
      <c r="G18" s="1">
        <v>0</v>
      </c>
      <c r="H18" s="1">
        <v>1</v>
      </c>
    </row>
    <row r="19" spans="1:8" x14ac:dyDescent="0.2">
      <c r="A19" s="1" t="s">
        <v>41</v>
      </c>
      <c r="B19" s="1">
        <v>711</v>
      </c>
      <c r="C19" s="1">
        <v>4</v>
      </c>
      <c r="D19" s="1">
        <v>1</v>
      </c>
      <c r="E19" s="1">
        <v>0</v>
      </c>
      <c r="F19" s="1">
        <v>1</v>
      </c>
      <c r="G19" s="1">
        <v>2</v>
      </c>
      <c r="H19" s="1">
        <v>707</v>
      </c>
    </row>
    <row r="20" spans="1:8" x14ac:dyDescent="0.2">
      <c r="A20" s="1" t="s">
        <v>42</v>
      </c>
      <c r="B20" s="1">
        <v>14</v>
      </c>
      <c r="C20" s="1">
        <v>14</v>
      </c>
      <c r="D20" s="1">
        <v>3</v>
      </c>
      <c r="E20" s="1">
        <v>4</v>
      </c>
      <c r="F20" s="1">
        <v>5</v>
      </c>
      <c r="G20" s="1">
        <v>2</v>
      </c>
      <c r="H20" s="1">
        <v>0</v>
      </c>
    </row>
    <row r="21" spans="1:8" x14ac:dyDescent="0.2">
      <c r="A21" s="1" t="s">
        <v>43</v>
      </c>
      <c r="B21" s="1">
        <v>69</v>
      </c>
      <c r="C21" s="1">
        <v>45</v>
      </c>
      <c r="D21" s="1">
        <v>22</v>
      </c>
      <c r="E21" s="1">
        <v>9</v>
      </c>
      <c r="F21" s="1">
        <v>1</v>
      </c>
      <c r="G21" s="1">
        <v>13</v>
      </c>
      <c r="H21" s="1">
        <v>24</v>
      </c>
    </row>
    <row r="23" spans="1:8" x14ac:dyDescent="0.2">
      <c r="A23" s="1" t="s">
        <v>326</v>
      </c>
      <c r="B23" s="1">
        <v>2243</v>
      </c>
      <c r="C23" s="1">
        <v>1491</v>
      </c>
      <c r="D23" s="1">
        <v>667</v>
      </c>
      <c r="E23" s="1">
        <v>326</v>
      </c>
      <c r="F23" s="1">
        <v>68</v>
      </c>
      <c r="G23" s="1">
        <v>430</v>
      </c>
      <c r="H23" s="1">
        <v>752</v>
      </c>
    </row>
    <row r="24" spans="1:8" x14ac:dyDescent="0.2">
      <c r="A24" s="1" t="s">
        <v>36</v>
      </c>
      <c r="B24" s="1">
        <v>615</v>
      </c>
      <c r="C24" s="1">
        <v>615</v>
      </c>
      <c r="D24" s="1">
        <v>606</v>
      </c>
      <c r="E24" s="1">
        <v>3</v>
      </c>
      <c r="F24" s="1">
        <v>2</v>
      </c>
      <c r="G24" s="1">
        <v>4</v>
      </c>
      <c r="H24" s="1">
        <v>0</v>
      </c>
    </row>
    <row r="25" spans="1:8" x14ac:dyDescent="0.2">
      <c r="A25" s="1" t="s">
        <v>37</v>
      </c>
      <c r="B25" s="1">
        <v>319</v>
      </c>
      <c r="C25" s="1">
        <v>316</v>
      </c>
      <c r="D25" s="1">
        <v>10</v>
      </c>
      <c r="E25" s="1">
        <v>304</v>
      </c>
      <c r="F25" s="1">
        <v>0</v>
      </c>
      <c r="G25" s="1">
        <v>2</v>
      </c>
      <c r="H25" s="1">
        <v>3</v>
      </c>
    </row>
    <row r="26" spans="1:8" x14ac:dyDescent="0.2">
      <c r="A26" s="1" t="s">
        <v>38</v>
      </c>
      <c r="B26" s="1">
        <v>416</v>
      </c>
      <c r="C26" s="1">
        <v>414</v>
      </c>
      <c r="D26" s="1">
        <v>20</v>
      </c>
      <c r="E26" s="1">
        <v>4</v>
      </c>
      <c r="F26" s="1">
        <v>1</v>
      </c>
      <c r="G26" s="1">
        <v>389</v>
      </c>
      <c r="H26" s="1">
        <v>2</v>
      </c>
    </row>
    <row r="27" spans="1:8" x14ac:dyDescent="0.2">
      <c r="A27" s="1" t="s">
        <v>39</v>
      </c>
      <c r="B27" s="1">
        <v>67</v>
      </c>
      <c r="C27" s="1">
        <v>66</v>
      </c>
      <c r="D27" s="1">
        <v>2</v>
      </c>
      <c r="E27" s="1">
        <v>0</v>
      </c>
      <c r="F27" s="1">
        <v>61</v>
      </c>
      <c r="G27" s="1">
        <v>3</v>
      </c>
      <c r="H27" s="1">
        <v>1</v>
      </c>
    </row>
    <row r="28" spans="1:8" x14ac:dyDescent="0.2">
      <c r="A28" s="1" t="s">
        <v>40</v>
      </c>
      <c r="B28" s="1">
        <v>4</v>
      </c>
      <c r="C28" s="1">
        <v>4</v>
      </c>
      <c r="D28" s="1">
        <v>2</v>
      </c>
      <c r="E28" s="1">
        <v>0</v>
      </c>
      <c r="F28" s="1">
        <v>1</v>
      </c>
      <c r="G28" s="1">
        <v>1</v>
      </c>
      <c r="H28" s="1">
        <v>0</v>
      </c>
    </row>
    <row r="29" spans="1:8" x14ac:dyDescent="0.2">
      <c r="A29" s="1" t="s">
        <v>41</v>
      </c>
      <c r="B29" s="1">
        <v>747</v>
      </c>
      <c r="C29" s="1">
        <v>18</v>
      </c>
      <c r="D29" s="1">
        <v>1</v>
      </c>
      <c r="E29" s="1">
        <v>1</v>
      </c>
      <c r="F29" s="1">
        <v>1</v>
      </c>
      <c r="G29" s="1">
        <v>15</v>
      </c>
      <c r="H29" s="1">
        <v>729</v>
      </c>
    </row>
    <row r="30" spans="1:8" x14ac:dyDescent="0.2">
      <c r="A30" s="1" t="s">
        <v>42</v>
      </c>
      <c r="B30" s="1">
        <v>10</v>
      </c>
      <c r="C30" s="1">
        <v>10</v>
      </c>
      <c r="D30" s="1">
        <v>3</v>
      </c>
      <c r="E30" s="1">
        <v>2</v>
      </c>
      <c r="F30" s="1">
        <v>1</v>
      </c>
      <c r="G30" s="1">
        <v>4</v>
      </c>
      <c r="H30" s="1">
        <v>0</v>
      </c>
    </row>
    <row r="31" spans="1:8" x14ac:dyDescent="0.2">
      <c r="A31" s="1" t="s">
        <v>43</v>
      </c>
      <c r="B31" s="1">
        <v>65</v>
      </c>
      <c r="C31" s="1">
        <v>48</v>
      </c>
      <c r="D31" s="1">
        <v>23</v>
      </c>
      <c r="E31" s="1">
        <v>12</v>
      </c>
      <c r="F31" s="1">
        <v>1</v>
      </c>
      <c r="G31" s="1">
        <v>12</v>
      </c>
      <c r="H31" s="1">
        <v>17</v>
      </c>
    </row>
    <row r="32" spans="1:8" x14ac:dyDescent="0.2">
      <c r="A32" s="9" t="s">
        <v>324</v>
      </c>
      <c r="B32" s="9"/>
      <c r="C32" s="9"/>
      <c r="D32" s="9"/>
      <c r="E32" s="9"/>
      <c r="F32" s="9"/>
      <c r="G32" s="9"/>
      <c r="H32" s="9"/>
    </row>
  </sheetData>
  <mergeCells count="1">
    <mergeCell ref="A32:H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3AFE4-1D8A-4F46-B76A-948B63F33B1A}">
  <dimension ref="A1:H2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440</v>
      </c>
    </row>
    <row r="2" spans="1:8" x14ac:dyDescent="0.2">
      <c r="A2" s="3" t="s">
        <v>327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328</v>
      </c>
      <c r="B3" s="1">
        <v>4456</v>
      </c>
      <c r="C3" s="1">
        <v>2965</v>
      </c>
      <c r="D3" s="1">
        <v>1276</v>
      </c>
      <c r="E3" s="1">
        <v>691</v>
      </c>
      <c r="F3" s="1">
        <v>157</v>
      </c>
      <c r="G3" s="1">
        <v>841</v>
      </c>
      <c r="H3" s="1">
        <v>1491</v>
      </c>
    </row>
    <row r="4" spans="1:8" x14ac:dyDescent="0.2">
      <c r="A4" s="1" t="s">
        <v>44</v>
      </c>
      <c r="B4" s="1">
        <v>1087</v>
      </c>
      <c r="C4" s="1">
        <v>819</v>
      </c>
      <c r="D4" s="1">
        <v>328</v>
      </c>
      <c r="E4" s="1">
        <v>171</v>
      </c>
      <c r="F4" s="1">
        <v>40</v>
      </c>
      <c r="G4" s="1">
        <v>280</v>
      </c>
      <c r="H4" s="1">
        <v>268</v>
      </c>
    </row>
    <row r="5" spans="1:8" x14ac:dyDescent="0.2">
      <c r="A5" s="1" t="s">
        <v>45</v>
      </c>
      <c r="B5" s="1">
        <v>472</v>
      </c>
      <c r="C5" s="1">
        <v>231</v>
      </c>
      <c r="D5" s="1">
        <v>112</v>
      </c>
      <c r="E5" s="1">
        <v>100</v>
      </c>
      <c r="F5" s="1">
        <v>11</v>
      </c>
      <c r="G5" s="1">
        <v>8</v>
      </c>
      <c r="H5" s="1">
        <v>241</v>
      </c>
    </row>
    <row r="6" spans="1:8" x14ac:dyDescent="0.2">
      <c r="A6" s="1" t="s">
        <v>46</v>
      </c>
      <c r="B6" s="1">
        <v>76</v>
      </c>
      <c r="C6" s="1">
        <v>43</v>
      </c>
      <c r="D6" s="1">
        <v>20</v>
      </c>
      <c r="E6" s="1">
        <v>6</v>
      </c>
      <c r="F6" s="1">
        <v>2</v>
      </c>
      <c r="G6" s="1">
        <v>15</v>
      </c>
      <c r="H6" s="1">
        <v>33</v>
      </c>
    </row>
    <row r="7" spans="1:8" x14ac:dyDescent="0.2">
      <c r="A7" s="1" t="s">
        <v>47</v>
      </c>
      <c r="B7" s="1">
        <v>24</v>
      </c>
      <c r="C7" s="1">
        <v>17</v>
      </c>
      <c r="D7" s="1">
        <v>11</v>
      </c>
      <c r="E7" s="1">
        <v>3</v>
      </c>
      <c r="F7" s="1">
        <v>0</v>
      </c>
      <c r="G7" s="1">
        <v>3</v>
      </c>
      <c r="H7" s="1">
        <v>7</v>
      </c>
    </row>
    <row r="8" spans="1:8" x14ac:dyDescent="0.2">
      <c r="A8" s="1" t="s">
        <v>48</v>
      </c>
      <c r="B8" s="1">
        <v>60</v>
      </c>
      <c r="C8" s="1">
        <v>45</v>
      </c>
      <c r="D8" s="1">
        <v>21</v>
      </c>
      <c r="E8" s="1">
        <v>6</v>
      </c>
      <c r="F8" s="1">
        <v>1</v>
      </c>
      <c r="G8" s="1">
        <v>17</v>
      </c>
      <c r="H8" s="1">
        <v>15</v>
      </c>
    </row>
    <row r="9" spans="1:8" x14ac:dyDescent="0.2">
      <c r="A9" s="1" t="s">
        <v>49</v>
      </c>
      <c r="B9" s="1">
        <v>2737</v>
      </c>
      <c r="C9" s="1">
        <v>1810</v>
      </c>
      <c r="D9" s="1">
        <v>784</v>
      </c>
      <c r="E9" s="1">
        <v>405</v>
      </c>
      <c r="F9" s="1">
        <v>103</v>
      </c>
      <c r="G9" s="1">
        <v>518</v>
      </c>
      <c r="H9" s="1">
        <v>927</v>
      </c>
    </row>
    <row r="11" spans="1:8" x14ac:dyDescent="0.2">
      <c r="A11" s="1" t="s">
        <v>321</v>
      </c>
      <c r="B11" s="1">
        <v>2213</v>
      </c>
      <c r="C11" s="1">
        <v>1474</v>
      </c>
      <c r="D11" s="1">
        <v>609</v>
      </c>
      <c r="E11" s="1">
        <v>365</v>
      </c>
      <c r="F11" s="1">
        <v>89</v>
      </c>
      <c r="G11" s="1">
        <v>411</v>
      </c>
      <c r="H11" s="1">
        <v>739</v>
      </c>
    </row>
    <row r="12" spans="1:8" x14ac:dyDescent="0.2">
      <c r="A12" s="1" t="s">
        <v>44</v>
      </c>
      <c r="B12" s="1">
        <v>535</v>
      </c>
      <c r="C12" s="1">
        <v>405</v>
      </c>
      <c r="D12" s="1">
        <v>163</v>
      </c>
      <c r="E12" s="1">
        <v>80</v>
      </c>
      <c r="F12" s="1">
        <v>20</v>
      </c>
      <c r="G12" s="1">
        <v>142</v>
      </c>
      <c r="H12" s="1">
        <v>130</v>
      </c>
    </row>
    <row r="13" spans="1:8" x14ac:dyDescent="0.2">
      <c r="A13" s="1" t="s">
        <v>45</v>
      </c>
      <c r="B13" s="1">
        <v>237</v>
      </c>
      <c r="C13" s="1">
        <v>117</v>
      </c>
      <c r="D13" s="1">
        <v>50</v>
      </c>
      <c r="E13" s="1">
        <v>56</v>
      </c>
      <c r="F13" s="1">
        <v>6</v>
      </c>
      <c r="G13" s="1">
        <v>5</v>
      </c>
      <c r="H13" s="1">
        <v>120</v>
      </c>
    </row>
    <row r="14" spans="1:8" x14ac:dyDescent="0.2">
      <c r="A14" s="1" t="s">
        <v>46</v>
      </c>
      <c r="B14" s="1">
        <v>9</v>
      </c>
      <c r="C14" s="1">
        <v>7</v>
      </c>
      <c r="D14" s="1">
        <v>5</v>
      </c>
      <c r="E14" s="1">
        <v>0</v>
      </c>
      <c r="F14" s="1">
        <v>1</v>
      </c>
      <c r="G14" s="1">
        <v>1</v>
      </c>
      <c r="H14" s="1">
        <v>2</v>
      </c>
    </row>
    <row r="15" spans="1:8" x14ac:dyDescent="0.2">
      <c r="A15" s="1" t="s">
        <v>47</v>
      </c>
      <c r="B15" s="1">
        <v>8</v>
      </c>
      <c r="C15" s="1">
        <v>6</v>
      </c>
      <c r="D15" s="1">
        <v>5</v>
      </c>
      <c r="E15" s="1">
        <v>1</v>
      </c>
      <c r="F15" s="1">
        <v>0</v>
      </c>
      <c r="G15" s="1">
        <v>0</v>
      </c>
      <c r="H15" s="1">
        <v>2</v>
      </c>
    </row>
    <row r="16" spans="1:8" x14ac:dyDescent="0.2">
      <c r="A16" s="1" t="s">
        <v>48</v>
      </c>
      <c r="B16" s="1">
        <v>24</v>
      </c>
      <c r="C16" s="1">
        <v>20</v>
      </c>
      <c r="D16" s="1">
        <v>7</v>
      </c>
      <c r="E16" s="1">
        <v>2</v>
      </c>
      <c r="F16" s="1">
        <v>1</v>
      </c>
      <c r="G16" s="1">
        <v>10</v>
      </c>
      <c r="H16" s="1">
        <v>4</v>
      </c>
    </row>
    <row r="17" spans="1:8" x14ac:dyDescent="0.2">
      <c r="A17" s="1" t="s">
        <v>49</v>
      </c>
      <c r="B17" s="1">
        <v>1400</v>
      </c>
      <c r="C17" s="1">
        <v>919</v>
      </c>
      <c r="D17" s="1">
        <v>379</v>
      </c>
      <c r="E17" s="1">
        <v>226</v>
      </c>
      <c r="F17" s="1">
        <v>61</v>
      </c>
      <c r="G17" s="1">
        <v>253</v>
      </c>
      <c r="H17" s="1">
        <v>481</v>
      </c>
    </row>
    <row r="19" spans="1:8" x14ac:dyDescent="0.2">
      <c r="A19" s="1" t="s">
        <v>326</v>
      </c>
      <c r="B19" s="1">
        <v>2243</v>
      </c>
      <c r="C19" s="1">
        <v>1491</v>
      </c>
      <c r="D19" s="1">
        <v>667</v>
      </c>
      <c r="E19" s="1">
        <v>326</v>
      </c>
      <c r="F19" s="1">
        <v>68</v>
      </c>
      <c r="G19" s="1">
        <v>430</v>
      </c>
      <c r="H19" s="1">
        <v>752</v>
      </c>
    </row>
    <row r="20" spans="1:8" x14ac:dyDescent="0.2">
      <c r="A20" s="1" t="s">
        <v>44</v>
      </c>
      <c r="B20" s="1">
        <v>552</v>
      </c>
      <c r="C20" s="1">
        <v>414</v>
      </c>
      <c r="D20" s="1">
        <v>165</v>
      </c>
      <c r="E20" s="1">
        <v>91</v>
      </c>
      <c r="F20" s="1">
        <v>20</v>
      </c>
      <c r="G20" s="1">
        <v>138</v>
      </c>
      <c r="H20" s="1">
        <v>138</v>
      </c>
    </row>
    <row r="21" spans="1:8" x14ac:dyDescent="0.2">
      <c r="A21" s="1" t="s">
        <v>45</v>
      </c>
      <c r="B21" s="1">
        <v>235</v>
      </c>
      <c r="C21" s="1">
        <v>114</v>
      </c>
      <c r="D21" s="1">
        <v>62</v>
      </c>
      <c r="E21" s="1">
        <v>44</v>
      </c>
      <c r="F21" s="1">
        <v>5</v>
      </c>
      <c r="G21" s="1">
        <v>3</v>
      </c>
      <c r="H21" s="1">
        <v>121</v>
      </c>
    </row>
    <row r="22" spans="1:8" x14ac:dyDescent="0.2">
      <c r="A22" s="1" t="s">
        <v>46</v>
      </c>
      <c r="B22" s="1">
        <v>67</v>
      </c>
      <c r="C22" s="1">
        <v>36</v>
      </c>
      <c r="D22" s="1">
        <v>15</v>
      </c>
      <c r="E22" s="1">
        <v>6</v>
      </c>
      <c r="F22" s="1">
        <v>1</v>
      </c>
      <c r="G22" s="1">
        <v>14</v>
      </c>
      <c r="H22" s="1">
        <v>31</v>
      </c>
    </row>
    <row r="23" spans="1:8" x14ac:dyDescent="0.2">
      <c r="A23" s="1" t="s">
        <v>47</v>
      </c>
      <c r="B23" s="1">
        <v>16</v>
      </c>
      <c r="C23" s="1">
        <v>11</v>
      </c>
      <c r="D23" s="1">
        <v>6</v>
      </c>
      <c r="E23" s="1">
        <v>2</v>
      </c>
      <c r="F23" s="1">
        <v>0</v>
      </c>
      <c r="G23" s="1">
        <v>3</v>
      </c>
      <c r="H23" s="1">
        <v>5</v>
      </c>
    </row>
    <row r="24" spans="1:8" x14ac:dyDescent="0.2">
      <c r="A24" s="1" t="s">
        <v>48</v>
      </c>
      <c r="B24" s="1">
        <v>36</v>
      </c>
      <c r="C24" s="1">
        <v>25</v>
      </c>
      <c r="D24" s="1">
        <v>14</v>
      </c>
      <c r="E24" s="1">
        <v>4</v>
      </c>
      <c r="F24" s="1">
        <v>0</v>
      </c>
      <c r="G24" s="1">
        <v>7</v>
      </c>
      <c r="H24" s="1">
        <v>11</v>
      </c>
    </row>
    <row r="25" spans="1:8" x14ac:dyDescent="0.2">
      <c r="A25" s="1" t="s">
        <v>49</v>
      </c>
      <c r="B25" s="1">
        <v>1337</v>
      </c>
      <c r="C25" s="1">
        <v>891</v>
      </c>
      <c r="D25" s="1">
        <v>405</v>
      </c>
      <c r="E25" s="1">
        <v>179</v>
      </c>
      <c r="F25" s="1">
        <v>42</v>
      </c>
      <c r="G25" s="1">
        <v>265</v>
      </c>
      <c r="H25" s="1">
        <v>446</v>
      </c>
    </row>
    <row r="26" spans="1:8" x14ac:dyDescent="0.2">
      <c r="A26" s="9" t="s">
        <v>324</v>
      </c>
      <c r="B26" s="9"/>
      <c r="C26" s="9"/>
      <c r="D26" s="9"/>
      <c r="E26" s="9"/>
      <c r="F26" s="9"/>
      <c r="G26" s="9"/>
      <c r="H26" s="9"/>
    </row>
  </sheetData>
  <mergeCells count="1">
    <mergeCell ref="A26:H2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8DB39-F5A4-47B9-A593-5232A0A5F6AF}">
  <dimension ref="A1:U73"/>
  <sheetViews>
    <sheetView view="pageBreakPreview" zoomScale="125" zoomScaleNormal="100" zoomScaleSheetLayoutView="125" workbookViewId="0">
      <selection activeCell="A2" sqref="A2"/>
    </sheetView>
  </sheetViews>
  <sheetFormatPr defaultRowHeight="9.6" customHeight="1" x14ac:dyDescent="0.2"/>
  <cols>
    <col min="1" max="7" width="5.21875" style="1" customWidth="1"/>
    <col min="8" max="8" width="1.109375" style="1" customWidth="1"/>
    <col min="9" max="15" width="1.5546875" style="1" customWidth="1"/>
    <col min="16" max="21" width="6" style="1" customWidth="1"/>
    <col min="22" max="16384" width="8.88671875" style="1"/>
  </cols>
  <sheetData>
    <row r="1" spans="1:21" ht="9.6" customHeight="1" x14ac:dyDescent="0.2">
      <c r="A1" s="1" t="s">
        <v>441</v>
      </c>
    </row>
    <row r="2" spans="1:21" ht="9.6" customHeight="1" x14ac:dyDescent="0.2">
      <c r="A2" s="28"/>
      <c r="B2" s="20" t="s">
        <v>0</v>
      </c>
      <c r="C2" s="20"/>
      <c r="D2" s="20"/>
      <c r="E2" s="20" t="s">
        <v>49</v>
      </c>
      <c r="F2" s="20"/>
      <c r="G2" s="20"/>
      <c r="S2" s="8" t="s">
        <v>425</v>
      </c>
      <c r="T2" s="8"/>
      <c r="U2" s="8"/>
    </row>
    <row r="3" spans="1:21" ht="9.6" customHeight="1" x14ac:dyDescent="0.2">
      <c r="A3" s="29" t="s">
        <v>426</v>
      </c>
      <c r="B3" s="27" t="s">
        <v>0</v>
      </c>
      <c r="C3" s="27" t="s">
        <v>299</v>
      </c>
      <c r="D3" s="27" t="s">
        <v>300</v>
      </c>
      <c r="E3" s="27" t="s">
        <v>0</v>
      </c>
      <c r="F3" s="27" t="s">
        <v>299</v>
      </c>
      <c r="G3" s="27" t="s">
        <v>300</v>
      </c>
      <c r="S3" s="2" t="s">
        <v>0</v>
      </c>
      <c r="T3" s="2" t="s">
        <v>407</v>
      </c>
      <c r="U3" s="2" t="s">
        <v>406</v>
      </c>
    </row>
    <row r="4" spans="1:21" ht="9.6" customHeight="1" x14ac:dyDescent="0.2">
      <c r="A4" s="10" t="s">
        <v>320</v>
      </c>
      <c r="B4" s="1">
        <v>2748</v>
      </c>
      <c r="C4" s="1">
        <v>1351</v>
      </c>
      <c r="D4" s="1">
        <v>1397</v>
      </c>
      <c r="E4" s="1">
        <v>1214</v>
      </c>
      <c r="F4" s="1">
        <v>621</v>
      </c>
      <c r="G4" s="1">
        <v>593</v>
      </c>
      <c r="I4" s="22" t="s">
        <v>417</v>
      </c>
      <c r="J4" s="1">
        <v>445</v>
      </c>
      <c r="K4" s="1">
        <v>209</v>
      </c>
      <c r="L4" s="1">
        <v>236</v>
      </c>
      <c r="M4" s="1">
        <v>422</v>
      </c>
      <c r="N4" s="1">
        <v>198</v>
      </c>
      <c r="O4" s="1">
        <v>224</v>
      </c>
      <c r="P4" s="24">
        <f t="shared" ref="P4:R11" si="0">M4/J4*100</f>
        <v>94.831460674157313</v>
      </c>
      <c r="Q4" s="24">
        <f t="shared" si="0"/>
        <v>94.73684210526315</v>
      </c>
      <c r="R4" s="24">
        <f t="shared" si="0"/>
        <v>94.915254237288138</v>
      </c>
      <c r="S4" s="25">
        <f>P12+1500</f>
        <v>2754.0989284391358</v>
      </c>
      <c r="T4" s="25">
        <f t="shared" ref="T4:U4" si="1">Q12+1500</f>
        <v>2802.8977953980693</v>
      </c>
      <c r="U4" s="25">
        <f t="shared" si="1"/>
        <v>2705.7074199141875</v>
      </c>
    </row>
    <row r="5" spans="1:21" ht="9.6" customHeight="1" x14ac:dyDescent="0.2">
      <c r="A5" s="1" t="s">
        <v>8</v>
      </c>
      <c r="B5" s="1">
        <v>445</v>
      </c>
      <c r="C5" s="1">
        <v>209</v>
      </c>
      <c r="D5" s="1">
        <v>236</v>
      </c>
      <c r="E5" s="1">
        <v>422</v>
      </c>
      <c r="F5" s="1">
        <v>198</v>
      </c>
      <c r="G5" s="1">
        <v>224</v>
      </c>
      <c r="I5" s="22" t="s">
        <v>418</v>
      </c>
      <c r="J5" s="1">
        <v>647</v>
      </c>
      <c r="K5" s="1">
        <v>311</v>
      </c>
      <c r="L5" s="1">
        <v>336</v>
      </c>
      <c r="M5" s="1">
        <v>423</v>
      </c>
      <c r="N5" s="1">
        <v>225</v>
      </c>
      <c r="O5" s="1">
        <v>198</v>
      </c>
      <c r="P5" s="24">
        <f t="shared" si="0"/>
        <v>65.378670788253473</v>
      </c>
      <c r="Q5" s="24">
        <f t="shared" si="0"/>
        <v>72.347266881028943</v>
      </c>
      <c r="R5" s="24">
        <f t="shared" si="0"/>
        <v>58.928571428571431</v>
      </c>
      <c r="S5" s="23"/>
      <c r="T5" s="23"/>
      <c r="U5" s="23"/>
    </row>
    <row r="6" spans="1:21" ht="9.6" customHeight="1" x14ac:dyDescent="0.2">
      <c r="A6" s="1" t="s">
        <v>9</v>
      </c>
      <c r="B6" s="1">
        <v>647</v>
      </c>
      <c r="C6" s="1">
        <v>311</v>
      </c>
      <c r="D6" s="1">
        <v>336</v>
      </c>
      <c r="E6" s="1">
        <v>423</v>
      </c>
      <c r="F6" s="1">
        <v>225</v>
      </c>
      <c r="G6" s="1">
        <v>198</v>
      </c>
      <c r="I6" s="22" t="s">
        <v>419</v>
      </c>
      <c r="J6" s="1">
        <v>627</v>
      </c>
      <c r="K6" s="1">
        <v>314</v>
      </c>
      <c r="L6" s="1">
        <v>313</v>
      </c>
      <c r="M6" s="1">
        <v>221</v>
      </c>
      <c r="N6" s="1">
        <v>120</v>
      </c>
      <c r="O6" s="1">
        <v>101</v>
      </c>
      <c r="P6" s="24">
        <f t="shared" si="0"/>
        <v>35.247208931419458</v>
      </c>
      <c r="Q6" s="24">
        <f t="shared" si="0"/>
        <v>38.216560509554142</v>
      </c>
      <c r="R6" s="24">
        <f t="shared" si="0"/>
        <v>32.26837060702875</v>
      </c>
      <c r="S6" s="25">
        <f>(P10+P11)/2</f>
        <v>4.9290733992712124</v>
      </c>
      <c r="T6" s="25">
        <f t="shared" ref="T6:U6" si="2">(Q10+Q11)/2</f>
        <v>3.7037037037037033</v>
      </c>
      <c r="U6" s="25">
        <f t="shared" si="2"/>
        <v>5.8067542213883678</v>
      </c>
    </row>
    <row r="7" spans="1:21" ht="9.6" customHeight="1" x14ac:dyDescent="0.2">
      <c r="A7" s="1" t="s">
        <v>10</v>
      </c>
      <c r="B7" s="1">
        <v>627</v>
      </c>
      <c r="C7" s="1">
        <v>314</v>
      </c>
      <c r="D7" s="1">
        <v>313</v>
      </c>
      <c r="E7" s="1">
        <v>221</v>
      </c>
      <c r="F7" s="1">
        <v>120</v>
      </c>
      <c r="G7" s="1">
        <v>101</v>
      </c>
      <c r="I7" s="22" t="s">
        <v>420</v>
      </c>
      <c r="J7" s="1">
        <v>378</v>
      </c>
      <c r="K7" s="1">
        <v>208</v>
      </c>
      <c r="L7" s="1">
        <v>170</v>
      </c>
      <c r="M7" s="1">
        <v>80</v>
      </c>
      <c r="N7" s="1">
        <v>46</v>
      </c>
      <c r="O7" s="1">
        <v>34</v>
      </c>
      <c r="P7" s="24">
        <f t="shared" si="0"/>
        <v>21.164021164021165</v>
      </c>
      <c r="Q7" s="24">
        <f t="shared" si="0"/>
        <v>22.115384615384613</v>
      </c>
      <c r="R7" s="24">
        <f t="shared" si="0"/>
        <v>20</v>
      </c>
      <c r="S7" s="25"/>
      <c r="T7" s="25"/>
      <c r="U7" s="25"/>
    </row>
    <row r="8" spans="1:21" ht="9.6" customHeight="1" x14ac:dyDescent="0.2">
      <c r="A8" s="1" t="s">
        <v>11</v>
      </c>
      <c r="B8" s="1">
        <v>378</v>
      </c>
      <c r="C8" s="1">
        <v>208</v>
      </c>
      <c r="D8" s="1">
        <v>170</v>
      </c>
      <c r="E8" s="1">
        <v>80</v>
      </c>
      <c r="F8" s="1">
        <v>46</v>
      </c>
      <c r="G8" s="1">
        <v>34</v>
      </c>
      <c r="I8" s="22" t="s">
        <v>421</v>
      </c>
      <c r="J8" s="1">
        <v>244</v>
      </c>
      <c r="K8" s="1">
        <v>125</v>
      </c>
      <c r="L8" s="1">
        <v>119</v>
      </c>
      <c r="M8" s="1">
        <v>39</v>
      </c>
      <c r="N8" s="1">
        <v>20</v>
      </c>
      <c r="O8" s="1">
        <v>19</v>
      </c>
      <c r="P8" s="24">
        <f t="shared" si="0"/>
        <v>15.983606557377051</v>
      </c>
      <c r="Q8" s="24">
        <f t="shared" si="0"/>
        <v>16</v>
      </c>
      <c r="R8" s="24">
        <f t="shared" si="0"/>
        <v>15.966386554621847</v>
      </c>
      <c r="S8" s="25">
        <f>S6*50</f>
        <v>246.45366996356063</v>
      </c>
      <c r="T8" s="25">
        <f t="shared" ref="T8:U8" si="3">T6*50</f>
        <v>185.18518518518516</v>
      </c>
      <c r="U8" s="25">
        <f t="shared" si="3"/>
        <v>290.33771106941839</v>
      </c>
    </row>
    <row r="9" spans="1:21" ht="9.6" customHeight="1" x14ac:dyDescent="0.2">
      <c r="A9" s="1" t="s">
        <v>12</v>
      </c>
      <c r="B9" s="1">
        <v>244</v>
      </c>
      <c r="C9" s="1">
        <v>125</v>
      </c>
      <c r="D9" s="1">
        <v>119</v>
      </c>
      <c r="E9" s="1">
        <v>39</v>
      </c>
      <c r="F9" s="1">
        <v>20</v>
      </c>
      <c r="G9" s="1">
        <v>19</v>
      </c>
      <c r="I9" s="22" t="s">
        <v>422</v>
      </c>
      <c r="J9" s="1">
        <v>158</v>
      </c>
      <c r="K9" s="1">
        <v>82</v>
      </c>
      <c r="L9" s="1">
        <v>76</v>
      </c>
      <c r="M9" s="1">
        <v>16</v>
      </c>
      <c r="N9" s="1">
        <v>8</v>
      </c>
      <c r="O9" s="1">
        <v>8</v>
      </c>
      <c r="P9" s="24">
        <f t="shared" si="0"/>
        <v>10.126582278481013</v>
      </c>
      <c r="Q9" s="24">
        <f t="shared" si="0"/>
        <v>9.7560975609756095</v>
      </c>
      <c r="R9" s="24">
        <f t="shared" si="0"/>
        <v>10.526315789473683</v>
      </c>
      <c r="S9" s="25"/>
      <c r="T9" s="25"/>
      <c r="U9" s="25"/>
    </row>
    <row r="10" spans="1:21" ht="9.6" customHeight="1" x14ac:dyDescent="0.2">
      <c r="A10" s="1" t="s">
        <v>13</v>
      </c>
      <c r="B10" s="1">
        <v>158</v>
      </c>
      <c r="C10" s="1">
        <v>82</v>
      </c>
      <c r="D10" s="1">
        <v>76</v>
      </c>
      <c r="E10" s="1">
        <v>16</v>
      </c>
      <c r="F10" s="1">
        <v>8</v>
      </c>
      <c r="G10" s="1">
        <v>8</v>
      </c>
      <c r="I10" s="22" t="s">
        <v>423</v>
      </c>
      <c r="J10" s="1">
        <v>136</v>
      </c>
      <c r="K10" s="1">
        <v>54</v>
      </c>
      <c r="L10" s="1">
        <v>82</v>
      </c>
      <c r="M10" s="1">
        <v>11</v>
      </c>
      <c r="N10" s="1">
        <v>4</v>
      </c>
      <c r="O10" s="1">
        <v>7</v>
      </c>
      <c r="P10" s="24">
        <f t="shared" si="0"/>
        <v>8.0882352941176467</v>
      </c>
      <c r="Q10" s="24">
        <f t="shared" si="0"/>
        <v>7.4074074074074066</v>
      </c>
      <c r="R10" s="24">
        <f t="shared" si="0"/>
        <v>8.536585365853659</v>
      </c>
      <c r="S10" s="25">
        <f>S4-S8</f>
        <v>2507.6452584755752</v>
      </c>
      <c r="T10" s="25">
        <f t="shared" ref="T10:U10" si="4">T4-T8</f>
        <v>2617.7126102128841</v>
      </c>
      <c r="U10" s="25">
        <f t="shared" si="4"/>
        <v>2415.3697088447693</v>
      </c>
    </row>
    <row r="11" spans="1:21" ht="9.6" customHeight="1" x14ac:dyDescent="0.2">
      <c r="A11" s="1" t="s">
        <v>14</v>
      </c>
      <c r="B11" s="1">
        <v>136</v>
      </c>
      <c r="C11" s="1">
        <v>54</v>
      </c>
      <c r="D11" s="1">
        <v>82</v>
      </c>
      <c r="E11" s="1">
        <v>11</v>
      </c>
      <c r="F11" s="1">
        <v>4</v>
      </c>
      <c r="G11" s="1">
        <v>7</v>
      </c>
      <c r="I11" s="22" t="s">
        <v>424</v>
      </c>
      <c r="J11" s="1">
        <v>113</v>
      </c>
      <c r="K11" s="1">
        <v>48</v>
      </c>
      <c r="L11" s="1">
        <v>65</v>
      </c>
      <c r="M11" s="1">
        <v>2</v>
      </c>
      <c r="N11" s="1">
        <v>0</v>
      </c>
      <c r="O11" s="1">
        <v>2</v>
      </c>
      <c r="P11" s="24">
        <f t="shared" si="0"/>
        <v>1.7699115044247788</v>
      </c>
      <c r="Q11" s="24">
        <f t="shared" si="0"/>
        <v>0</v>
      </c>
      <c r="R11" s="24">
        <f t="shared" si="0"/>
        <v>3.0769230769230771</v>
      </c>
      <c r="S11" s="25">
        <f>100-S6</f>
        <v>95.070926600728782</v>
      </c>
      <c r="T11" s="25">
        <f t="shared" ref="T11:U11" si="5">100-T6</f>
        <v>96.296296296296291</v>
      </c>
      <c r="U11" s="25">
        <f t="shared" si="5"/>
        <v>94.193245778611626</v>
      </c>
    </row>
    <row r="12" spans="1:21" ht="9.6" customHeight="1" x14ac:dyDescent="0.2">
      <c r="A12" s="1" t="s">
        <v>15</v>
      </c>
      <c r="B12" s="1">
        <v>113</v>
      </c>
      <c r="C12" s="1">
        <v>48</v>
      </c>
      <c r="D12" s="1">
        <v>65</v>
      </c>
      <c r="E12" s="1">
        <v>2</v>
      </c>
      <c r="F12" s="1">
        <v>0</v>
      </c>
      <c r="G12" s="1">
        <v>2</v>
      </c>
      <c r="I12" s="23"/>
      <c r="J12" s="23"/>
      <c r="K12" s="23"/>
      <c r="L12" s="23"/>
      <c r="M12" s="23"/>
      <c r="N12" s="23"/>
      <c r="O12" s="23"/>
      <c r="P12" s="24">
        <f>SUM(P4:P10)*5</f>
        <v>1254.0989284391358</v>
      </c>
      <c r="Q12" s="24">
        <f>SUM(Q4:Q10)*5</f>
        <v>1302.8977953980693</v>
      </c>
      <c r="R12" s="24">
        <f>SUM(R4:R10)*5</f>
        <v>1205.7074199141875</v>
      </c>
      <c r="S12" s="26">
        <f>S10/S11</f>
        <v>26.376573239966216</v>
      </c>
      <c r="T12" s="26">
        <f t="shared" ref="T12:U12" si="6">T10/T11</f>
        <v>27.183938644518413</v>
      </c>
      <c r="U12" s="26">
        <f t="shared" si="6"/>
        <v>25.642706001678363</v>
      </c>
    </row>
    <row r="13" spans="1:21" ht="9.6" customHeight="1" x14ac:dyDescent="0.2">
      <c r="A13" s="1" t="s">
        <v>303</v>
      </c>
    </row>
    <row r="14" spans="1:21" ht="9.6" customHeight="1" x14ac:dyDescent="0.2">
      <c r="A14" s="10" t="s">
        <v>320</v>
      </c>
      <c r="B14" s="1">
        <v>1892</v>
      </c>
      <c r="C14" s="1">
        <v>933</v>
      </c>
      <c r="D14" s="1">
        <v>959</v>
      </c>
      <c r="E14" s="1">
        <v>851</v>
      </c>
      <c r="F14" s="1">
        <v>432</v>
      </c>
      <c r="G14" s="1">
        <v>419</v>
      </c>
      <c r="I14" s="22" t="s">
        <v>417</v>
      </c>
      <c r="J14" s="1">
        <v>263</v>
      </c>
      <c r="K14" s="1">
        <v>117</v>
      </c>
      <c r="L14" s="1">
        <v>146</v>
      </c>
      <c r="M14" s="1">
        <v>249</v>
      </c>
      <c r="N14" s="1">
        <v>111</v>
      </c>
      <c r="O14" s="1">
        <v>138</v>
      </c>
      <c r="P14" s="24">
        <f t="shared" ref="P14:P21" si="7">M14/J14*100</f>
        <v>94.676806083650192</v>
      </c>
      <c r="Q14" s="24">
        <f t="shared" ref="Q14:Q21" si="8">N14/K14*100</f>
        <v>94.871794871794862</v>
      </c>
      <c r="R14" s="24">
        <f t="shared" ref="R14:R21" si="9">O14/L14*100</f>
        <v>94.520547945205479</v>
      </c>
      <c r="S14" s="25">
        <f>P22+1500</f>
        <v>2829.5075130272135</v>
      </c>
      <c r="T14" s="25">
        <f t="shared" ref="T14" si="10">Q22+1500</f>
        <v>2870.2792742971315</v>
      </c>
      <c r="U14" s="25">
        <f t="shared" ref="U14" si="11">R22+1500</f>
        <v>2787.1207551828788</v>
      </c>
    </row>
    <row r="15" spans="1:21" ht="9.6" customHeight="1" x14ac:dyDescent="0.2">
      <c r="A15" s="1" t="s">
        <v>8</v>
      </c>
      <c r="B15" s="1">
        <v>263</v>
      </c>
      <c r="C15" s="1">
        <v>117</v>
      </c>
      <c r="D15" s="1">
        <v>146</v>
      </c>
      <c r="E15" s="1">
        <v>249</v>
      </c>
      <c r="F15" s="1">
        <v>111</v>
      </c>
      <c r="G15" s="1">
        <v>138</v>
      </c>
      <c r="I15" s="22" t="s">
        <v>418</v>
      </c>
      <c r="J15" s="1">
        <v>439</v>
      </c>
      <c r="K15" s="1">
        <v>220</v>
      </c>
      <c r="L15" s="1">
        <v>219</v>
      </c>
      <c r="M15" s="1">
        <v>302</v>
      </c>
      <c r="N15" s="1">
        <v>164</v>
      </c>
      <c r="O15" s="1">
        <v>138</v>
      </c>
      <c r="P15" s="24">
        <f t="shared" si="7"/>
        <v>68.792710706150345</v>
      </c>
      <c r="Q15" s="24">
        <f t="shared" si="8"/>
        <v>74.545454545454547</v>
      </c>
      <c r="R15" s="24">
        <f t="shared" si="9"/>
        <v>63.013698630136986</v>
      </c>
      <c r="S15" s="23"/>
      <c r="T15" s="23"/>
      <c r="U15" s="23"/>
    </row>
    <row r="16" spans="1:21" ht="9.6" customHeight="1" x14ac:dyDescent="0.2">
      <c r="A16" s="1" t="s">
        <v>9</v>
      </c>
      <c r="B16" s="1">
        <v>439</v>
      </c>
      <c r="C16" s="1">
        <v>220</v>
      </c>
      <c r="D16" s="1">
        <v>219</v>
      </c>
      <c r="E16" s="1">
        <v>302</v>
      </c>
      <c r="F16" s="1">
        <v>164</v>
      </c>
      <c r="G16" s="1">
        <v>138</v>
      </c>
      <c r="I16" s="22" t="s">
        <v>419</v>
      </c>
      <c r="J16" s="1">
        <v>453</v>
      </c>
      <c r="K16" s="1">
        <v>224</v>
      </c>
      <c r="L16" s="1">
        <v>229</v>
      </c>
      <c r="M16" s="1">
        <v>175</v>
      </c>
      <c r="N16" s="1">
        <v>91</v>
      </c>
      <c r="O16" s="1">
        <v>84</v>
      </c>
      <c r="P16" s="24">
        <f t="shared" si="7"/>
        <v>38.631346578366447</v>
      </c>
      <c r="Q16" s="24">
        <f t="shared" si="8"/>
        <v>40.625</v>
      </c>
      <c r="R16" s="24">
        <f t="shared" si="9"/>
        <v>36.681222707423586</v>
      </c>
      <c r="S16" s="25">
        <f>(P20+P21)/2</f>
        <v>7.1360153256704972</v>
      </c>
      <c r="T16" s="25">
        <f t="shared" ref="T16" si="12">(Q20+Q21)/2</f>
        <v>5.5555555555555554</v>
      </c>
      <c r="U16" s="25">
        <f t="shared" ref="U16" si="13">(R20+R21)/2</f>
        <v>8.207934336525307</v>
      </c>
    </row>
    <row r="17" spans="1:21" ht="9.6" customHeight="1" x14ac:dyDescent="0.2">
      <c r="A17" s="1" t="s">
        <v>10</v>
      </c>
      <c r="B17" s="1">
        <v>453</v>
      </c>
      <c r="C17" s="1">
        <v>224</v>
      </c>
      <c r="D17" s="1">
        <v>229</v>
      </c>
      <c r="E17" s="1">
        <v>175</v>
      </c>
      <c r="F17" s="1">
        <v>91</v>
      </c>
      <c r="G17" s="1">
        <v>84</v>
      </c>
      <c r="I17" s="22" t="s">
        <v>420</v>
      </c>
      <c r="J17" s="1">
        <v>299</v>
      </c>
      <c r="K17" s="1">
        <v>168</v>
      </c>
      <c r="L17" s="1">
        <v>131</v>
      </c>
      <c r="M17" s="1">
        <v>68</v>
      </c>
      <c r="N17" s="1">
        <v>40</v>
      </c>
      <c r="O17" s="1">
        <v>28</v>
      </c>
      <c r="P17" s="24">
        <f t="shared" si="7"/>
        <v>22.742474916387959</v>
      </c>
      <c r="Q17" s="24">
        <f t="shared" si="8"/>
        <v>23.809523809523807</v>
      </c>
      <c r="R17" s="24">
        <f t="shared" si="9"/>
        <v>21.374045801526716</v>
      </c>
      <c r="S17" s="25"/>
      <c r="T17" s="25"/>
      <c r="U17" s="25"/>
    </row>
    <row r="18" spans="1:21" ht="9.6" customHeight="1" x14ac:dyDescent="0.2">
      <c r="A18" s="1" t="s">
        <v>11</v>
      </c>
      <c r="B18" s="1">
        <v>299</v>
      </c>
      <c r="C18" s="1">
        <v>168</v>
      </c>
      <c r="D18" s="1">
        <v>131</v>
      </c>
      <c r="E18" s="1">
        <v>68</v>
      </c>
      <c r="F18" s="1">
        <v>40</v>
      </c>
      <c r="G18" s="1">
        <v>28</v>
      </c>
      <c r="I18" s="22" t="s">
        <v>421</v>
      </c>
      <c r="J18" s="1">
        <v>178</v>
      </c>
      <c r="K18" s="1">
        <v>90</v>
      </c>
      <c r="L18" s="1">
        <v>88</v>
      </c>
      <c r="M18" s="1">
        <v>35</v>
      </c>
      <c r="N18" s="1">
        <v>17</v>
      </c>
      <c r="O18" s="1">
        <v>18</v>
      </c>
      <c r="P18" s="24">
        <f t="shared" si="7"/>
        <v>19.662921348314608</v>
      </c>
      <c r="Q18" s="24">
        <f t="shared" si="8"/>
        <v>18.888888888888889</v>
      </c>
      <c r="R18" s="24">
        <f t="shared" si="9"/>
        <v>20.454545454545457</v>
      </c>
      <c r="S18" s="25">
        <f>S16*50</f>
        <v>356.80076628352487</v>
      </c>
      <c r="T18" s="25">
        <f t="shared" ref="T18:U18" si="14">T16*50</f>
        <v>277.77777777777777</v>
      </c>
      <c r="U18" s="25">
        <f t="shared" si="14"/>
        <v>410.39671682626533</v>
      </c>
    </row>
    <row r="19" spans="1:21" ht="9.6" customHeight="1" x14ac:dyDescent="0.2">
      <c r="A19" s="1" t="s">
        <v>12</v>
      </c>
      <c r="B19" s="1">
        <v>178</v>
      </c>
      <c r="C19" s="1">
        <v>90</v>
      </c>
      <c r="D19" s="1">
        <v>88</v>
      </c>
      <c r="E19" s="1">
        <v>35</v>
      </c>
      <c r="F19" s="1">
        <v>17</v>
      </c>
      <c r="G19" s="1">
        <v>18</v>
      </c>
      <c r="I19" s="22" t="s">
        <v>422</v>
      </c>
      <c r="J19" s="1">
        <v>101</v>
      </c>
      <c r="K19" s="1">
        <v>49</v>
      </c>
      <c r="L19" s="1">
        <v>52</v>
      </c>
      <c r="M19" s="1">
        <v>10</v>
      </c>
      <c r="N19" s="1">
        <v>5</v>
      </c>
      <c r="O19" s="1">
        <v>5</v>
      </c>
      <c r="P19" s="24">
        <f t="shared" si="7"/>
        <v>9.9009900990099009</v>
      </c>
      <c r="Q19" s="24">
        <f t="shared" si="8"/>
        <v>10.204081632653061</v>
      </c>
      <c r="R19" s="24">
        <f t="shared" si="9"/>
        <v>9.6153846153846168</v>
      </c>
      <c r="S19" s="25"/>
      <c r="T19" s="25"/>
      <c r="U19" s="25"/>
    </row>
    <row r="20" spans="1:21" ht="9.6" customHeight="1" x14ac:dyDescent="0.2">
      <c r="A20" s="1" t="s">
        <v>13</v>
      </c>
      <c r="B20" s="1">
        <v>101</v>
      </c>
      <c r="C20" s="1">
        <v>49</v>
      </c>
      <c r="D20" s="1">
        <v>52</v>
      </c>
      <c r="E20" s="1">
        <v>10</v>
      </c>
      <c r="F20" s="1">
        <v>5</v>
      </c>
      <c r="G20" s="1">
        <v>5</v>
      </c>
      <c r="I20" s="22" t="s">
        <v>423</v>
      </c>
      <c r="J20" s="1">
        <v>87</v>
      </c>
      <c r="K20" s="1">
        <v>36</v>
      </c>
      <c r="L20" s="1">
        <v>51</v>
      </c>
      <c r="M20" s="1">
        <v>10</v>
      </c>
      <c r="N20" s="1">
        <v>4</v>
      </c>
      <c r="O20" s="1">
        <v>6</v>
      </c>
      <c r="P20" s="24">
        <f t="shared" si="7"/>
        <v>11.494252873563218</v>
      </c>
      <c r="Q20" s="24">
        <f t="shared" si="8"/>
        <v>11.111111111111111</v>
      </c>
      <c r="R20" s="24">
        <f t="shared" si="9"/>
        <v>11.76470588235294</v>
      </c>
      <c r="S20" s="25">
        <f>S14-S18</f>
        <v>2472.7067467436887</v>
      </c>
      <c r="T20" s="25">
        <f t="shared" ref="T20:U20" si="15">T14-T18</f>
        <v>2592.5014965193536</v>
      </c>
      <c r="U20" s="25">
        <f t="shared" si="15"/>
        <v>2376.7240383566136</v>
      </c>
    </row>
    <row r="21" spans="1:21" ht="9.6" customHeight="1" x14ac:dyDescent="0.2">
      <c r="A21" s="1" t="s">
        <v>14</v>
      </c>
      <c r="B21" s="1">
        <v>87</v>
      </c>
      <c r="C21" s="1">
        <v>36</v>
      </c>
      <c r="D21" s="1">
        <v>51</v>
      </c>
      <c r="E21" s="1">
        <v>10</v>
      </c>
      <c r="F21" s="1">
        <v>4</v>
      </c>
      <c r="G21" s="1">
        <v>6</v>
      </c>
      <c r="I21" s="22" t="s">
        <v>424</v>
      </c>
      <c r="J21" s="1">
        <v>72</v>
      </c>
      <c r="K21" s="1">
        <v>29</v>
      </c>
      <c r="L21" s="1">
        <v>43</v>
      </c>
      <c r="M21" s="1">
        <v>2</v>
      </c>
      <c r="N21" s="1">
        <v>0</v>
      </c>
      <c r="O21" s="1">
        <v>2</v>
      </c>
      <c r="P21" s="24">
        <f t="shared" si="7"/>
        <v>2.7777777777777777</v>
      </c>
      <c r="Q21" s="24">
        <f t="shared" si="8"/>
        <v>0</v>
      </c>
      <c r="R21" s="24">
        <f t="shared" si="9"/>
        <v>4.6511627906976747</v>
      </c>
      <c r="S21" s="25">
        <f>100-S16</f>
        <v>92.863984674329501</v>
      </c>
      <c r="T21" s="25">
        <f t="shared" ref="T21:U21" si="16">100-T16</f>
        <v>94.444444444444443</v>
      </c>
      <c r="U21" s="25">
        <f t="shared" si="16"/>
        <v>91.792065663474688</v>
      </c>
    </row>
    <row r="22" spans="1:21" ht="9.6" customHeight="1" x14ac:dyDescent="0.2">
      <c r="A22" s="1" t="s">
        <v>15</v>
      </c>
      <c r="B22" s="1">
        <v>72</v>
      </c>
      <c r="C22" s="1">
        <v>29</v>
      </c>
      <c r="D22" s="1">
        <v>43</v>
      </c>
      <c r="E22" s="1">
        <v>2</v>
      </c>
      <c r="F22" s="1">
        <v>0</v>
      </c>
      <c r="G22" s="1">
        <v>2</v>
      </c>
      <c r="I22" s="23"/>
      <c r="J22" s="23"/>
      <c r="K22" s="23"/>
      <c r="L22" s="23"/>
      <c r="M22" s="23"/>
      <c r="N22" s="23"/>
      <c r="O22" s="23"/>
      <c r="P22" s="24">
        <f>SUM(P14:P20)*5</f>
        <v>1329.5075130272132</v>
      </c>
      <c r="Q22" s="24">
        <f>SUM(Q14:Q20)*5</f>
        <v>1370.2792742971312</v>
      </c>
      <c r="R22" s="24">
        <f>SUM(R14:R20)*5</f>
        <v>1287.1207551828788</v>
      </c>
      <c r="S22" s="26">
        <f>S20/S21</f>
        <v>26.627187659622599</v>
      </c>
      <c r="T22" s="26">
        <f t="shared" ref="T22:U22" si="17">T20/T21</f>
        <v>27.450015845499038</v>
      </c>
      <c r="U22" s="26">
        <f t="shared" si="17"/>
        <v>25.892477973750889</v>
      </c>
    </row>
    <row r="23" spans="1:21" ht="9.6" customHeight="1" x14ac:dyDescent="0.2">
      <c r="A23" s="1" t="s">
        <v>304</v>
      </c>
    </row>
    <row r="24" spans="1:21" ht="9.6" customHeight="1" x14ac:dyDescent="0.2">
      <c r="A24" s="10" t="s">
        <v>320</v>
      </c>
      <c r="B24" s="1">
        <v>808</v>
      </c>
      <c r="C24" s="1">
        <v>381</v>
      </c>
      <c r="D24" s="1">
        <v>427</v>
      </c>
      <c r="E24" s="1">
        <v>378</v>
      </c>
      <c r="F24" s="1">
        <v>184</v>
      </c>
      <c r="G24" s="1">
        <v>194</v>
      </c>
      <c r="I24" s="22" t="s">
        <v>417</v>
      </c>
      <c r="J24" s="1">
        <v>130</v>
      </c>
      <c r="K24" s="1">
        <v>60</v>
      </c>
      <c r="L24" s="1">
        <v>70</v>
      </c>
      <c r="M24" s="1">
        <v>121</v>
      </c>
      <c r="N24" s="1">
        <v>57</v>
      </c>
      <c r="O24" s="1">
        <v>64</v>
      </c>
      <c r="P24" s="24">
        <f t="shared" ref="P24:P31" si="18">M24/J24*100</f>
        <v>93.07692307692308</v>
      </c>
      <c r="Q24" s="24">
        <f t="shared" ref="Q24:Q31" si="19">N24/K24*100</f>
        <v>95</v>
      </c>
      <c r="R24" s="24">
        <f t="shared" ref="R24:R31" si="20">O24/L24*100</f>
        <v>91.428571428571431</v>
      </c>
      <c r="S24" s="25">
        <f>P32+1500</f>
        <v>2836.8507786010196</v>
      </c>
      <c r="T24" s="25">
        <f t="shared" ref="T24" si="21">Q32+1500</f>
        <v>2833.0860053317683</v>
      </c>
      <c r="U24" s="25">
        <f t="shared" ref="U24" si="22">R32+1500</f>
        <v>2831.559546281394</v>
      </c>
    </row>
    <row r="25" spans="1:21" ht="9.6" customHeight="1" x14ac:dyDescent="0.2">
      <c r="A25" s="1" t="s">
        <v>8</v>
      </c>
      <c r="B25" s="1">
        <v>130</v>
      </c>
      <c r="C25" s="1">
        <v>60</v>
      </c>
      <c r="D25" s="1">
        <v>70</v>
      </c>
      <c r="E25" s="1">
        <v>121</v>
      </c>
      <c r="F25" s="1">
        <v>57</v>
      </c>
      <c r="G25" s="1">
        <v>64</v>
      </c>
      <c r="I25" s="22" t="s">
        <v>418</v>
      </c>
      <c r="J25" s="1">
        <v>187</v>
      </c>
      <c r="K25" s="1">
        <v>92</v>
      </c>
      <c r="L25" s="1">
        <v>95</v>
      </c>
      <c r="M25" s="1">
        <v>129</v>
      </c>
      <c r="N25" s="1">
        <v>69</v>
      </c>
      <c r="O25" s="1">
        <v>60</v>
      </c>
      <c r="P25" s="24">
        <f t="shared" si="18"/>
        <v>68.983957219251337</v>
      </c>
      <c r="Q25" s="24">
        <f t="shared" si="19"/>
        <v>75</v>
      </c>
      <c r="R25" s="24">
        <f t="shared" si="20"/>
        <v>63.157894736842103</v>
      </c>
      <c r="S25" s="23"/>
      <c r="T25" s="23"/>
      <c r="U25" s="23"/>
    </row>
    <row r="26" spans="1:21" ht="9.6" customHeight="1" x14ac:dyDescent="0.2">
      <c r="A26" s="1" t="s">
        <v>9</v>
      </c>
      <c r="B26" s="1">
        <v>187</v>
      </c>
      <c r="C26" s="1">
        <v>92</v>
      </c>
      <c r="D26" s="1">
        <v>95</v>
      </c>
      <c r="E26" s="1">
        <v>129</v>
      </c>
      <c r="F26" s="1">
        <v>69</v>
      </c>
      <c r="G26" s="1">
        <v>60</v>
      </c>
      <c r="I26" s="22" t="s">
        <v>419</v>
      </c>
      <c r="J26" s="1">
        <v>183</v>
      </c>
      <c r="K26" s="1">
        <v>88</v>
      </c>
      <c r="L26" s="1">
        <v>95</v>
      </c>
      <c r="M26" s="1">
        <v>76</v>
      </c>
      <c r="N26" s="1">
        <v>35</v>
      </c>
      <c r="O26" s="1">
        <v>41</v>
      </c>
      <c r="P26" s="24">
        <f t="shared" si="18"/>
        <v>41.530054644808743</v>
      </c>
      <c r="Q26" s="24">
        <f t="shared" si="19"/>
        <v>39.772727272727273</v>
      </c>
      <c r="R26" s="24">
        <f t="shared" si="20"/>
        <v>43.15789473684211</v>
      </c>
      <c r="S26" s="25">
        <f>(P30+P31)/2</f>
        <v>5.4705882352941178</v>
      </c>
      <c r="T26" s="25">
        <f t="shared" ref="T26" si="23">(Q30+Q31)/2</f>
        <v>4.5454545454545459</v>
      </c>
      <c r="U26" s="25">
        <f t="shared" ref="U26" si="24">(R30+R31)/2</f>
        <v>5.8441558441558445</v>
      </c>
    </row>
    <row r="27" spans="1:21" ht="9.6" customHeight="1" x14ac:dyDescent="0.2">
      <c r="A27" s="1" t="s">
        <v>10</v>
      </c>
      <c r="B27" s="1">
        <v>183</v>
      </c>
      <c r="C27" s="1">
        <v>88</v>
      </c>
      <c r="D27" s="1">
        <v>95</v>
      </c>
      <c r="E27" s="1">
        <v>76</v>
      </c>
      <c r="F27" s="1">
        <v>35</v>
      </c>
      <c r="G27" s="1">
        <v>41</v>
      </c>
      <c r="I27" s="22" t="s">
        <v>420</v>
      </c>
      <c r="J27" s="1">
        <v>110</v>
      </c>
      <c r="K27" s="1">
        <v>59</v>
      </c>
      <c r="L27" s="1">
        <v>51</v>
      </c>
      <c r="M27" s="1">
        <v>30</v>
      </c>
      <c r="N27" s="1">
        <v>16</v>
      </c>
      <c r="O27" s="1">
        <v>14</v>
      </c>
      <c r="P27" s="24">
        <f t="shared" si="18"/>
        <v>27.27272727272727</v>
      </c>
      <c r="Q27" s="24">
        <f t="shared" si="19"/>
        <v>27.118644067796609</v>
      </c>
      <c r="R27" s="24">
        <f t="shared" si="20"/>
        <v>27.450980392156865</v>
      </c>
      <c r="S27" s="25"/>
      <c r="T27" s="25"/>
      <c r="U27" s="25"/>
    </row>
    <row r="28" spans="1:21" ht="9.6" customHeight="1" x14ac:dyDescent="0.2">
      <c r="A28" s="1" t="s">
        <v>11</v>
      </c>
      <c r="B28" s="1">
        <v>110</v>
      </c>
      <c r="C28" s="1">
        <v>59</v>
      </c>
      <c r="D28" s="1">
        <v>51</v>
      </c>
      <c r="E28" s="1">
        <v>30</v>
      </c>
      <c r="F28" s="1">
        <v>16</v>
      </c>
      <c r="G28" s="1">
        <v>14</v>
      </c>
      <c r="I28" s="22" t="s">
        <v>421</v>
      </c>
      <c r="J28" s="1">
        <v>70</v>
      </c>
      <c r="K28" s="1">
        <v>27</v>
      </c>
      <c r="L28" s="1">
        <v>43</v>
      </c>
      <c r="M28" s="1">
        <v>12</v>
      </c>
      <c r="N28" s="1">
        <v>3</v>
      </c>
      <c r="O28" s="1">
        <v>9</v>
      </c>
      <c r="P28" s="24">
        <f t="shared" si="18"/>
        <v>17.142857142857142</v>
      </c>
      <c r="Q28" s="24">
        <f t="shared" si="19"/>
        <v>11.111111111111111</v>
      </c>
      <c r="R28" s="24">
        <f t="shared" si="20"/>
        <v>20.930232558139537</v>
      </c>
      <c r="S28" s="25">
        <f>S26*50</f>
        <v>273.52941176470591</v>
      </c>
      <c r="T28" s="25">
        <f t="shared" ref="T28:U28" si="25">T26*50</f>
        <v>227.27272727272728</v>
      </c>
      <c r="U28" s="25">
        <f t="shared" si="25"/>
        <v>292.20779220779224</v>
      </c>
    </row>
    <row r="29" spans="1:21" ht="9.6" customHeight="1" x14ac:dyDescent="0.2">
      <c r="A29" s="1" t="s">
        <v>12</v>
      </c>
      <c r="B29" s="1">
        <v>70</v>
      </c>
      <c r="C29" s="1">
        <v>27</v>
      </c>
      <c r="D29" s="1">
        <v>43</v>
      </c>
      <c r="E29" s="1">
        <v>12</v>
      </c>
      <c r="F29" s="1">
        <v>3</v>
      </c>
      <c r="G29" s="1">
        <v>9</v>
      </c>
      <c r="I29" s="22" t="s">
        <v>422</v>
      </c>
      <c r="J29" s="1">
        <v>44</v>
      </c>
      <c r="K29" s="1">
        <v>21</v>
      </c>
      <c r="L29" s="1">
        <v>23</v>
      </c>
      <c r="M29" s="1">
        <v>5</v>
      </c>
      <c r="N29" s="1">
        <v>2</v>
      </c>
      <c r="O29" s="1">
        <v>3</v>
      </c>
      <c r="P29" s="24">
        <f t="shared" si="18"/>
        <v>11.363636363636363</v>
      </c>
      <c r="Q29" s="24">
        <f t="shared" si="19"/>
        <v>9.5238095238095237</v>
      </c>
      <c r="R29" s="24">
        <f t="shared" si="20"/>
        <v>13.043478260869565</v>
      </c>
      <c r="S29" s="25"/>
      <c r="T29" s="25"/>
      <c r="U29" s="25"/>
    </row>
    <row r="30" spans="1:21" ht="9.6" customHeight="1" x14ac:dyDescent="0.2">
      <c r="A30" s="1" t="s">
        <v>13</v>
      </c>
      <c r="B30" s="1">
        <v>44</v>
      </c>
      <c r="C30" s="1">
        <v>21</v>
      </c>
      <c r="D30" s="1">
        <v>23</v>
      </c>
      <c r="E30" s="1">
        <v>5</v>
      </c>
      <c r="F30" s="1">
        <v>2</v>
      </c>
      <c r="G30" s="1">
        <v>3</v>
      </c>
      <c r="I30" s="22" t="s">
        <v>423</v>
      </c>
      <c r="J30" s="1">
        <v>50</v>
      </c>
      <c r="K30" s="1">
        <v>22</v>
      </c>
      <c r="L30" s="1">
        <v>28</v>
      </c>
      <c r="M30" s="1">
        <v>4</v>
      </c>
      <c r="N30" s="1">
        <v>2</v>
      </c>
      <c r="O30" s="1">
        <v>2</v>
      </c>
      <c r="P30" s="24">
        <f t="shared" si="18"/>
        <v>8</v>
      </c>
      <c r="Q30" s="24">
        <f t="shared" si="19"/>
        <v>9.0909090909090917</v>
      </c>
      <c r="R30" s="24">
        <f t="shared" si="20"/>
        <v>7.1428571428571423</v>
      </c>
      <c r="S30" s="25">
        <f>S24-S28</f>
        <v>2563.3213668363137</v>
      </c>
      <c r="T30" s="25">
        <f t="shared" ref="T30:U30" si="26">T24-T28</f>
        <v>2605.8132780590408</v>
      </c>
      <c r="U30" s="25">
        <f t="shared" si="26"/>
        <v>2539.3517540736016</v>
      </c>
    </row>
    <row r="31" spans="1:21" ht="9.6" customHeight="1" x14ac:dyDescent="0.2">
      <c r="A31" s="1" t="s">
        <v>14</v>
      </c>
      <c r="B31" s="1">
        <v>50</v>
      </c>
      <c r="C31" s="1">
        <v>22</v>
      </c>
      <c r="D31" s="1">
        <v>28</v>
      </c>
      <c r="E31" s="1">
        <v>4</v>
      </c>
      <c r="F31" s="1">
        <v>2</v>
      </c>
      <c r="G31" s="1">
        <v>2</v>
      </c>
      <c r="I31" s="22" t="s">
        <v>424</v>
      </c>
      <c r="J31" s="1">
        <v>34</v>
      </c>
      <c r="K31" s="1">
        <v>12</v>
      </c>
      <c r="L31" s="1">
        <v>22</v>
      </c>
      <c r="M31" s="1">
        <v>1</v>
      </c>
      <c r="N31" s="1">
        <v>0</v>
      </c>
      <c r="O31" s="1">
        <v>1</v>
      </c>
      <c r="P31" s="24">
        <f t="shared" si="18"/>
        <v>2.9411764705882351</v>
      </c>
      <c r="Q31" s="24">
        <f t="shared" si="19"/>
        <v>0</v>
      </c>
      <c r="R31" s="24">
        <f t="shared" si="20"/>
        <v>4.5454545454545459</v>
      </c>
      <c r="S31" s="25">
        <f>100-S26</f>
        <v>94.529411764705884</v>
      </c>
      <c r="T31" s="25">
        <f t="shared" ref="T31:U31" si="27">100-T26</f>
        <v>95.454545454545453</v>
      </c>
      <c r="U31" s="25">
        <f t="shared" si="27"/>
        <v>94.15584415584415</v>
      </c>
    </row>
    <row r="32" spans="1:21" ht="9.6" customHeight="1" x14ac:dyDescent="0.2">
      <c r="A32" s="1" t="s">
        <v>15</v>
      </c>
      <c r="B32" s="1">
        <v>34</v>
      </c>
      <c r="C32" s="1">
        <v>12</v>
      </c>
      <c r="D32" s="1">
        <v>22</v>
      </c>
      <c r="E32" s="1">
        <v>1</v>
      </c>
      <c r="F32" s="1">
        <v>0</v>
      </c>
      <c r="G32" s="1">
        <v>1</v>
      </c>
      <c r="I32" s="23"/>
      <c r="J32" s="23"/>
      <c r="K32" s="23"/>
      <c r="L32" s="23"/>
      <c r="M32" s="23"/>
      <c r="N32" s="23"/>
      <c r="O32" s="23"/>
      <c r="P32" s="24">
        <f>SUM(P24:P30)*5</f>
        <v>1336.8507786010198</v>
      </c>
      <c r="Q32" s="24">
        <f>SUM(Q24:Q30)*5</f>
        <v>1333.0860053317681</v>
      </c>
      <c r="R32" s="24">
        <f>SUM(R24:R30)*5</f>
        <v>1331.559546281394</v>
      </c>
      <c r="S32" s="26">
        <f>S30/S31</f>
        <v>27.116654160682845</v>
      </c>
      <c r="T32" s="26">
        <f t="shared" ref="T32:U32" si="28">T30/T31</f>
        <v>27.298996246332809</v>
      </c>
      <c r="U32" s="26">
        <f t="shared" si="28"/>
        <v>26.969666905333426</v>
      </c>
    </row>
    <row r="33" spans="1:21" ht="9.6" customHeight="1" x14ac:dyDescent="0.2">
      <c r="A33" s="1" t="s">
        <v>305</v>
      </c>
    </row>
    <row r="34" spans="1:21" ht="9.6" customHeight="1" x14ac:dyDescent="0.2">
      <c r="A34" s="10" t="s">
        <v>320</v>
      </c>
      <c r="B34" s="1">
        <v>424</v>
      </c>
      <c r="C34" s="1">
        <v>220</v>
      </c>
      <c r="D34" s="1">
        <v>204</v>
      </c>
      <c r="E34" s="1">
        <v>159</v>
      </c>
      <c r="F34" s="1">
        <v>87</v>
      </c>
      <c r="G34" s="1">
        <v>72</v>
      </c>
      <c r="I34" s="22" t="s">
        <v>417</v>
      </c>
      <c r="J34" s="1">
        <v>51</v>
      </c>
      <c r="K34" s="1">
        <v>26</v>
      </c>
      <c r="L34" s="1">
        <v>25</v>
      </c>
      <c r="M34" s="1">
        <v>47</v>
      </c>
      <c r="N34" s="1">
        <v>24</v>
      </c>
      <c r="O34" s="1">
        <v>23</v>
      </c>
      <c r="P34" s="24">
        <f t="shared" ref="P34:P41" si="29">M34/J34*100</f>
        <v>92.156862745098039</v>
      </c>
      <c r="Q34" s="24">
        <f t="shared" ref="Q34:Q41" si="30">N34/K34*100</f>
        <v>92.307692307692307</v>
      </c>
      <c r="R34" s="24">
        <f t="shared" ref="R34:R41" si="31">O34/L34*100</f>
        <v>92</v>
      </c>
      <c r="S34" s="25">
        <f>P42+1500</f>
        <v>2676.4935939584211</v>
      </c>
      <c r="T34" s="25">
        <f t="shared" ref="T34" si="32">Q42+1500</f>
        <v>2785.6845004249521</v>
      </c>
      <c r="U34" s="25">
        <f t="shared" ref="U34" si="33">R42+1500</f>
        <v>2543.5392889990408</v>
      </c>
    </row>
    <row r="35" spans="1:21" ht="9.6" customHeight="1" x14ac:dyDescent="0.2">
      <c r="A35" s="1" t="s">
        <v>8</v>
      </c>
      <c r="B35" s="1">
        <v>51</v>
      </c>
      <c r="C35" s="1">
        <v>26</v>
      </c>
      <c r="D35" s="1">
        <v>25</v>
      </c>
      <c r="E35" s="1">
        <v>47</v>
      </c>
      <c r="F35" s="1">
        <v>24</v>
      </c>
      <c r="G35" s="1">
        <v>23</v>
      </c>
      <c r="I35" s="22" t="s">
        <v>418</v>
      </c>
      <c r="J35" s="1">
        <v>80</v>
      </c>
      <c r="K35" s="1">
        <v>39</v>
      </c>
      <c r="L35" s="1">
        <v>41</v>
      </c>
      <c r="M35" s="1">
        <v>44</v>
      </c>
      <c r="N35" s="1">
        <v>23</v>
      </c>
      <c r="O35" s="1">
        <v>21</v>
      </c>
      <c r="P35" s="24">
        <f t="shared" si="29"/>
        <v>55.000000000000007</v>
      </c>
      <c r="Q35" s="24">
        <f t="shared" si="30"/>
        <v>58.974358974358978</v>
      </c>
      <c r="R35" s="24">
        <f t="shared" si="31"/>
        <v>51.219512195121951</v>
      </c>
      <c r="S35" s="23"/>
      <c r="T35" s="23"/>
      <c r="U35" s="23"/>
    </row>
    <row r="36" spans="1:21" ht="9.6" customHeight="1" x14ac:dyDescent="0.2">
      <c r="A36" s="1" t="s">
        <v>9</v>
      </c>
      <c r="B36" s="1">
        <v>80</v>
      </c>
      <c r="C36" s="1">
        <v>39</v>
      </c>
      <c r="D36" s="1">
        <v>41</v>
      </c>
      <c r="E36" s="1">
        <v>44</v>
      </c>
      <c r="F36" s="1">
        <v>23</v>
      </c>
      <c r="G36" s="1">
        <v>21</v>
      </c>
      <c r="I36" s="22" t="s">
        <v>419</v>
      </c>
      <c r="J36" s="1">
        <v>108</v>
      </c>
      <c r="K36" s="1">
        <v>47</v>
      </c>
      <c r="L36" s="1">
        <v>61</v>
      </c>
      <c r="M36" s="1">
        <v>37</v>
      </c>
      <c r="N36" s="1">
        <v>19</v>
      </c>
      <c r="O36" s="1">
        <v>18</v>
      </c>
      <c r="P36" s="24">
        <f t="shared" si="29"/>
        <v>34.25925925925926</v>
      </c>
      <c r="Q36" s="24">
        <f t="shared" si="30"/>
        <v>40.425531914893611</v>
      </c>
      <c r="R36" s="24">
        <f t="shared" si="31"/>
        <v>29.508196721311474</v>
      </c>
      <c r="S36" s="25">
        <f>(P40+P41)/2</f>
        <v>0</v>
      </c>
      <c r="T36" s="25">
        <f t="shared" ref="T36" si="34">(Q40+Q41)/2</f>
        <v>0</v>
      </c>
      <c r="U36" s="25">
        <f t="shared" ref="U36" si="35">(R40+R41)/2</f>
        <v>0</v>
      </c>
    </row>
    <row r="37" spans="1:21" ht="9.6" customHeight="1" x14ac:dyDescent="0.2">
      <c r="A37" s="1" t="s">
        <v>10</v>
      </c>
      <c r="B37" s="1">
        <v>108</v>
      </c>
      <c r="C37" s="1">
        <v>47</v>
      </c>
      <c r="D37" s="1">
        <v>61</v>
      </c>
      <c r="E37" s="1">
        <v>37</v>
      </c>
      <c r="F37" s="1">
        <v>19</v>
      </c>
      <c r="G37" s="1">
        <v>18</v>
      </c>
      <c r="I37" s="22" t="s">
        <v>420</v>
      </c>
      <c r="J37" s="1">
        <v>79</v>
      </c>
      <c r="K37" s="1">
        <v>48</v>
      </c>
      <c r="L37" s="1">
        <v>31</v>
      </c>
      <c r="M37" s="1">
        <v>13</v>
      </c>
      <c r="N37" s="1">
        <v>9</v>
      </c>
      <c r="O37" s="1">
        <v>4</v>
      </c>
      <c r="P37" s="24">
        <f t="shared" si="29"/>
        <v>16.455696202531644</v>
      </c>
      <c r="Q37" s="24">
        <f t="shared" si="30"/>
        <v>18.75</v>
      </c>
      <c r="R37" s="24">
        <f t="shared" si="31"/>
        <v>12.903225806451612</v>
      </c>
      <c r="S37" s="25"/>
      <c r="T37" s="25"/>
      <c r="U37" s="25"/>
    </row>
    <row r="38" spans="1:21" ht="9.6" customHeight="1" x14ac:dyDescent="0.2">
      <c r="A38" s="1" t="s">
        <v>11</v>
      </c>
      <c r="B38" s="1">
        <v>79</v>
      </c>
      <c r="C38" s="1">
        <v>48</v>
      </c>
      <c r="D38" s="1">
        <v>31</v>
      </c>
      <c r="E38" s="1">
        <v>13</v>
      </c>
      <c r="F38" s="1">
        <v>9</v>
      </c>
      <c r="G38" s="1">
        <v>4</v>
      </c>
      <c r="I38" s="22" t="s">
        <v>421</v>
      </c>
      <c r="J38" s="1">
        <v>57</v>
      </c>
      <c r="K38" s="1">
        <v>31</v>
      </c>
      <c r="L38" s="1">
        <v>26</v>
      </c>
      <c r="M38" s="1">
        <v>15</v>
      </c>
      <c r="N38" s="1">
        <v>9</v>
      </c>
      <c r="O38" s="1">
        <v>6</v>
      </c>
      <c r="P38" s="24">
        <f t="shared" si="29"/>
        <v>26.315789473684209</v>
      </c>
      <c r="Q38" s="24">
        <f t="shared" si="30"/>
        <v>29.032258064516132</v>
      </c>
      <c r="R38" s="24">
        <f t="shared" si="31"/>
        <v>23.076923076923077</v>
      </c>
      <c r="S38" s="25">
        <f>S36*50</f>
        <v>0</v>
      </c>
      <c r="T38" s="25">
        <f t="shared" ref="T38:U38" si="36">T36*50</f>
        <v>0</v>
      </c>
      <c r="U38" s="25">
        <f t="shared" si="36"/>
        <v>0</v>
      </c>
    </row>
    <row r="39" spans="1:21" ht="9.6" customHeight="1" x14ac:dyDescent="0.2">
      <c r="A39" s="1" t="s">
        <v>12</v>
      </c>
      <c r="B39" s="1">
        <v>57</v>
      </c>
      <c r="C39" s="1">
        <v>31</v>
      </c>
      <c r="D39" s="1">
        <v>26</v>
      </c>
      <c r="E39" s="1">
        <v>15</v>
      </c>
      <c r="F39" s="1">
        <v>9</v>
      </c>
      <c r="G39" s="1">
        <v>6</v>
      </c>
      <c r="I39" s="22" t="s">
        <v>422</v>
      </c>
      <c r="J39" s="1">
        <v>27</v>
      </c>
      <c r="K39" s="1">
        <v>17</v>
      </c>
      <c r="L39" s="1">
        <v>10</v>
      </c>
      <c r="M39" s="1">
        <v>3</v>
      </c>
      <c r="N39" s="1">
        <v>3</v>
      </c>
      <c r="O39" s="1">
        <v>0</v>
      </c>
      <c r="P39" s="24">
        <f t="shared" si="29"/>
        <v>11.111111111111111</v>
      </c>
      <c r="Q39" s="24">
        <f t="shared" si="30"/>
        <v>17.647058823529413</v>
      </c>
      <c r="R39" s="24">
        <f t="shared" si="31"/>
        <v>0</v>
      </c>
      <c r="S39" s="25"/>
      <c r="T39" s="25"/>
      <c r="U39" s="25"/>
    </row>
    <row r="40" spans="1:21" ht="9.6" customHeight="1" x14ac:dyDescent="0.2">
      <c r="A40" s="1" t="s">
        <v>13</v>
      </c>
      <c r="B40" s="1">
        <v>27</v>
      </c>
      <c r="C40" s="1">
        <v>17</v>
      </c>
      <c r="D40" s="1">
        <v>10</v>
      </c>
      <c r="E40" s="1">
        <v>3</v>
      </c>
      <c r="F40" s="1">
        <v>3</v>
      </c>
      <c r="G40" s="1">
        <v>0</v>
      </c>
      <c r="I40" s="22" t="s">
        <v>423</v>
      </c>
      <c r="J40" s="1">
        <v>10</v>
      </c>
      <c r="K40" s="1">
        <v>5</v>
      </c>
      <c r="L40" s="1">
        <v>5</v>
      </c>
      <c r="M40" s="1">
        <v>0</v>
      </c>
      <c r="N40" s="1">
        <v>0</v>
      </c>
      <c r="O40" s="1">
        <v>0</v>
      </c>
      <c r="P40" s="24">
        <f t="shared" si="29"/>
        <v>0</v>
      </c>
      <c r="Q40" s="24">
        <f t="shared" si="30"/>
        <v>0</v>
      </c>
      <c r="R40" s="24">
        <f t="shared" si="31"/>
        <v>0</v>
      </c>
      <c r="S40" s="25">
        <f>S34-S38</f>
        <v>2676.4935939584211</v>
      </c>
      <c r="T40" s="25">
        <f t="shared" ref="T40:U40" si="37">T34-T38</f>
        <v>2785.6845004249521</v>
      </c>
      <c r="U40" s="25">
        <f t="shared" si="37"/>
        <v>2543.5392889990408</v>
      </c>
    </row>
    <row r="41" spans="1:21" ht="9.6" customHeight="1" x14ac:dyDescent="0.2">
      <c r="A41" s="1" t="s">
        <v>14</v>
      </c>
      <c r="B41" s="1">
        <v>10</v>
      </c>
      <c r="C41" s="1">
        <v>5</v>
      </c>
      <c r="D41" s="1">
        <v>5</v>
      </c>
      <c r="E41" s="1">
        <v>0</v>
      </c>
      <c r="F41" s="1">
        <v>0</v>
      </c>
      <c r="G41" s="1">
        <v>0</v>
      </c>
      <c r="I41" s="22" t="s">
        <v>424</v>
      </c>
      <c r="J41" s="1">
        <v>12</v>
      </c>
      <c r="K41" s="1">
        <v>7</v>
      </c>
      <c r="L41" s="1">
        <v>5</v>
      </c>
      <c r="M41" s="1">
        <v>0</v>
      </c>
      <c r="N41" s="1">
        <v>0</v>
      </c>
      <c r="O41" s="1">
        <v>0</v>
      </c>
      <c r="P41" s="24">
        <f t="shared" si="29"/>
        <v>0</v>
      </c>
      <c r="Q41" s="24">
        <f t="shared" si="30"/>
        <v>0</v>
      </c>
      <c r="R41" s="24">
        <f t="shared" si="31"/>
        <v>0</v>
      </c>
      <c r="S41" s="25">
        <f>100-S36</f>
        <v>100</v>
      </c>
      <c r="T41" s="25">
        <f t="shared" ref="T41:U41" si="38">100-T36</f>
        <v>100</v>
      </c>
      <c r="U41" s="25">
        <f t="shared" si="38"/>
        <v>100</v>
      </c>
    </row>
    <row r="42" spans="1:21" ht="9.6" customHeight="1" x14ac:dyDescent="0.2">
      <c r="A42" s="1" t="s">
        <v>15</v>
      </c>
      <c r="B42" s="1">
        <v>12</v>
      </c>
      <c r="C42" s="1">
        <v>7</v>
      </c>
      <c r="D42" s="1">
        <v>5</v>
      </c>
      <c r="E42" s="1">
        <v>0</v>
      </c>
      <c r="F42" s="1">
        <v>0</v>
      </c>
      <c r="G42" s="1">
        <v>0</v>
      </c>
      <c r="I42" s="23"/>
      <c r="J42" s="23"/>
      <c r="K42" s="23"/>
      <c r="L42" s="23"/>
      <c r="M42" s="23"/>
      <c r="N42" s="23"/>
      <c r="O42" s="23"/>
      <c r="P42" s="24">
        <f>SUM(P34:P40)*5</f>
        <v>1176.4935939584213</v>
      </c>
      <c r="Q42" s="24">
        <f>SUM(Q34:Q40)*5</f>
        <v>1285.6845004249521</v>
      </c>
      <c r="R42" s="24">
        <f>SUM(R34:R40)*5</f>
        <v>1043.5392889990405</v>
      </c>
      <c r="S42" s="26">
        <f>S40/S41</f>
        <v>26.764935939584213</v>
      </c>
      <c r="T42" s="26">
        <f t="shared" ref="T42:U42" si="39">T40/T41</f>
        <v>27.856845004249521</v>
      </c>
      <c r="U42" s="26">
        <f t="shared" si="39"/>
        <v>25.435392889990407</v>
      </c>
    </row>
    <row r="43" spans="1:21" ht="9.6" customHeight="1" x14ac:dyDescent="0.2">
      <c r="A43" s="1" t="s">
        <v>306</v>
      </c>
    </row>
    <row r="44" spans="1:21" ht="9.6" customHeight="1" x14ac:dyDescent="0.2">
      <c r="A44" s="10" t="s">
        <v>320</v>
      </c>
      <c r="B44" s="1">
        <v>119</v>
      </c>
      <c r="C44" s="1">
        <v>68</v>
      </c>
      <c r="D44" s="1">
        <v>51</v>
      </c>
      <c r="E44" s="1">
        <v>67</v>
      </c>
      <c r="F44" s="1">
        <v>41</v>
      </c>
      <c r="G44" s="1">
        <v>26</v>
      </c>
      <c r="I44" s="22" t="s">
        <v>417</v>
      </c>
      <c r="J44" s="1">
        <v>14</v>
      </c>
      <c r="K44" s="1">
        <v>6</v>
      </c>
      <c r="L44" s="1">
        <v>8</v>
      </c>
      <c r="M44" s="1">
        <v>14</v>
      </c>
      <c r="N44" s="1">
        <v>6</v>
      </c>
      <c r="O44" s="1">
        <v>8</v>
      </c>
      <c r="P44" s="24">
        <f t="shared" ref="P44:P51" si="40">M44/J44*100</f>
        <v>100</v>
      </c>
      <c r="Q44" s="24">
        <f t="shared" ref="Q44:Q51" si="41">N44/K44*100</f>
        <v>100</v>
      </c>
      <c r="R44" s="24">
        <f t="shared" ref="R44:R51" si="42">O44/L44*100</f>
        <v>100</v>
      </c>
      <c r="S44" s="25">
        <f>P52+1500</f>
        <v>3107.2674966987361</v>
      </c>
      <c r="T44" s="25">
        <f t="shared" ref="T44" si="43">Q52+1500</f>
        <v>3583.6834733893556</v>
      </c>
      <c r="U44" s="25">
        <f t="shared" ref="U44" si="44">R52+1500</f>
        <v>2664.2857142857142</v>
      </c>
    </row>
    <row r="45" spans="1:21" ht="9.6" customHeight="1" x14ac:dyDescent="0.2">
      <c r="A45" s="1" t="s">
        <v>8</v>
      </c>
      <c r="B45" s="1">
        <v>14</v>
      </c>
      <c r="C45" s="1">
        <v>6</v>
      </c>
      <c r="D45" s="1">
        <v>8</v>
      </c>
      <c r="E45" s="1">
        <v>14</v>
      </c>
      <c r="F45" s="1">
        <v>6</v>
      </c>
      <c r="G45" s="1">
        <v>8</v>
      </c>
      <c r="I45" s="22" t="s">
        <v>418</v>
      </c>
      <c r="J45" s="1">
        <v>31</v>
      </c>
      <c r="K45" s="1">
        <v>17</v>
      </c>
      <c r="L45" s="1">
        <v>14</v>
      </c>
      <c r="M45" s="1">
        <v>27</v>
      </c>
      <c r="N45" s="1">
        <v>16</v>
      </c>
      <c r="O45" s="1">
        <v>11</v>
      </c>
      <c r="P45" s="24">
        <f t="shared" si="40"/>
        <v>87.096774193548384</v>
      </c>
      <c r="Q45" s="24">
        <f t="shared" si="41"/>
        <v>94.117647058823522</v>
      </c>
      <c r="R45" s="24">
        <f t="shared" si="42"/>
        <v>78.571428571428569</v>
      </c>
      <c r="S45" s="23"/>
      <c r="T45" s="23"/>
      <c r="U45" s="23"/>
    </row>
    <row r="46" spans="1:21" ht="9.6" customHeight="1" x14ac:dyDescent="0.2">
      <c r="A46" s="1" t="s">
        <v>9</v>
      </c>
      <c r="B46" s="1">
        <v>31</v>
      </c>
      <c r="C46" s="1">
        <v>17</v>
      </c>
      <c r="D46" s="1">
        <v>14</v>
      </c>
      <c r="E46" s="1">
        <v>27</v>
      </c>
      <c r="F46" s="1">
        <v>16</v>
      </c>
      <c r="G46" s="1">
        <v>11</v>
      </c>
      <c r="I46" s="22" t="s">
        <v>419</v>
      </c>
      <c r="J46" s="1">
        <v>36</v>
      </c>
      <c r="K46" s="1">
        <v>21</v>
      </c>
      <c r="L46" s="1">
        <v>15</v>
      </c>
      <c r="M46" s="1">
        <v>17</v>
      </c>
      <c r="N46" s="1">
        <v>11</v>
      </c>
      <c r="O46" s="1">
        <v>6</v>
      </c>
      <c r="P46" s="24">
        <f t="shared" si="40"/>
        <v>47.222222222222221</v>
      </c>
      <c r="Q46" s="24">
        <f t="shared" si="41"/>
        <v>52.380952380952387</v>
      </c>
      <c r="R46" s="24">
        <f t="shared" si="42"/>
        <v>40</v>
      </c>
      <c r="S46" s="25">
        <f>(P50+P51)/2</f>
        <v>16.666666666666664</v>
      </c>
      <c r="T46" s="25">
        <f t="shared" ref="T46" si="45">(Q50+Q51)/2</f>
        <v>50</v>
      </c>
      <c r="U46" s="25">
        <f t="shared" ref="U46" si="46">(R50+R51)/2</f>
        <v>0</v>
      </c>
    </row>
    <row r="47" spans="1:21" ht="9.6" customHeight="1" x14ac:dyDescent="0.2">
      <c r="A47" s="1" t="s">
        <v>10</v>
      </c>
      <c r="B47" s="1">
        <v>36</v>
      </c>
      <c r="C47" s="1">
        <v>21</v>
      </c>
      <c r="D47" s="1">
        <v>15</v>
      </c>
      <c r="E47" s="1">
        <v>17</v>
      </c>
      <c r="F47" s="1">
        <v>11</v>
      </c>
      <c r="G47" s="1">
        <v>6</v>
      </c>
      <c r="I47" s="22" t="s">
        <v>420</v>
      </c>
      <c r="J47" s="1">
        <v>19</v>
      </c>
      <c r="K47" s="1">
        <v>12</v>
      </c>
      <c r="L47" s="1">
        <v>7</v>
      </c>
      <c r="M47" s="1">
        <v>6</v>
      </c>
      <c r="N47" s="1">
        <v>5</v>
      </c>
      <c r="O47" s="1">
        <v>1</v>
      </c>
      <c r="P47" s="24">
        <f t="shared" si="40"/>
        <v>31.578947368421051</v>
      </c>
      <c r="Q47" s="24">
        <f t="shared" si="41"/>
        <v>41.666666666666671</v>
      </c>
      <c r="R47" s="24">
        <f t="shared" si="42"/>
        <v>14.285714285714285</v>
      </c>
      <c r="S47" s="25"/>
      <c r="T47" s="25"/>
      <c r="U47" s="25"/>
    </row>
    <row r="48" spans="1:21" ht="9.6" customHeight="1" x14ac:dyDescent="0.2">
      <c r="A48" s="1" t="s">
        <v>11</v>
      </c>
      <c r="B48" s="1">
        <v>19</v>
      </c>
      <c r="C48" s="1">
        <v>12</v>
      </c>
      <c r="D48" s="1">
        <v>7</v>
      </c>
      <c r="E48" s="1">
        <v>6</v>
      </c>
      <c r="F48" s="1">
        <v>5</v>
      </c>
      <c r="G48" s="1">
        <v>1</v>
      </c>
      <c r="I48" s="22" t="s">
        <v>421</v>
      </c>
      <c r="J48" s="1">
        <v>9</v>
      </c>
      <c r="K48" s="1">
        <v>7</v>
      </c>
      <c r="L48" s="1">
        <v>2</v>
      </c>
      <c r="M48" s="1">
        <v>2</v>
      </c>
      <c r="N48" s="1">
        <v>2</v>
      </c>
      <c r="O48" s="1">
        <v>0</v>
      </c>
      <c r="P48" s="24">
        <f t="shared" si="40"/>
        <v>22.222222222222221</v>
      </c>
      <c r="Q48" s="24">
        <f t="shared" si="41"/>
        <v>28.571428571428569</v>
      </c>
      <c r="R48" s="24">
        <f t="shared" si="42"/>
        <v>0</v>
      </c>
      <c r="S48" s="25">
        <f>S46*50</f>
        <v>833.33333333333326</v>
      </c>
      <c r="T48" s="25">
        <f t="shared" ref="T48:U48" si="47">T46*50</f>
        <v>2500</v>
      </c>
      <c r="U48" s="25">
        <f t="shared" si="47"/>
        <v>0</v>
      </c>
    </row>
    <row r="49" spans="1:21" ht="9.6" customHeight="1" x14ac:dyDescent="0.2">
      <c r="A49" s="1" t="s">
        <v>12</v>
      </c>
      <c r="B49" s="1">
        <v>9</v>
      </c>
      <c r="C49" s="1">
        <v>7</v>
      </c>
      <c r="D49" s="1">
        <v>2</v>
      </c>
      <c r="E49" s="1">
        <v>2</v>
      </c>
      <c r="F49" s="1">
        <v>2</v>
      </c>
      <c r="G49" s="1">
        <v>0</v>
      </c>
      <c r="I49" s="22" t="s">
        <v>422</v>
      </c>
      <c r="J49" s="1">
        <v>3</v>
      </c>
      <c r="K49" s="1">
        <v>1</v>
      </c>
      <c r="L49" s="1">
        <v>2</v>
      </c>
      <c r="M49" s="1">
        <v>0</v>
      </c>
      <c r="N49" s="1">
        <v>0</v>
      </c>
      <c r="O49" s="1">
        <v>0</v>
      </c>
      <c r="P49" s="24">
        <f t="shared" si="40"/>
        <v>0</v>
      </c>
      <c r="Q49" s="24">
        <f t="shared" si="41"/>
        <v>0</v>
      </c>
      <c r="R49" s="24">
        <f t="shared" si="42"/>
        <v>0</v>
      </c>
      <c r="S49" s="25"/>
      <c r="T49" s="25"/>
      <c r="U49" s="25"/>
    </row>
    <row r="50" spans="1:21" ht="9.6" customHeight="1" x14ac:dyDescent="0.2">
      <c r="A50" s="1" t="s">
        <v>13</v>
      </c>
      <c r="B50" s="1">
        <v>3</v>
      </c>
      <c r="C50" s="1">
        <v>1</v>
      </c>
      <c r="D50" s="1">
        <v>2</v>
      </c>
      <c r="E50" s="1">
        <v>0</v>
      </c>
      <c r="F50" s="1">
        <v>0</v>
      </c>
      <c r="G50" s="1">
        <v>0</v>
      </c>
      <c r="I50" s="22" t="s">
        <v>423</v>
      </c>
      <c r="J50" s="1">
        <v>3</v>
      </c>
      <c r="K50" s="1">
        <v>1</v>
      </c>
      <c r="L50" s="1">
        <v>2</v>
      </c>
      <c r="M50" s="1">
        <v>1</v>
      </c>
      <c r="N50" s="1">
        <v>1</v>
      </c>
      <c r="O50" s="1">
        <v>0</v>
      </c>
      <c r="P50" s="24">
        <f t="shared" si="40"/>
        <v>33.333333333333329</v>
      </c>
      <c r="Q50" s="24">
        <f t="shared" si="41"/>
        <v>100</v>
      </c>
      <c r="R50" s="24">
        <f t="shared" si="42"/>
        <v>0</v>
      </c>
      <c r="S50" s="25">
        <f>S44-S48</f>
        <v>2273.934163365403</v>
      </c>
      <c r="T50" s="25">
        <f t="shared" ref="T50:U50" si="48">T44-T48</f>
        <v>1083.6834733893556</v>
      </c>
      <c r="U50" s="25">
        <f t="shared" si="48"/>
        <v>2664.2857142857142</v>
      </c>
    </row>
    <row r="51" spans="1:21" ht="9.6" customHeight="1" x14ac:dyDescent="0.2">
      <c r="A51" s="1" t="s">
        <v>14</v>
      </c>
      <c r="B51" s="1">
        <v>3</v>
      </c>
      <c r="C51" s="1">
        <v>1</v>
      </c>
      <c r="D51" s="1">
        <v>2</v>
      </c>
      <c r="E51" s="1">
        <v>1</v>
      </c>
      <c r="F51" s="1">
        <v>1</v>
      </c>
      <c r="G51" s="1">
        <v>0</v>
      </c>
      <c r="I51" s="22" t="s">
        <v>424</v>
      </c>
      <c r="J51" s="1">
        <v>4</v>
      </c>
      <c r="K51" s="1">
        <v>3</v>
      </c>
      <c r="L51" s="1">
        <v>1</v>
      </c>
      <c r="M51" s="1">
        <v>0</v>
      </c>
      <c r="N51" s="1">
        <v>0</v>
      </c>
      <c r="O51" s="1">
        <v>0</v>
      </c>
      <c r="P51" s="24">
        <f t="shared" si="40"/>
        <v>0</v>
      </c>
      <c r="Q51" s="24">
        <f t="shared" si="41"/>
        <v>0</v>
      </c>
      <c r="R51" s="24">
        <f t="shared" si="42"/>
        <v>0</v>
      </c>
      <c r="S51" s="25">
        <f>100-S46</f>
        <v>83.333333333333343</v>
      </c>
      <c r="T51" s="25">
        <f t="shared" ref="T51:U51" si="49">100-T46</f>
        <v>50</v>
      </c>
      <c r="U51" s="25">
        <f t="shared" si="49"/>
        <v>100</v>
      </c>
    </row>
    <row r="52" spans="1:21" ht="9.6" customHeight="1" x14ac:dyDescent="0.2">
      <c r="A52" s="1" t="s">
        <v>15</v>
      </c>
      <c r="B52" s="1">
        <v>4</v>
      </c>
      <c r="C52" s="1">
        <v>3</v>
      </c>
      <c r="D52" s="1">
        <v>1</v>
      </c>
      <c r="E52" s="1">
        <v>0</v>
      </c>
      <c r="F52" s="1">
        <v>0</v>
      </c>
      <c r="G52" s="1">
        <v>0</v>
      </c>
      <c r="I52" s="23"/>
      <c r="J52" s="23"/>
      <c r="K52" s="23"/>
      <c r="L52" s="23"/>
      <c r="M52" s="23"/>
      <c r="N52" s="23"/>
      <c r="O52" s="23"/>
      <c r="P52" s="24">
        <f>SUM(P44:P50)*5</f>
        <v>1607.2674966987361</v>
      </c>
      <c r="Q52" s="24">
        <f>SUM(Q44:Q50)*5</f>
        <v>2083.6834733893556</v>
      </c>
      <c r="R52" s="24">
        <f>SUM(R44:R50)*5</f>
        <v>1164.2857142857142</v>
      </c>
      <c r="S52" s="26">
        <f>S50/S51</f>
        <v>27.287209960384832</v>
      </c>
      <c r="T52" s="26">
        <f t="shared" ref="T52:U52" si="50">T50/T51</f>
        <v>21.673669467787114</v>
      </c>
      <c r="U52" s="26">
        <f t="shared" si="50"/>
        <v>26.642857142857142</v>
      </c>
    </row>
    <row r="53" spans="1:21" ht="9.6" customHeight="1" x14ac:dyDescent="0.2">
      <c r="A53" s="1" t="s">
        <v>307</v>
      </c>
    </row>
    <row r="54" spans="1:21" ht="9.6" customHeight="1" x14ac:dyDescent="0.2">
      <c r="A54" s="10" t="s">
        <v>320</v>
      </c>
      <c r="B54" s="1">
        <v>541</v>
      </c>
      <c r="C54" s="1">
        <v>264</v>
      </c>
      <c r="D54" s="1">
        <v>277</v>
      </c>
      <c r="E54" s="1">
        <v>247</v>
      </c>
      <c r="F54" s="1">
        <v>120</v>
      </c>
      <c r="G54" s="1">
        <v>127</v>
      </c>
      <c r="I54" s="22" t="s">
        <v>417</v>
      </c>
      <c r="J54" s="1">
        <v>68</v>
      </c>
      <c r="K54" s="1">
        <v>25</v>
      </c>
      <c r="L54" s="1">
        <v>43</v>
      </c>
      <c r="M54" s="1">
        <v>67</v>
      </c>
      <c r="N54" s="1">
        <v>24</v>
      </c>
      <c r="O54" s="1">
        <v>43</v>
      </c>
      <c r="P54" s="24">
        <f t="shared" ref="P54:P61" si="51">M54/J54*100</f>
        <v>98.529411764705884</v>
      </c>
      <c r="Q54" s="24">
        <f t="shared" ref="Q54:Q61" si="52">N54/K54*100</f>
        <v>96</v>
      </c>
      <c r="R54" s="24">
        <f t="shared" ref="R54:R61" si="53">O54/L54*100</f>
        <v>100</v>
      </c>
      <c r="S54" s="25">
        <f>P62+1500</f>
        <v>2849.9484945824124</v>
      </c>
      <c r="T54" s="25">
        <f t="shared" ref="T54" si="54">Q62+1500</f>
        <v>2784.6061758036549</v>
      </c>
      <c r="U54" s="25">
        <f t="shared" ref="U54" si="55">R62+1500</f>
        <v>2876.3281174538779</v>
      </c>
    </row>
    <row r="55" spans="1:21" ht="9.6" customHeight="1" x14ac:dyDescent="0.2">
      <c r="A55" s="1" t="s">
        <v>8</v>
      </c>
      <c r="B55" s="1">
        <v>68</v>
      </c>
      <c r="C55" s="1">
        <v>25</v>
      </c>
      <c r="D55" s="1">
        <v>43</v>
      </c>
      <c r="E55" s="1">
        <v>67</v>
      </c>
      <c r="F55" s="1">
        <v>24</v>
      </c>
      <c r="G55" s="1">
        <v>43</v>
      </c>
      <c r="I55" s="22" t="s">
        <v>418</v>
      </c>
      <c r="J55" s="1">
        <v>141</v>
      </c>
      <c r="K55" s="1">
        <v>72</v>
      </c>
      <c r="L55" s="1">
        <v>69</v>
      </c>
      <c r="M55" s="1">
        <v>102</v>
      </c>
      <c r="N55" s="1">
        <v>56</v>
      </c>
      <c r="O55" s="1">
        <v>46</v>
      </c>
      <c r="P55" s="24">
        <f t="shared" si="51"/>
        <v>72.340425531914903</v>
      </c>
      <c r="Q55" s="24">
        <f t="shared" si="52"/>
        <v>77.777777777777786</v>
      </c>
      <c r="R55" s="24">
        <f t="shared" si="53"/>
        <v>66.666666666666657</v>
      </c>
      <c r="S55" s="23"/>
      <c r="T55" s="23"/>
      <c r="U55" s="23"/>
    </row>
    <row r="56" spans="1:21" ht="9.6" customHeight="1" x14ac:dyDescent="0.2">
      <c r="A56" s="1" t="s">
        <v>9</v>
      </c>
      <c r="B56" s="1">
        <v>141</v>
      </c>
      <c r="C56" s="1">
        <v>72</v>
      </c>
      <c r="D56" s="1">
        <v>69</v>
      </c>
      <c r="E56" s="1">
        <v>102</v>
      </c>
      <c r="F56" s="1">
        <v>56</v>
      </c>
      <c r="G56" s="1">
        <v>46</v>
      </c>
      <c r="I56" s="22" t="s">
        <v>419</v>
      </c>
      <c r="J56" s="1">
        <v>126</v>
      </c>
      <c r="K56" s="1">
        <v>68</v>
      </c>
      <c r="L56" s="1">
        <v>58</v>
      </c>
      <c r="M56" s="1">
        <v>45</v>
      </c>
      <c r="N56" s="1">
        <v>26</v>
      </c>
      <c r="O56" s="1">
        <v>19</v>
      </c>
      <c r="P56" s="24">
        <f t="shared" si="51"/>
        <v>35.714285714285715</v>
      </c>
      <c r="Q56" s="24">
        <f t="shared" si="52"/>
        <v>38.235294117647058</v>
      </c>
      <c r="R56" s="24">
        <f t="shared" si="53"/>
        <v>32.758620689655174</v>
      </c>
      <c r="S56" s="25">
        <f>(P60+P61)/2</f>
        <v>12.689393939393941</v>
      </c>
      <c r="T56" s="25">
        <f t="shared" ref="T56" si="56">(Q60+Q61)/2</f>
        <v>6.25</v>
      </c>
      <c r="U56" s="25">
        <f t="shared" ref="U56" si="57">(R60+R61)/2</f>
        <v>15.833333333333334</v>
      </c>
    </row>
    <row r="57" spans="1:21" ht="9.6" customHeight="1" x14ac:dyDescent="0.2">
      <c r="A57" s="1" t="s">
        <v>10</v>
      </c>
      <c r="B57" s="1">
        <v>126</v>
      </c>
      <c r="C57" s="1">
        <v>68</v>
      </c>
      <c r="D57" s="1">
        <v>58</v>
      </c>
      <c r="E57" s="1">
        <v>45</v>
      </c>
      <c r="F57" s="1">
        <v>26</v>
      </c>
      <c r="G57" s="1">
        <v>19</v>
      </c>
      <c r="I57" s="22" t="s">
        <v>420</v>
      </c>
      <c r="J57" s="1">
        <v>91</v>
      </c>
      <c r="K57" s="1">
        <v>49</v>
      </c>
      <c r="L57" s="1">
        <v>42</v>
      </c>
      <c r="M57" s="1">
        <v>19</v>
      </c>
      <c r="N57" s="1">
        <v>10</v>
      </c>
      <c r="O57" s="1">
        <v>9</v>
      </c>
      <c r="P57" s="24">
        <f t="shared" si="51"/>
        <v>20.87912087912088</v>
      </c>
      <c r="Q57" s="24">
        <f t="shared" si="52"/>
        <v>20.408163265306122</v>
      </c>
      <c r="R57" s="24">
        <f t="shared" si="53"/>
        <v>21.428571428571427</v>
      </c>
      <c r="S57" s="25"/>
      <c r="T57" s="25"/>
      <c r="U57" s="25"/>
    </row>
    <row r="58" spans="1:21" ht="9.6" customHeight="1" x14ac:dyDescent="0.2">
      <c r="A58" s="1" t="s">
        <v>11</v>
      </c>
      <c r="B58" s="1">
        <v>91</v>
      </c>
      <c r="C58" s="1">
        <v>49</v>
      </c>
      <c r="D58" s="1">
        <v>42</v>
      </c>
      <c r="E58" s="1">
        <v>19</v>
      </c>
      <c r="F58" s="1">
        <v>10</v>
      </c>
      <c r="G58" s="1">
        <v>9</v>
      </c>
      <c r="I58" s="22" t="s">
        <v>421</v>
      </c>
      <c r="J58" s="1">
        <v>42</v>
      </c>
      <c r="K58" s="1">
        <v>25</v>
      </c>
      <c r="L58" s="1">
        <v>17</v>
      </c>
      <c r="M58" s="1">
        <v>6</v>
      </c>
      <c r="N58" s="1">
        <v>3</v>
      </c>
      <c r="O58" s="1">
        <v>3</v>
      </c>
      <c r="P58" s="24">
        <f t="shared" si="51"/>
        <v>14.285714285714285</v>
      </c>
      <c r="Q58" s="24">
        <f t="shared" si="52"/>
        <v>12</v>
      </c>
      <c r="R58" s="24">
        <f t="shared" si="53"/>
        <v>17.647058823529413</v>
      </c>
      <c r="S58" s="25">
        <f>S56*50</f>
        <v>634.46969696969711</v>
      </c>
      <c r="T58" s="25">
        <f t="shared" ref="T58:U58" si="58">T56*50</f>
        <v>312.5</v>
      </c>
      <c r="U58" s="25">
        <f t="shared" si="58"/>
        <v>791.66666666666674</v>
      </c>
    </row>
    <row r="59" spans="1:21" ht="9.6" customHeight="1" x14ac:dyDescent="0.2">
      <c r="A59" s="1" t="s">
        <v>12</v>
      </c>
      <c r="B59" s="1">
        <v>42</v>
      </c>
      <c r="C59" s="1">
        <v>25</v>
      </c>
      <c r="D59" s="1">
        <v>17</v>
      </c>
      <c r="E59" s="1">
        <v>6</v>
      </c>
      <c r="F59" s="1">
        <v>3</v>
      </c>
      <c r="G59" s="1">
        <v>3</v>
      </c>
      <c r="I59" s="22" t="s">
        <v>422</v>
      </c>
      <c r="J59" s="1">
        <v>27</v>
      </c>
      <c r="K59" s="1">
        <v>10</v>
      </c>
      <c r="L59" s="1">
        <v>17</v>
      </c>
      <c r="M59" s="1">
        <v>2</v>
      </c>
      <c r="N59" s="1">
        <v>0</v>
      </c>
      <c r="O59" s="1">
        <v>2</v>
      </c>
      <c r="P59" s="24">
        <f t="shared" si="51"/>
        <v>7.4074074074074066</v>
      </c>
      <c r="Q59" s="24">
        <f t="shared" si="52"/>
        <v>0</v>
      </c>
      <c r="R59" s="24">
        <f t="shared" si="53"/>
        <v>11.76470588235294</v>
      </c>
      <c r="S59" s="25"/>
      <c r="T59" s="25"/>
      <c r="U59" s="25"/>
    </row>
    <row r="60" spans="1:21" ht="9.6" customHeight="1" x14ac:dyDescent="0.2">
      <c r="A60" s="1" t="s">
        <v>13</v>
      </c>
      <c r="B60" s="1">
        <v>27</v>
      </c>
      <c r="C60" s="1">
        <v>10</v>
      </c>
      <c r="D60" s="1">
        <v>17</v>
      </c>
      <c r="E60" s="1">
        <v>2</v>
      </c>
      <c r="F60" s="1">
        <v>0</v>
      </c>
      <c r="G60" s="1">
        <v>2</v>
      </c>
      <c r="I60" s="22" t="s">
        <v>423</v>
      </c>
      <c r="J60" s="1">
        <v>24</v>
      </c>
      <c r="K60" s="1">
        <v>8</v>
      </c>
      <c r="L60" s="1">
        <v>16</v>
      </c>
      <c r="M60" s="1">
        <v>5</v>
      </c>
      <c r="N60" s="1">
        <v>1</v>
      </c>
      <c r="O60" s="1">
        <v>4</v>
      </c>
      <c r="P60" s="24">
        <f t="shared" si="51"/>
        <v>20.833333333333336</v>
      </c>
      <c r="Q60" s="24">
        <f t="shared" si="52"/>
        <v>12.5</v>
      </c>
      <c r="R60" s="24">
        <f t="shared" si="53"/>
        <v>25</v>
      </c>
      <c r="S60" s="25">
        <f>S54-S58</f>
        <v>2215.4787976127154</v>
      </c>
      <c r="T60" s="25">
        <f t="shared" ref="T60:U60" si="59">T54-T58</f>
        <v>2472.1061758036549</v>
      </c>
      <c r="U60" s="25">
        <f t="shared" si="59"/>
        <v>2084.6614507872109</v>
      </c>
    </row>
    <row r="61" spans="1:21" ht="9.6" customHeight="1" x14ac:dyDescent="0.2">
      <c r="A61" s="1" t="s">
        <v>14</v>
      </c>
      <c r="B61" s="1">
        <v>24</v>
      </c>
      <c r="C61" s="1">
        <v>8</v>
      </c>
      <c r="D61" s="1">
        <v>16</v>
      </c>
      <c r="E61" s="1">
        <v>5</v>
      </c>
      <c r="F61" s="1">
        <v>1</v>
      </c>
      <c r="G61" s="1">
        <v>4</v>
      </c>
      <c r="I61" s="22" t="s">
        <v>424</v>
      </c>
      <c r="J61" s="1">
        <v>22</v>
      </c>
      <c r="K61" s="1">
        <v>7</v>
      </c>
      <c r="L61" s="1">
        <v>15</v>
      </c>
      <c r="M61" s="1">
        <v>1</v>
      </c>
      <c r="N61" s="1">
        <v>0</v>
      </c>
      <c r="O61" s="1">
        <v>1</v>
      </c>
      <c r="P61" s="24">
        <f t="shared" si="51"/>
        <v>4.5454545454545459</v>
      </c>
      <c r="Q61" s="24">
        <f t="shared" si="52"/>
        <v>0</v>
      </c>
      <c r="R61" s="24">
        <f t="shared" si="53"/>
        <v>6.666666666666667</v>
      </c>
      <c r="S61" s="25">
        <f>100-S56</f>
        <v>87.310606060606062</v>
      </c>
      <c r="T61" s="25">
        <f t="shared" ref="T61:U61" si="60">100-T56</f>
        <v>93.75</v>
      </c>
      <c r="U61" s="25">
        <f t="shared" si="60"/>
        <v>84.166666666666671</v>
      </c>
    </row>
    <row r="62" spans="1:21" ht="9.6" customHeight="1" x14ac:dyDescent="0.2">
      <c r="A62" s="1" t="s">
        <v>15</v>
      </c>
      <c r="B62" s="1">
        <v>22</v>
      </c>
      <c r="C62" s="1">
        <v>7</v>
      </c>
      <c r="D62" s="1">
        <v>15</v>
      </c>
      <c r="E62" s="1">
        <v>1</v>
      </c>
      <c r="F62" s="1">
        <v>0</v>
      </c>
      <c r="G62" s="1">
        <v>1</v>
      </c>
      <c r="I62" s="23"/>
      <c r="J62" s="23"/>
      <c r="K62" s="23"/>
      <c r="L62" s="23"/>
      <c r="M62" s="23"/>
      <c r="N62" s="23"/>
      <c r="O62" s="23"/>
      <c r="P62" s="24">
        <f>SUM(P54:P60)*5</f>
        <v>1349.9484945824122</v>
      </c>
      <c r="Q62" s="24">
        <f>SUM(Q54:Q60)*5</f>
        <v>1284.6061758036547</v>
      </c>
      <c r="R62" s="24">
        <f>SUM(R54:R60)*5</f>
        <v>1376.3281174538781</v>
      </c>
      <c r="S62" s="26">
        <f>S60/S61</f>
        <v>25.374681239468845</v>
      </c>
      <c r="T62" s="26">
        <f t="shared" ref="T62:U62" si="61">T60/T61</f>
        <v>26.369132541905653</v>
      </c>
      <c r="U62" s="26">
        <f t="shared" si="61"/>
        <v>24.768254860838148</v>
      </c>
    </row>
    <row r="63" spans="1:21" ht="9.6" customHeight="1" x14ac:dyDescent="0.2">
      <c r="A63" s="1" t="s">
        <v>308</v>
      </c>
    </row>
    <row r="64" spans="1:21" ht="9.6" customHeight="1" x14ac:dyDescent="0.2">
      <c r="A64" s="10" t="s">
        <v>320</v>
      </c>
      <c r="B64" s="1">
        <v>856</v>
      </c>
      <c r="C64" s="1">
        <v>418</v>
      </c>
      <c r="D64" s="1">
        <v>438</v>
      </c>
      <c r="E64" s="1">
        <v>363</v>
      </c>
      <c r="F64" s="1">
        <v>189</v>
      </c>
      <c r="G64" s="1">
        <v>174</v>
      </c>
      <c r="I64" s="22" t="s">
        <v>417</v>
      </c>
      <c r="J64" s="1">
        <v>182</v>
      </c>
      <c r="K64" s="1">
        <v>92</v>
      </c>
      <c r="L64" s="1">
        <v>90</v>
      </c>
      <c r="M64" s="1">
        <v>173</v>
      </c>
      <c r="N64" s="1">
        <v>87</v>
      </c>
      <c r="O64" s="1">
        <v>86</v>
      </c>
      <c r="P64" s="24">
        <f t="shared" ref="P64:P71" si="62">M64/J64*100</f>
        <v>95.054945054945051</v>
      </c>
      <c r="Q64" s="24">
        <f t="shared" ref="Q64:Q71" si="63">N64/K64*100</f>
        <v>94.565217391304344</v>
      </c>
      <c r="R64" s="24">
        <f t="shared" ref="R64:R71" si="64">O64/L64*100</f>
        <v>95.555555555555557</v>
      </c>
      <c r="S64" s="25">
        <f>P72+1500</f>
        <v>2567.4120759077459</v>
      </c>
      <c r="T64" s="25">
        <f t="shared" ref="T64" si="65">Q72+1500</f>
        <v>2632.4137215441565</v>
      </c>
      <c r="U64" s="25">
        <f t="shared" ref="U64" si="66">R72+1500</f>
        <v>2507.0596518177163</v>
      </c>
    </row>
    <row r="65" spans="1:21" ht="9.6" customHeight="1" x14ac:dyDescent="0.2">
      <c r="A65" s="1" t="s">
        <v>8</v>
      </c>
      <c r="B65" s="1">
        <v>182</v>
      </c>
      <c r="C65" s="1">
        <v>92</v>
      </c>
      <c r="D65" s="1">
        <v>90</v>
      </c>
      <c r="E65" s="1">
        <v>173</v>
      </c>
      <c r="F65" s="1">
        <v>87</v>
      </c>
      <c r="G65" s="1">
        <v>86</v>
      </c>
      <c r="I65" s="22" t="s">
        <v>418</v>
      </c>
      <c r="J65" s="1">
        <v>208</v>
      </c>
      <c r="K65" s="1">
        <v>91</v>
      </c>
      <c r="L65" s="1">
        <v>117</v>
      </c>
      <c r="M65" s="1">
        <v>121</v>
      </c>
      <c r="N65" s="1">
        <v>61</v>
      </c>
      <c r="O65" s="1">
        <v>60</v>
      </c>
      <c r="P65" s="24">
        <f t="shared" si="62"/>
        <v>58.173076923076927</v>
      </c>
      <c r="Q65" s="24">
        <f t="shared" si="63"/>
        <v>67.032967032967022</v>
      </c>
      <c r="R65" s="24">
        <f t="shared" si="64"/>
        <v>51.282051282051277</v>
      </c>
      <c r="S65" s="23"/>
      <c r="T65" s="23"/>
      <c r="U65" s="23"/>
    </row>
    <row r="66" spans="1:21" ht="9.6" customHeight="1" x14ac:dyDescent="0.2">
      <c r="A66" s="1" t="s">
        <v>9</v>
      </c>
      <c r="B66" s="1">
        <v>208</v>
      </c>
      <c r="C66" s="1">
        <v>91</v>
      </c>
      <c r="D66" s="1">
        <v>117</v>
      </c>
      <c r="E66" s="1">
        <v>121</v>
      </c>
      <c r="F66" s="1">
        <v>61</v>
      </c>
      <c r="G66" s="1">
        <v>60</v>
      </c>
      <c r="I66" s="22" t="s">
        <v>419</v>
      </c>
      <c r="J66" s="1">
        <v>174</v>
      </c>
      <c r="K66" s="1">
        <v>90</v>
      </c>
      <c r="L66" s="1">
        <v>84</v>
      </c>
      <c r="M66" s="1">
        <v>46</v>
      </c>
      <c r="N66" s="1">
        <v>29</v>
      </c>
      <c r="O66" s="1">
        <v>17</v>
      </c>
      <c r="P66" s="24">
        <f t="shared" si="62"/>
        <v>26.436781609195403</v>
      </c>
      <c r="Q66" s="24">
        <f t="shared" si="63"/>
        <v>32.222222222222221</v>
      </c>
      <c r="R66" s="24">
        <f t="shared" si="64"/>
        <v>20.238095238095237</v>
      </c>
      <c r="S66" s="25">
        <f>(P70+P71)/2</f>
        <v>1.0204081632653061</v>
      </c>
      <c r="T66" s="25">
        <f t="shared" ref="T66" si="67">(Q70+Q71)/2</f>
        <v>0</v>
      </c>
      <c r="U66" s="25">
        <f t="shared" ref="U66" si="68">(R70+R71)/2</f>
        <v>1.6129032258064515</v>
      </c>
    </row>
    <row r="67" spans="1:21" ht="9.6" customHeight="1" x14ac:dyDescent="0.2">
      <c r="A67" s="1" t="s">
        <v>10</v>
      </c>
      <c r="B67" s="1">
        <v>174</v>
      </c>
      <c r="C67" s="1">
        <v>90</v>
      </c>
      <c r="D67" s="1">
        <v>84</v>
      </c>
      <c r="E67" s="1">
        <v>46</v>
      </c>
      <c r="F67" s="1">
        <v>29</v>
      </c>
      <c r="G67" s="1">
        <v>17</v>
      </c>
      <c r="I67" s="22" t="s">
        <v>420</v>
      </c>
      <c r="J67" s="1">
        <v>79</v>
      </c>
      <c r="K67" s="1">
        <v>40</v>
      </c>
      <c r="L67" s="1">
        <v>39</v>
      </c>
      <c r="M67" s="1">
        <v>12</v>
      </c>
      <c r="N67" s="1">
        <v>6</v>
      </c>
      <c r="O67" s="1">
        <v>6</v>
      </c>
      <c r="P67" s="24">
        <f t="shared" si="62"/>
        <v>15.18987341772152</v>
      </c>
      <c r="Q67" s="24">
        <f t="shared" si="63"/>
        <v>15</v>
      </c>
      <c r="R67" s="24">
        <f t="shared" si="64"/>
        <v>15.384615384615385</v>
      </c>
      <c r="S67" s="25"/>
      <c r="T67" s="25"/>
      <c r="U67" s="25"/>
    </row>
    <row r="68" spans="1:21" ht="9.6" customHeight="1" x14ac:dyDescent="0.2">
      <c r="A68" s="1" t="s">
        <v>11</v>
      </c>
      <c r="B68" s="1">
        <v>79</v>
      </c>
      <c r="C68" s="1">
        <v>40</v>
      </c>
      <c r="D68" s="1">
        <v>39</v>
      </c>
      <c r="E68" s="1">
        <v>12</v>
      </c>
      <c r="F68" s="1">
        <v>6</v>
      </c>
      <c r="G68" s="1">
        <v>6</v>
      </c>
      <c r="I68" s="22" t="s">
        <v>421</v>
      </c>
      <c r="J68" s="1">
        <v>66</v>
      </c>
      <c r="K68" s="1">
        <v>35</v>
      </c>
      <c r="L68" s="1">
        <v>31</v>
      </c>
      <c r="M68" s="1">
        <v>4</v>
      </c>
      <c r="N68" s="1">
        <v>3</v>
      </c>
      <c r="O68" s="1">
        <v>1</v>
      </c>
      <c r="P68" s="24">
        <f t="shared" si="62"/>
        <v>6.0606060606060606</v>
      </c>
      <c r="Q68" s="24">
        <f t="shared" si="63"/>
        <v>8.5714285714285712</v>
      </c>
      <c r="R68" s="24">
        <f t="shared" si="64"/>
        <v>3.225806451612903</v>
      </c>
      <c r="S68" s="25">
        <f>S66*50</f>
        <v>51.020408163265309</v>
      </c>
      <c r="T68" s="25">
        <f t="shared" ref="T68:U68" si="69">T66*50</f>
        <v>0</v>
      </c>
      <c r="U68" s="25">
        <f t="shared" si="69"/>
        <v>80.645161290322577</v>
      </c>
    </row>
    <row r="69" spans="1:21" ht="9.6" customHeight="1" x14ac:dyDescent="0.2">
      <c r="A69" s="1" t="s">
        <v>12</v>
      </c>
      <c r="B69" s="1">
        <v>66</v>
      </c>
      <c r="C69" s="1">
        <v>35</v>
      </c>
      <c r="D69" s="1">
        <v>31</v>
      </c>
      <c r="E69" s="1">
        <v>4</v>
      </c>
      <c r="F69" s="1">
        <v>3</v>
      </c>
      <c r="G69" s="1">
        <v>1</v>
      </c>
      <c r="I69" s="22" t="s">
        <v>422</v>
      </c>
      <c r="J69" s="1">
        <v>57</v>
      </c>
      <c r="K69" s="1">
        <v>33</v>
      </c>
      <c r="L69" s="1">
        <v>24</v>
      </c>
      <c r="M69" s="1">
        <v>6</v>
      </c>
      <c r="N69" s="1">
        <v>3</v>
      </c>
      <c r="O69" s="1">
        <v>3</v>
      </c>
      <c r="P69" s="24">
        <f t="shared" si="62"/>
        <v>10.526315789473683</v>
      </c>
      <c r="Q69" s="24">
        <f t="shared" si="63"/>
        <v>9.0909090909090917</v>
      </c>
      <c r="R69" s="24">
        <f t="shared" si="64"/>
        <v>12.5</v>
      </c>
      <c r="S69" s="25"/>
      <c r="T69" s="25"/>
      <c r="U69" s="25"/>
    </row>
    <row r="70" spans="1:21" ht="9.6" customHeight="1" x14ac:dyDescent="0.2">
      <c r="A70" s="1" t="s">
        <v>13</v>
      </c>
      <c r="B70" s="1">
        <v>57</v>
      </c>
      <c r="C70" s="1">
        <v>33</v>
      </c>
      <c r="D70" s="1">
        <v>24</v>
      </c>
      <c r="E70" s="1">
        <v>6</v>
      </c>
      <c r="F70" s="1">
        <v>3</v>
      </c>
      <c r="G70" s="1">
        <v>3</v>
      </c>
      <c r="I70" s="22" t="s">
        <v>423</v>
      </c>
      <c r="J70" s="1">
        <v>49</v>
      </c>
      <c r="K70" s="1">
        <v>18</v>
      </c>
      <c r="L70" s="1">
        <v>31</v>
      </c>
      <c r="M70" s="1">
        <v>1</v>
      </c>
      <c r="N70" s="1">
        <v>0</v>
      </c>
      <c r="O70" s="1">
        <v>1</v>
      </c>
      <c r="P70" s="24">
        <f t="shared" si="62"/>
        <v>2.0408163265306123</v>
      </c>
      <c r="Q70" s="24">
        <f t="shared" si="63"/>
        <v>0</v>
      </c>
      <c r="R70" s="24">
        <f t="shared" si="64"/>
        <v>3.225806451612903</v>
      </c>
      <c r="S70" s="25">
        <f>S64-S68</f>
        <v>2516.3916677444804</v>
      </c>
      <c r="T70" s="25">
        <f t="shared" ref="T70:U70" si="70">T64-T68</f>
        <v>2632.4137215441565</v>
      </c>
      <c r="U70" s="25">
        <f t="shared" si="70"/>
        <v>2426.4144905273938</v>
      </c>
    </row>
    <row r="71" spans="1:21" ht="9.6" customHeight="1" x14ac:dyDescent="0.2">
      <c r="A71" s="1" t="s">
        <v>14</v>
      </c>
      <c r="B71" s="1">
        <v>49</v>
      </c>
      <c r="C71" s="1">
        <v>18</v>
      </c>
      <c r="D71" s="1">
        <v>31</v>
      </c>
      <c r="E71" s="1">
        <v>1</v>
      </c>
      <c r="F71" s="1">
        <v>0</v>
      </c>
      <c r="G71" s="1">
        <v>1</v>
      </c>
      <c r="I71" s="22" t="s">
        <v>424</v>
      </c>
      <c r="J71" s="1">
        <v>41</v>
      </c>
      <c r="K71" s="1">
        <v>19</v>
      </c>
      <c r="L71" s="1">
        <v>22</v>
      </c>
      <c r="M71" s="1">
        <v>0</v>
      </c>
      <c r="N71" s="1">
        <v>0</v>
      </c>
      <c r="O71" s="1">
        <v>0</v>
      </c>
      <c r="P71" s="24">
        <f t="shared" si="62"/>
        <v>0</v>
      </c>
      <c r="Q71" s="24">
        <f t="shared" si="63"/>
        <v>0</v>
      </c>
      <c r="R71" s="24">
        <f t="shared" si="64"/>
        <v>0</v>
      </c>
      <c r="S71" s="25">
        <f>100-S66</f>
        <v>98.979591836734699</v>
      </c>
      <c r="T71" s="25">
        <f t="shared" ref="T71:U71" si="71">100-T66</f>
        <v>100</v>
      </c>
      <c r="U71" s="25">
        <f t="shared" si="71"/>
        <v>98.387096774193552</v>
      </c>
    </row>
    <row r="72" spans="1:21" ht="9.6" customHeight="1" x14ac:dyDescent="0.2">
      <c r="A72" s="1" t="s">
        <v>15</v>
      </c>
      <c r="B72" s="1">
        <v>41</v>
      </c>
      <c r="C72" s="1">
        <v>19</v>
      </c>
      <c r="D72" s="1">
        <v>22</v>
      </c>
      <c r="E72" s="1">
        <v>0</v>
      </c>
      <c r="F72" s="1">
        <v>0</v>
      </c>
      <c r="G72" s="1">
        <v>0</v>
      </c>
      <c r="I72" s="23"/>
      <c r="J72" s="23"/>
      <c r="K72" s="23"/>
      <c r="L72" s="23"/>
      <c r="M72" s="23"/>
      <c r="N72" s="23"/>
      <c r="O72" s="23"/>
      <c r="P72" s="24">
        <f>SUM(P64:P70)*5</f>
        <v>1067.4120759077462</v>
      </c>
      <c r="Q72" s="24">
        <f>SUM(Q64:Q70)*5</f>
        <v>1132.4137215441565</v>
      </c>
      <c r="R72" s="24">
        <f>SUM(R64:R70)*5</f>
        <v>1007.0596518177163</v>
      </c>
      <c r="S72" s="26">
        <f>S70/S71</f>
        <v>25.42333849886176</v>
      </c>
      <c r="T72" s="26">
        <f t="shared" ref="T72:U72" si="72">T70/T71</f>
        <v>26.324137215441564</v>
      </c>
      <c r="U72" s="26">
        <f t="shared" si="72"/>
        <v>24.66191777257351</v>
      </c>
    </row>
    <row r="73" spans="1:21" ht="9.6" customHeight="1" x14ac:dyDescent="0.2">
      <c r="A73" s="17" t="s">
        <v>427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</sheetData>
  <mergeCells count="3">
    <mergeCell ref="E2:G2"/>
    <mergeCell ref="B2:D2"/>
    <mergeCell ref="S2:U2"/>
  </mergeCells>
  <pageMargins left="0.7" right="0.7" top="0.75" bottom="0.75" header="0.3" footer="0.3"/>
  <pageSetup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39B4-DF1A-44C7-ADC5-B50A06859256}">
  <dimension ref="A1:H3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442</v>
      </c>
    </row>
    <row r="2" spans="1:8" x14ac:dyDescent="0.2">
      <c r="A2" s="3" t="s">
        <v>50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320</v>
      </c>
      <c r="B3" s="1">
        <v>4456</v>
      </c>
      <c r="C3" s="1">
        <v>2965</v>
      </c>
      <c r="D3" s="1">
        <v>1276</v>
      </c>
      <c r="E3" s="1">
        <v>691</v>
      </c>
      <c r="F3" s="1">
        <v>157</v>
      </c>
      <c r="G3" s="1">
        <v>841</v>
      </c>
      <c r="H3" s="1">
        <v>1491</v>
      </c>
    </row>
    <row r="4" spans="1:8" x14ac:dyDescent="0.2">
      <c r="A4" s="1" t="s">
        <v>51</v>
      </c>
      <c r="B4" s="1">
        <v>963</v>
      </c>
      <c r="C4" s="1">
        <v>962</v>
      </c>
      <c r="D4" s="1">
        <v>950</v>
      </c>
      <c r="E4" s="1">
        <v>4</v>
      </c>
      <c r="F4" s="1">
        <v>4</v>
      </c>
      <c r="G4" s="1">
        <v>4</v>
      </c>
      <c r="H4" s="1">
        <v>1</v>
      </c>
    </row>
    <row r="5" spans="1:8" x14ac:dyDescent="0.2">
      <c r="A5" s="1" t="s">
        <v>2</v>
      </c>
      <c r="B5" s="1">
        <v>199</v>
      </c>
      <c r="C5" s="1">
        <v>199</v>
      </c>
      <c r="D5" s="1">
        <v>196</v>
      </c>
      <c r="E5" s="1">
        <v>2</v>
      </c>
      <c r="F5" s="1">
        <v>1</v>
      </c>
      <c r="G5" s="1">
        <v>0</v>
      </c>
      <c r="H5" s="1">
        <v>0</v>
      </c>
    </row>
    <row r="6" spans="1:8" x14ac:dyDescent="0.2">
      <c r="A6" s="1" t="s">
        <v>52</v>
      </c>
      <c r="B6" s="1">
        <v>393</v>
      </c>
      <c r="C6" s="1">
        <v>393</v>
      </c>
      <c r="D6" s="1">
        <v>388</v>
      </c>
      <c r="E6" s="1">
        <v>2</v>
      </c>
      <c r="F6" s="1">
        <v>3</v>
      </c>
      <c r="G6" s="1">
        <v>0</v>
      </c>
      <c r="H6" s="1">
        <v>0</v>
      </c>
    </row>
    <row r="7" spans="1:8" x14ac:dyDescent="0.2">
      <c r="A7" s="1" t="s">
        <v>53</v>
      </c>
      <c r="B7" s="1">
        <v>137</v>
      </c>
      <c r="C7" s="1">
        <v>137</v>
      </c>
      <c r="D7" s="1">
        <v>135</v>
      </c>
      <c r="E7" s="1">
        <v>0</v>
      </c>
      <c r="F7" s="1">
        <v>0</v>
      </c>
      <c r="G7" s="1">
        <v>2</v>
      </c>
      <c r="H7" s="1">
        <v>0</v>
      </c>
    </row>
    <row r="8" spans="1:8" x14ac:dyDescent="0.2">
      <c r="A8" s="1" t="s">
        <v>54</v>
      </c>
      <c r="B8" s="1">
        <v>51</v>
      </c>
      <c r="C8" s="1">
        <v>51</v>
      </c>
      <c r="D8" s="1">
        <v>49</v>
      </c>
      <c r="E8" s="1">
        <v>0</v>
      </c>
      <c r="F8" s="1">
        <v>0</v>
      </c>
      <c r="G8" s="1">
        <v>2</v>
      </c>
      <c r="H8" s="1">
        <v>0</v>
      </c>
    </row>
    <row r="9" spans="1:8" x14ac:dyDescent="0.2">
      <c r="A9" s="1" t="s">
        <v>55</v>
      </c>
      <c r="B9" s="1">
        <v>38</v>
      </c>
      <c r="C9" s="1">
        <v>38</v>
      </c>
      <c r="D9" s="1">
        <v>38</v>
      </c>
      <c r="E9" s="1">
        <v>0</v>
      </c>
      <c r="F9" s="1">
        <v>0</v>
      </c>
      <c r="G9" s="1">
        <v>0</v>
      </c>
      <c r="H9" s="1">
        <v>0</v>
      </c>
    </row>
    <row r="10" spans="1:8" x14ac:dyDescent="0.2">
      <c r="A10" s="1" t="s">
        <v>56</v>
      </c>
      <c r="B10" s="1">
        <v>38</v>
      </c>
      <c r="C10" s="1">
        <v>38</v>
      </c>
      <c r="D10" s="1">
        <v>38</v>
      </c>
      <c r="E10" s="1">
        <v>0</v>
      </c>
      <c r="F10" s="1">
        <v>0</v>
      </c>
      <c r="G10" s="1">
        <v>0</v>
      </c>
      <c r="H10" s="1">
        <v>0</v>
      </c>
    </row>
    <row r="11" spans="1:8" x14ac:dyDescent="0.2">
      <c r="A11" s="1" t="s">
        <v>57</v>
      </c>
      <c r="B11" s="1">
        <v>103</v>
      </c>
      <c r="C11" s="1">
        <v>102</v>
      </c>
      <c r="D11" s="1">
        <v>102</v>
      </c>
      <c r="E11" s="1">
        <v>0</v>
      </c>
      <c r="F11" s="1">
        <v>0</v>
      </c>
      <c r="G11" s="1">
        <v>0</v>
      </c>
      <c r="H11" s="1">
        <v>1</v>
      </c>
    </row>
    <row r="12" spans="1:8" x14ac:dyDescent="0.2">
      <c r="A12" s="1" t="s">
        <v>58</v>
      </c>
      <c r="B12" s="1">
        <v>72</v>
      </c>
      <c r="C12" s="1">
        <v>72</v>
      </c>
      <c r="D12" s="1">
        <v>71</v>
      </c>
      <c r="E12" s="1">
        <v>0</v>
      </c>
      <c r="F12" s="1">
        <v>0</v>
      </c>
      <c r="G12" s="1">
        <v>1</v>
      </c>
      <c r="H12" s="1">
        <v>0</v>
      </c>
    </row>
    <row r="13" spans="1:8" x14ac:dyDescent="0.2">
      <c r="A13" s="1" t="s">
        <v>59</v>
      </c>
      <c r="B13" s="1">
        <v>47</v>
      </c>
      <c r="C13" s="1">
        <v>47</v>
      </c>
      <c r="D13" s="1">
        <v>46</v>
      </c>
      <c r="E13" s="1">
        <v>0</v>
      </c>
      <c r="F13" s="1">
        <v>0</v>
      </c>
      <c r="G13" s="1">
        <v>1</v>
      </c>
      <c r="H13" s="1">
        <v>0</v>
      </c>
    </row>
    <row r="14" spans="1:8" x14ac:dyDescent="0.2">
      <c r="A14" s="1" t="s">
        <v>60</v>
      </c>
      <c r="B14" s="1">
        <v>12</v>
      </c>
      <c r="C14" s="1">
        <v>12</v>
      </c>
      <c r="D14" s="1">
        <v>12</v>
      </c>
      <c r="E14" s="1">
        <v>0</v>
      </c>
      <c r="F14" s="1">
        <v>0</v>
      </c>
      <c r="G14" s="1">
        <v>0</v>
      </c>
      <c r="H14" s="1">
        <v>0</v>
      </c>
    </row>
    <row r="15" spans="1:8" x14ac:dyDescent="0.2">
      <c r="A15" s="1" t="s">
        <v>61</v>
      </c>
      <c r="B15" s="1">
        <v>558</v>
      </c>
      <c r="C15" s="1">
        <v>555</v>
      </c>
      <c r="D15" s="1">
        <v>31</v>
      </c>
      <c r="E15" s="1">
        <v>491</v>
      </c>
      <c r="F15" s="1">
        <v>0</v>
      </c>
      <c r="G15" s="1">
        <v>33</v>
      </c>
      <c r="H15" s="1">
        <v>3</v>
      </c>
    </row>
    <row r="16" spans="1:8" x14ac:dyDescent="0.2">
      <c r="A16" s="1" t="s">
        <v>3</v>
      </c>
      <c r="B16" s="1">
        <v>161</v>
      </c>
      <c r="C16" s="1">
        <v>159</v>
      </c>
      <c r="D16" s="1">
        <v>13</v>
      </c>
      <c r="E16" s="1">
        <v>135</v>
      </c>
      <c r="F16" s="1">
        <v>0</v>
      </c>
      <c r="G16" s="1">
        <v>11</v>
      </c>
      <c r="H16" s="1">
        <v>2</v>
      </c>
    </row>
    <row r="17" spans="1:8" x14ac:dyDescent="0.2">
      <c r="A17" s="1" t="s">
        <v>62</v>
      </c>
      <c r="B17" s="1">
        <v>81</v>
      </c>
      <c r="C17" s="1">
        <v>81</v>
      </c>
      <c r="D17" s="1">
        <v>2</v>
      </c>
      <c r="E17" s="1">
        <v>79</v>
      </c>
      <c r="F17" s="1">
        <v>0</v>
      </c>
      <c r="G17" s="1">
        <v>0</v>
      </c>
      <c r="H17" s="1">
        <v>0</v>
      </c>
    </row>
    <row r="18" spans="1:8" x14ac:dyDescent="0.2">
      <c r="A18" s="1" t="s">
        <v>63</v>
      </c>
      <c r="B18" s="1">
        <v>22</v>
      </c>
      <c r="C18" s="1">
        <v>22</v>
      </c>
      <c r="D18" s="1">
        <v>0</v>
      </c>
      <c r="E18" s="1">
        <v>22</v>
      </c>
      <c r="F18" s="1">
        <v>0</v>
      </c>
      <c r="G18" s="1">
        <v>0</v>
      </c>
      <c r="H18" s="1">
        <v>0</v>
      </c>
    </row>
    <row r="19" spans="1:8" x14ac:dyDescent="0.2">
      <c r="A19" s="1" t="s">
        <v>64</v>
      </c>
      <c r="B19" s="1">
        <v>45</v>
      </c>
      <c r="C19" s="1">
        <v>45</v>
      </c>
      <c r="D19" s="1">
        <v>4</v>
      </c>
      <c r="E19" s="1">
        <v>41</v>
      </c>
      <c r="F19" s="1">
        <v>0</v>
      </c>
      <c r="G19" s="1">
        <v>0</v>
      </c>
      <c r="H19" s="1">
        <v>0</v>
      </c>
    </row>
    <row r="20" spans="1:8" x14ac:dyDescent="0.2">
      <c r="A20" s="1" t="s">
        <v>65</v>
      </c>
      <c r="B20" s="1">
        <v>48</v>
      </c>
      <c r="C20" s="1">
        <v>47</v>
      </c>
      <c r="D20" s="1">
        <v>0</v>
      </c>
      <c r="E20" s="1">
        <v>47</v>
      </c>
      <c r="F20" s="1">
        <v>0</v>
      </c>
      <c r="G20" s="1">
        <v>0</v>
      </c>
      <c r="H20" s="1">
        <v>1</v>
      </c>
    </row>
    <row r="21" spans="1:8" x14ac:dyDescent="0.2">
      <c r="A21" s="1" t="s">
        <v>66</v>
      </c>
      <c r="B21" s="1">
        <v>20</v>
      </c>
      <c r="C21" s="1">
        <v>20</v>
      </c>
      <c r="D21" s="1">
        <v>1</v>
      </c>
      <c r="E21" s="1">
        <v>19</v>
      </c>
      <c r="F21" s="1">
        <v>0</v>
      </c>
      <c r="G21" s="1">
        <v>0</v>
      </c>
      <c r="H21" s="1">
        <v>0</v>
      </c>
    </row>
    <row r="22" spans="1:8" x14ac:dyDescent="0.2">
      <c r="A22" s="1" t="s">
        <v>67</v>
      </c>
      <c r="B22" s="1">
        <v>39</v>
      </c>
      <c r="C22" s="1">
        <v>39</v>
      </c>
      <c r="D22" s="1">
        <v>1</v>
      </c>
      <c r="E22" s="1">
        <v>38</v>
      </c>
      <c r="F22" s="1">
        <v>0</v>
      </c>
      <c r="G22" s="1">
        <v>0</v>
      </c>
      <c r="H22" s="1">
        <v>0</v>
      </c>
    </row>
    <row r="23" spans="1:8" x14ac:dyDescent="0.2">
      <c r="A23" s="1" t="s">
        <v>68</v>
      </c>
      <c r="B23" s="1">
        <v>142</v>
      </c>
      <c r="C23" s="1">
        <v>142</v>
      </c>
      <c r="D23" s="1">
        <v>10</v>
      </c>
      <c r="E23" s="1">
        <v>110</v>
      </c>
      <c r="F23" s="1">
        <v>0</v>
      </c>
      <c r="G23" s="1">
        <v>22</v>
      </c>
      <c r="H23" s="1">
        <v>0</v>
      </c>
    </row>
    <row r="24" spans="1:8" x14ac:dyDescent="0.2">
      <c r="A24" s="1" t="s">
        <v>69</v>
      </c>
      <c r="B24" s="1">
        <v>105</v>
      </c>
      <c r="C24" s="1">
        <v>105</v>
      </c>
      <c r="D24" s="1">
        <v>1</v>
      </c>
      <c r="E24" s="1">
        <v>0</v>
      </c>
      <c r="F24" s="1">
        <v>103</v>
      </c>
      <c r="G24" s="1">
        <v>1</v>
      </c>
      <c r="H24" s="1">
        <v>0</v>
      </c>
    </row>
    <row r="25" spans="1:8" x14ac:dyDescent="0.2">
      <c r="A25" s="1" t="s">
        <v>4</v>
      </c>
      <c r="B25" s="1">
        <v>62</v>
      </c>
      <c r="C25" s="1">
        <v>62</v>
      </c>
      <c r="D25" s="1">
        <v>1</v>
      </c>
      <c r="E25" s="1">
        <v>0</v>
      </c>
      <c r="F25" s="1">
        <v>60</v>
      </c>
      <c r="G25" s="1">
        <v>1</v>
      </c>
      <c r="H25" s="1">
        <v>0</v>
      </c>
    </row>
    <row r="26" spans="1:8" x14ac:dyDescent="0.2">
      <c r="A26" s="1" t="s">
        <v>70</v>
      </c>
      <c r="B26" s="1">
        <v>15</v>
      </c>
      <c r="C26" s="1">
        <v>15</v>
      </c>
      <c r="D26" s="1">
        <v>0</v>
      </c>
      <c r="E26" s="1">
        <v>0</v>
      </c>
      <c r="F26" s="1">
        <v>15</v>
      </c>
      <c r="G26" s="1">
        <v>0</v>
      </c>
      <c r="H26" s="1">
        <v>0</v>
      </c>
    </row>
    <row r="27" spans="1:8" x14ac:dyDescent="0.2">
      <c r="A27" s="1" t="s">
        <v>71</v>
      </c>
      <c r="B27" s="1">
        <v>28</v>
      </c>
      <c r="C27" s="1">
        <v>28</v>
      </c>
      <c r="D27" s="1">
        <v>0</v>
      </c>
      <c r="E27" s="1">
        <v>0</v>
      </c>
      <c r="F27" s="1">
        <v>28</v>
      </c>
      <c r="G27" s="1">
        <v>0</v>
      </c>
      <c r="H27" s="1">
        <v>0</v>
      </c>
    </row>
    <row r="28" spans="1:8" x14ac:dyDescent="0.2">
      <c r="A28" s="1" t="s">
        <v>72</v>
      </c>
      <c r="B28" s="1">
        <v>605</v>
      </c>
      <c r="C28" s="1">
        <v>600</v>
      </c>
      <c r="D28" s="1">
        <v>19</v>
      </c>
      <c r="E28" s="1">
        <v>10</v>
      </c>
      <c r="F28" s="1">
        <v>2</v>
      </c>
      <c r="G28" s="1">
        <v>569</v>
      </c>
      <c r="H28" s="1">
        <v>5</v>
      </c>
    </row>
    <row r="29" spans="1:8" x14ac:dyDescent="0.2">
      <c r="A29" s="1" t="s">
        <v>73</v>
      </c>
      <c r="B29" s="1">
        <v>7</v>
      </c>
      <c r="C29" s="1">
        <v>6</v>
      </c>
      <c r="D29" s="1">
        <v>4</v>
      </c>
      <c r="E29" s="1">
        <v>0</v>
      </c>
      <c r="F29" s="1">
        <v>2</v>
      </c>
      <c r="G29" s="1">
        <v>0</v>
      </c>
      <c r="H29" s="1">
        <v>1</v>
      </c>
    </row>
    <row r="30" spans="1:8" x14ac:dyDescent="0.2">
      <c r="A30" s="1" t="s">
        <v>6</v>
      </c>
      <c r="B30" s="1">
        <v>1257</v>
      </c>
      <c r="C30" s="1">
        <v>43</v>
      </c>
      <c r="D30" s="1">
        <v>4</v>
      </c>
      <c r="E30" s="1">
        <v>8</v>
      </c>
      <c r="F30" s="1">
        <v>1</v>
      </c>
      <c r="G30" s="1">
        <v>30</v>
      </c>
      <c r="H30" s="1">
        <v>1214</v>
      </c>
    </row>
    <row r="31" spans="1:8" x14ac:dyDescent="0.2">
      <c r="A31" s="1" t="s">
        <v>74</v>
      </c>
      <c r="B31" s="1">
        <v>413</v>
      </c>
      <c r="C31" s="1">
        <v>12</v>
      </c>
      <c r="D31" s="1">
        <v>1</v>
      </c>
      <c r="E31" s="1">
        <v>5</v>
      </c>
      <c r="F31" s="1">
        <v>0</v>
      </c>
      <c r="G31" s="1">
        <v>6</v>
      </c>
      <c r="H31" s="1">
        <v>401</v>
      </c>
    </row>
    <row r="32" spans="1:8" x14ac:dyDescent="0.2">
      <c r="A32" s="1" t="s">
        <v>75</v>
      </c>
      <c r="B32" s="1">
        <v>393</v>
      </c>
      <c r="C32" s="1">
        <v>16</v>
      </c>
      <c r="D32" s="1">
        <v>1</v>
      </c>
      <c r="E32" s="1">
        <v>0</v>
      </c>
      <c r="F32" s="1">
        <v>0</v>
      </c>
      <c r="G32" s="1">
        <v>15</v>
      </c>
      <c r="H32" s="1">
        <v>377</v>
      </c>
    </row>
    <row r="33" spans="1:8" x14ac:dyDescent="0.2">
      <c r="A33" s="1" t="s">
        <v>76</v>
      </c>
      <c r="B33" s="1">
        <v>16</v>
      </c>
      <c r="C33" s="1">
        <v>14</v>
      </c>
      <c r="D33" s="1">
        <v>2</v>
      </c>
      <c r="E33" s="1">
        <v>9</v>
      </c>
      <c r="F33" s="1">
        <v>3</v>
      </c>
      <c r="G33" s="1">
        <v>0</v>
      </c>
      <c r="H33" s="1">
        <v>2</v>
      </c>
    </row>
    <row r="34" spans="1:8" x14ac:dyDescent="0.2">
      <c r="A34" s="1" t="s">
        <v>77</v>
      </c>
      <c r="B34" s="1">
        <v>94</v>
      </c>
      <c r="C34" s="1">
        <v>91</v>
      </c>
      <c r="D34" s="1">
        <v>65</v>
      </c>
      <c r="E34" s="1">
        <v>18</v>
      </c>
      <c r="F34" s="1">
        <v>4</v>
      </c>
      <c r="G34" s="1">
        <v>4</v>
      </c>
      <c r="H34" s="1">
        <v>3</v>
      </c>
    </row>
    <row r="35" spans="1:8" x14ac:dyDescent="0.2">
      <c r="A35" s="1" t="s">
        <v>78</v>
      </c>
      <c r="B35" s="1">
        <v>730</v>
      </c>
      <c r="C35" s="1">
        <v>507</v>
      </c>
      <c r="D35" s="1">
        <v>172</v>
      </c>
      <c r="E35" s="1">
        <v>130</v>
      </c>
      <c r="F35" s="1">
        <v>28</v>
      </c>
      <c r="G35" s="1">
        <v>177</v>
      </c>
      <c r="H35" s="1">
        <v>223</v>
      </c>
    </row>
    <row r="36" spans="1:8" x14ac:dyDescent="0.2">
      <c r="A36" s="1" t="s">
        <v>79</v>
      </c>
      <c r="B36" s="1">
        <v>67</v>
      </c>
      <c r="C36" s="1">
        <v>49</v>
      </c>
      <c r="D36" s="1">
        <v>15</v>
      </c>
      <c r="E36" s="1">
        <v>13</v>
      </c>
      <c r="F36" s="1">
        <v>8</v>
      </c>
      <c r="G36" s="1">
        <v>13</v>
      </c>
      <c r="H36" s="1">
        <v>18</v>
      </c>
    </row>
    <row r="37" spans="1:8" x14ac:dyDescent="0.2">
      <c r="A37" s="1" t="s">
        <v>80</v>
      </c>
      <c r="B37" s="1">
        <v>54</v>
      </c>
      <c r="C37" s="1">
        <v>33</v>
      </c>
      <c r="D37" s="1">
        <v>13</v>
      </c>
      <c r="E37" s="1">
        <v>8</v>
      </c>
      <c r="F37" s="1">
        <v>2</v>
      </c>
      <c r="G37" s="1">
        <v>10</v>
      </c>
      <c r="H37" s="1">
        <v>21</v>
      </c>
    </row>
    <row r="38" spans="1:8" x14ac:dyDescent="0.2">
      <c r="A38" s="9" t="s">
        <v>324</v>
      </c>
      <c r="B38" s="9"/>
      <c r="C38" s="9"/>
      <c r="D38" s="9"/>
      <c r="E38" s="9"/>
      <c r="F38" s="9"/>
      <c r="G38" s="9"/>
      <c r="H38" s="9"/>
    </row>
  </sheetData>
  <mergeCells count="1">
    <mergeCell ref="A38:H3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6D22D-B11A-44AE-A162-5A8CEC1C7606}">
  <dimension ref="A1:H3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443</v>
      </c>
    </row>
    <row r="2" spans="1:8" x14ac:dyDescent="0.2">
      <c r="A2" s="3" t="s">
        <v>329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321</v>
      </c>
      <c r="B3" s="1">
        <v>2213</v>
      </c>
      <c r="C3" s="1">
        <v>1474</v>
      </c>
      <c r="D3" s="1">
        <v>609</v>
      </c>
      <c r="E3" s="1">
        <v>365</v>
      </c>
      <c r="F3" s="1">
        <v>89</v>
      </c>
      <c r="G3" s="1">
        <v>411</v>
      </c>
      <c r="H3" s="1">
        <v>739</v>
      </c>
    </row>
    <row r="4" spans="1:8" x14ac:dyDescent="0.2">
      <c r="A4" s="1" t="s">
        <v>51</v>
      </c>
      <c r="B4" s="1">
        <v>450</v>
      </c>
      <c r="C4" s="1">
        <v>449</v>
      </c>
      <c r="D4" s="1">
        <v>444</v>
      </c>
      <c r="E4" s="1">
        <v>1</v>
      </c>
      <c r="F4" s="1">
        <v>2</v>
      </c>
      <c r="G4" s="1">
        <v>2</v>
      </c>
      <c r="H4" s="1">
        <v>1</v>
      </c>
    </row>
    <row r="5" spans="1:8" x14ac:dyDescent="0.2">
      <c r="A5" s="1" t="s">
        <v>2</v>
      </c>
      <c r="B5" s="1">
        <v>90</v>
      </c>
      <c r="C5" s="1">
        <v>90</v>
      </c>
      <c r="D5" s="1">
        <v>88</v>
      </c>
      <c r="E5" s="1">
        <v>1</v>
      </c>
      <c r="F5" s="1">
        <v>1</v>
      </c>
      <c r="G5" s="1">
        <v>0</v>
      </c>
      <c r="H5" s="1">
        <v>0</v>
      </c>
    </row>
    <row r="6" spans="1:8" x14ac:dyDescent="0.2">
      <c r="A6" s="1" t="s">
        <v>52</v>
      </c>
      <c r="B6" s="1">
        <v>180</v>
      </c>
      <c r="C6" s="1">
        <v>180</v>
      </c>
      <c r="D6" s="1">
        <v>179</v>
      </c>
      <c r="E6" s="1">
        <v>0</v>
      </c>
      <c r="F6" s="1">
        <v>1</v>
      </c>
      <c r="G6" s="1">
        <v>0</v>
      </c>
      <c r="H6" s="1">
        <v>0</v>
      </c>
    </row>
    <row r="7" spans="1:8" x14ac:dyDescent="0.2">
      <c r="A7" s="1" t="s">
        <v>53</v>
      </c>
      <c r="B7" s="1">
        <v>68</v>
      </c>
      <c r="C7" s="1">
        <v>68</v>
      </c>
      <c r="D7" s="1">
        <v>67</v>
      </c>
      <c r="E7" s="1">
        <v>0</v>
      </c>
      <c r="F7" s="1">
        <v>0</v>
      </c>
      <c r="G7" s="1">
        <v>1</v>
      </c>
      <c r="H7" s="1">
        <v>0</v>
      </c>
    </row>
    <row r="8" spans="1:8" x14ac:dyDescent="0.2">
      <c r="A8" s="1" t="s">
        <v>54</v>
      </c>
      <c r="B8" s="1">
        <v>25</v>
      </c>
      <c r="C8" s="1">
        <v>25</v>
      </c>
      <c r="D8" s="1">
        <v>24</v>
      </c>
      <c r="E8" s="1">
        <v>0</v>
      </c>
      <c r="F8" s="1">
        <v>0</v>
      </c>
      <c r="G8" s="1">
        <v>1</v>
      </c>
      <c r="H8" s="1">
        <v>0</v>
      </c>
    </row>
    <row r="9" spans="1:8" x14ac:dyDescent="0.2">
      <c r="A9" s="1" t="s">
        <v>55</v>
      </c>
      <c r="B9" s="1">
        <v>19</v>
      </c>
      <c r="C9" s="1">
        <v>19</v>
      </c>
      <c r="D9" s="1">
        <v>19</v>
      </c>
      <c r="E9" s="1">
        <v>0</v>
      </c>
      <c r="F9" s="1">
        <v>0</v>
      </c>
      <c r="G9" s="1">
        <v>0</v>
      </c>
      <c r="H9" s="1">
        <v>0</v>
      </c>
    </row>
    <row r="10" spans="1:8" x14ac:dyDescent="0.2">
      <c r="A10" s="1" t="s">
        <v>56</v>
      </c>
      <c r="B10" s="1">
        <v>18</v>
      </c>
      <c r="C10" s="1">
        <v>18</v>
      </c>
      <c r="D10" s="1">
        <v>18</v>
      </c>
      <c r="E10" s="1">
        <v>0</v>
      </c>
      <c r="F10" s="1">
        <v>0</v>
      </c>
      <c r="G10" s="1">
        <v>0</v>
      </c>
      <c r="H10" s="1">
        <v>0</v>
      </c>
    </row>
    <row r="11" spans="1:8" x14ac:dyDescent="0.2">
      <c r="A11" s="1" t="s">
        <v>57</v>
      </c>
      <c r="B11" s="1">
        <v>50</v>
      </c>
      <c r="C11" s="1">
        <v>49</v>
      </c>
      <c r="D11" s="1">
        <v>49</v>
      </c>
      <c r="E11" s="1">
        <v>0</v>
      </c>
      <c r="F11" s="1">
        <v>0</v>
      </c>
      <c r="G11" s="1">
        <v>0</v>
      </c>
      <c r="H11" s="1">
        <v>1</v>
      </c>
    </row>
    <row r="12" spans="1:8" x14ac:dyDescent="0.2">
      <c r="A12" s="1" t="s">
        <v>58</v>
      </c>
      <c r="B12" s="1">
        <v>37</v>
      </c>
      <c r="C12" s="1">
        <v>37</v>
      </c>
      <c r="D12" s="1">
        <v>37</v>
      </c>
      <c r="E12" s="1">
        <v>0</v>
      </c>
      <c r="F12" s="1">
        <v>0</v>
      </c>
      <c r="G12" s="1">
        <v>0</v>
      </c>
      <c r="H12" s="1">
        <v>0</v>
      </c>
    </row>
    <row r="13" spans="1:8" x14ac:dyDescent="0.2">
      <c r="A13" s="1" t="s">
        <v>59</v>
      </c>
      <c r="B13" s="1">
        <v>23</v>
      </c>
      <c r="C13" s="1">
        <v>23</v>
      </c>
      <c r="D13" s="1">
        <v>22</v>
      </c>
      <c r="E13" s="1">
        <v>0</v>
      </c>
      <c r="F13" s="1">
        <v>0</v>
      </c>
      <c r="G13" s="1">
        <v>1</v>
      </c>
      <c r="H13" s="1">
        <v>0</v>
      </c>
    </row>
    <row r="14" spans="1:8" x14ac:dyDescent="0.2">
      <c r="A14" s="1" t="s">
        <v>60</v>
      </c>
      <c r="B14" s="1">
        <v>2</v>
      </c>
      <c r="C14" s="1">
        <v>2</v>
      </c>
      <c r="D14" s="1">
        <v>2</v>
      </c>
      <c r="E14" s="1">
        <v>0</v>
      </c>
      <c r="F14" s="1">
        <v>0</v>
      </c>
      <c r="G14" s="1">
        <v>0</v>
      </c>
      <c r="H14" s="1">
        <v>0</v>
      </c>
    </row>
    <row r="15" spans="1:8" x14ac:dyDescent="0.2">
      <c r="A15" s="1" t="s">
        <v>61</v>
      </c>
      <c r="B15" s="1">
        <v>281</v>
      </c>
      <c r="C15" s="1">
        <v>279</v>
      </c>
      <c r="D15" s="1">
        <v>12</v>
      </c>
      <c r="E15" s="1">
        <v>247</v>
      </c>
      <c r="F15" s="1">
        <v>0</v>
      </c>
      <c r="G15" s="1">
        <v>20</v>
      </c>
      <c r="H15" s="1">
        <v>2</v>
      </c>
    </row>
    <row r="16" spans="1:8" x14ac:dyDescent="0.2">
      <c r="A16" s="1" t="s">
        <v>3</v>
      </c>
      <c r="B16" s="1">
        <v>74</v>
      </c>
      <c r="C16" s="1">
        <v>73</v>
      </c>
      <c r="D16" s="1">
        <v>5</v>
      </c>
      <c r="E16" s="1">
        <v>62</v>
      </c>
      <c r="F16" s="1">
        <v>0</v>
      </c>
      <c r="G16" s="1">
        <v>6</v>
      </c>
      <c r="H16" s="1">
        <v>1</v>
      </c>
    </row>
    <row r="17" spans="1:8" x14ac:dyDescent="0.2">
      <c r="A17" s="1" t="s">
        <v>62</v>
      </c>
      <c r="B17" s="1">
        <v>50</v>
      </c>
      <c r="C17" s="1">
        <v>50</v>
      </c>
      <c r="D17" s="1">
        <v>0</v>
      </c>
      <c r="E17" s="1">
        <v>50</v>
      </c>
      <c r="F17" s="1">
        <v>0</v>
      </c>
      <c r="G17" s="1">
        <v>0</v>
      </c>
      <c r="H17" s="1">
        <v>0</v>
      </c>
    </row>
    <row r="18" spans="1:8" x14ac:dyDescent="0.2">
      <c r="A18" s="1" t="s">
        <v>63</v>
      </c>
      <c r="B18" s="1">
        <v>10</v>
      </c>
      <c r="C18" s="1">
        <v>10</v>
      </c>
      <c r="D18" s="1">
        <v>0</v>
      </c>
      <c r="E18" s="1">
        <v>10</v>
      </c>
      <c r="F18" s="1">
        <v>0</v>
      </c>
      <c r="G18" s="1">
        <v>0</v>
      </c>
      <c r="H18" s="1">
        <v>0</v>
      </c>
    </row>
    <row r="19" spans="1:8" x14ac:dyDescent="0.2">
      <c r="A19" s="1" t="s">
        <v>64</v>
      </c>
      <c r="B19" s="1">
        <v>23</v>
      </c>
      <c r="C19" s="1">
        <v>23</v>
      </c>
      <c r="D19" s="1">
        <v>2</v>
      </c>
      <c r="E19" s="1">
        <v>21</v>
      </c>
      <c r="F19" s="1">
        <v>0</v>
      </c>
      <c r="G19" s="1">
        <v>0</v>
      </c>
      <c r="H19" s="1">
        <v>0</v>
      </c>
    </row>
    <row r="20" spans="1:8" x14ac:dyDescent="0.2">
      <c r="A20" s="1" t="s">
        <v>65</v>
      </c>
      <c r="B20" s="1">
        <v>27</v>
      </c>
      <c r="C20" s="1">
        <v>26</v>
      </c>
      <c r="D20" s="1">
        <v>0</v>
      </c>
      <c r="E20" s="1">
        <v>26</v>
      </c>
      <c r="F20" s="1">
        <v>0</v>
      </c>
      <c r="G20" s="1">
        <v>0</v>
      </c>
      <c r="H20" s="1">
        <v>1</v>
      </c>
    </row>
    <row r="21" spans="1:8" x14ac:dyDescent="0.2">
      <c r="A21" s="1" t="s">
        <v>66</v>
      </c>
      <c r="B21" s="1">
        <v>10</v>
      </c>
      <c r="C21" s="1">
        <v>10</v>
      </c>
      <c r="D21" s="1">
        <v>1</v>
      </c>
      <c r="E21" s="1">
        <v>9</v>
      </c>
      <c r="F21" s="1">
        <v>0</v>
      </c>
      <c r="G21" s="1">
        <v>0</v>
      </c>
      <c r="H21" s="1">
        <v>0</v>
      </c>
    </row>
    <row r="22" spans="1:8" x14ac:dyDescent="0.2">
      <c r="A22" s="1" t="s">
        <v>67</v>
      </c>
      <c r="B22" s="1">
        <v>20</v>
      </c>
      <c r="C22" s="1">
        <v>20</v>
      </c>
      <c r="D22" s="1">
        <v>1</v>
      </c>
      <c r="E22" s="1">
        <v>19</v>
      </c>
      <c r="F22" s="1">
        <v>0</v>
      </c>
      <c r="G22" s="1">
        <v>0</v>
      </c>
      <c r="H22" s="1">
        <v>0</v>
      </c>
    </row>
    <row r="23" spans="1:8" x14ac:dyDescent="0.2">
      <c r="A23" s="1" t="s">
        <v>68</v>
      </c>
      <c r="B23" s="1">
        <v>67</v>
      </c>
      <c r="C23" s="1">
        <v>67</v>
      </c>
      <c r="D23" s="1">
        <v>3</v>
      </c>
      <c r="E23" s="1">
        <v>50</v>
      </c>
      <c r="F23" s="1">
        <v>0</v>
      </c>
      <c r="G23" s="1">
        <v>14</v>
      </c>
      <c r="H23" s="1">
        <v>0</v>
      </c>
    </row>
    <row r="24" spans="1:8" x14ac:dyDescent="0.2">
      <c r="A24" s="1" t="s">
        <v>69</v>
      </c>
      <c r="B24" s="1">
        <v>58</v>
      </c>
      <c r="C24" s="1">
        <v>58</v>
      </c>
      <c r="D24" s="1">
        <v>0</v>
      </c>
      <c r="E24" s="1">
        <v>0</v>
      </c>
      <c r="F24" s="1">
        <v>58</v>
      </c>
      <c r="G24" s="1">
        <v>0</v>
      </c>
      <c r="H24" s="1">
        <v>0</v>
      </c>
    </row>
    <row r="25" spans="1:8" x14ac:dyDescent="0.2">
      <c r="A25" s="1" t="s">
        <v>4</v>
      </c>
      <c r="B25" s="1">
        <v>30</v>
      </c>
      <c r="C25" s="1">
        <v>30</v>
      </c>
      <c r="D25" s="1">
        <v>0</v>
      </c>
      <c r="E25" s="1">
        <v>0</v>
      </c>
      <c r="F25" s="1">
        <v>30</v>
      </c>
      <c r="G25" s="1">
        <v>0</v>
      </c>
      <c r="H25" s="1">
        <v>0</v>
      </c>
    </row>
    <row r="26" spans="1:8" x14ac:dyDescent="0.2">
      <c r="A26" s="1" t="s">
        <v>70</v>
      </c>
      <c r="B26" s="1">
        <v>9</v>
      </c>
      <c r="C26" s="1">
        <v>9</v>
      </c>
      <c r="D26" s="1">
        <v>0</v>
      </c>
      <c r="E26" s="1">
        <v>0</v>
      </c>
      <c r="F26" s="1">
        <v>9</v>
      </c>
      <c r="G26" s="1">
        <v>0</v>
      </c>
      <c r="H26" s="1">
        <v>0</v>
      </c>
    </row>
    <row r="27" spans="1:8" x14ac:dyDescent="0.2">
      <c r="A27" s="1" t="s">
        <v>71</v>
      </c>
      <c r="B27" s="1">
        <v>19</v>
      </c>
      <c r="C27" s="1">
        <v>19</v>
      </c>
      <c r="D27" s="1">
        <v>0</v>
      </c>
      <c r="E27" s="1">
        <v>0</v>
      </c>
      <c r="F27" s="1">
        <v>19</v>
      </c>
      <c r="G27" s="1">
        <v>0</v>
      </c>
      <c r="H27" s="1">
        <v>0</v>
      </c>
    </row>
    <row r="28" spans="1:8" x14ac:dyDescent="0.2">
      <c r="A28" s="1" t="s">
        <v>72</v>
      </c>
      <c r="B28" s="1">
        <v>305</v>
      </c>
      <c r="C28" s="1">
        <v>301</v>
      </c>
      <c r="D28" s="1">
        <v>4</v>
      </c>
      <c r="E28" s="1">
        <v>6</v>
      </c>
      <c r="F28" s="1">
        <v>1</v>
      </c>
      <c r="G28" s="1">
        <v>290</v>
      </c>
      <c r="H28" s="1">
        <v>4</v>
      </c>
    </row>
    <row r="29" spans="1:8" x14ac:dyDescent="0.2">
      <c r="A29" s="1" t="s">
        <v>73</v>
      </c>
      <c r="B29" s="1">
        <v>4</v>
      </c>
      <c r="C29" s="1">
        <v>3</v>
      </c>
      <c r="D29" s="1">
        <v>2</v>
      </c>
      <c r="E29" s="1">
        <v>0</v>
      </c>
      <c r="F29" s="1">
        <v>1</v>
      </c>
      <c r="G29" s="1">
        <v>0</v>
      </c>
      <c r="H29" s="1">
        <v>1</v>
      </c>
    </row>
    <row r="30" spans="1:8" x14ac:dyDescent="0.2">
      <c r="A30" s="1" t="s">
        <v>6</v>
      </c>
      <c r="B30" s="1">
        <v>602</v>
      </c>
      <c r="C30" s="1">
        <v>14</v>
      </c>
      <c r="D30" s="1">
        <v>3</v>
      </c>
      <c r="E30" s="1">
        <v>5</v>
      </c>
      <c r="F30" s="1">
        <v>0</v>
      </c>
      <c r="G30" s="1">
        <v>6</v>
      </c>
      <c r="H30" s="1">
        <v>588</v>
      </c>
    </row>
    <row r="31" spans="1:8" x14ac:dyDescent="0.2">
      <c r="A31" s="1" t="s">
        <v>74</v>
      </c>
      <c r="B31" s="1">
        <v>207</v>
      </c>
      <c r="C31" s="1">
        <v>6</v>
      </c>
      <c r="D31" s="1">
        <v>1</v>
      </c>
      <c r="E31" s="1">
        <v>4</v>
      </c>
      <c r="F31" s="1">
        <v>0</v>
      </c>
      <c r="G31" s="1">
        <v>1</v>
      </c>
      <c r="H31" s="1">
        <v>201</v>
      </c>
    </row>
    <row r="32" spans="1:8" x14ac:dyDescent="0.2">
      <c r="A32" s="1" t="s">
        <v>75</v>
      </c>
      <c r="B32" s="1">
        <v>185</v>
      </c>
      <c r="C32" s="1">
        <v>4</v>
      </c>
      <c r="D32" s="1">
        <v>1</v>
      </c>
      <c r="E32" s="1">
        <v>0</v>
      </c>
      <c r="F32" s="1">
        <v>0</v>
      </c>
      <c r="G32" s="1">
        <v>3</v>
      </c>
      <c r="H32" s="1">
        <v>181</v>
      </c>
    </row>
    <row r="33" spans="1:8" x14ac:dyDescent="0.2">
      <c r="A33" s="1" t="s">
        <v>76</v>
      </c>
      <c r="B33" s="1">
        <v>12</v>
      </c>
      <c r="C33" s="1">
        <v>10</v>
      </c>
      <c r="D33" s="1">
        <v>2</v>
      </c>
      <c r="E33" s="1">
        <v>6</v>
      </c>
      <c r="F33" s="1">
        <v>2</v>
      </c>
      <c r="G33" s="1">
        <v>0</v>
      </c>
      <c r="H33" s="1">
        <v>2</v>
      </c>
    </row>
    <row r="34" spans="1:8" x14ac:dyDescent="0.2">
      <c r="A34" s="1" t="s">
        <v>77</v>
      </c>
      <c r="B34" s="1">
        <v>54</v>
      </c>
      <c r="C34" s="1">
        <v>53</v>
      </c>
      <c r="D34" s="1">
        <v>40</v>
      </c>
      <c r="E34" s="1">
        <v>8</v>
      </c>
      <c r="F34" s="1">
        <v>2</v>
      </c>
      <c r="G34" s="1">
        <v>3</v>
      </c>
      <c r="H34" s="1">
        <v>1</v>
      </c>
    </row>
    <row r="35" spans="1:8" x14ac:dyDescent="0.2">
      <c r="A35" s="1" t="s">
        <v>78</v>
      </c>
      <c r="B35" s="1">
        <v>386</v>
      </c>
      <c r="C35" s="1">
        <v>270</v>
      </c>
      <c r="D35" s="1">
        <v>89</v>
      </c>
      <c r="E35" s="1">
        <v>83</v>
      </c>
      <c r="F35" s="1">
        <v>16</v>
      </c>
      <c r="G35" s="1">
        <v>82</v>
      </c>
      <c r="H35" s="1">
        <v>116</v>
      </c>
    </row>
    <row r="36" spans="1:8" x14ac:dyDescent="0.2">
      <c r="A36" s="1" t="s">
        <v>79</v>
      </c>
      <c r="B36" s="1">
        <v>30</v>
      </c>
      <c r="C36" s="1">
        <v>22</v>
      </c>
      <c r="D36" s="1">
        <v>6</v>
      </c>
      <c r="E36" s="1">
        <v>5</v>
      </c>
      <c r="F36" s="1">
        <v>7</v>
      </c>
      <c r="G36" s="1">
        <v>4</v>
      </c>
      <c r="H36" s="1">
        <v>8</v>
      </c>
    </row>
    <row r="37" spans="1:8" x14ac:dyDescent="0.2">
      <c r="A37" s="1" t="s">
        <v>80</v>
      </c>
      <c r="B37" s="1">
        <v>31</v>
      </c>
      <c r="C37" s="1">
        <v>15</v>
      </c>
      <c r="D37" s="1">
        <v>7</v>
      </c>
      <c r="E37" s="1">
        <v>4</v>
      </c>
      <c r="F37" s="1">
        <v>0</v>
      </c>
      <c r="G37" s="1">
        <v>4</v>
      </c>
      <c r="H37" s="1">
        <v>16</v>
      </c>
    </row>
    <row r="38" spans="1:8" x14ac:dyDescent="0.2">
      <c r="A38" s="9" t="s">
        <v>324</v>
      </c>
      <c r="B38" s="9"/>
      <c r="C38" s="9"/>
      <c r="D38" s="9"/>
      <c r="E38" s="9"/>
      <c r="F38" s="9"/>
      <c r="G38" s="9"/>
      <c r="H38" s="9"/>
    </row>
  </sheetData>
  <mergeCells count="1">
    <mergeCell ref="A38:H3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A5A72-0BE0-4A17-8B6E-FFB963505384}">
  <dimension ref="A1:H3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3.44140625" style="1" customWidth="1"/>
    <col min="2" max="16384" width="8.88671875" style="1"/>
  </cols>
  <sheetData>
    <row r="1" spans="1:8" x14ac:dyDescent="0.2">
      <c r="A1" s="1" t="s">
        <v>444</v>
      </c>
    </row>
    <row r="2" spans="1:8" x14ac:dyDescent="0.2">
      <c r="A2" s="3" t="s">
        <v>330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318</v>
      </c>
    </row>
    <row r="3" spans="1:8" x14ac:dyDescent="0.2">
      <c r="A3" s="1" t="s">
        <v>322</v>
      </c>
      <c r="B3" s="1">
        <v>2243</v>
      </c>
      <c r="C3" s="1">
        <v>1491</v>
      </c>
      <c r="D3" s="1">
        <v>667</v>
      </c>
      <c r="E3" s="1">
        <v>326</v>
      </c>
      <c r="F3" s="1">
        <v>68</v>
      </c>
      <c r="G3" s="1">
        <v>430</v>
      </c>
      <c r="H3" s="1">
        <v>752</v>
      </c>
    </row>
    <row r="4" spans="1:8" x14ac:dyDescent="0.2">
      <c r="A4" s="1" t="s">
        <v>51</v>
      </c>
      <c r="B4" s="1">
        <v>513</v>
      </c>
      <c r="C4" s="1">
        <v>513</v>
      </c>
      <c r="D4" s="1">
        <v>506</v>
      </c>
      <c r="E4" s="1">
        <v>3</v>
      </c>
      <c r="F4" s="1">
        <v>2</v>
      </c>
      <c r="G4" s="1">
        <v>2</v>
      </c>
      <c r="H4" s="1">
        <v>0</v>
      </c>
    </row>
    <row r="5" spans="1:8" x14ac:dyDescent="0.2">
      <c r="A5" s="1" t="s">
        <v>2</v>
      </c>
      <c r="B5" s="1">
        <v>109</v>
      </c>
      <c r="C5" s="1">
        <v>109</v>
      </c>
      <c r="D5" s="1">
        <v>108</v>
      </c>
      <c r="E5" s="1">
        <v>1</v>
      </c>
      <c r="F5" s="1">
        <v>0</v>
      </c>
      <c r="G5" s="1">
        <v>0</v>
      </c>
      <c r="H5" s="1">
        <v>0</v>
      </c>
    </row>
    <row r="6" spans="1:8" x14ac:dyDescent="0.2">
      <c r="A6" s="1" t="s">
        <v>52</v>
      </c>
      <c r="B6" s="1">
        <v>213</v>
      </c>
      <c r="C6" s="1">
        <v>213</v>
      </c>
      <c r="D6" s="1">
        <v>209</v>
      </c>
      <c r="E6" s="1">
        <v>2</v>
      </c>
      <c r="F6" s="1">
        <v>2</v>
      </c>
      <c r="G6" s="1">
        <v>0</v>
      </c>
      <c r="H6" s="1">
        <v>0</v>
      </c>
    </row>
    <row r="7" spans="1:8" x14ac:dyDescent="0.2">
      <c r="A7" s="1" t="s">
        <v>53</v>
      </c>
      <c r="B7" s="1">
        <v>69</v>
      </c>
      <c r="C7" s="1">
        <v>69</v>
      </c>
      <c r="D7" s="1">
        <v>68</v>
      </c>
      <c r="E7" s="1">
        <v>0</v>
      </c>
      <c r="F7" s="1">
        <v>0</v>
      </c>
      <c r="G7" s="1">
        <v>1</v>
      </c>
      <c r="H7" s="1">
        <v>0</v>
      </c>
    </row>
    <row r="8" spans="1:8" x14ac:dyDescent="0.2">
      <c r="A8" s="1" t="s">
        <v>54</v>
      </c>
      <c r="B8" s="1">
        <v>26</v>
      </c>
      <c r="C8" s="1">
        <v>26</v>
      </c>
      <c r="D8" s="1">
        <v>25</v>
      </c>
      <c r="E8" s="1">
        <v>0</v>
      </c>
      <c r="F8" s="1">
        <v>0</v>
      </c>
      <c r="G8" s="1">
        <v>1</v>
      </c>
      <c r="H8" s="1">
        <v>0</v>
      </c>
    </row>
    <row r="9" spans="1:8" x14ac:dyDescent="0.2">
      <c r="A9" s="1" t="s">
        <v>55</v>
      </c>
      <c r="B9" s="1">
        <v>19</v>
      </c>
      <c r="C9" s="1">
        <v>19</v>
      </c>
      <c r="D9" s="1">
        <v>19</v>
      </c>
      <c r="E9" s="1">
        <v>0</v>
      </c>
      <c r="F9" s="1">
        <v>0</v>
      </c>
      <c r="G9" s="1">
        <v>0</v>
      </c>
      <c r="H9" s="1">
        <v>0</v>
      </c>
    </row>
    <row r="10" spans="1:8" x14ac:dyDescent="0.2">
      <c r="A10" s="1" t="s">
        <v>56</v>
      </c>
      <c r="B10" s="1">
        <v>20</v>
      </c>
      <c r="C10" s="1">
        <v>20</v>
      </c>
      <c r="D10" s="1">
        <v>20</v>
      </c>
      <c r="E10" s="1">
        <v>0</v>
      </c>
      <c r="F10" s="1">
        <v>0</v>
      </c>
      <c r="G10" s="1">
        <v>0</v>
      </c>
      <c r="H10" s="1">
        <v>0</v>
      </c>
    </row>
    <row r="11" spans="1:8" x14ac:dyDescent="0.2">
      <c r="A11" s="1" t="s">
        <v>57</v>
      </c>
      <c r="B11" s="1">
        <v>53</v>
      </c>
      <c r="C11" s="1">
        <v>53</v>
      </c>
      <c r="D11" s="1">
        <v>53</v>
      </c>
      <c r="E11" s="1">
        <v>0</v>
      </c>
      <c r="F11" s="1">
        <v>0</v>
      </c>
      <c r="G11" s="1">
        <v>0</v>
      </c>
      <c r="H11" s="1">
        <v>0</v>
      </c>
    </row>
    <row r="12" spans="1:8" x14ac:dyDescent="0.2">
      <c r="A12" s="1" t="s">
        <v>58</v>
      </c>
      <c r="B12" s="1">
        <v>35</v>
      </c>
      <c r="C12" s="1">
        <v>35</v>
      </c>
      <c r="D12" s="1">
        <v>34</v>
      </c>
      <c r="E12" s="1">
        <v>0</v>
      </c>
      <c r="F12" s="1">
        <v>0</v>
      </c>
      <c r="G12" s="1">
        <v>1</v>
      </c>
      <c r="H12" s="1">
        <v>0</v>
      </c>
    </row>
    <row r="13" spans="1:8" x14ac:dyDescent="0.2">
      <c r="A13" s="1" t="s">
        <v>59</v>
      </c>
      <c r="B13" s="1">
        <v>24</v>
      </c>
      <c r="C13" s="1">
        <v>24</v>
      </c>
      <c r="D13" s="1">
        <v>24</v>
      </c>
      <c r="E13" s="1">
        <v>0</v>
      </c>
      <c r="F13" s="1">
        <v>0</v>
      </c>
      <c r="G13" s="1">
        <v>0</v>
      </c>
      <c r="H13" s="1">
        <v>0</v>
      </c>
    </row>
    <row r="14" spans="1:8" x14ac:dyDescent="0.2">
      <c r="A14" s="1" t="s">
        <v>60</v>
      </c>
      <c r="B14" s="1">
        <v>10</v>
      </c>
      <c r="C14" s="1">
        <v>10</v>
      </c>
      <c r="D14" s="1">
        <v>10</v>
      </c>
      <c r="E14" s="1">
        <v>0</v>
      </c>
      <c r="F14" s="1">
        <v>0</v>
      </c>
      <c r="G14" s="1">
        <v>0</v>
      </c>
      <c r="H14" s="1">
        <v>0</v>
      </c>
    </row>
    <row r="15" spans="1:8" x14ac:dyDescent="0.2">
      <c r="A15" s="1" t="s">
        <v>61</v>
      </c>
      <c r="B15" s="1">
        <v>277</v>
      </c>
      <c r="C15" s="1">
        <v>276</v>
      </c>
      <c r="D15" s="1">
        <v>19</v>
      </c>
      <c r="E15" s="1">
        <v>244</v>
      </c>
      <c r="F15" s="1">
        <v>0</v>
      </c>
      <c r="G15" s="1">
        <v>13</v>
      </c>
      <c r="H15" s="1">
        <v>1</v>
      </c>
    </row>
    <row r="16" spans="1:8" x14ac:dyDescent="0.2">
      <c r="A16" s="1" t="s">
        <v>3</v>
      </c>
      <c r="B16" s="1">
        <v>87</v>
      </c>
      <c r="C16" s="1">
        <v>86</v>
      </c>
      <c r="D16" s="1">
        <v>8</v>
      </c>
      <c r="E16" s="1">
        <v>73</v>
      </c>
      <c r="F16" s="1">
        <v>0</v>
      </c>
      <c r="G16" s="1">
        <v>5</v>
      </c>
      <c r="H16" s="1">
        <v>1</v>
      </c>
    </row>
    <row r="17" spans="1:8" x14ac:dyDescent="0.2">
      <c r="A17" s="1" t="s">
        <v>62</v>
      </c>
      <c r="B17" s="1">
        <v>31</v>
      </c>
      <c r="C17" s="1">
        <v>31</v>
      </c>
      <c r="D17" s="1">
        <v>2</v>
      </c>
      <c r="E17" s="1">
        <v>29</v>
      </c>
      <c r="F17" s="1">
        <v>0</v>
      </c>
      <c r="G17" s="1">
        <v>0</v>
      </c>
      <c r="H17" s="1">
        <v>0</v>
      </c>
    </row>
    <row r="18" spans="1:8" x14ac:dyDescent="0.2">
      <c r="A18" s="1" t="s">
        <v>63</v>
      </c>
      <c r="B18" s="1">
        <v>12</v>
      </c>
      <c r="C18" s="1">
        <v>12</v>
      </c>
      <c r="D18" s="1">
        <v>0</v>
      </c>
      <c r="E18" s="1">
        <v>12</v>
      </c>
      <c r="F18" s="1">
        <v>0</v>
      </c>
      <c r="G18" s="1">
        <v>0</v>
      </c>
      <c r="H18" s="1">
        <v>0</v>
      </c>
    </row>
    <row r="19" spans="1:8" x14ac:dyDescent="0.2">
      <c r="A19" s="1" t="s">
        <v>64</v>
      </c>
      <c r="B19" s="1">
        <v>22</v>
      </c>
      <c r="C19" s="1">
        <v>22</v>
      </c>
      <c r="D19" s="1">
        <v>2</v>
      </c>
      <c r="E19" s="1">
        <v>20</v>
      </c>
      <c r="F19" s="1">
        <v>0</v>
      </c>
      <c r="G19" s="1">
        <v>0</v>
      </c>
      <c r="H19" s="1">
        <v>0</v>
      </c>
    </row>
    <row r="20" spans="1:8" x14ac:dyDescent="0.2">
      <c r="A20" s="1" t="s">
        <v>65</v>
      </c>
      <c r="B20" s="1">
        <v>21</v>
      </c>
      <c r="C20" s="1">
        <v>21</v>
      </c>
      <c r="D20" s="1">
        <v>0</v>
      </c>
      <c r="E20" s="1">
        <v>21</v>
      </c>
      <c r="F20" s="1">
        <v>0</v>
      </c>
      <c r="G20" s="1">
        <v>0</v>
      </c>
      <c r="H20" s="1">
        <v>0</v>
      </c>
    </row>
    <row r="21" spans="1:8" x14ac:dyDescent="0.2">
      <c r="A21" s="1" t="s">
        <v>66</v>
      </c>
      <c r="B21" s="1">
        <v>10</v>
      </c>
      <c r="C21" s="1">
        <v>10</v>
      </c>
      <c r="D21" s="1">
        <v>0</v>
      </c>
      <c r="E21" s="1">
        <v>10</v>
      </c>
      <c r="F21" s="1">
        <v>0</v>
      </c>
      <c r="G21" s="1">
        <v>0</v>
      </c>
      <c r="H21" s="1">
        <v>0</v>
      </c>
    </row>
    <row r="22" spans="1:8" x14ac:dyDescent="0.2">
      <c r="A22" s="1" t="s">
        <v>67</v>
      </c>
      <c r="B22" s="1">
        <v>19</v>
      </c>
      <c r="C22" s="1">
        <v>19</v>
      </c>
      <c r="D22" s="1">
        <v>0</v>
      </c>
      <c r="E22" s="1">
        <v>19</v>
      </c>
      <c r="F22" s="1">
        <v>0</v>
      </c>
      <c r="G22" s="1">
        <v>0</v>
      </c>
      <c r="H22" s="1">
        <v>0</v>
      </c>
    </row>
    <row r="23" spans="1:8" x14ac:dyDescent="0.2">
      <c r="A23" s="1" t="s">
        <v>68</v>
      </c>
      <c r="B23" s="1">
        <v>75</v>
      </c>
      <c r="C23" s="1">
        <v>75</v>
      </c>
      <c r="D23" s="1">
        <v>7</v>
      </c>
      <c r="E23" s="1">
        <v>60</v>
      </c>
      <c r="F23" s="1">
        <v>0</v>
      </c>
      <c r="G23" s="1">
        <v>8</v>
      </c>
      <c r="H23" s="1">
        <v>0</v>
      </c>
    </row>
    <row r="24" spans="1:8" x14ac:dyDescent="0.2">
      <c r="A24" s="1" t="s">
        <v>69</v>
      </c>
      <c r="B24" s="1">
        <v>47</v>
      </c>
      <c r="C24" s="1">
        <v>47</v>
      </c>
      <c r="D24" s="1">
        <v>1</v>
      </c>
      <c r="E24" s="1">
        <v>0</v>
      </c>
      <c r="F24" s="1">
        <v>45</v>
      </c>
      <c r="G24" s="1">
        <v>1</v>
      </c>
      <c r="H24" s="1">
        <v>0</v>
      </c>
    </row>
    <row r="25" spans="1:8" x14ac:dyDescent="0.2">
      <c r="A25" s="1" t="s">
        <v>4</v>
      </c>
      <c r="B25" s="1">
        <v>32</v>
      </c>
      <c r="C25" s="1">
        <v>32</v>
      </c>
      <c r="D25" s="1">
        <v>1</v>
      </c>
      <c r="E25" s="1">
        <v>0</v>
      </c>
      <c r="F25" s="1">
        <v>30</v>
      </c>
      <c r="G25" s="1">
        <v>1</v>
      </c>
      <c r="H25" s="1">
        <v>0</v>
      </c>
    </row>
    <row r="26" spans="1:8" x14ac:dyDescent="0.2">
      <c r="A26" s="1" t="s">
        <v>70</v>
      </c>
      <c r="B26" s="1">
        <v>6</v>
      </c>
      <c r="C26" s="1">
        <v>6</v>
      </c>
      <c r="D26" s="1">
        <v>0</v>
      </c>
      <c r="E26" s="1">
        <v>0</v>
      </c>
      <c r="F26" s="1">
        <v>6</v>
      </c>
      <c r="G26" s="1">
        <v>0</v>
      </c>
      <c r="H26" s="1">
        <v>0</v>
      </c>
    </row>
    <row r="27" spans="1:8" x14ac:dyDescent="0.2">
      <c r="A27" s="1" t="s">
        <v>71</v>
      </c>
      <c r="B27" s="1">
        <v>9</v>
      </c>
      <c r="C27" s="1">
        <v>9</v>
      </c>
      <c r="D27" s="1">
        <v>0</v>
      </c>
      <c r="E27" s="1">
        <v>0</v>
      </c>
      <c r="F27" s="1">
        <v>9</v>
      </c>
      <c r="G27" s="1">
        <v>0</v>
      </c>
      <c r="H27" s="1">
        <v>0</v>
      </c>
    </row>
    <row r="28" spans="1:8" x14ac:dyDescent="0.2">
      <c r="A28" s="1" t="s">
        <v>72</v>
      </c>
      <c r="B28" s="1">
        <v>300</v>
      </c>
      <c r="C28" s="1">
        <v>299</v>
      </c>
      <c r="D28" s="1">
        <v>15</v>
      </c>
      <c r="E28" s="1">
        <v>4</v>
      </c>
      <c r="F28" s="1">
        <v>1</v>
      </c>
      <c r="G28" s="1">
        <v>279</v>
      </c>
      <c r="H28" s="1">
        <v>1</v>
      </c>
    </row>
    <row r="29" spans="1:8" x14ac:dyDescent="0.2">
      <c r="A29" s="1" t="s">
        <v>73</v>
      </c>
      <c r="B29" s="1">
        <v>3</v>
      </c>
      <c r="C29" s="1">
        <v>3</v>
      </c>
      <c r="D29" s="1">
        <v>2</v>
      </c>
      <c r="E29" s="1">
        <v>0</v>
      </c>
      <c r="F29" s="1">
        <v>1</v>
      </c>
      <c r="G29" s="1">
        <v>0</v>
      </c>
      <c r="H29" s="1">
        <v>0</v>
      </c>
    </row>
    <row r="30" spans="1:8" x14ac:dyDescent="0.2">
      <c r="A30" s="1" t="s">
        <v>6</v>
      </c>
      <c r="B30" s="1">
        <v>655</v>
      </c>
      <c r="C30" s="1">
        <v>29</v>
      </c>
      <c r="D30" s="1">
        <v>1</v>
      </c>
      <c r="E30" s="1">
        <v>3</v>
      </c>
      <c r="F30" s="1">
        <v>1</v>
      </c>
      <c r="G30" s="1">
        <v>24</v>
      </c>
      <c r="H30" s="1">
        <v>626</v>
      </c>
    </row>
    <row r="31" spans="1:8" x14ac:dyDescent="0.2">
      <c r="A31" s="1" t="s">
        <v>74</v>
      </c>
      <c r="B31" s="1">
        <v>206</v>
      </c>
      <c r="C31" s="1">
        <v>6</v>
      </c>
      <c r="D31" s="1">
        <v>0</v>
      </c>
      <c r="E31" s="1">
        <v>1</v>
      </c>
      <c r="F31" s="1">
        <v>0</v>
      </c>
      <c r="G31" s="1">
        <v>5</v>
      </c>
      <c r="H31" s="1">
        <v>200</v>
      </c>
    </row>
    <row r="32" spans="1:8" x14ac:dyDescent="0.2">
      <c r="A32" s="1" t="s">
        <v>75</v>
      </c>
      <c r="B32" s="1">
        <v>208</v>
      </c>
      <c r="C32" s="1">
        <v>12</v>
      </c>
      <c r="D32" s="1">
        <v>0</v>
      </c>
      <c r="E32" s="1">
        <v>0</v>
      </c>
      <c r="F32" s="1">
        <v>0</v>
      </c>
      <c r="G32" s="1">
        <v>12</v>
      </c>
      <c r="H32" s="1">
        <v>196</v>
      </c>
    </row>
    <row r="33" spans="1:8" x14ac:dyDescent="0.2">
      <c r="A33" s="1" t="s">
        <v>76</v>
      </c>
      <c r="B33" s="1">
        <v>4</v>
      </c>
      <c r="C33" s="1">
        <v>4</v>
      </c>
      <c r="D33" s="1">
        <v>0</v>
      </c>
      <c r="E33" s="1">
        <v>3</v>
      </c>
      <c r="F33" s="1">
        <v>1</v>
      </c>
      <c r="G33" s="1">
        <v>0</v>
      </c>
      <c r="H33" s="1">
        <v>0</v>
      </c>
    </row>
    <row r="34" spans="1:8" x14ac:dyDescent="0.2">
      <c r="A34" s="1" t="s">
        <v>77</v>
      </c>
      <c r="B34" s="1">
        <v>40</v>
      </c>
      <c r="C34" s="1">
        <v>38</v>
      </c>
      <c r="D34" s="1">
        <v>25</v>
      </c>
      <c r="E34" s="1">
        <v>10</v>
      </c>
      <c r="F34" s="1">
        <v>2</v>
      </c>
      <c r="G34" s="1">
        <v>1</v>
      </c>
      <c r="H34" s="1">
        <v>2</v>
      </c>
    </row>
    <row r="35" spans="1:8" x14ac:dyDescent="0.2">
      <c r="A35" s="1" t="s">
        <v>78</v>
      </c>
      <c r="B35" s="1">
        <v>344</v>
      </c>
      <c r="C35" s="1">
        <v>237</v>
      </c>
      <c r="D35" s="1">
        <v>83</v>
      </c>
      <c r="E35" s="1">
        <v>47</v>
      </c>
      <c r="F35" s="1">
        <v>12</v>
      </c>
      <c r="G35" s="1">
        <v>95</v>
      </c>
      <c r="H35" s="1">
        <v>107</v>
      </c>
    </row>
    <row r="36" spans="1:8" x14ac:dyDescent="0.2">
      <c r="A36" s="1" t="s">
        <v>79</v>
      </c>
      <c r="B36" s="1">
        <v>37</v>
      </c>
      <c r="C36" s="1">
        <v>27</v>
      </c>
      <c r="D36" s="1">
        <v>9</v>
      </c>
      <c r="E36" s="1">
        <v>8</v>
      </c>
      <c r="F36" s="1">
        <v>1</v>
      </c>
      <c r="G36" s="1">
        <v>9</v>
      </c>
      <c r="H36" s="1">
        <v>10</v>
      </c>
    </row>
    <row r="37" spans="1:8" x14ac:dyDescent="0.2">
      <c r="A37" s="1" t="s">
        <v>80</v>
      </c>
      <c r="B37" s="1">
        <v>23</v>
      </c>
      <c r="C37" s="1">
        <v>18</v>
      </c>
      <c r="D37" s="1">
        <v>6</v>
      </c>
      <c r="E37" s="1">
        <v>4</v>
      </c>
      <c r="F37" s="1">
        <v>2</v>
      </c>
      <c r="G37" s="1">
        <v>6</v>
      </c>
      <c r="H37" s="1">
        <v>5</v>
      </c>
    </row>
    <row r="38" spans="1:8" x14ac:dyDescent="0.2">
      <c r="A38" s="9" t="s">
        <v>324</v>
      </c>
      <c r="B38" s="9"/>
      <c r="C38" s="9"/>
      <c r="D38" s="9"/>
      <c r="E38" s="9"/>
      <c r="F38" s="9"/>
      <c r="G38" s="9"/>
      <c r="H38" s="9"/>
    </row>
  </sheetData>
  <mergeCells count="1">
    <mergeCell ref="A38:H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Hawaii Migrants 1999 Age</vt:lpstr>
      <vt:lpstr>Age5 Age1</vt:lpstr>
      <vt:lpstr>Relationship</vt:lpstr>
      <vt:lpstr>Ethnicity</vt:lpstr>
      <vt:lpstr>Marital Status</vt:lpstr>
      <vt:lpstr>SMAM</vt:lpstr>
      <vt:lpstr>Birthplace</vt:lpstr>
      <vt:lpstr>Male birthplace</vt:lpstr>
      <vt:lpstr>Female birthplace</vt:lpstr>
      <vt:lpstr>Citizenship</vt:lpstr>
      <vt:lpstr>Year of Entry</vt:lpstr>
      <vt:lpstr>Reason migrated</vt:lpstr>
      <vt:lpstr>Mother's BP</vt:lpstr>
      <vt:lpstr>Mother's Res</vt:lpstr>
      <vt:lpstr>Father's BP</vt:lpstr>
      <vt:lpstr>Father's Res</vt:lpstr>
      <vt:lpstr>Schooling</vt:lpstr>
      <vt:lpstr>Educ attainment</vt:lpstr>
      <vt:lpstr>Study awards</vt:lpstr>
      <vt:lpstr>Res in 1994</vt:lpstr>
      <vt:lpstr>Res in 1998</vt:lpstr>
      <vt:lpstr>Language</vt:lpstr>
      <vt:lpstr>Health</vt:lpstr>
      <vt:lpstr>Return home</vt:lpstr>
      <vt:lpstr>Children</vt:lpstr>
      <vt:lpstr>Fertility</vt:lpstr>
      <vt:lpstr>Work last week</vt:lpstr>
      <vt:lpstr>class of worker</vt:lpstr>
      <vt:lpstr>Industry</vt:lpstr>
      <vt:lpstr>Occupation</vt:lpstr>
      <vt:lpstr>Work in 1998</vt:lpstr>
      <vt:lpstr>Wages</vt:lpstr>
      <vt:lpstr>Units</vt:lpstr>
      <vt:lpstr>Tenure</vt:lpstr>
      <vt:lpstr>Year built</vt:lpstr>
      <vt:lpstr>Structure</vt:lpstr>
      <vt:lpstr>Hot water</vt:lpstr>
      <vt:lpstr>Water</vt:lpstr>
      <vt:lpstr>Appliances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2019-03-13T01:54:38Z</dcterms:created>
  <dcterms:modified xsi:type="dcterms:W3CDTF">2019-03-13T06:16:26Z</dcterms:modified>
</cp:coreProperties>
</file>