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Guam\Intercensal surveys\Micronesian Migrants\Mics1992\"/>
    </mc:Choice>
  </mc:AlternateContent>
  <xr:revisionPtr revIDLastSave="0" documentId="8_{5CC88875-6205-4BF9-92E9-B391D91CDB5C}" xr6:coauthVersionLast="43" xr6:coauthVersionMax="43" xr10:uidLastSave="{00000000-0000-0000-0000-000000000000}"/>
  <bookViews>
    <workbookView xWindow="-108" yWindow="-108" windowWidth="20376" windowHeight="12216" firstSheet="8" activeTab="12" xr2:uid="{A32C6B19-2FC0-4468-94A8-339E418E308D}"/>
  </bookViews>
  <sheets>
    <sheet name="Guam Micros 1992 Age" sheetId="1" r:id="rId1"/>
    <sheet name="Relationship" sheetId="10" r:id="rId2"/>
    <sheet name="Residence" sheetId="9" r:id="rId3"/>
    <sheet name="Religion" sheetId="4" r:id="rId4"/>
    <sheet name="Citizenship" sheetId="2" r:id="rId5"/>
    <sheet name="Language" sheetId="3" r:id="rId6"/>
    <sheet name="Schooling" sheetId="5" r:id="rId7"/>
    <sheet name="Educational attainment" sheetId="6" r:id="rId8"/>
    <sheet name="Parent's Birthplace" sheetId="11" r:id="rId9"/>
    <sheet name="Previous Residence" sheetId="12" r:id="rId10"/>
    <sheet name="Work Last Week" sheetId="13" r:id="rId11"/>
    <sheet name="Occupation" sheetId="7" r:id="rId12"/>
    <sheet name="Industry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4" i="13" l="1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B8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B43" i="13"/>
  <c r="B42" i="13"/>
  <c r="B41" i="13"/>
  <c r="B40" i="13"/>
  <c r="B39" i="13"/>
  <c r="B38" i="13"/>
  <c r="B37" i="13"/>
  <c r="B36" i="13"/>
  <c r="R35" i="13"/>
  <c r="Q35" i="13"/>
  <c r="Q33" i="13" s="1"/>
  <c r="Q32" i="13" s="1"/>
  <c r="P35" i="13"/>
  <c r="P33" i="13" s="1"/>
  <c r="P32" i="13" s="1"/>
  <c r="O35" i="13"/>
  <c r="O33" i="13" s="1"/>
  <c r="O32" i="13" s="1"/>
  <c r="N35" i="13"/>
  <c r="N33" i="13" s="1"/>
  <c r="N32" i="13" s="1"/>
  <c r="M35" i="13"/>
  <c r="M33" i="13" s="1"/>
  <c r="M32" i="13" s="1"/>
  <c r="L35" i="13"/>
  <c r="L33" i="13" s="1"/>
  <c r="L32" i="13" s="1"/>
  <c r="K35" i="13"/>
  <c r="K33" i="13" s="1"/>
  <c r="K32" i="13" s="1"/>
  <c r="J35" i="13"/>
  <c r="J33" i="13" s="1"/>
  <c r="J32" i="13" s="1"/>
  <c r="I35" i="13"/>
  <c r="I33" i="13" s="1"/>
  <c r="I32" i="13" s="1"/>
  <c r="H35" i="13"/>
  <c r="H33" i="13" s="1"/>
  <c r="H32" i="13" s="1"/>
  <c r="G35" i="13"/>
  <c r="F35" i="13"/>
  <c r="E35" i="13"/>
  <c r="D35" i="13"/>
  <c r="C35" i="13"/>
  <c r="R33" i="13"/>
  <c r="R32" i="13" s="1"/>
  <c r="F33" i="13"/>
  <c r="F32" i="13" s="1"/>
  <c r="B10" i="13"/>
  <c r="B23" i="13" s="1"/>
  <c r="B11" i="13"/>
  <c r="B24" i="13" s="1"/>
  <c r="B12" i="13"/>
  <c r="B13" i="13"/>
  <c r="B26" i="13" s="1"/>
  <c r="B14" i="13"/>
  <c r="B27" i="13" s="1"/>
  <c r="B15" i="13"/>
  <c r="B28" i="13" s="1"/>
  <c r="B16" i="13"/>
  <c r="B29" i="13" s="1"/>
  <c r="B17" i="13"/>
  <c r="B30" i="13" s="1"/>
  <c r="D9" i="13"/>
  <c r="E9" i="13"/>
  <c r="F9" i="13"/>
  <c r="F7" i="13" s="1"/>
  <c r="F6" i="13" s="1"/>
  <c r="G9" i="13"/>
  <c r="H9" i="13"/>
  <c r="I9" i="13"/>
  <c r="J9" i="13"/>
  <c r="J7" i="13" s="1"/>
  <c r="J6" i="13" s="1"/>
  <c r="K9" i="13"/>
  <c r="K7" i="13" s="1"/>
  <c r="K6" i="13" s="1"/>
  <c r="L9" i="13"/>
  <c r="L7" i="13" s="1"/>
  <c r="L6" i="13" s="1"/>
  <c r="M9" i="13"/>
  <c r="M7" i="13" s="1"/>
  <c r="M6" i="13" s="1"/>
  <c r="N9" i="13"/>
  <c r="N7" i="13" s="1"/>
  <c r="N6" i="13" s="1"/>
  <c r="O9" i="13"/>
  <c r="O7" i="13" s="1"/>
  <c r="O6" i="13" s="1"/>
  <c r="P9" i="13"/>
  <c r="Q9" i="13"/>
  <c r="R9" i="13"/>
  <c r="R7" i="13" s="1"/>
  <c r="R6" i="13" s="1"/>
  <c r="D13" i="13"/>
  <c r="E13" i="13"/>
  <c r="G13" i="13"/>
  <c r="C13" i="13"/>
  <c r="C9" i="13"/>
  <c r="B9" i="13" s="1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R33" i="12"/>
  <c r="Q33" i="12"/>
  <c r="P33" i="12"/>
  <c r="P32" i="12" s="1"/>
  <c r="O33" i="12"/>
  <c r="N33" i="12"/>
  <c r="N32" i="12" s="1"/>
  <c r="M33" i="12"/>
  <c r="M32" i="12" s="1"/>
  <c r="L33" i="12"/>
  <c r="K33" i="12"/>
  <c r="K32" i="12" s="1"/>
  <c r="J33" i="12"/>
  <c r="J32" i="12" s="1"/>
  <c r="I33" i="12"/>
  <c r="I32" i="12" s="1"/>
  <c r="H33" i="12"/>
  <c r="H32" i="12" s="1"/>
  <c r="G33" i="12"/>
  <c r="G32" i="12" s="1"/>
  <c r="F33" i="12"/>
  <c r="F32" i="12" s="1"/>
  <c r="E33" i="12"/>
  <c r="E32" i="12" s="1"/>
  <c r="D33" i="12"/>
  <c r="D32" i="12" s="1"/>
  <c r="C33" i="12"/>
  <c r="C32" i="12" s="1"/>
  <c r="R32" i="12"/>
  <c r="Q32" i="12"/>
  <c r="O32" i="12"/>
  <c r="L32" i="12"/>
  <c r="D9" i="12"/>
  <c r="D8" i="12" s="1"/>
  <c r="E9" i="12"/>
  <c r="E8" i="12" s="1"/>
  <c r="F9" i="12"/>
  <c r="F8" i="12" s="1"/>
  <c r="G9" i="12"/>
  <c r="G8" i="12" s="1"/>
  <c r="H9" i="12"/>
  <c r="H8" i="12" s="1"/>
  <c r="I9" i="12"/>
  <c r="I8" i="12" s="1"/>
  <c r="J9" i="12"/>
  <c r="J8" i="12" s="1"/>
  <c r="K9" i="12"/>
  <c r="K8" i="12" s="1"/>
  <c r="L9" i="12"/>
  <c r="L8" i="12" s="1"/>
  <c r="M9" i="12"/>
  <c r="M8" i="12" s="1"/>
  <c r="N9" i="12"/>
  <c r="N8" i="12" s="1"/>
  <c r="O9" i="12"/>
  <c r="O8" i="12" s="1"/>
  <c r="P9" i="12"/>
  <c r="P8" i="12" s="1"/>
  <c r="Q9" i="12"/>
  <c r="Q8" i="12" s="1"/>
  <c r="R9" i="12"/>
  <c r="R8" i="12" s="1"/>
  <c r="C9" i="12"/>
  <c r="C8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8" i="10"/>
  <c r="B27" i="10"/>
  <c r="B26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Q25" i="10"/>
  <c r="R25" i="10"/>
  <c r="F6" i="10"/>
  <c r="G6" i="10"/>
  <c r="H6" i="10"/>
  <c r="J6" i="10"/>
  <c r="K6" i="10"/>
  <c r="N6" i="10"/>
  <c r="O6" i="10"/>
  <c r="P6" i="10"/>
  <c r="Q6" i="10"/>
  <c r="R6" i="10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B6" i="9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B36" i="8" s="1"/>
  <c r="C6" i="8"/>
  <c r="D6" i="8"/>
  <c r="E6" i="8"/>
  <c r="F6" i="8"/>
  <c r="F36" i="8" s="1"/>
  <c r="G6" i="8"/>
  <c r="H6" i="8"/>
  <c r="I6" i="8"/>
  <c r="J6" i="8"/>
  <c r="K6" i="8"/>
  <c r="L6" i="8"/>
  <c r="M6" i="8"/>
  <c r="N6" i="8"/>
  <c r="O6" i="8"/>
  <c r="P6" i="8"/>
  <c r="Q6" i="8"/>
  <c r="Q36" i="8" s="1"/>
  <c r="R6" i="8"/>
  <c r="B6" i="8"/>
  <c r="R70" i="7"/>
  <c r="R38" i="7" s="1"/>
  <c r="Q70" i="7"/>
  <c r="P70" i="7"/>
  <c r="P38" i="7" s="1"/>
  <c r="O70" i="7"/>
  <c r="O38" i="7" s="1"/>
  <c r="N70" i="7"/>
  <c r="N38" i="7" s="1"/>
  <c r="M70" i="7"/>
  <c r="M38" i="7" s="1"/>
  <c r="L70" i="7"/>
  <c r="L38" i="7" s="1"/>
  <c r="K70" i="7"/>
  <c r="K38" i="7" s="1"/>
  <c r="J70" i="7"/>
  <c r="J38" i="7" s="1"/>
  <c r="I70" i="7"/>
  <c r="H70" i="7"/>
  <c r="H38" i="7" s="1"/>
  <c r="G70" i="7"/>
  <c r="G38" i="7" s="1"/>
  <c r="F70" i="7"/>
  <c r="F38" i="7" s="1"/>
  <c r="E70" i="7"/>
  <c r="E38" i="7" s="1"/>
  <c r="D70" i="7"/>
  <c r="D38" i="7" s="1"/>
  <c r="C70" i="7"/>
  <c r="C38" i="7" s="1"/>
  <c r="B70" i="7"/>
  <c r="B38" i="7" s="1"/>
  <c r="I38" i="7"/>
  <c r="Q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C58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C59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C60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C62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C64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C65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C67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C68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B6" i="7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C25" i="6"/>
  <c r="D25" i="6"/>
  <c r="E25" i="6"/>
  <c r="F25" i="6"/>
  <c r="F6" i="6" s="1"/>
  <c r="G25" i="6"/>
  <c r="H25" i="6"/>
  <c r="I25" i="6"/>
  <c r="I6" i="6" s="1"/>
  <c r="J25" i="6"/>
  <c r="J6" i="6" s="1"/>
  <c r="K25" i="6"/>
  <c r="L25" i="6"/>
  <c r="M25" i="6"/>
  <c r="N25" i="6"/>
  <c r="O25" i="6"/>
  <c r="P25" i="6"/>
  <c r="Q25" i="6"/>
  <c r="Q6" i="6" s="1"/>
  <c r="R25" i="6"/>
  <c r="R6" i="6" s="1"/>
  <c r="B2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B7" i="5"/>
  <c r="B8" i="5"/>
  <c r="B9" i="5"/>
  <c r="B10" i="5"/>
  <c r="B11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C13" i="5"/>
  <c r="D13" i="5"/>
  <c r="E13" i="5"/>
  <c r="F13" i="5"/>
  <c r="F6" i="5" s="1"/>
  <c r="G13" i="5"/>
  <c r="H13" i="5"/>
  <c r="I13" i="5"/>
  <c r="J13" i="5"/>
  <c r="J6" i="5" s="1"/>
  <c r="K13" i="5"/>
  <c r="L13" i="5"/>
  <c r="L6" i="5" s="1"/>
  <c r="M13" i="5"/>
  <c r="N13" i="5"/>
  <c r="N6" i="5" s="1"/>
  <c r="O13" i="5"/>
  <c r="P13" i="5"/>
  <c r="Q13" i="5"/>
  <c r="R13" i="5"/>
  <c r="B13" i="5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B6" i="4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B18" i="3"/>
  <c r="B20" i="3"/>
  <c r="B21" i="3"/>
  <c r="B22" i="3"/>
  <c r="B23" i="3"/>
  <c r="B24" i="3"/>
  <c r="R29" i="3"/>
  <c r="Q29" i="3"/>
  <c r="Q27" i="3" s="1"/>
  <c r="Q26" i="3" s="1"/>
  <c r="P29" i="3"/>
  <c r="P27" i="3" s="1"/>
  <c r="P26" i="3" s="1"/>
  <c r="O29" i="3"/>
  <c r="O27" i="3" s="1"/>
  <c r="O26" i="3" s="1"/>
  <c r="N29" i="3"/>
  <c r="N27" i="3" s="1"/>
  <c r="N26" i="3" s="1"/>
  <c r="M29" i="3"/>
  <c r="M27" i="3" s="1"/>
  <c r="M26" i="3" s="1"/>
  <c r="L29" i="3"/>
  <c r="L27" i="3" s="1"/>
  <c r="L26" i="3" s="1"/>
  <c r="K29" i="3"/>
  <c r="K27" i="3" s="1"/>
  <c r="K26" i="3" s="1"/>
  <c r="J29" i="3"/>
  <c r="J27" i="3" s="1"/>
  <c r="J26" i="3" s="1"/>
  <c r="I29" i="3"/>
  <c r="I27" i="3" s="1"/>
  <c r="I26" i="3" s="1"/>
  <c r="H29" i="3"/>
  <c r="G29" i="3"/>
  <c r="G27" i="3" s="1"/>
  <c r="G26" i="3" s="1"/>
  <c r="F29" i="3"/>
  <c r="F27" i="3" s="1"/>
  <c r="F26" i="3" s="1"/>
  <c r="E29" i="3"/>
  <c r="E27" i="3" s="1"/>
  <c r="E26" i="3" s="1"/>
  <c r="D29" i="3"/>
  <c r="D27" i="3" s="1"/>
  <c r="D26" i="3" s="1"/>
  <c r="C29" i="3"/>
  <c r="C27" i="3" s="1"/>
  <c r="C26" i="3" s="1"/>
  <c r="B29" i="3"/>
  <c r="B27" i="3" s="1"/>
  <c r="B26" i="3" s="1"/>
  <c r="R27" i="3"/>
  <c r="R26" i="3" s="1"/>
  <c r="H27" i="3"/>
  <c r="H26" i="3" s="1"/>
  <c r="C7" i="3"/>
  <c r="C6" i="3" s="1"/>
  <c r="C9" i="3"/>
  <c r="D9" i="3"/>
  <c r="D7" i="3" s="1"/>
  <c r="D6" i="3" s="1"/>
  <c r="E9" i="3"/>
  <c r="E7" i="3" s="1"/>
  <c r="E6" i="3" s="1"/>
  <c r="F9" i="3"/>
  <c r="F7" i="3" s="1"/>
  <c r="F6" i="3" s="1"/>
  <c r="G9" i="3"/>
  <c r="G7" i="3" s="1"/>
  <c r="G6" i="3" s="1"/>
  <c r="H9" i="3"/>
  <c r="I9" i="3"/>
  <c r="I7" i="3" s="1"/>
  <c r="I6" i="3" s="1"/>
  <c r="J9" i="3"/>
  <c r="J7" i="3" s="1"/>
  <c r="J6" i="3" s="1"/>
  <c r="K9" i="3"/>
  <c r="K7" i="3" s="1"/>
  <c r="K6" i="3" s="1"/>
  <c r="L9" i="3"/>
  <c r="L7" i="3" s="1"/>
  <c r="L6" i="3" s="1"/>
  <c r="M9" i="3"/>
  <c r="M7" i="3" s="1"/>
  <c r="M6" i="3" s="1"/>
  <c r="N9" i="3"/>
  <c r="N7" i="3" s="1"/>
  <c r="N6" i="3" s="1"/>
  <c r="O9" i="3"/>
  <c r="O7" i="3" s="1"/>
  <c r="O6" i="3" s="1"/>
  <c r="P9" i="3"/>
  <c r="P7" i="3" s="1"/>
  <c r="P6" i="3" s="1"/>
  <c r="Q9" i="3"/>
  <c r="Q7" i="3" s="1"/>
  <c r="Q6" i="3" s="1"/>
  <c r="R9" i="3"/>
  <c r="R7" i="3" s="1"/>
  <c r="R6" i="3" s="1"/>
  <c r="B9" i="3"/>
  <c r="R35" i="2"/>
  <c r="R34" i="2" s="1"/>
  <c r="Q35" i="2"/>
  <c r="Q34" i="2" s="1"/>
  <c r="P35" i="2"/>
  <c r="P34" i="2" s="1"/>
  <c r="O35" i="2"/>
  <c r="O34" i="2" s="1"/>
  <c r="N35" i="2"/>
  <c r="N34" i="2" s="1"/>
  <c r="M35" i="2"/>
  <c r="M34" i="2" s="1"/>
  <c r="L35" i="2"/>
  <c r="K35" i="2"/>
  <c r="K34" i="2" s="1"/>
  <c r="J35" i="2"/>
  <c r="J34" i="2" s="1"/>
  <c r="I35" i="2"/>
  <c r="I34" i="2" s="1"/>
  <c r="H35" i="2"/>
  <c r="H34" i="2" s="1"/>
  <c r="G35" i="2"/>
  <c r="G34" i="2" s="1"/>
  <c r="F35" i="2"/>
  <c r="F34" i="2" s="1"/>
  <c r="E35" i="2"/>
  <c r="D35" i="2"/>
  <c r="D34" i="2" s="1"/>
  <c r="C35" i="2"/>
  <c r="C34" i="2" s="1"/>
  <c r="B35" i="2"/>
  <c r="B34" i="2" s="1"/>
  <c r="C22" i="2"/>
  <c r="C21" i="2" s="1"/>
  <c r="D22" i="2"/>
  <c r="D21" i="2" s="1"/>
  <c r="E22" i="2"/>
  <c r="E21" i="2" s="1"/>
  <c r="F22" i="2"/>
  <c r="F21" i="2" s="1"/>
  <c r="G22" i="2"/>
  <c r="G21" i="2" s="1"/>
  <c r="H22" i="2"/>
  <c r="H21" i="2" s="1"/>
  <c r="I22" i="2"/>
  <c r="I21" i="2" s="1"/>
  <c r="J22" i="2"/>
  <c r="K22" i="2"/>
  <c r="K21" i="2" s="1"/>
  <c r="L22" i="2"/>
  <c r="L21" i="2" s="1"/>
  <c r="M22" i="2"/>
  <c r="M21" i="2" s="1"/>
  <c r="N22" i="2"/>
  <c r="N21" i="2" s="1"/>
  <c r="O22" i="2"/>
  <c r="O21" i="2" s="1"/>
  <c r="P22" i="2"/>
  <c r="P21" i="2" s="1"/>
  <c r="Q22" i="2"/>
  <c r="Q21" i="2" s="1"/>
  <c r="R22" i="2"/>
  <c r="R9" i="2" s="1"/>
  <c r="B22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6" i="1"/>
  <c r="I54" i="1"/>
  <c r="I46" i="1"/>
  <c r="I44" i="1"/>
  <c r="L55" i="1"/>
  <c r="L54" i="1"/>
  <c r="L52" i="1"/>
  <c r="L49" i="1"/>
  <c r="L48" i="1"/>
  <c r="L47" i="1"/>
  <c r="L46" i="1"/>
  <c r="L43" i="1"/>
  <c r="L41" i="1"/>
  <c r="I43" i="1"/>
  <c r="I47" i="1"/>
  <c r="I49" i="1"/>
  <c r="I51" i="1"/>
  <c r="I55" i="1"/>
  <c r="I41" i="1"/>
  <c r="C46" i="1"/>
  <c r="C48" i="1"/>
  <c r="C49" i="1"/>
  <c r="C51" i="1"/>
  <c r="C52" i="1"/>
  <c r="C41" i="1"/>
  <c r="R6" i="1"/>
  <c r="Q6" i="1"/>
  <c r="P6" i="1"/>
  <c r="O6" i="1"/>
  <c r="N6" i="1"/>
  <c r="M6" i="1"/>
  <c r="K6" i="1"/>
  <c r="J6" i="1"/>
  <c r="H6" i="1"/>
  <c r="G6" i="1"/>
  <c r="F6" i="1"/>
  <c r="E6" i="1"/>
  <c r="D6" i="1"/>
  <c r="D41" i="1"/>
  <c r="E41" i="1"/>
  <c r="F41" i="1"/>
  <c r="G41" i="1"/>
  <c r="H41" i="1"/>
  <c r="J41" i="1"/>
  <c r="K41" i="1"/>
  <c r="M41" i="1"/>
  <c r="N41" i="1"/>
  <c r="O41" i="1"/>
  <c r="P41" i="1"/>
  <c r="Q41" i="1"/>
  <c r="R41" i="1"/>
  <c r="D42" i="1"/>
  <c r="E42" i="1"/>
  <c r="F42" i="1"/>
  <c r="G42" i="1"/>
  <c r="H42" i="1"/>
  <c r="J42" i="1"/>
  <c r="K42" i="1"/>
  <c r="M42" i="1"/>
  <c r="N42" i="1"/>
  <c r="O42" i="1"/>
  <c r="P42" i="1"/>
  <c r="Q42" i="1"/>
  <c r="R42" i="1"/>
  <c r="D43" i="1"/>
  <c r="E43" i="1"/>
  <c r="F43" i="1"/>
  <c r="G43" i="1"/>
  <c r="H43" i="1"/>
  <c r="J43" i="1"/>
  <c r="K43" i="1"/>
  <c r="M43" i="1"/>
  <c r="N43" i="1"/>
  <c r="O43" i="1"/>
  <c r="P43" i="1"/>
  <c r="Q43" i="1"/>
  <c r="R43" i="1"/>
  <c r="D44" i="1"/>
  <c r="E44" i="1"/>
  <c r="F44" i="1"/>
  <c r="G44" i="1"/>
  <c r="H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J46" i="1"/>
  <c r="K46" i="1"/>
  <c r="M46" i="1"/>
  <c r="N46" i="1"/>
  <c r="O46" i="1"/>
  <c r="P46" i="1"/>
  <c r="Q46" i="1"/>
  <c r="R46" i="1"/>
  <c r="D47" i="1"/>
  <c r="E47" i="1"/>
  <c r="F47" i="1"/>
  <c r="G47" i="1"/>
  <c r="H47" i="1"/>
  <c r="J47" i="1"/>
  <c r="K47" i="1"/>
  <c r="M47" i="1"/>
  <c r="N47" i="1"/>
  <c r="O47" i="1"/>
  <c r="P47" i="1"/>
  <c r="Q47" i="1"/>
  <c r="R47" i="1"/>
  <c r="D48" i="1"/>
  <c r="E48" i="1"/>
  <c r="F48" i="1"/>
  <c r="G48" i="1"/>
  <c r="H48" i="1"/>
  <c r="J48" i="1"/>
  <c r="K48" i="1"/>
  <c r="M48" i="1"/>
  <c r="N48" i="1"/>
  <c r="O48" i="1"/>
  <c r="P48" i="1"/>
  <c r="Q48" i="1"/>
  <c r="R48" i="1"/>
  <c r="D49" i="1"/>
  <c r="E49" i="1"/>
  <c r="F49" i="1"/>
  <c r="G49" i="1"/>
  <c r="H49" i="1"/>
  <c r="J49" i="1"/>
  <c r="K49" i="1"/>
  <c r="M49" i="1"/>
  <c r="N49" i="1"/>
  <c r="O49" i="1"/>
  <c r="P49" i="1"/>
  <c r="Q49" i="1"/>
  <c r="R49" i="1"/>
  <c r="D50" i="1"/>
  <c r="E50" i="1"/>
  <c r="F50" i="1"/>
  <c r="G50" i="1"/>
  <c r="H50" i="1"/>
  <c r="J50" i="1"/>
  <c r="K50" i="1"/>
  <c r="M50" i="1"/>
  <c r="N50" i="1"/>
  <c r="O50" i="1"/>
  <c r="P50" i="1"/>
  <c r="Q50" i="1"/>
  <c r="R50" i="1"/>
  <c r="D51" i="1"/>
  <c r="E51" i="1"/>
  <c r="F51" i="1"/>
  <c r="G51" i="1"/>
  <c r="H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J52" i="1"/>
  <c r="K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J54" i="1"/>
  <c r="K54" i="1"/>
  <c r="M54" i="1"/>
  <c r="N54" i="1"/>
  <c r="O54" i="1"/>
  <c r="P54" i="1"/>
  <c r="Q54" i="1"/>
  <c r="R54" i="1"/>
  <c r="D55" i="1"/>
  <c r="E55" i="1"/>
  <c r="F55" i="1"/>
  <c r="G55" i="1"/>
  <c r="H55" i="1"/>
  <c r="J55" i="1"/>
  <c r="K55" i="1"/>
  <c r="M55" i="1"/>
  <c r="N55" i="1"/>
  <c r="O55" i="1"/>
  <c r="P55" i="1"/>
  <c r="Q55" i="1"/>
  <c r="R55" i="1"/>
  <c r="B25" i="13" l="1"/>
  <c r="E33" i="13"/>
  <c r="E32" i="13" s="1"/>
  <c r="D33" i="13"/>
  <c r="D32" i="13" s="1"/>
  <c r="B35" i="13"/>
  <c r="B22" i="13" s="1"/>
  <c r="G33" i="13"/>
  <c r="G32" i="13" s="1"/>
  <c r="C33" i="13"/>
  <c r="G7" i="13"/>
  <c r="G6" i="13" s="1"/>
  <c r="E7" i="13"/>
  <c r="E6" i="13" s="1"/>
  <c r="P7" i="13"/>
  <c r="P6" i="13" s="1"/>
  <c r="H7" i="13"/>
  <c r="H6" i="13" s="1"/>
  <c r="Q7" i="13"/>
  <c r="Q6" i="13" s="1"/>
  <c r="I7" i="13"/>
  <c r="I6" i="13" s="1"/>
  <c r="D7" i="13"/>
  <c r="D6" i="13" s="1"/>
  <c r="C7" i="13"/>
  <c r="B33" i="12"/>
  <c r="B32" i="12" s="1"/>
  <c r="B9" i="12"/>
  <c r="B8" i="12" s="1"/>
  <c r="B31" i="11"/>
  <c r="C8" i="11"/>
  <c r="I6" i="10"/>
  <c r="M6" i="10"/>
  <c r="E6" i="10"/>
  <c r="L6" i="10"/>
  <c r="D6" i="10"/>
  <c r="C6" i="10"/>
  <c r="B25" i="10"/>
  <c r="R36" i="8"/>
  <c r="P36" i="8"/>
  <c r="O36" i="8"/>
  <c r="N36" i="8"/>
  <c r="M36" i="8"/>
  <c r="L36" i="8"/>
  <c r="K36" i="8"/>
  <c r="J36" i="8"/>
  <c r="I36" i="8"/>
  <c r="H36" i="8"/>
  <c r="G36" i="8"/>
  <c r="E36" i="8"/>
  <c r="D36" i="8"/>
  <c r="C36" i="8"/>
  <c r="O6" i="6"/>
  <c r="N6" i="6"/>
  <c r="M6" i="6"/>
  <c r="G6" i="6"/>
  <c r="E6" i="6"/>
  <c r="B6" i="6"/>
  <c r="P6" i="6"/>
  <c r="H6" i="6"/>
  <c r="L6" i="6"/>
  <c r="D6" i="6"/>
  <c r="K6" i="6"/>
  <c r="C6" i="6"/>
  <c r="R6" i="5"/>
  <c r="Q6" i="5"/>
  <c r="P6" i="5"/>
  <c r="O6" i="5"/>
  <c r="M6" i="5"/>
  <c r="K6" i="5"/>
  <c r="I6" i="5"/>
  <c r="H6" i="5"/>
  <c r="G6" i="5"/>
  <c r="E6" i="5"/>
  <c r="D6" i="5"/>
  <c r="C6" i="5"/>
  <c r="B6" i="5"/>
  <c r="O16" i="3"/>
  <c r="N16" i="3"/>
  <c r="M16" i="3"/>
  <c r="L16" i="3"/>
  <c r="H19" i="3"/>
  <c r="F16" i="3"/>
  <c r="D16" i="3"/>
  <c r="C16" i="3"/>
  <c r="C19" i="3"/>
  <c r="B19" i="3"/>
  <c r="R16" i="3"/>
  <c r="Q16" i="3"/>
  <c r="P16" i="3"/>
  <c r="K16" i="3"/>
  <c r="J16" i="3"/>
  <c r="I16" i="3"/>
  <c r="G16" i="3"/>
  <c r="E16" i="3"/>
  <c r="R19" i="3"/>
  <c r="Q19" i="3"/>
  <c r="P19" i="3"/>
  <c r="O19" i="3"/>
  <c r="N19" i="3"/>
  <c r="M19" i="3"/>
  <c r="L19" i="3"/>
  <c r="K19" i="3"/>
  <c r="J19" i="3"/>
  <c r="I19" i="3"/>
  <c r="H7" i="3"/>
  <c r="H6" i="3" s="1"/>
  <c r="H16" i="3" s="1"/>
  <c r="G19" i="3"/>
  <c r="F19" i="3"/>
  <c r="E19" i="3"/>
  <c r="D19" i="3"/>
  <c r="B7" i="3"/>
  <c r="B17" i="3" s="1"/>
  <c r="B6" i="3"/>
  <c r="B16" i="3" s="1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P8" i="2"/>
  <c r="H9" i="2"/>
  <c r="J9" i="2"/>
  <c r="L9" i="2"/>
  <c r="Q9" i="2"/>
  <c r="N8" i="2"/>
  <c r="P9" i="2"/>
  <c r="F9" i="2"/>
  <c r="E9" i="2"/>
  <c r="D9" i="2"/>
  <c r="L34" i="2"/>
  <c r="L8" i="2" s="1"/>
  <c r="N9" i="2"/>
  <c r="M9" i="2"/>
  <c r="H8" i="2"/>
  <c r="E34" i="2"/>
  <c r="F8" i="2"/>
  <c r="I9" i="2"/>
  <c r="G8" i="2"/>
  <c r="Q8" i="2"/>
  <c r="I8" i="2"/>
  <c r="O9" i="2"/>
  <c r="G9" i="2"/>
  <c r="D8" i="2"/>
  <c r="R21" i="2"/>
  <c r="R8" i="2" s="1"/>
  <c r="K9" i="2"/>
  <c r="C9" i="2"/>
  <c r="J21" i="2"/>
  <c r="J8" i="2" s="1"/>
  <c r="B9" i="2"/>
  <c r="E8" i="2"/>
  <c r="M8" i="2"/>
  <c r="O8" i="2"/>
  <c r="K8" i="2"/>
  <c r="C8" i="2"/>
  <c r="R40" i="1"/>
  <c r="P40" i="1"/>
  <c r="N40" i="1"/>
  <c r="M40" i="1"/>
  <c r="K40" i="1"/>
  <c r="J40" i="1"/>
  <c r="H40" i="1"/>
  <c r="F40" i="1"/>
  <c r="D40" i="1"/>
  <c r="E40" i="1"/>
  <c r="Q40" i="1"/>
  <c r="O40" i="1"/>
  <c r="L6" i="1"/>
  <c r="L40" i="1" s="1"/>
  <c r="B42" i="1"/>
  <c r="B55" i="1"/>
  <c r="B53" i="1"/>
  <c r="I52" i="1"/>
  <c r="B50" i="1"/>
  <c r="I50" i="1"/>
  <c r="B47" i="1"/>
  <c r="B45" i="1"/>
  <c r="B43" i="1"/>
  <c r="I42" i="1"/>
  <c r="C54" i="1"/>
  <c r="B41" i="1"/>
  <c r="G40" i="1"/>
  <c r="C55" i="1"/>
  <c r="C42" i="1"/>
  <c r="B51" i="1"/>
  <c r="B46" i="1"/>
  <c r="C53" i="1"/>
  <c r="B52" i="1"/>
  <c r="C50" i="1"/>
  <c r="B49" i="1"/>
  <c r="B48" i="1"/>
  <c r="C47" i="1"/>
  <c r="C45" i="1"/>
  <c r="B44" i="1"/>
  <c r="C44" i="1"/>
  <c r="C43" i="1"/>
  <c r="I48" i="1"/>
  <c r="L42" i="1"/>
  <c r="L50" i="1"/>
  <c r="I6" i="1"/>
  <c r="I40" i="1" s="1"/>
  <c r="C6" i="1"/>
  <c r="C6" i="13" l="1"/>
  <c r="B6" i="13" s="1"/>
  <c r="B7" i="13"/>
  <c r="B33" i="13"/>
  <c r="C32" i="13"/>
  <c r="B32" i="13" s="1"/>
  <c r="B54" i="1"/>
  <c r="B40" i="1"/>
  <c r="C40" i="1"/>
  <c r="B20" i="13" l="1"/>
  <c r="B19" i="13"/>
  <c r="B6" i="10" l="1"/>
  <c r="B9" i="10"/>
</calcChain>
</file>

<file path=xl/sharedStrings.xml><?xml version="1.0" encoding="utf-8"?>
<sst xmlns="http://schemas.openxmlformats.org/spreadsheetml/2006/main" count="929" uniqueCount="244">
  <si>
    <t xml:space="preserve">     Total 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</si>
  <si>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</si>
  <si>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</si>
  <si>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</si>
  <si>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</si>
  <si>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</si>
  <si>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</si>
  <si>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</si>
  <si>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</si>
  <si>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</si>
  <si>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</si>
  <si>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</si>
  <si>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</si>
  <si>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</si>
  <si>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and over</t>
  </si>
  <si>
    <t>Total</t>
  </si>
  <si>
    <t>North</t>
  </si>
  <si>
    <t>Namo-</t>
  </si>
  <si>
    <t>neas</t>
  </si>
  <si>
    <t>South</t>
  </si>
  <si>
    <t>Faichuk</t>
  </si>
  <si>
    <t>Mort-</t>
  </si>
  <si>
    <t>locks</t>
  </si>
  <si>
    <t>NW</t>
  </si>
  <si>
    <t>Pohnpei</t>
  </si>
  <si>
    <t>Island</t>
  </si>
  <si>
    <t>Other</t>
  </si>
  <si>
    <t>Islands</t>
  </si>
  <si>
    <t>Yap</t>
  </si>
  <si>
    <t>Proper</t>
  </si>
  <si>
    <t>Outer</t>
  </si>
  <si>
    <t>Kosrae</t>
  </si>
  <si>
    <t>RMI</t>
  </si>
  <si>
    <t>Guam</t>
  </si>
  <si>
    <t>Others</t>
  </si>
  <si>
    <t>Chuuk</t>
  </si>
  <si>
    <t>Not stated</t>
  </si>
  <si>
    <t xml:space="preserve">    Males</t>
  </si>
  <si>
    <t xml:space="preserve">    Females</t>
  </si>
  <si>
    <t>Source: 1992 Census of Micronesians on Guam</t>
  </si>
  <si>
    <t>Age</t>
  </si>
  <si>
    <t>Table    . Age by Birthplace, Micronesians on Guam: 1992</t>
  </si>
  <si>
    <t>Citizenship</t>
  </si>
  <si>
    <t>Year moved</t>
  </si>
  <si>
    <t>CITIZENSHIP</t>
  </si>
  <si>
    <t xml:space="preserve">     Total</t>
  </si>
  <si>
    <t>FSM-Marshalls</t>
  </si>
  <si>
    <t xml:space="preserve">  First came:</t>
  </si>
  <si>
    <t>1991</t>
  </si>
  <si>
    <t>1990</t>
  </si>
  <si>
    <t>1989</t>
  </si>
  <si>
    <t>1988</t>
  </si>
  <si>
    <t>1987</t>
  </si>
  <si>
    <t>Before 1987</t>
  </si>
  <si>
    <t>Not Stated</t>
  </si>
  <si>
    <t>US born</t>
  </si>
  <si>
    <t>Elsewhere</t>
  </si>
  <si>
    <t xml:space="preserve">      Total</t>
  </si>
  <si>
    <t>Total 5+</t>
  </si>
  <si>
    <t xml:space="preserve">  Speak English</t>
  </si>
  <si>
    <t xml:space="preserve">  Speak other language</t>
  </si>
  <si>
    <t xml:space="preserve">    Speak English more</t>
  </si>
  <si>
    <t xml:space="preserve">    Speak both the same</t>
  </si>
  <si>
    <t xml:space="preserve">    Speak English less</t>
  </si>
  <si>
    <t xml:space="preserve">  Not stated</t>
  </si>
  <si>
    <t>Less than 5</t>
  </si>
  <si>
    <t>Language</t>
  </si>
  <si>
    <t xml:space="preserve">   Females</t>
  </si>
  <si>
    <t>Catholic</t>
  </si>
  <si>
    <t>Protestant</t>
  </si>
  <si>
    <t xml:space="preserve">   Baptist</t>
  </si>
  <si>
    <t xml:space="preserve">   Congregational</t>
  </si>
  <si>
    <t xml:space="preserve">   UCC</t>
  </si>
  <si>
    <t xml:space="preserve">   Mormon</t>
  </si>
  <si>
    <t xml:space="preserve">   SDA</t>
  </si>
  <si>
    <t>None</t>
  </si>
  <si>
    <t xml:space="preserve">   Jehovah witness</t>
  </si>
  <si>
    <t>Pre- and Kindergarten</t>
  </si>
  <si>
    <t>Elementary (1-8)</t>
  </si>
  <si>
    <t>High school (9-12)</t>
  </si>
  <si>
    <t>College</t>
  </si>
  <si>
    <t>Not enrolled</t>
  </si>
  <si>
    <t xml:space="preserve">     Males</t>
  </si>
  <si>
    <t>School</t>
  </si>
  <si>
    <t>Attandance</t>
  </si>
  <si>
    <t>Educational</t>
  </si>
  <si>
    <t>Attainment</t>
  </si>
  <si>
    <t xml:space="preserve">   Total</t>
  </si>
  <si>
    <t>Less than 2 yrs</t>
  </si>
  <si>
    <t>12, no diploma</t>
  </si>
  <si>
    <t>H.S. diploma</t>
  </si>
  <si>
    <t>Some college</t>
  </si>
  <si>
    <t>Associate</t>
  </si>
  <si>
    <t>Bachelors</t>
  </si>
  <si>
    <t>Higher</t>
  </si>
  <si>
    <t>Occupation</t>
  </si>
  <si>
    <t>Managerial and professional</t>
  </si>
  <si>
    <t xml:space="preserve">   Executive, admin</t>
  </si>
  <si>
    <t xml:space="preserve">      Managemant</t>
  </si>
  <si>
    <t xml:space="preserve">   Professional</t>
  </si>
  <si>
    <t xml:space="preserve">      Teachers, librarians</t>
  </si>
  <si>
    <t>Technical, sales, admin support</t>
  </si>
  <si>
    <t xml:space="preserve">   Health techs</t>
  </si>
  <si>
    <t xml:space="preserve">   Other techs</t>
  </si>
  <si>
    <t xml:space="preserve">   Sales</t>
  </si>
  <si>
    <t xml:space="preserve">   Admin support</t>
  </si>
  <si>
    <t>Service</t>
  </si>
  <si>
    <t xml:space="preserve">   Prvate household</t>
  </si>
  <si>
    <t xml:space="preserve">   Protective service</t>
  </si>
  <si>
    <t xml:space="preserve">   Serve, other</t>
  </si>
  <si>
    <t xml:space="preserve">      Food preparation</t>
  </si>
  <si>
    <t xml:space="preserve">      Health service</t>
  </si>
  <si>
    <t xml:space="preserve">      Cleaning and building</t>
  </si>
  <si>
    <t xml:space="preserve">      Personal service</t>
  </si>
  <si>
    <t>Farming, Fishing</t>
  </si>
  <si>
    <t>Precision prodution</t>
  </si>
  <si>
    <t xml:space="preserve">   Mechanics and repairers</t>
  </si>
  <si>
    <t xml:space="preserve">   Construction</t>
  </si>
  <si>
    <t xml:space="preserve">   Extrative</t>
  </si>
  <si>
    <t xml:space="preserve">   Precision prodution</t>
  </si>
  <si>
    <t>Operators, fabricators</t>
  </si>
  <si>
    <t xml:space="preserve">   Machine operators</t>
  </si>
  <si>
    <t xml:space="preserve">    Transportation</t>
  </si>
  <si>
    <t xml:space="preserve">   Handlers, laborers</t>
  </si>
  <si>
    <t>Not States</t>
  </si>
  <si>
    <t xml:space="preserve">      Males</t>
  </si>
  <si>
    <t xml:space="preserve">      Employed, 16+ yrs</t>
  </si>
  <si>
    <t xml:space="preserve">      Secreataries</t>
  </si>
  <si>
    <t xml:space="preserve">       Secretaries</t>
  </si>
  <si>
    <t>Industry</t>
  </si>
  <si>
    <t xml:space="preserve">    Employed, 16+</t>
  </si>
  <si>
    <t>Agriculture</t>
  </si>
  <si>
    <t>Forestry and fishing</t>
  </si>
  <si>
    <t>Mning</t>
  </si>
  <si>
    <t>Construction</t>
  </si>
  <si>
    <t>Manufacturing</t>
  </si>
  <si>
    <t xml:space="preserve">   Nondurable goods</t>
  </si>
  <si>
    <t xml:space="preserve">   Durable goods</t>
  </si>
  <si>
    <t>Transporttion, communic</t>
  </si>
  <si>
    <t xml:space="preserve">   Transportation</t>
  </si>
  <si>
    <t xml:space="preserve">   Communications</t>
  </si>
  <si>
    <t xml:space="preserve">   Utilities</t>
  </si>
  <si>
    <t>Wholesale trade</t>
  </si>
  <si>
    <t>Retail trade</t>
  </si>
  <si>
    <t xml:space="preserve">   Eating, drinking palce</t>
  </si>
  <si>
    <t>Finance, insurance</t>
  </si>
  <si>
    <t>Business</t>
  </si>
  <si>
    <t>Repair</t>
  </si>
  <si>
    <t>Personal services</t>
  </si>
  <si>
    <t xml:space="preserve">   Hotels and motels</t>
  </si>
  <si>
    <t>Entertainment, recreation</t>
  </si>
  <si>
    <t xml:space="preserve">Professional </t>
  </si>
  <si>
    <t xml:space="preserve">   Health</t>
  </si>
  <si>
    <t xml:space="preserve">   Legal</t>
  </si>
  <si>
    <t xml:space="preserve">   Education</t>
  </si>
  <si>
    <t xml:space="preserve">   Engineeromg</t>
  </si>
  <si>
    <t xml:space="preserve">   Other professional</t>
  </si>
  <si>
    <t>Public administration</t>
  </si>
  <si>
    <t xml:space="preserve">    Employed females, 16+</t>
  </si>
  <si>
    <t>Residence</t>
  </si>
  <si>
    <t>on Guam</t>
  </si>
  <si>
    <t>Agana</t>
  </si>
  <si>
    <t>Agana Heights</t>
  </si>
  <si>
    <t>Agat</t>
  </si>
  <si>
    <t>Asan/Maina</t>
  </si>
  <si>
    <t>Barrigada</t>
  </si>
  <si>
    <t>Chalan Pago/Ordot</t>
  </si>
  <si>
    <t>Dededo</t>
  </si>
  <si>
    <t>Inarajan</t>
  </si>
  <si>
    <t>Mangilao</t>
  </si>
  <si>
    <t>Mongmong-Toto-Maite</t>
  </si>
  <si>
    <t>Piti</t>
  </si>
  <si>
    <t>Santa Rita</t>
  </si>
  <si>
    <t>Sinajana</t>
  </si>
  <si>
    <t>Talofofo</t>
  </si>
  <si>
    <t>Tamuning</t>
  </si>
  <si>
    <t>Umatac</t>
  </si>
  <si>
    <t>Yigo</t>
  </si>
  <si>
    <t>Yona</t>
  </si>
  <si>
    <t>Merizo</t>
  </si>
  <si>
    <t>Relationship</t>
  </si>
  <si>
    <t>Households</t>
  </si>
  <si>
    <t xml:space="preserve">   Head</t>
  </si>
  <si>
    <t xml:space="preserve">   Spouse</t>
  </si>
  <si>
    <t xml:space="preserve">   child/Step-child</t>
  </si>
  <si>
    <t xml:space="preserve">   Sibling</t>
  </si>
  <si>
    <t xml:space="preserve">   Parent</t>
  </si>
  <si>
    <t xml:space="preserve">   Grandchild</t>
  </si>
  <si>
    <t xml:space="preserve">   Niece-nephew</t>
  </si>
  <si>
    <t xml:space="preserve">   Cousin</t>
  </si>
  <si>
    <t xml:space="preserve">   Aunt-Uncle</t>
  </si>
  <si>
    <t xml:space="preserve">   Child-in-law</t>
  </si>
  <si>
    <t xml:space="preserve">   Sibling-in-law</t>
  </si>
  <si>
    <t xml:space="preserve">   Other realtive</t>
  </si>
  <si>
    <t xml:space="preserve">   Commonlaw spouse</t>
  </si>
  <si>
    <t xml:space="preserve">   Nonrelative</t>
  </si>
  <si>
    <t xml:space="preserve">   Sponsored</t>
  </si>
  <si>
    <t xml:space="preserve">   Unknown</t>
  </si>
  <si>
    <t>Group quarters</t>
  </si>
  <si>
    <t xml:space="preserve">   Camp Omar</t>
  </si>
  <si>
    <t xml:space="preserve">   Other group quarters</t>
  </si>
  <si>
    <t xml:space="preserve">     Persons per HH</t>
  </si>
  <si>
    <t xml:space="preserve">Parents </t>
  </si>
  <si>
    <t>Birthplace</t>
  </si>
  <si>
    <t>FSM</t>
  </si>
  <si>
    <t xml:space="preserve">   Chuuk</t>
  </si>
  <si>
    <t xml:space="preserve">      N. Namoneas</t>
  </si>
  <si>
    <t xml:space="preserve">      S. Namoneas</t>
  </si>
  <si>
    <t xml:space="preserve">      Faichuk</t>
  </si>
  <si>
    <t xml:space="preserve">      Mortlocks</t>
  </si>
  <si>
    <t xml:space="preserve">      NW</t>
  </si>
  <si>
    <t xml:space="preserve">   Pohnpei</t>
  </si>
  <si>
    <t xml:space="preserve">      Pohnpei Is</t>
  </si>
  <si>
    <t xml:space="preserve">      Outer Is</t>
  </si>
  <si>
    <t xml:space="preserve">   Kosrae</t>
  </si>
  <si>
    <t>Marshall Islands</t>
  </si>
  <si>
    <t>United States</t>
  </si>
  <si>
    <t xml:space="preserve">   Yap</t>
  </si>
  <si>
    <t xml:space="preserve">      Yap Proper</t>
  </si>
  <si>
    <t xml:space="preserve">      Yap OI</t>
  </si>
  <si>
    <t>MOTHER'S BIRTHPLACE</t>
  </si>
  <si>
    <t>FATHER'S BIRTHPLACE</t>
  </si>
  <si>
    <t>Res at Compact</t>
  </si>
  <si>
    <t>Res 1 yr agp</t>
  </si>
  <si>
    <t>RESIDENCE AT COMPACT</t>
  </si>
  <si>
    <t>RESIDENCE 1 YEAR AGO</t>
  </si>
  <si>
    <t>PERSONS 5+</t>
  </si>
  <si>
    <t>NS or &lt; 5</t>
  </si>
  <si>
    <t>PERSONS 1+</t>
  </si>
  <si>
    <t>NS or &lt; 1</t>
  </si>
  <si>
    <t>Work Last Week</t>
  </si>
  <si>
    <t xml:space="preserve">    Persons 16+</t>
  </si>
  <si>
    <t>Working</t>
  </si>
  <si>
    <t xml:space="preserve">   Working at one job</t>
  </si>
  <si>
    <t xml:space="preserve">      35 or more hrs</t>
  </si>
  <si>
    <t xml:space="preserve">      1 to 34 hrs</t>
  </si>
  <si>
    <t xml:space="preserve">      Not stated</t>
  </si>
  <si>
    <t xml:space="preserve">   Working 2+ jobs</t>
  </si>
  <si>
    <t xml:space="preserve">      50+ hrs</t>
  </si>
  <si>
    <t xml:space="preserve">      35 to 49 hrs</t>
  </si>
  <si>
    <t>Not working</t>
  </si>
  <si>
    <t xml:space="preserve">    Females 16+</t>
  </si>
  <si>
    <t xml:space="preserve">    Males 16+</t>
  </si>
  <si>
    <t xml:space="preserve">       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</si>
</sst>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0" xfId="0" applyNumberFormat="1"/>
    <xf numFmtId="49" fontId="0" fillId="0" borderId="2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49" fontId="0" fillId="0" borderId="0" xfId="0" applyNumberFormat="1" applyFill="1" applyBorder="1"/>
    <xf numFmtId="49" fontId="0" fillId="0" borderId="0" xfId="0" applyNumberFormat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/>
    <xf numFmtId="167" fontId="0" fillId="0" borderId="0" xfId="0" applyNumberFormat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7147-0EA3-46B1-BAB5-CD88201B1B26}">
  <dimension ref="A1:R56"/>
  <sheetViews>
    <sheetView topLeftCell="A49" workbookViewId="0">
      <selection activeCell="A56" sqref="A56:R56"/>
    </sheetView>
  </sheetViews>
  <sheetFormatPr defaultRowHeight="14.4" x14ac:dyDescent="0.3"/>
  <sheetData>
    <row r="1" spans="1:18" x14ac:dyDescent="0.3">
      <c r="A1" t="s">
        <v>41</v>
      </c>
    </row>
    <row r="2" spans="1:18" x14ac:dyDescent="0.3">
      <c r="A2" s="3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7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7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10" t="s">
        <v>40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1" t="s">
        <v>0</v>
      </c>
      <c r="B6">
        <f>SUM(B7:B21)</f>
        <v>5652</v>
      </c>
      <c r="C6">
        <f>SUM(C7:C21)</f>
        <v>3586</v>
      </c>
      <c r="D6">
        <f t="shared" ref="D6" si="0">SUM(D7:D21)</f>
        <v>794</v>
      </c>
      <c r="E6">
        <f t="shared" ref="E6" si="1">SUM(E7:E21)</f>
        <v>1179</v>
      </c>
      <c r="F6">
        <f t="shared" ref="F6" si="2">SUM(F7:F21)</f>
        <v>773</v>
      </c>
      <c r="G6">
        <f t="shared" ref="G6" si="3">SUM(G7:G21)</f>
        <v>429</v>
      </c>
      <c r="H6">
        <f t="shared" ref="H6" si="4">SUM(H7:H21)</f>
        <v>160</v>
      </c>
      <c r="I6">
        <f t="shared" ref="I6" si="5">SUM(I7:I21)</f>
        <v>866</v>
      </c>
      <c r="J6">
        <f t="shared" ref="J6" si="6">SUM(J7:J21)</f>
        <v>739</v>
      </c>
      <c r="K6">
        <f t="shared" ref="K6" si="7">SUM(K7:K21)</f>
        <v>73</v>
      </c>
      <c r="L6">
        <f t="shared" ref="L6" si="8">SUM(L7:L21)</f>
        <v>309</v>
      </c>
      <c r="M6">
        <f t="shared" ref="M6" si="9">SUM(M7:M21)</f>
        <v>213</v>
      </c>
      <c r="N6">
        <f t="shared" ref="N6" si="10">SUM(N7:N21)</f>
        <v>91</v>
      </c>
      <c r="O6">
        <f t="shared" ref="O6" si="11">SUM(O7:O21)</f>
        <v>192</v>
      </c>
      <c r="P6">
        <f t="shared" ref="P6" si="12">SUM(P7:P21)</f>
        <v>150</v>
      </c>
      <c r="Q6">
        <f t="shared" ref="Q6" si="13">SUM(Q7:Q21)</f>
        <v>477</v>
      </c>
      <c r="R6">
        <f t="shared" ref="R6" si="14">SUM(R7:R21)</f>
        <v>72</v>
      </c>
    </row>
    <row r="7" spans="1:18" x14ac:dyDescent="0.3">
      <c r="A7" s="1" t="s">
        <v>1</v>
      </c>
      <c r="B7">
        <v>650</v>
      </c>
      <c r="C7">
        <v>145</v>
      </c>
      <c r="D7">
        <v>59</v>
      </c>
      <c r="E7">
        <v>29</v>
      </c>
      <c r="F7">
        <v>41</v>
      </c>
      <c r="G7">
        <v>5</v>
      </c>
      <c r="H7">
        <v>3</v>
      </c>
      <c r="I7">
        <v>51</v>
      </c>
      <c r="J7">
        <v>49</v>
      </c>
      <c r="K7">
        <v>0</v>
      </c>
      <c r="L7">
        <v>9</v>
      </c>
      <c r="M7">
        <v>9</v>
      </c>
      <c r="N7">
        <v>0</v>
      </c>
      <c r="O7">
        <v>9</v>
      </c>
      <c r="P7">
        <v>9</v>
      </c>
      <c r="Q7">
        <v>404</v>
      </c>
      <c r="R7">
        <v>23</v>
      </c>
    </row>
    <row r="8" spans="1:18" x14ac:dyDescent="0.3">
      <c r="A8" s="2" t="s">
        <v>2</v>
      </c>
      <c r="B8">
        <v>478</v>
      </c>
      <c r="C8">
        <v>275</v>
      </c>
      <c r="D8">
        <v>111</v>
      </c>
      <c r="E8">
        <v>73</v>
      </c>
      <c r="F8">
        <v>61</v>
      </c>
      <c r="G8">
        <v>10</v>
      </c>
      <c r="H8">
        <v>12</v>
      </c>
      <c r="I8">
        <v>93</v>
      </c>
      <c r="J8">
        <v>82</v>
      </c>
      <c r="K8">
        <v>2</v>
      </c>
      <c r="L8">
        <v>18</v>
      </c>
      <c r="M8">
        <v>18</v>
      </c>
      <c r="N8">
        <v>0</v>
      </c>
      <c r="O8">
        <v>10</v>
      </c>
      <c r="P8">
        <v>19</v>
      </c>
      <c r="Q8">
        <v>46</v>
      </c>
      <c r="R8">
        <v>17</v>
      </c>
    </row>
    <row r="9" spans="1:18" x14ac:dyDescent="0.3">
      <c r="A9" s="2" t="s">
        <v>3</v>
      </c>
      <c r="B9">
        <v>389</v>
      </c>
      <c r="C9">
        <v>251</v>
      </c>
      <c r="D9">
        <v>97</v>
      </c>
      <c r="E9">
        <v>75</v>
      </c>
      <c r="F9">
        <v>44</v>
      </c>
      <c r="G9">
        <v>21</v>
      </c>
      <c r="H9">
        <v>3</v>
      </c>
      <c r="I9">
        <v>80</v>
      </c>
      <c r="J9">
        <v>71</v>
      </c>
      <c r="K9">
        <v>2</v>
      </c>
      <c r="L9">
        <v>9</v>
      </c>
      <c r="M9">
        <v>9</v>
      </c>
      <c r="N9">
        <v>0</v>
      </c>
      <c r="O9">
        <v>10</v>
      </c>
      <c r="P9">
        <v>6</v>
      </c>
      <c r="Q9">
        <v>16</v>
      </c>
      <c r="R9">
        <v>17</v>
      </c>
    </row>
    <row r="10" spans="1:18" x14ac:dyDescent="0.3">
      <c r="A10" s="1" t="s">
        <v>4</v>
      </c>
      <c r="B10">
        <v>615</v>
      </c>
      <c r="C10">
        <v>428</v>
      </c>
      <c r="D10">
        <v>131</v>
      </c>
      <c r="E10">
        <v>134</v>
      </c>
      <c r="F10">
        <v>86</v>
      </c>
      <c r="G10">
        <v>43</v>
      </c>
      <c r="H10">
        <v>8</v>
      </c>
      <c r="I10">
        <v>107</v>
      </c>
      <c r="J10">
        <v>97</v>
      </c>
      <c r="K10">
        <v>2</v>
      </c>
      <c r="L10">
        <v>33</v>
      </c>
      <c r="M10">
        <v>26</v>
      </c>
      <c r="N10">
        <v>4</v>
      </c>
      <c r="O10">
        <v>10</v>
      </c>
      <c r="P10">
        <v>23</v>
      </c>
      <c r="Q10">
        <v>4</v>
      </c>
      <c r="R10">
        <v>10</v>
      </c>
    </row>
    <row r="11" spans="1:18" x14ac:dyDescent="0.3">
      <c r="A11" s="1" t="s">
        <v>5</v>
      </c>
      <c r="B11">
        <v>1095</v>
      </c>
      <c r="C11">
        <v>804</v>
      </c>
      <c r="D11">
        <v>142</v>
      </c>
      <c r="E11">
        <v>279</v>
      </c>
      <c r="F11">
        <v>192</v>
      </c>
      <c r="G11">
        <v>84</v>
      </c>
      <c r="H11">
        <v>40</v>
      </c>
      <c r="I11">
        <v>135</v>
      </c>
      <c r="J11">
        <v>114</v>
      </c>
      <c r="K11">
        <v>14</v>
      </c>
      <c r="L11">
        <v>76</v>
      </c>
      <c r="M11">
        <v>51</v>
      </c>
      <c r="N11">
        <v>24</v>
      </c>
      <c r="O11">
        <v>45</v>
      </c>
      <c r="P11">
        <v>31</v>
      </c>
      <c r="Q11">
        <v>2</v>
      </c>
      <c r="R11">
        <v>2</v>
      </c>
    </row>
    <row r="12" spans="1:18" x14ac:dyDescent="0.3">
      <c r="A12" s="1" t="s">
        <v>6</v>
      </c>
      <c r="B12">
        <v>850</v>
      </c>
      <c r="C12">
        <v>568</v>
      </c>
      <c r="D12">
        <v>111</v>
      </c>
      <c r="E12">
        <v>188</v>
      </c>
      <c r="F12">
        <v>103</v>
      </c>
      <c r="G12">
        <v>82</v>
      </c>
      <c r="H12">
        <v>49</v>
      </c>
      <c r="I12">
        <v>137</v>
      </c>
      <c r="J12">
        <v>121</v>
      </c>
      <c r="K12">
        <v>11</v>
      </c>
      <c r="L12">
        <v>62</v>
      </c>
      <c r="M12">
        <v>34</v>
      </c>
      <c r="N12">
        <v>27</v>
      </c>
      <c r="O12">
        <v>46</v>
      </c>
      <c r="P12">
        <v>34</v>
      </c>
      <c r="Q12">
        <v>2</v>
      </c>
      <c r="R12">
        <v>1</v>
      </c>
    </row>
    <row r="13" spans="1:18" x14ac:dyDescent="0.3">
      <c r="A13" s="1" t="s">
        <v>7</v>
      </c>
      <c r="B13">
        <v>630</v>
      </c>
      <c r="C13">
        <v>427</v>
      </c>
      <c r="D13">
        <v>53</v>
      </c>
      <c r="E13">
        <v>164</v>
      </c>
      <c r="F13">
        <v>95</v>
      </c>
      <c r="G13">
        <v>54</v>
      </c>
      <c r="H13">
        <v>21</v>
      </c>
      <c r="I13">
        <v>99</v>
      </c>
      <c r="J13">
        <v>78</v>
      </c>
      <c r="K13">
        <v>13</v>
      </c>
      <c r="L13">
        <v>43</v>
      </c>
      <c r="M13">
        <v>22</v>
      </c>
      <c r="N13">
        <v>21</v>
      </c>
      <c r="O13">
        <v>45</v>
      </c>
      <c r="P13">
        <v>16</v>
      </c>
      <c r="Q13">
        <v>0</v>
      </c>
      <c r="R13">
        <v>0</v>
      </c>
    </row>
    <row r="14" spans="1:18" x14ac:dyDescent="0.3">
      <c r="A14" s="1" t="s">
        <v>8</v>
      </c>
      <c r="B14">
        <v>333</v>
      </c>
      <c r="C14">
        <v>227</v>
      </c>
      <c r="D14">
        <v>32</v>
      </c>
      <c r="E14">
        <v>74</v>
      </c>
      <c r="F14">
        <v>57</v>
      </c>
      <c r="G14">
        <v>29</v>
      </c>
      <c r="H14">
        <v>10</v>
      </c>
      <c r="I14">
        <v>69</v>
      </c>
      <c r="J14">
        <v>60</v>
      </c>
      <c r="K14">
        <v>6</v>
      </c>
      <c r="L14">
        <v>19</v>
      </c>
      <c r="M14">
        <v>12</v>
      </c>
      <c r="N14">
        <v>7</v>
      </c>
      <c r="O14">
        <v>11</v>
      </c>
      <c r="P14">
        <v>6</v>
      </c>
      <c r="Q14">
        <v>0</v>
      </c>
      <c r="R14">
        <v>1</v>
      </c>
    </row>
    <row r="15" spans="1:18" x14ac:dyDescent="0.3">
      <c r="A15" s="1" t="s">
        <v>9</v>
      </c>
      <c r="B15">
        <v>219</v>
      </c>
      <c r="C15">
        <v>168</v>
      </c>
      <c r="D15">
        <v>18</v>
      </c>
      <c r="E15">
        <v>69</v>
      </c>
      <c r="F15">
        <v>36</v>
      </c>
      <c r="G15">
        <v>31</v>
      </c>
      <c r="H15">
        <v>2</v>
      </c>
      <c r="I15">
        <v>37</v>
      </c>
      <c r="J15">
        <v>29</v>
      </c>
      <c r="K15">
        <v>6</v>
      </c>
      <c r="L15">
        <v>5</v>
      </c>
      <c r="M15">
        <v>4</v>
      </c>
      <c r="N15">
        <v>1</v>
      </c>
      <c r="O15">
        <v>3</v>
      </c>
      <c r="P15">
        <v>6</v>
      </c>
      <c r="Q15">
        <v>0</v>
      </c>
      <c r="R15">
        <v>0</v>
      </c>
    </row>
    <row r="16" spans="1:18" x14ac:dyDescent="0.3">
      <c r="A16" s="1" t="s">
        <v>10</v>
      </c>
      <c r="B16">
        <v>138</v>
      </c>
      <c r="C16">
        <v>104</v>
      </c>
      <c r="D16">
        <v>14</v>
      </c>
      <c r="E16">
        <v>32</v>
      </c>
      <c r="F16">
        <v>24</v>
      </c>
      <c r="G16">
        <v>22</v>
      </c>
      <c r="H16">
        <v>7</v>
      </c>
      <c r="I16">
        <v>21</v>
      </c>
      <c r="J16">
        <v>15</v>
      </c>
      <c r="K16">
        <v>5</v>
      </c>
      <c r="L16">
        <v>12</v>
      </c>
      <c r="M16">
        <v>9</v>
      </c>
      <c r="N16">
        <v>3</v>
      </c>
      <c r="O16">
        <v>1</v>
      </c>
      <c r="P16">
        <v>0</v>
      </c>
      <c r="Q16">
        <v>0</v>
      </c>
      <c r="R16">
        <v>0</v>
      </c>
    </row>
    <row r="17" spans="1:18" x14ac:dyDescent="0.3">
      <c r="A17" s="1" t="s">
        <v>11</v>
      </c>
      <c r="B17">
        <v>81</v>
      </c>
      <c r="C17">
        <v>66</v>
      </c>
      <c r="D17">
        <v>8</v>
      </c>
      <c r="E17">
        <v>18</v>
      </c>
      <c r="F17">
        <v>12</v>
      </c>
      <c r="G17">
        <v>21</v>
      </c>
      <c r="H17">
        <v>3</v>
      </c>
      <c r="I17">
        <v>7</v>
      </c>
      <c r="J17">
        <v>4</v>
      </c>
      <c r="K17">
        <v>3</v>
      </c>
      <c r="L17">
        <v>6</v>
      </c>
      <c r="M17">
        <v>5</v>
      </c>
      <c r="N17">
        <v>1</v>
      </c>
      <c r="O17">
        <v>2</v>
      </c>
      <c r="P17">
        <v>0</v>
      </c>
      <c r="Q17">
        <v>0</v>
      </c>
      <c r="R17">
        <v>0</v>
      </c>
    </row>
    <row r="18" spans="1:18" x14ac:dyDescent="0.3">
      <c r="A18" s="1" t="s">
        <v>12</v>
      </c>
      <c r="B18">
        <v>61</v>
      </c>
      <c r="C18">
        <v>45</v>
      </c>
      <c r="D18">
        <v>7</v>
      </c>
      <c r="E18">
        <v>12</v>
      </c>
      <c r="F18">
        <v>10</v>
      </c>
      <c r="G18">
        <v>11</v>
      </c>
      <c r="H18">
        <v>0</v>
      </c>
      <c r="I18">
        <v>13</v>
      </c>
      <c r="J18">
        <v>8</v>
      </c>
      <c r="K18">
        <v>3</v>
      </c>
      <c r="L18">
        <v>2</v>
      </c>
      <c r="M18">
        <v>2</v>
      </c>
      <c r="N18">
        <v>0</v>
      </c>
      <c r="O18">
        <v>0</v>
      </c>
      <c r="P18">
        <v>0</v>
      </c>
      <c r="Q18">
        <v>0</v>
      </c>
      <c r="R18">
        <v>1</v>
      </c>
    </row>
    <row r="19" spans="1:18" x14ac:dyDescent="0.3">
      <c r="A19" s="1" t="s">
        <v>13</v>
      </c>
      <c r="B19">
        <v>45</v>
      </c>
      <c r="C19">
        <v>31</v>
      </c>
      <c r="D19">
        <v>4</v>
      </c>
      <c r="E19">
        <v>14</v>
      </c>
      <c r="F19">
        <v>4</v>
      </c>
      <c r="G19">
        <v>6</v>
      </c>
      <c r="H19">
        <v>2</v>
      </c>
      <c r="I19">
        <v>8</v>
      </c>
      <c r="J19">
        <v>5</v>
      </c>
      <c r="K19">
        <v>3</v>
      </c>
      <c r="L19">
        <v>6</v>
      </c>
      <c r="M19">
        <v>3</v>
      </c>
      <c r="N19">
        <v>3</v>
      </c>
      <c r="O19">
        <v>0</v>
      </c>
      <c r="P19">
        <v>0</v>
      </c>
      <c r="Q19">
        <v>0</v>
      </c>
      <c r="R19">
        <v>0</v>
      </c>
    </row>
    <row r="20" spans="1:18" x14ac:dyDescent="0.3">
      <c r="A20" s="1" t="s">
        <v>14</v>
      </c>
      <c r="B20">
        <v>44</v>
      </c>
      <c r="C20">
        <v>37</v>
      </c>
      <c r="D20">
        <v>7</v>
      </c>
      <c r="E20">
        <v>8</v>
      </c>
      <c r="F20">
        <v>8</v>
      </c>
      <c r="G20">
        <v>10</v>
      </c>
      <c r="H20">
        <v>0</v>
      </c>
      <c r="I20">
        <v>7</v>
      </c>
      <c r="J20">
        <v>6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3">
      <c r="A21" s="1" t="s">
        <v>36</v>
      </c>
      <c r="B21">
        <v>24</v>
      </c>
      <c r="C21">
        <v>10</v>
      </c>
      <c r="D21">
        <v>0</v>
      </c>
      <c r="E21">
        <v>10</v>
      </c>
      <c r="F21">
        <v>0</v>
      </c>
      <c r="G21">
        <v>0</v>
      </c>
      <c r="H21">
        <v>0</v>
      </c>
      <c r="I21">
        <v>2</v>
      </c>
      <c r="J21">
        <v>0</v>
      </c>
      <c r="K21">
        <v>2</v>
      </c>
      <c r="L21">
        <v>9</v>
      </c>
      <c r="M21">
        <v>9</v>
      </c>
      <c r="N21">
        <v>0</v>
      </c>
      <c r="O21">
        <v>0</v>
      </c>
      <c r="P21">
        <v>0</v>
      </c>
      <c r="Q21">
        <v>3</v>
      </c>
      <c r="R21">
        <v>0</v>
      </c>
    </row>
    <row r="23" spans="1:18" x14ac:dyDescent="0.3">
      <c r="A23" s="1" t="s">
        <v>37</v>
      </c>
      <c r="B23">
        <f>SUM(B24:B38)</f>
        <v>3193</v>
      </c>
      <c r="C23">
        <f>SUM(C24:C38)</f>
        <v>2022</v>
      </c>
      <c r="D23">
        <f t="shared" ref="D23" si="15">SUM(D24:D38)</f>
        <v>419</v>
      </c>
      <c r="E23">
        <f t="shared" ref="E23" si="16">SUM(E24:E38)</f>
        <v>638</v>
      </c>
      <c r="F23">
        <f t="shared" ref="F23" si="17">SUM(F24:F38)</f>
        <v>470</v>
      </c>
      <c r="G23">
        <f t="shared" ref="G23" si="18">SUM(G24:G38)</f>
        <v>239</v>
      </c>
      <c r="H23">
        <f t="shared" ref="H23" si="19">SUM(H24:H38)</f>
        <v>95</v>
      </c>
      <c r="I23">
        <f t="shared" ref="I23" si="20">SUM(I24:I38)</f>
        <v>464</v>
      </c>
      <c r="J23">
        <f t="shared" ref="J23" si="21">SUM(J24:J38)</f>
        <v>396</v>
      </c>
      <c r="K23">
        <f t="shared" ref="K23" si="22">SUM(K24:K38)</f>
        <v>42</v>
      </c>
      <c r="L23">
        <f t="shared" ref="L23" si="23">SUM(L24:L38)</f>
        <v>209</v>
      </c>
      <c r="M23">
        <f t="shared" ref="M23" si="24">SUM(M24:M38)</f>
        <v>139</v>
      </c>
      <c r="N23">
        <f t="shared" ref="N23" si="25">SUM(N24:N38)</f>
        <v>68</v>
      </c>
      <c r="O23">
        <f t="shared" ref="O23" si="26">SUM(O24:O38)</f>
        <v>120</v>
      </c>
      <c r="P23">
        <f t="shared" ref="P23" si="27">SUM(P24:P38)</f>
        <v>82</v>
      </c>
      <c r="Q23">
        <f t="shared" ref="Q23" si="28">SUM(Q24:Q38)</f>
        <v>264</v>
      </c>
      <c r="R23">
        <f t="shared" ref="R23" si="29">SUM(R24:R38)</f>
        <v>32</v>
      </c>
    </row>
    <row r="24" spans="1:18" x14ac:dyDescent="0.3">
      <c r="A24" s="1" t="s">
        <v>1</v>
      </c>
      <c r="B24">
        <v>370</v>
      </c>
      <c r="C24">
        <v>88</v>
      </c>
      <c r="D24">
        <v>39</v>
      </c>
      <c r="E24">
        <v>14</v>
      </c>
      <c r="F24">
        <v>28</v>
      </c>
      <c r="G24">
        <v>1</v>
      </c>
      <c r="H24">
        <v>1</v>
      </c>
      <c r="I24">
        <v>33</v>
      </c>
      <c r="J24">
        <v>32</v>
      </c>
      <c r="K24">
        <v>0</v>
      </c>
      <c r="L24">
        <v>4</v>
      </c>
      <c r="M24">
        <v>4</v>
      </c>
      <c r="N24">
        <v>0</v>
      </c>
      <c r="O24">
        <v>6</v>
      </c>
      <c r="P24">
        <v>6</v>
      </c>
      <c r="Q24">
        <v>224</v>
      </c>
      <c r="R24">
        <v>9</v>
      </c>
    </row>
    <row r="25" spans="1:18" x14ac:dyDescent="0.3">
      <c r="A25" s="2" t="s">
        <v>2</v>
      </c>
      <c r="B25">
        <v>269</v>
      </c>
      <c r="C25">
        <v>163</v>
      </c>
      <c r="D25">
        <v>62</v>
      </c>
      <c r="E25">
        <v>36</v>
      </c>
      <c r="F25">
        <v>44</v>
      </c>
      <c r="G25">
        <v>6</v>
      </c>
      <c r="H25">
        <v>9</v>
      </c>
      <c r="I25">
        <v>49</v>
      </c>
      <c r="J25">
        <v>43</v>
      </c>
      <c r="K25">
        <v>2</v>
      </c>
      <c r="L25">
        <v>8</v>
      </c>
      <c r="M25">
        <v>8</v>
      </c>
      <c r="N25">
        <v>0</v>
      </c>
      <c r="O25">
        <v>6</v>
      </c>
      <c r="P25">
        <v>12</v>
      </c>
      <c r="Q25">
        <v>24</v>
      </c>
      <c r="R25">
        <v>7</v>
      </c>
    </row>
    <row r="26" spans="1:18" x14ac:dyDescent="0.3">
      <c r="A26" s="2" t="s">
        <v>3</v>
      </c>
      <c r="B26">
        <v>192</v>
      </c>
      <c r="C26">
        <v>122</v>
      </c>
      <c r="D26">
        <v>49</v>
      </c>
      <c r="E26">
        <v>35</v>
      </c>
      <c r="F26">
        <v>22</v>
      </c>
      <c r="G26">
        <v>11</v>
      </c>
      <c r="H26">
        <v>1</v>
      </c>
      <c r="I26">
        <v>40</v>
      </c>
      <c r="J26">
        <v>36</v>
      </c>
      <c r="K26">
        <v>1</v>
      </c>
      <c r="L26">
        <v>7</v>
      </c>
      <c r="M26">
        <v>7</v>
      </c>
      <c r="N26">
        <v>0</v>
      </c>
      <c r="O26">
        <v>4</v>
      </c>
      <c r="P26">
        <v>3</v>
      </c>
      <c r="Q26">
        <v>8</v>
      </c>
      <c r="R26">
        <v>8</v>
      </c>
    </row>
    <row r="27" spans="1:18" x14ac:dyDescent="0.3">
      <c r="A27" s="1" t="s">
        <v>4</v>
      </c>
      <c r="B27">
        <v>293</v>
      </c>
      <c r="C27">
        <v>203</v>
      </c>
      <c r="D27">
        <v>56</v>
      </c>
      <c r="E27">
        <v>61</v>
      </c>
      <c r="F27">
        <v>49</v>
      </c>
      <c r="G27">
        <v>18</v>
      </c>
      <c r="H27">
        <v>1</v>
      </c>
      <c r="I27">
        <v>59</v>
      </c>
      <c r="J27">
        <v>53</v>
      </c>
      <c r="K27">
        <v>1</v>
      </c>
      <c r="L27">
        <v>14</v>
      </c>
      <c r="M27">
        <v>9</v>
      </c>
      <c r="N27">
        <v>4</v>
      </c>
      <c r="O27">
        <v>3</v>
      </c>
      <c r="P27">
        <v>7</v>
      </c>
      <c r="Q27">
        <v>3</v>
      </c>
      <c r="R27">
        <v>4</v>
      </c>
    </row>
    <row r="28" spans="1:18" x14ac:dyDescent="0.3">
      <c r="A28" s="1" t="s">
        <v>5</v>
      </c>
      <c r="B28">
        <v>618</v>
      </c>
      <c r="C28">
        <v>440</v>
      </c>
      <c r="D28">
        <v>84</v>
      </c>
      <c r="E28">
        <v>134</v>
      </c>
      <c r="F28">
        <v>115</v>
      </c>
      <c r="G28">
        <v>43</v>
      </c>
      <c r="H28">
        <v>22</v>
      </c>
      <c r="I28">
        <v>72</v>
      </c>
      <c r="J28">
        <v>56</v>
      </c>
      <c r="K28">
        <v>12</v>
      </c>
      <c r="L28">
        <v>61</v>
      </c>
      <c r="M28">
        <v>41</v>
      </c>
      <c r="N28">
        <v>20</v>
      </c>
      <c r="O28">
        <v>26</v>
      </c>
      <c r="P28">
        <v>16</v>
      </c>
      <c r="Q28">
        <v>1</v>
      </c>
      <c r="R28">
        <v>2</v>
      </c>
    </row>
    <row r="29" spans="1:18" x14ac:dyDescent="0.3">
      <c r="A29" s="1" t="s">
        <v>6</v>
      </c>
      <c r="B29">
        <v>502</v>
      </c>
      <c r="C29">
        <v>341</v>
      </c>
      <c r="D29">
        <v>52</v>
      </c>
      <c r="E29">
        <v>118</v>
      </c>
      <c r="F29">
        <v>64</v>
      </c>
      <c r="G29">
        <v>51</v>
      </c>
      <c r="H29">
        <v>32</v>
      </c>
      <c r="I29">
        <v>70</v>
      </c>
      <c r="J29">
        <v>64</v>
      </c>
      <c r="K29">
        <v>3</v>
      </c>
      <c r="L29">
        <v>41</v>
      </c>
      <c r="M29">
        <v>22</v>
      </c>
      <c r="N29">
        <v>18</v>
      </c>
      <c r="O29">
        <v>28</v>
      </c>
      <c r="P29">
        <v>20</v>
      </c>
      <c r="Q29">
        <v>2</v>
      </c>
      <c r="R29">
        <v>0</v>
      </c>
    </row>
    <row r="30" spans="1:18" x14ac:dyDescent="0.3">
      <c r="A30" s="1" t="s">
        <v>7</v>
      </c>
      <c r="B30">
        <v>402</v>
      </c>
      <c r="C30">
        <v>277</v>
      </c>
      <c r="D30">
        <v>28</v>
      </c>
      <c r="E30">
        <v>104</v>
      </c>
      <c r="F30">
        <v>63</v>
      </c>
      <c r="G30">
        <v>40</v>
      </c>
      <c r="H30">
        <v>14</v>
      </c>
      <c r="I30">
        <v>48</v>
      </c>
      <c r="J30">
        <v>40</v>
      </c>
      <c r="K30">
        <v>6</v>
      </c>
      <c r="L30">
        <v>32</v>
      </c>
      <c r="M30">
        <v>16</v>
      </c>
      <c r="N30">
        <v>16</v>
      </c>
      <c r="O30">
        <v>36</v>
      </c>
      <c r="P30">
        <v>9</v>
      </c>
      <c r="Q30">
        <v>0</v>
      </c>
      <c r="R30">
        <v>0</v>
      </c>
    </row>
    <row r="31" spans="1:18" x14ac:dyDescent="0.3">
      <c r="A31" s="1" t="s">
        <v>8</v>
      </c>
      <c r="B31">
        <v>193</v>
      </c>
      <c r="C31">
        <v>127</v>
      </c>
      <c r="D31">
        <v>18</v>
      </c>
      <c r="E31">
        <v>40</v>
      </c>
      <c r="F31">
        <v>34</v>
      </c>
      <c r="G31">
        <v>15</v>
      </c>
      <c r="H31">
        <v>6</v>
      </c>
      <c r="I31">
        <v>38</v>
      </c>
      <c r="J31">
        <v>32</v>
      </c>
      <c r="K31">
        <v>5</v>
      </c>
      <c r="L31">
        <v>15</v>
      </c>
      <c r="M31">
        <v>8</v>
      </c>
      <c r="N31">
        <v>7</v>
      </c>
      <c r="O31">
        <v>8</v>
      </c>
      <c r="P31">
        <v>4</v>
      </c>
      <c r="Q31">
        <v>0</v>
      </c>
      <c r="R31">
        <v>1</v>
      </c>
    </row>
    <row r="32" spans="1:18" x14ac:dyDescent="0.3">
      <c r="A32" s="1" t="s">
        <v>9</v>
      </c>
      <c r="B32">
        <v>143</v>
      </c>
      <c r="C32">
        <v>114</v>
      </c>
      <c r="D32">
        <v>9</v>
      </c>
      <c r="E32">
        <v>48</v>
      </c>
      <c r="F32">
        <v>24</v>
      </c>
      <c r="G32">
        <v>22</v>
      </c>
      <c r="H32">
        <v>2</v>
      </c>
      <c r="I32">
        <v>19</v>
      </c>
      <c r="J32">
        <v>16</v>
      </c>
      <c r="K32">
        <v>2</v>
      </c>
      <c r="L32">
        <v>4</v>
      </c>
      <c r="M32">
        <v>3</v>
      </c>
      <c r="N32">
        <v>1</v>
      </c>
      <c r="O32">
        <v>1</v>
      </c>
      <c r="P32">
        <v>5</v>
      </c>
      <c r="Q32">
        <v>0</v>
      </c>
      <c r="R32">
        <v>0</v>
      </c>
    </row>
    <row r="33" spans="1:18" x14ac:dyDescent="0.3">
      <c r="A33" s="1" t="s">
        <v>10</v>
      </c>
      <c r="B33">
        <v>69</v>
      </c>
      <c r="C33">
        <v>46</v>
      </c>
      <c r="D33">
        <v>7</v>
      </c>
      <c r="E33">
        <v>20</v>
      </c>
      <c r="F33">
        <v>7</v>
      </c>
      <c r="G33">
        <v>6</v>
      </c>
      <c r="H33">
        <v>3</v>
      </c>
      <c r="I33">
        <v>15</v>
      </c>
      <c r="J33">
        <v>9</v>
      </c>
      <c r="K33">
        <v>5</v>
      </c>
      <c r="L33">
        <v>7</v>
      </c>
      <c r="M33">
        <v>6</v>
      </c>
      <c r="N33">
        <v>1</v>
      </c>
      <c r="O33">
        <v>1</v>
      </c>
      <c r="P33">
        <v>0</v>
      </c>
      <c r="Q33">
        <v>0</v>
      </c>
      <c r="R33">
        <v>0</v>
      </c>
    </row>
    <row r="34" spans="1:18" x14ac:dyDescent="0.3">
      <c r="A34" s="1" t="s">
        <v>11</v>
      </c>
      <c r="B34">
        <v>47</v>
      </c>
      <c r="C34">
        <v>40</v>
      </c>
      <c r="D34">
        <v>5</v>
      </c>
      <c r="E34">
        <v>10</v>
      </c>
      <c r="F34">
        <v>7</v>
      </c>
      <c r="G34">
        <v>14</v>
      </c>
      <c r="H34">
        <v>2</v>
      </c>
      <c r="I34">
        <v>4</v>
      </c>
      <c r="J34">
        <v>3</v>
      </c>
      <c r="K34">
        <v>1</v>
      </c>
      <c r="L34">
        <v>2</v>
      </c>
      <c r="M34">
        <v>2</v>
      </c>
      <c r="N34">
        <v>0</v>
      </c>
      <c r="O34">
        <v>1</v>
      </c>
      <c r="P34">
        <v>0</v>
      </c>
      <c r="Q34">
        <v>0</v>
      </c>
      <c r="R34">
        <v>0</v>
      </c>
    </row>
    <row r="35" spans="1:18" x14ac:dyDescent="0.3">
      <c r="A35" s="1" t="s">
        <v>12</v>
      </c>
      <c r="B35">
        <v>33</v>
      </c>
      <c r="C35">
        <v>23</v>
      </c>
      <c r="D35">
        <v>4</v>
      </c>
      <c r="E35">
        <v>5</v>
      </c>
      <c r="F35">
        <v>5</v>
      </c>
      <c r="G35">
        <v>6</v>
      </c>
      <c r="H35">
        <v>0</v>
      </c>
      <c r="I35">
        <v>7</v>
      </c>
      <c r="J35">
        <v>4</v>
      </c>
      <c r="K35">
        <v>2</v>
      </c>
      <c r="L35">
        <v>2</v>
      </c>
      <c r="M35">
        <v>2</v>
      </c>
      <c r="N35">
        <v>0</v>
      </c>
      <c r="O35">
        <v>0</v>
      </c>
      <c r="P35">
        <v>0</v>
      </c>
      <c r="Q35">
        <v>0</v>
      </c>
      <c r="R35">
        <v>1</v>
      </c>
    </row>
    <row r="36" spans="1:18" x14ac:dyDescent="0.3">
      <c r="A36" s="1" t="s">
        <v>13</v>
      </c>
      <c r="B36">
        <v>23</v>
      </c>
      <c r="C36">
        <v>16</v>
      </c>
      <c r="D36">
        <v>3</v>
      </c>
      <c r="E36">
        <v>6</v>
      </c>
      <c r="F36">
        <v>2</v>
      </c>
      <c r="G36">
        <v>2</v>
      </c>
      <c r="H36">
        <v>2</v>
      </c>
      <c r="I36">
        <v>4</v>
      </c>
      <c r="J36">
        <v>3</v>
      </c>
      <c r="K36">
        <v>1</v>
      </c>
      <c r="L36">
        <v>3</v>
      </c>
      <c r="M36">
        <v>2</v>
      </c>
      <c r="N36">
        <v>1</v>
      </c>
      <c r="O36">
        <v>0</v>
      </c>
      <c r="P36">
        <v>0</v>
      </c>
      <c r="Q36">
        <v>0</v>
      </c>
      <c r="R36">
        <v>0</v>
      </c>
    </row>
    <row r="37" spans="1:18" x14ac:dyDescent="0.3">
      <c r="A37" s="1" t="s">
        <v>14</v>
      </c>
      <c r="B37">
        <v>23</v>
      </c>
      <c r="C37">
        <v>18</v>
      </c>
      <c r="D37">
        <v>3</v>
      </c>
      <c r="E37">
        <v>3</v>
      </c>
      <c r="F37">
        <v>6</v>
      </c>
      <c r="G37">
        <v>4</v>
      </c>
      <c r="H37">
        <v>0</v>
      </c>
      <c r="I37">
        <v>5</v>
      </c>
      <c r="J37">
        <v>5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3">
      <c r="A38" s="1" t="s">
        <v>36</v>
      </c>
      <c r="B38">
        <v>16</v>
      </c>
      <c r="C38">
        <v>4</v>
      </c>
      <c r="D38">
        <v>0</v>
      </c>
      <c r="E38">
        <v>4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  <c r="L38">
        <v>9</v>
      </c>
      <c r="M38">
        <v>9</v>
      </c>
      <c r="N38">
        <v>0</v>
      </c>
      <c r="O38">
        <v>0</v>
      </c>
      <c r="P38">
        <v>0</v>
      </c>
      <c r="Q38">
        <v>2</v>
      </c>
      <c r="R38">
        <v>0</v>
      </c>
    </row>
    <row r="40" spans="1:18" x14ac:dyDescent="0.3">
      <c r="A40" s="1" t="s">
        <v>38</v>
      </c>
      <c r="B40">
        <f>B6-B23</f>
        <v>2459</v>
      </c>
      <c r="C40">
        <f t="shared" ref="C40:R40" si="30">C6-C23</f>
        <v>1564</v>
      </c>
      <c r="D40">
        <f t="shared" si="30"/>
        <v>375</v>
      </c>
      <c r="E40">
        <f t="shared" si="30"/>
        <v>541</v>
      </c>
      <c r="F40">
        <f t="shared" si="30"/>
        <v>303</v>
      </c>
      <c r="G40">
        <f t="shared" si="30"/>
        <v>190</v>
      </c>
      <c r="H40">
        <f t="shared" si="30"/>
        <v>65</v>
      </c>
      <c r="I40">
        <f t="shared" si="30"/>
        <v>402</v>
      </c>
      <c r="J40">
        <f t="shared" si="30"/>
        <v>343</v>
      </c>
      <c r="K40">
        <f t="shared" si="30"/>
        <v>31</v>
      </c>
      <c r="L40">
        <f t="shared" si="30"/>
        <v>100</v>
      </c>
      <c r="M40">
        <f t="shared" si="30"/>
        <v>74</v>
      </c>
      <c r="N40">
        <f t="shared" si="30"/>
        <v>23</v>
      </c>
      <c r="O40">
        <f t="shared" si="30"/>
        <v>72</v>
      </c>
      <c r="P40">
        <f t="shared" si="30"/>
        <v>68</v>
      </c>
      <c r="Q40">
        <f t="shared" si="30"/>
        <v>213</v>
      </c>
      <c r="R40">
        <f t="shared" si="30"/>
        <v>40</v>
      </c>
    </row>
    <row r="41" spans="1:18" x14ac:dyDescent="0.3">
      <c r="A41" s="1" t="s">
        <v>1</v>
      </c>
      <c r="B41">
        <f t="shared" ref="B41:R41" si="31">B7-B24</f>
        <v>280</v>
      </c>
      <c r="C41">
        <f t="shared" si="31"/>
        <v>57</v>
      </c>
      <c r="D41">
        <f t="shared" si="31"/>
        <v>20</v>
      </c>
      <c r="E41">
        <f t="shared" si="31"/>
        <v>15</v>
      </c>
      <c r="F41">
        <f t="shared" si="31"/>
        <v>13</v>
      </c>
      <c r="G41">
        <f t="shared" si="31"/>
        <v>4</v>
      </c>
      <c r="H41">
        <f t="shared" si="31"/>
        <v>2</v>
      </c>
      <c r="I41">
        <f t="shared" si="31"/>
        <v>18</v>
      </c>
      <c r="J41">
        <f t="shared" si="31"/>
        <v>17</v>
      </c>
      <c r="K41">
        <f t="shared" si="31"/>
        <v>0</v>
      </c>
      <c r="L41">
        <f t="shared" si="31"/>
        <v>5</v>
      </c>
      <c r="M41">
        <f t="shared" si="31"/>
        <v>5</v>
      </c>
      <c r="N41">
        <f t="shared" si="31"/>
        <v>0</v>
      </c>
      <c r="O41">
        <f t="shared" si="31"/>
        <v>3</v>
      </c>
      <c r="P41">
        <f t="shared" si="31"/>
        <v>3</v>
      </c>
      <c r="Q41">
        <f t="shared" si="31"/>
        <v>180</v>
      </c>
      <c r="R41">
        <f t="shared" si="31"/>
        <v>14</v>
      </c>
    </row>
    <row r="42" spans="1:18" x14ac:dyDescent="0.3">
      <c r="A42" s="2" t="s">
        <v>2</v>
      </c>
      <c r="B42">
        <f t="shared" ref="B42:R42" si="32">B8-B25</f>
        <v>209</v>
      </c>
      <c r="C42">
        <f t="shared" si="32"/>
        <v>112</v>
      </c>
      <c r="D42">
        <f t="shared" si="32"/>
        <v>49</v>
      </c>
      <c r="E42">
        <f t="shared" si="32"/>
        <v>37</v>
      </c>
      <c r="F42">
        <f t="shared" si="32"/>
        <v>17</v>
      </c>
      <c r="G42">
        <f t="shared" si="32"/>
        <v>4</v>
      </c>
      <c r="H42">
        <f t="shared" si="32"/>
        <v>3</v>
      </c>
      <c r="I42">
        <f t="shared" si="32"/>
        <v>44</v>
      </c>
      <c r="J42">
        <f t="shared" si="32"/>
        <v>39</v>
      </c>
      <c r="K42">
        <f t="shared" si="32"/>
        <v>0</v>
      </c>
      <c r="L42">
        <f t="shared" si="32"/>
        <v>10</v>
      </c>
      <c r="M42">
        <f t="shared" si="32"/>
        <v>10</v>
      </c>
      <c r="N42">
        <f t="shared" si="32"/>
        <v>0</v>
      </c>
      <c r="O42">
        <f t="shared" si="32"/>
        <v>4</v>
      </c>
      <c r="P42">
        <f t="shared" si="32"/>
        <v>7</v>
      </c>
      <c r="Q42">
        <f t="shared" si="32"/>
        <v>22</v>
      </c>
      <c r="R42">
        <f t="shared" si="32"/>
        <v>10</v>
      </c>
    </row>
    <row r="43" spans="1:18" x14ac:dyDescent="0.3">
      <c r="A43" s="2" t="s">
        <v>3</v>
      </c>
      <c r="B43">
        <f t="shared" ref="B43:R43" si="33">B9-B26</f>
        <v>197</v>
      </c>
      <c r="C43">
        <f t="shared" si="33"/>
        <v>129</v>
      </c>
      <c r="D43">
        <f t="shared" si="33"/>
        <v>48</v>
      </c>
      <c r="E43">
        <f t="shared" si="33"/>
        <v>40</v>
      </c>
      <c r="F43">
        <f t="shared" si="33"/>
        <v>22</v>
      </c>
      <c r="G43">
        <f t="shared" si="33"/>
        <v>10</v>
      </c>
      <c r="H43">
        <f t="shared" si="33"/>
        <v>2</v>
      </c>
      <c r="I43">
        <f t="shared" si="33"/>
        <v>40</v>
      </c>
      <c r="J43">
        <f t="shared" si="33"/>
        <v>35</v>
      </c>
      <c r="K43">
        <f t="shared" si="33"/>
        <v>1</v>
      </c>
      <c r="L43">
        <f t="shared" si="33"/>
        <v>2</v>
      </c>
      <c r="M43">
        <f t="shared" si="33"/>
        <v>2</v>
      </c>
      <c r="N43">
        <f t="shared" si="33"/>
        <v>0</v>
      </c>
      <c r="O43">
        <f t="shared" si="33"/>
        <v>6</v>
      </c>
      <c r="P43">
        <f t="shared" si="33"/>
        <v>3</v>
      </c>
      <c r="Q43">
        <f t="shared" si="33"/>
        <v>8</v>
      </c>
      <c r="R43">
        <f t="shared" si="33"/>
        <v>9</v>
      </c>
    </row>
    <row r="44" spans="1:18" x14ac:dyDescent="0.3">
      <c r="A44" s="1" t="s">
        <v>4</v>
      </c>
      <c r="B44">
        <f t="shared" ref="B44:R44" si="34">B10-B27</f>
        <v>322</v>
      </c>
      <c r="C44">
        <f t="shared" si="34"/>
        <v>225</v>
      </c>
      <c r="D44">
        <f t="shared" si="34"/>
        <v>75</v>
      </c>
      <c r="E44">
        <f t="shared" si="34"/>
        <v>73</v>
      </c>
      <c r="F44">
        <f t="shared" si="34"/>
        <v>37</v>
      </c>
      <c r="G44">
        <f t="shared" si="34"/>
        <v>25</v>
      </c>
      <c r="H44">
        <f t="shared" si="34"/>
        <v>7</v>
      </c>
      <c r="I44">
        <f t="shared" si="34"/>
        <v>48</v>
      </c>
      <c r="J44">
        <f t="shared" si="34"/>
        <v>44</v>
      </c>
      <c r="K44">
        <f t="shared" si="34"/>
        <v>1</v>
      </c>
      <c r="L44">
        <f t="shared" si="34"/>
        <v>19</v>
      </c>
      <c r="M44">
        <f t="shared" si="34"/>
        <v>17</v>
      </c>
      <c r="N44">
        <f t="shared" si="34"/>
        <v>0</v>
      </c>
      <c r="O44">
        <f t="shared" si="34"/>
        <v>7</v>
      </c>
      <c r="P44">
        <f t="shared" si="34"/>
        <v>16</v>
      </c>
      <c r="Q44">
        <f t="shared" si="34"/>
        <v>1</v>
      </c>
      <c r="R44">
        <f t="shared" si="34"/>
        <v>6</v>
      </c>
    </row>
    <row r="45" spans="1:18" x14ac:dyDescent="0.3">
      <c r="A45" s="1" t="s">
        <v>5</v>
      </c>
      <c r="B45">
        <f t="shared" ref="B45:R45" si="35">B11-B28</f>
        <v>477</v>
      </c>
      <c r="C45">
        <f t="shared" si="35"/>
        <v>364</v>
      </c>
      <c r="D45">
        <f t="shared" si="35"/>
        <v>58</v>
      </c>
      <c r="E45">
        <f t="shared" si="35"/>
        <v>145</v>
      </c>
      <c r="F45">
        <f t="shared" si="35"/>
        <v>77</v>
      </c>
      <c r="G45">
        <f t="shared" si="35"/>
        <v>41</v>
      </c>
      <c r="H45">
        <f t="shared" si="35"/>
        <v>18</v>
      </c>
      <c r="I45">
        <f t="shared" si="35"/>
        <v>63</v>
      </c>
      <c r="J45">
        <f t="shared" si="35"/>
        <v>58</v>
      </c>
      <c r="K45">
        <f t="shared" si="35"/>
        <v>2</v>
      </c>
      <c r="L45">
        <f t="shared" si="35"/>
        <v>15</v>
      </c>
      <c r="M45">
        <f t="shared" si="35"/>
        <v>10</v>
      </c>
      <c r="N45">
        <f t="shared" si="35"/>
        <v>4</v>
      </c>
      <c r="O45">
        <f t="shared" si="35"/>
        <v>19</v>
      </c>
      <c r="P45">
        <f t="shared" si="35"/>
        <v>15</v>
      </c>
      <c r="Q45">
        <f t="shared" si="35"/>
        <v>1</v>
      </c>
      <c r="R45">
        <f t="shared" si="35"/>
        <v>0</v>
      </c>
    </row>
    <row r="46" spans="1:18" x14ac:dyDescent="0.3">
      <c r="A46" s="1" t="s">
        <v>6</v>
      </c>
      <c r="B46">
        <f t="shared" ref="B46:R46" si="36">B12-B29</f>
        <v>348</v>
      </c>
      <c r="C46">
        <f t="shared" si="36"/>
        <v>227</v>
      </c>
      <c r="D46">
        <f t="shared" si="36"/>
        <v>59</v>
      </c>
      <c r="E46">
        <f t="shared" si="36"/>
        <v>70</v>
      </c>
      <c r="F46">
        <f t="shared" si="36"/>
        <v>39</v>
      </c>
      <c r="G46">
        <f t="shared" si="36"/>
        <v>31</v>
      </c>
      <c r="H46">
        <f t="shared" si="36"/>
        <v>17</v>
      </c>
      <c r="I46">
        <f t="shared" si="36"/>
        <v>67</v>
      </c>
      <c r="J46">
        <f t="shared" si="36"/>
        <v>57</v>
      </c>
      <c r="K46">
        <f t="shared" si="36"/>
        <v>8</v>
      </c>
      <c r="L46">
        <f t="shared" si="36"/>
        <v>21</v>
      </c>
      <c r="M46">
        <f t="shared" si="36"/>
        <v>12</v>
      </c>
      <c r="N46">
        <f t="shared" si="36"/>
        <v>9</v>
      </c>
      <c r="O46">
        <f t="shared" si="36"/>
        <v>18</v>
      </c>
      <c r="P46">
        <f t="shared" si="36"/>
        <v>14</v>
      </c>
      <c r="Q46">
        <f t="shared" si="36"/>
        <v>0</v>
      </c>
      <c r="R46">
        <f t="shared" si="36"/>
        <v>1</v>
      </c>
    </row>
    <row r="47" spans="1:18" x14ac:dyDescent="0.3">
      <c r="A47" s="1" t="s">
        <v>7</v>
      </c>
      <c r="B47">
        <f t="shared" ref="B47:R47" si="37">B13-B30</f>
        <v>228</v>
      </c>
      <c r="C47">
        <f t="shared" si="37"/>
        <v>150</v>
      </c>
      <c r="D47">
        <f t="shared" si="37"/>
        <v>25</v>
      </c>
      <c r="E47">
        <f t="shared" si="37"/>
        <v>60</v>
      </c>
      <c r="F47">
        <f t="shared" si="37"/>
        <v>32</v>
      </c>
      <c r="G47">
        <f t="shared" si="37"/>
        <v>14</v>
      </c>
      <c r="H47">
        <f t="shared" si="37"/>
        <v>7</v>
      </c>
      <c r="I47">
        <f t="shared" si="37"/>
        <v>51</v>
      </c>
      <c r="J47">
        <f t="shared" si="37"/>
        <v>38</v>
      </c>
      <c r="K47">
        <f t="shared" si="37"/>
        <v>7</v>
      </c>
      <c r="L47">
        <f t="shared" si="37"/>
        <v>11</v>
      </c>
      <c r="M47">
        <f t="shared" si="37"/>
        <v>6</v>
      </c>
      <c r="N47">
        <f t="shared" si="37"/>
        <v>5</v>
      </c>
      <c r="O47">
        <f t="shared" si="37"/>
        <v>9</v>
      </c>
      <c r="P47">
        <f t="shared" si="37"/>
        <v>7</v>
      </c>
      <c r="Q47">
        <f t="shared" si="37"/>
        <v>0</v>
      </c>
      <c r="R47">
        <f t="shared" si="37"/>
        <v>0</v>
      </c>
    </row>
    <row r="48" spans="1:18" x14ac:dyDescent="0.3">
      <c r="A48" s="1" t="s">
        <v>8</v>
      </c>
      <c r="B48">
        <f t="shared" ref="B48:R48" si="38">B14-B31</f>
        <v>140</v>
      </c>
      <c r="C48">
        <f t="shared" si="38"/>
        <v>100</v>
      </c>
      <c r="D48">
        <f t="shared" si="38"/>
        <v>14</v>
      </c>
      <c r="E48">
        <f t="shared" si="38"/>
        <v>34</v>
      </c>
      <c r="F48">
        <f t="shared" si="38"/>
        <v>23</v>
      </c>
      <c r="G48">
        <f t="shared" si="38"/>
        <v>14</v>
      </c>
      <c r="H48">
        <f t="shared" si="38"/>
        <v>4</v>
      </c>
      <c r="I48">
        <f t="shared" si="38"/>
        <v>31</v>
      </c>
      <c r="J48">
        <f t="shared" si="38"/>
        <v>28</v>
      </c>
      <c r="K48">
        <f t="shared" si="38"/>
        <v>1</v>
      </c>
      <c r="L48">
        <f t="shared" si="38"/>
        <v>4</v>
      </c>
      <c r="M48">
        <f t="shared" si="38"/>
        <v>4</v>
      </c>
      <c r="N48">
        <f t="shared" si="38"/>
        <v>0</v>
      </c>
      <c r="O48">
        <f t="shared" si="38"/>
        <v>3</v>
      </c>
      <c r="P48">
        <f t="shared" si="38"/>
        <v>2</v>
      </c>
      <c r="Q48">
        <f t="shared" si="38"/>
        <v>0</v>
      </c>
      <c r="R48">
        <f t="shared" si="38"/>
        <v>0</v>
      </c>
    </row>
    <row r="49" spans="1:18" x14ac:dyDescent="0.3">
      <c r="A49" s="1" t="s">
        <v>9</v>
      </c>
      <c r="B49">
        <f t="shared" ref="B49:R49" si="39">B15-B32</f>
        <v>76</v>
      </c>
      <c r="C49">
        <f t="shared" si="39"/>
        <v>54</v>
      </c>
      <c r="D49">
        <f t="shared" si="39"/>
        <v>9</v>
      </c>
      <c r="E49">
        <f t="shared" si="39"/>
        <v>21</v>
      </c>
      <c r="F49">
        <f t="shared" si="39"/>
        <v>12</v>
      </c>
      <c r="G49">
        <f t="shared" si="39"/>
        <v>9</v>
      </c>
      <c r="H49">
        <f t="shared" si="39"/>
        <v>0</v>
      </c>
      <c r="I49">
        <f t="shared" si="39"/>
        <v>18</v>
      </c>
      <c r="J49">
        <f t="shared" si="39"/>
        <v>13</v>
      </c>
      <c r="K49">
        <f t="shared" si="39"/>
        <v>4</v>
      </c>
      <c r="L49">
        <f t="shared" si="39"/>
        <v>1</v>
      </c>
      <c r="M49">
        <f t="shared" si="39"/>
        <v>1</v>
      </c>
      <c r="N49">
        <f t="shared" si="39"/>
        <v>0</v>
      </c>
      <c r="O49">
        <f t="shared" si="39"/>
        <v>2</v>
      </c>
      <c r="P49">
        <f t="shared" si="39"/>
        <v>1</v>
      </c>
      <c r="Q49">
        <f t="shared" si="39"/>
        <v>0</v>
      </c>
      <c r="R49">
        <f t="shared" si="39"/>
        <v>0</v>
      </c>
    </row>
    <row r="50" spans="1:18" x14ac:dyDescent="0.3">
      <c r="A50" s="1" t="s">
        <v>10</v>
      </c>
      <c r="B50">
        <f t="shared" ref="B50:R50" si="40">B16-B33</f>
        <v>69</v>
      </c>
      <c r="C50">
        <f t="shared" si="40"/>
        <v>58</v>
      </c>
      <c r="D50">
        <f t="shared" si="40"/>
        <v>7</v>
      </c>
      <c r="E50">
        <f t="shared" si="40"/>
        <v>12</v>
      </c>
      <c r="F50">
        <f t="shared" si="40"/>
        <v>17</v>
      </c>
      <c r="G50">
        <f t="shared" si="40"/>
        <v>16</v>
      </c>
      <c r="H50">
        <f t="shared" si="40"/>
        <v>4</v>
      </c>
      <c r="I50">
        <f t="shared" si="40"/>
        <v>6</v>
      </c>
      <c r="J50">
        <f t="shared" si="40"/>
        <v>6</v>
      </c>
      <c r="K50">
        <f t="shared" si="40"/>
        <v>0</v>
      </c>
      <c r="L50">
        <f t="shared" si="40"/>
        <v>5</v>
      </c>
      <c r="M50">
        <f t="shared" si="40"/>
        <v>3</v>
      </c>
      <c r="N50">
        <f t="shared" si="40"/>
        <v>2</v>
      </c>
      <c r="O50">
        <f t="shared" si="40"/>
        <v>0</v>
      </c>
      <c r="P50">
        <f t="shared" si="40"/>
        <v>0</v>
      </c>
      <c r="Q50">
        <f t="shared" si="40"/>
        <v>0</v>
      </c>
      <c r="R50">
        <f t="shared" si="40"/>
        <v>0</v>
      </c>
    </row>
    <row r="51" spans="1:18" x14ac:dyDescent="0.3">
      <c r="A51" s="1" t="s">
        <v>11</v>
      </c>
      <c r="B51">
        <f t="shared" ref="B51:R51" si="41">B17-B34</f>
        <v>34</v>
      </c>
      <c r="C51">
        <f t="shared" si="41"/>
        <v>26</v>
      </c>
      <c r="D51">
        <f t="shared" si="41"/>
        <v>3</v>
      </c>
      <c r="E51">
        <f t="shared" si="41"/>
        <v>8</v>
      </c>
      <c r="F51">
        <f t="shared" si="41"/>
        <v>5</v>
      </c>
      <c r="G51">
        <f t="shared" si="41"/>
        <v>7</v>
      </c>
      <c r="H51">
        <f t="shared" si="41"/>
        <v>1</v>
      </c>
      <c r="I51">
        <f t="shared" si="41"/>
        <v>3</v>
      </c>
      <c r="J51">
        <f t="shared" si="41"/>
        <v>1</v>
      </c>
      <c r="K51">
        <f t="shared" si="41"/>
        <v>2</v>
      </c>
      <c r="L51">
        <f t="shared" si="41"/>
        <v>4</v>
      </c>
      <c r="M51">
        <f t="shared" si="41"/>
        <v>3</v>
      </c>
      <c r="N51">
        <f t="shared" si="41"/>
        <v>1</v>
      </c>
      <c r="O51">
        <f t="shared" si="41"/>
        <v>1</v>
      </c>
      <c r="P51">
        <f t="shared" si="41"/>
        <v>0</v>
      </c>
      <c r="Q51">
        <f t="shared" si="41"/>
        <v>0</v>
      </c>
      <c r="R51">
        <f t="shared" si="41"/>
        <v>0</v>
      </c>
    </row>
    <row r="52" spans="1:18" x14ac:dyDescent="0.3">
      <c r="A52" s="1" t="s">
        <v>12</v>
      </c>
      <c r="B52">
        <f t="shared" ref="B52:R52" si="42">B18-B35</f>
        <v>28</v>
      </c>
      <c r="C52">
        <f t="shared" si="42"/>
        <v>22</v>
      </c>
      <c r="D52">
        <f t="shared" si="42"/>
        <v>3</v>
      </c>
      <c r="E52">
        <f t="shared" si="42"/>
        <v>7</v>
      </c>
      <c r="F52">
        <f t="shared" si="42"/>
        <v>5</v>
      </c>
      <c r="G52">
        <f t="shared" si="42"/>
        <v>5</v>
      </c>
      <c r="H52">
        <f t="shared" si="42"/>
        <v>0</v>
      </c>
      <c r="I52">
        <f t="shared" si="42"/>
        <v>6</v>
      </c>
      <c r="J52">
        <f t="shared" si="42"/>
        <v>4</v>
      </c>
      <c r="K52">
        <f t="shared" si="42"/>
        <v>1</v>
      </c>
      <c r="L52">
        <f t="shared" si="42"/>
        <v>0</v>
      </c>
      <c r="M52">
        <f t="shared" si="42"/>
        <v>0</v>
      </c>
      <c r="N52">
        <f t="shared" si="42"/>
        <v>0</v>
      </c>
      <c r="O52">
        <f t="shared" si="42"/>
        <v>0</v>
      </c>
      <c r="P52">
        <f t="shared" si="42"/>
        <v>0</v>
      </c>
      <c r="Q52">
        <f t="shared" si="42"/>
        <v>0</v>
      </c>
      <c r="R52">
        <f t="shared" si="42"/>
        <v>0</v>
      </c>
    </row>
    <row r="53" spans="1:18" x14ac:dyDescent="0.3">
      <c r="A53" s="1" t="s">
        <v>13</v>
      </c>
      <c r="B53">
        <f t="shared" ref="B53:R53" si="43">B19-B36</f>
        <v>22</v>
      </c>
      <c r="C53">
        <f t="shared" si="43"/>
        <v>15</v>
      </c>
      <c r="D53">
        <f t="shared" si="43"/>
        <v>1</v>
      </c>
      <c r="E53">
        <f t="shared" si="43"/>
        <v>8</v>
      </c>
      <c r="F53">
        <f t="shared" si="43"/>
        <v>2</v>
      </c>
      <c r="G53">
        <f t="shared" si="43"/>
        <v>4</v>
      </c>
      <c r="H53">
        <f t="shared" si="43"/>
        <v>0</v>
      </c>
      <c r="I53">
        <f t="shared" si="43"/>
        <v>4</v>
      </c>
      <c r="J53">
        <f t="shared" si="43"/>
        <v>2</v>
      </c>
      <c r="K53">
        <f t="shared" si="43"/>
        <v>2</v>
      </c>
      <c r="L53">
        <f t="shared" si="43"/>
        <v>3</v>
      </c>
      <c r="M53">
        <f t="shared" si="43"/>
        <v>1</v>
      </c>
      <c r="N53">
        <f t="shared" si="43"/>
        <v>2</v>
      </c>
      <c r="O53">
        <f t="shared" si="43"/>
        <v>0</v>
      </c>
      <c r="P53">
        <f t="shared" si="43"/>
        <v>0</v>
      </c>
      <c r="Q53">
        <f t="shared" si="43"/>
        <v>0</v>
      </c>
      <c r="R53">
        <f t="shared" si="43"/>
        <v>0</v>
      </c>
    </row>
    <row r="54" spans="1:18" x14ac:dyDescent="0.3">
      <c r="A54" s="1" t="s">
        <v>14</v>
      </c>
      <c r="B54">
        <f t="shared" ref="B54:R54" si="44">B20-B37</f>
        <v>21</v>
      </c>
      <c r="C54">
        <f t="shared" si="44"/>
        <v>19</v>
      </c>
      <c r="D54">
        <f t="shared" si="44"/>
        <v>4</v>
      </c>
      <c r="E54">
        <f t="shared" si="44"/>
        <v>5</v>
      </c>
      <c r="F54">
        <f t="shared" si="44"/>
        <v>2</v>
      </c>
      <c r="G54">
        <f t="shared" si="44"/>
        <v>6</v>
      </c>
      <c r="H54">
        <f t="shared" si="44"/>
        <v>0</v>
      </c>
      <c r="I54">
        <f t="shared" si="44"/>
        <v>2</v>
      </c>
      <c r="J54">
        <f t="shared" si="44"/>
        <v>1</v>
      </c>
      <c r="K54">
        <f t="shared" si="44"/>
        <v>1</v>
      </c>
      <c r="L54">
        <f t="shared" si="44"/>
        <v>0</v>
      </c>
      <c r="M54">
        <f t="shared" si="44"/>
        <v>0</v>
      </c>
      <c r="N54">
        <f t="shared" si="44"/>
        <v>0</v>
      </c>
      <c r="O54">
        <f t="shared" si="44"/>
        <v>0</v>
      </c>
      <c r="P54">
        <f t="shared" si="44"/>
        <v>0</v>
      </c>
      <c r="Q54">
        <f t="shared" si="44"/>
        <v>0</v>
      </c>
      <c r="R54">
        <f t="shared" si="44"/>
        <v>0</v>
      </c>
    </row>
    <row r="55" spans="1:18" x14ac:dyDescent="0.3">
      <c r="A55" s="1" t="s">
        <v>36</v>
      </c>
      <c r="B55">
        <f t="shared" ref="B55:R55" si="45">B21-B38</f>
        <v>8</v>
      </c>
      <c r="C55">
        <f t="shared" si="45"/>
        <v>6</v>
      </c>
      <c r="D55">
        <f t="shared" si="45"/>
        <v>0</v>
      </c>
      <c r="E55">
        <f t="shared" si="45"/>
        <v>6</v>
      </c>
      <c r="F55">
        <f t="shared" si="45"/>
        <v>0</v>
      </c>
      <c r="G55">
        <f t="shared" si="45"/>
        <v>0</v>
      </c>
      <c r="H55">
        <f t="shared" si="45"/>
        <v>0</v>
      </c>
      <c r="I55">
        <f t="shared" si="45"/>
        <v>1</v>
      </c>
      <c r="J55">
        <f t="shared" si="45"/>
        <v>0</v>
      </c>
      <c r="K55">
        <f t="shared" si="45"/>
        <v>1</v>
      </c>
      <c r="L55">
        <f t="shared" si="45"/>
        <v>0</v>
      </c>
      <c r="M55">
        <f t="shared" si="45"/>
        <v>0</v>
      </c>
      <c r="N55">
        <f t="shared" si="45"/>
        <v>0</v>
      </c>
      <c r="O55">
        <f t="shared" si="45"/>
        <v>0</v>
      </c>
      <c r="P55">
        <f t="shared" si="45"/>
        <v>0</v>
      </c>
      <c r="Q55">
        <f t="shared" si="45"/>
        <v>1</v>
      </c>
      <c r="R55">
        <f t="shared" si="45"/>
        <v>0</v>
      </c>
    </row>
    <row r="56" spans="1:18" x14ac:dyDescent="0.3">
      <c r="A56" s="28" t="s">
        <v>39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</sheetData>
  <mergeCells count="4">
    <mergeCell ref="C2:H2"/>
    <mergeCell ref="I2:K2"/>
    <mergeCell ref="L2:N2"/>
    <mergeCell ref="A56:R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8E43-24DC-4B29-A631-4FE30C4B15F0}">
  <dimension ref="A1:R53"/>
  <sheetViews>
    <sheetView topLeftCell="A34" workbookViewId="0">
      <selection activeCell="A53" sqref="A53:R53"/>
    </sheetView>
  </sheetViews>
  <sheetFormatPr defaultRowHeight="14.4" x14ac:dyDescent="0.3"/>
  <cols>
    <col min="1" max="1" width="17.109375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 t="s">
        <v>222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223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23" t="s">
        <v>224</v>
      </c>
    </row>
    <row r="8" spans="1:18" x14ac:dyDescent="0.3">
      <c r="A8" t="s">
        <v>45</v>
      </c>
      <c r="B8">
        <f>B9+B28</f>
        <v>5652</v>
      </c>
      <c r="C8">
        <f>C9+C28</f>
        <v>3586</v>
      </c>
      <c r="D8">
        <f t="shared" ref="D8:R8" si="0">D9+D28</f>
        <v>794</v>
      </c>
      <c r="E8">
        <f t="shared" si="0"/>
        <v>1179</v>
      </c>
      <c r="F8">
        <f t="shared" si="0"/>
        <v>773</v>
      </c>
      <c r="G8">
        <f t="shared" si="0"/>
        <v>429</v>
      </c>
      <c r="H8">
        <f t="shared" si="0"/>
        <v>160</v>
      </c>
      <c r="I8">
        <f t="shared" si="0"/>
        <v>866</v>
      </c>
      <c r="J8">
        <f t="shared" si="0"/>
        <v>739</v>
      </c>
      <c r="K8">
        <f t="shared" si="0"/>
        <v>73</v>
      </c>
      <c r="L8">
        <f t="shared" si="0"/>
        <v>309</v>
      </c>
      <c r="M8">
        <f t="shared" si="0"/>
        <v>213</v>
      </c>
      <c r="N8">
        <f t="shared" si="0"/>
        <v>91</v>
      </c>
      <c r="O8">
        <f t="shared" si="0"/>
        <v>192</v>
      </c>
      <c r="P8">
        <f t="shared" si="0"/>
        <v>150</v>
      </c>
      <c r="Q8">
        <f t="shared" si="0"/>
        <v>477</v>
      </c>
      <c r="R8">
        <f t="shared" si="0"/>
        <v>72</v>
      </c>
    </row>
    <row r="9" spans="1:18" x14ac:dyDescent="0.3">
      <c r="A9" s="23" t="s">
        <v>226</v>
      </c>
      <c r="B9">
        <f>B10+B12+B18+B21+B24+B25+B26+B27</f>
        <v>4740</v>
      </c>
      <c r="C9">
        <f>C10+C12+C18+C21+C24+C25+C26+C27</f>
        <v>3326</v>
      </c>
      <c r="D9">
        <f t="shared" ref="D9:R9" si="1">D10+D12+D18+D21+D24+D25+D26+D27</f>
        <v>702</v>
      </c>
      <c r="E9">
        <f t="shared" si="1"/>
        <v>1102</v>
      </c>
      <c r="F9">
        <f t="shared" si="1"/>
        <v>716</v>
      </c>
      <c r="G9">
        <f t="shared" si="1"/>
        <v>416</v>
      </c>
      <c r="H9">
        <f t="shared" si="1"/>
        <v>148</v>
      </c>
      <c r="I9">
        <f t="shared" si="1"/>
        <v>766</v>
      </c>
      <c r="J9">
        <f t="shared" si="1"/>
        <v>655</v>
      </c>
      <c r="K9">
        <f t="shared" si="1"/>
        <v>61</v>
      </c>
      <c r="L9">
        <f t="shared" si="1"/>
        <v>283</v>
      </c>
      <c r="M9">
        <f t="shared" si="1"/>
        <v>195</v>
      </c>
      <c r="N9">
        <f t="shared" si="1"/>
        <v>83</v>
      </c>
      <c r="O9">
        <f t="shared" si="1"/>
        <v>165</v>
      </c>
      <c r="P9">
        <f t="shared" si="1"/>
        <v>128</v>
      </c>
      <c r="Q9">
        <f t="shared" si="1"/>
        <v>43</v>
      </c>
      <c r="R9">
        <f t="shared" si="1"/>
        <v>29</v>
      </c>
    </row>
    <row r="10" spans="1:18" x14ac:dyDescent="0.3">
      <c r="A10" t="s">
        <v>33</v>
      </c>
      <c r="B10">
        <f t="shared" ref="B10:B28" si="2">C10+I10+L10+O10+P10+Q10+R10</f>
        <v>716</v>
      </c>
      <c r="C10">
        <v>498</v>
      </c>
      <c r="D10">
        <v>67</v>
      </c>
      <c r="E10">
        <v>87</v>
      </c>
      <c r="F10">
        <v>50</v>
      </c>
      <c r="G10">
        <v>37</v>
      </c>
      <c r="H10">
        <v>15</v>
      </c>
      <c r="I10">
        <v>94</v>
      </c>
      <c r="J10">
        <v>42</v>
      </c>
      <c r="K10">
        <v>4</v>
      </c>
      <c r="L10">
        <v>38</v>
      </c>
      <c r="M10">
        <v>17</v>
      </c>
      <c r="N10">
        <v>18</v>
      </c>
      <c r="O10">
        <v>35</v>
      </c>
      <c r="P10">
        <v>10</v>
      </c>
      <c r="Q10">
        <v>31</v>
      </c>
      <c r="R10">
        <v>10</v>
      </c>
    </row>
    <row r="11" spans="1:18" x14ac:dyDescent="0.3">
      <c r="A11" t="s">
        <v>204</v>
      </c>
      <c r="B11">
        <f t="shared" si="2"/>
        <v>3853</v>
      </c>
      <c r="C11">
        <v>2799</v>
      </c>
      <c r="D11">
        <v>625</v>
      </c>
      <c r="E11">
        <v>1006</v>
      </c>
      <c r="F11">
        <v>661</v>
      </c>
      <c r="G11">
        <v>376</v>
      </c>
      <c r="H11">
        <v>131</v>
      </c>
      <c r="I11">
        <v>663</v>
      </c>
      <c r="J11">
        <v>609</v>
      </c>
      <c r="K11">
        <v>53</v>
      </c>
      <c r="L11">
        <v>232</v>
      </c>
      <c r="M11">
        <v>168</v>
      </c>
      <c r="N11">
        <v>62</v>
      </c>
      <c r="O11">
        <v>127</v>
      </c>
      <c r="P11">
        <v>8</v>
      </c>
      <c r="Q11">
        <v>11</v>
      </c>
      <c r="R11">
        <v>13</v>
      </c>
    </row>
    <row r="12" spans="1:18" x14ac:dyDescent="0.3">
      <c r="A12" t="s">
        <v>205</v>
      </c>
      <c r="B12">
        <f t="shared" si="2"/>
        <v>2801</v>
      </c>
      <c r="C12">
        <v>2762</v>
      </c>
      <c r="D12">
        <v>614</v>
      </c>
      <c r="E12">
        <v>1000</v>
      </c>
      <c r="F12">
        <v>657</v>
      </c>
      <c r="G12">
        <v>363</v>
      </c>
      <c r="H12">
        <v>128</v>
      </c>
      <c r="I12">
        <v>11</v>
      </c>
      <c r="J12">
        <v>9</v>
      </c>
      <c r="K12">
        <v>1</v>
      </c>
      <c r="L12">
        <v>9</v>
      </c>
      <c r="M12">
        <v>5</v>
      </c>
      <c r="N12">
        <v>4</v>
      </c>
      <c r="O12">
        <v>0</v>
      </c>
      <c r="P12">
        <v>1</v>
      </c>
      <c r="Q12">
        <v>8</v>
      </c>
      <c r="R12">
        <v>10</v>
      </c>
    </row>
    <row r="13" spans="1:18" x14ac:dyDescent="0.3">
      <c r="A13" t="s">
        <v>206</v>
      </c>
      <c r="B13">
        <f t="shared" si="2"/>
        <v>896</v>
      </c>
      <c r="C13">
        <v>873</v>
      </c>
      <c r="D13">
        <v>529</v>
      </c>
      <c r="E13">
        <v>74</v>
      </c>
      <c r="F13">
        <v>24</v>
      </c>
      <c r="G13">
        <v>186</v>
      </c>
      <c r="H13">
        <v>60</v>
      </c>
      <c r="I13">
        <v>6</v>
      </c>
      <c r="J13">
        <v>5</v>
      </c>
      <c r="K13">
        <v>0</v>
      </c>
      <c r="L13">
        <v>6</v>
      </c>
      <c r="M13">
        <v>4</v>
      </c>
      <c r="N13">
        <v>2</v>
      </c>
      <c r="O13">
        <v>0</v>
      </c>
      <c r="P13">
        <v>1</v>
      </c>
      <c r="Q13">
        <v>5</v>
      </c>
      <c r="R13">
        <v>5</v>
      </c>
    </row>
    <row r="14" spans="1:18" x14ac:dyDescent="0.3">
      <c r="A14" t="s">
        <v>207</v>
      </c>
      <c r="B14">
        <f t="shared" si="2"/>
        <v>980</v>
      </c>
      <c r="C14">
        <v>970</v>
      </c>
      <c r="D14">
        <v>32</v>
      </c>
      <c r="E14">
        <v>920</v>
      </c>
      <c r="F14">
        <v>11</v>
      </c>
      <c r="G14">
        <v>7</v>
      </c>
      <c r="H14">
        <v>0</v>
      </c>
      <c r="I14">
        <v>3</v>
      </c>
      <c r="J14">
        <v>3</v>
      </c>
      <c r="K14">
        <v>0</v>
      </c>
      <c r="L14">
        <v>2</v>
      </c>
      <c r="M14">
        <v>1</v>
      </c>
      <c r="N14">
        <v>1</v>
      </c>
      <c r="O14">
        <v>0</v>
      </c>
      <c r="P14">
        <v>0</v>
      </c>
      <c r="Q14">
        <v>3</v>
      </c>
      <c r="R14">
        <v>2</v>
      </c>
    </row>
    <row r="15" spans="1:18" x14ac:dyDescent="0.3">
      <c r="A15" t="s">
        <v>208</v>
      </c>
      <c r="B15">
        <f t="shared" si="2"/>
        <v>668</v>
      </c>
      <c r="C15">
        <v>666</v>
      </c>
      <c r="D15">
        <v>38</v>
      </c>
      <c r="E15">
        <v>4</v>
      </c>
      <c r="F15">
        <v>622</v>
      </c>
      <c r="G15">
        <v>0</v>
      </c>
      <c r="H15">
        <v>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</v>
      </c>
    </row>
    <row r="16" spans="1:18" x14ac:dyDescent="0.3">
      <c r="A16" t="s">
        <v>209</v>
      </c>
      <c r="B16">
        <f t="shared" si="2"/>
        <v>185</v>
      </c>
      <c r="C16">
        <v>182</v>
      </c>
      <c r="D16">
        <v>12</v>
      </c>
      <c r="E16">
        <v>0</v>
      </c>
      <c r="F16">
        <v>0</v>
      </c>
      <c r="G16">
        <v>170</v>
      </c>
      <c r="H16">
        <v>0</v>
      </c>
      <c r="I16">
        <v>2</v>
      </c>
      <c r="J16">
        <v>1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</row>
    <row r="17" spans="1:18" x14ac:dyDescent="0.3">
      <c r="A17" t="s">
        <v>210</v>
      </c>
      <c r="B17">
        <f t="shared" si="2"/>
        <v>68</v>
      </c>
      <c r="C17">
        <v>67</v>
      </c>
      <c r="D17">
        <v>3</v>
      </c>
      <c r="E17">
        <v>0</v>
      </c>
      <c r="F17">
        <v>0</v>
      </c>
      <c r="G17">
        <v>0</v>
      </c>
      <c r="H17">
        <v>64</v>
      </c>
      <c r="I17">
        <v>0</v>
      </c>
      <c r="J17">
        <v>0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</row>
    <row r="18" spans="1:18" x14ac:dyDescent="0.3">
      <c r="A18" t="s">
        <v>211</v>
      </c>
      <c r="B18">
        <f t="shared" si="2"/>
        <v>710</v>
      </c>
      <c r="C18">
        <v>36</v>
      </c>
      <c r="D18">
        <v>11</v>
      </c>
      <c r="E18">
        <v>5</v>
      </c>
      <c r="F18">
        <v>4</v>
      </c>
      <c r="G18">
        <v>13</v>
      </c>
      <c r="H18">
        <v>3</v>
      </c>
      <c r="I18">
        <v>649</v>
      </c>
      <c r="J18">
        <v>597</v>
      </c>
      <c r="K18">
        <v>52</v>
      </c>
      <c r="L18">
        <v>6</v>
      </c>
      <c r="M18">
        <v>3</v>
      </c>
      <c r="N18">
        <v>3</v>
      </c>
      <c r="O18">
        <v>11</v>
      </c>
      <c r="P18">
        <v>6</v>
      </c>
      <c r="Q18">
        <v>0</v>
      </c>
      <c r="R18">
        <v>2</v>
      </c>
    </row>
    <row r="19" spans="1:18" x14ac:dyDescent="0.3">
      <c r="A19" t="s">
        <v>212</v>
      </c>
      <c r="B19">
        <f t="shared" si="2"/>
        <v>682</v>
      </c>
      <c r="C19">
        <v>35</v>
      </c>
      <c r="D19">
        <v>11</v>
      </c>
      <c r="E19">
        <v>5</v>
      </c>
      <c r="F19">
        <v>4</v>
      </c>
      <c r="G19">
        <v>12</v>
      </c>
      <c r="H19">
        <v>3</v>
      </c>
      <c r="I19">
        <v>623</v>
      </c>
      <c r="J19">
        <v>588</v>
      </c>
      <c r="K19">
        <v>35</v>
      </c>
      <c r="L19">
        <v>5</v>
      </c>
      <c r="M19">
        <v>3</v>
      </c>
      <c r="N19">
        <v>2</v>
      </c>
      <c r="O19">
        <v>11</v>
      </c>
      <c r="P19">
        <v>6</v>
      </c>
      <c r="Q19">
        <v>0</v>
      </c>
      <c r="R19">
        <v>2</v>
      </c>
    </row>
    <row r="20" spans="1:18" x14ac:dyDescent="0.3">
      <c r="A20" t="s">
        <v>213</v>
      </c>
      <c r="B20">
        <f t="shared" si="2"/>
        <v>26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26</v>
      </c>
      <c r="J20">
        <v>9</v>
      </c>
      <c r="K20">
        <v>17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3">
      <c r="A21" t="s">
        <v>217</v>
      </c>
      <c r="B21">
        <f t="shared" si="2"/>
        <v>220</v>
      </c>
      <c r="C21">
        <v>1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217</v>
      </c>
      <c r="M21">
        <v>160</v>
      </c>
      <c r="N21">
        <v>55</v>
      </c>
      <c r="O21">
        <v>0</v>
      </c>
      <c r="P21">
        <v>0</v>
      </c>
      <c r="Q21">
        <v>1</v>
      </c>
      <c r="R21">
        <v>1</v>
      </c>
    </row>
    <row r="22" spans="1:18" x14ac:dyDescent="0.3">
      <c r="A22" t="s">
        <v>218</v>
      </c>
      <c r="B22">
        <f t="shared" si="2"/>
        <v>168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168</v>
      </c>
      <c r="M22">
        <v>159</v>
      </c>
      <c r="N22">
        <v>9</v>
      </c>
      <c r="O22">
        <v>0</v>
      </c>
      <c r="P22">
        <v>0</v>
      </c>
      <c r="Q22">
        <v>0</v>
      </c>
      <c r="R22">
        <v>0</v>
      </c>
    </row>
    <row r="23" spans="1:18" x14ac:dyDescent="0.3">
      <c r="A23" t="s">
        <v>219</v>
      </c>
      <c r="B23">
        <f t="shared" si="2"/>
        <v>51</v>
      </c>
      <c r="C23">
        <v>1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48</v>
      </c>
      <c r="M23">
        <v>1</v>
      </c>
      <c r="N23">
        <v>45</v>
      </c>
      <c r="O23">
        <v>0</v>
      </c>
      <c r="P23">
        <v>0</v>
      </c>
      <c r="Q23">
        <v>1</v>
      </c>
      <c r="R23">
        <v>1</v>
      </c>
    </row>
    <row r="24" spans="1:18" x14ac:dyDescent="0.3">
      <c r="A24" t="s">
        <v>214</v>
      </c>
      <c r="B24">
        <f t="shared" si="2"/>
        <v>122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3</v>
      </c>
      <c r="J24">
        <v>3</v>
      </c>
      <c r="K24">
        <v>0</v>
      </c>
      <c r="L24">
        <v>0</v>
      </c>
      <c r="M24">
        <v>0</v>
      </c>
      <c r="N24">
        <v>0</v>
      </c>
      <c r="O24">
        <v>116</v>
      </c>
      <c r="P24">
        <v>1</v>
      </c>
      <c r="Q24">
        <v>2</v>
      </c>
      <c r="R24">
        <v>0</v>
      </c>
    </row>
    <row r="25" spans="1:18" x14ac:dyDescent="0.3">
      <c r="A25" t="s">
        <v>215</v>
      </c>
      <c r="B25">
        <f t="shared" si="2"/>
        <v>110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</v>
      </c>
      <c r="M25">
        <v>1</v>
      </c>
      <c r="N25">
        <v>0</v>
      </c>
      <c r="O25">
        <v>1</v>
      </c>
      <c r="P25">
        <v>106</v>
      </c>
      <c r="Q25">
        <v>1</v>
      </c>
      <c r="R25">
        <v>1</v>
      </c>
    </row>
    <row r="26" spans="1:18" x14ac:dyDescent="0.3">
      <c r="A26" t="s">
        <v>216</v>
      </c>
      <c r="B26">
        <f t="shared" si="2"/>
        <v>61</v>
      </c>
      <c r="C26">
        <v>29</v>
      </c>
      <c r="D26">
        <v>10</v>
      </c>
      <c r="E26">
        <v>9</v>
      </c>
      <c r="F26">
        <v>5</v>
      </c>
      <c r="G26">
        <v>3</v>
      </c>
      <c r="H26">
        <v>2</v>
      </c>
      <c r="I26">
        <v>9</v>
      </c>
      <c r="J26">
        <v>4</v>
      </c>
      <c r="K26">
        <v>4</v>
      </c>
      <c r="L26">
        <v>12</v>
      </c>
      <c r="M26">
        <v>9</v>
      </c>
      <c r="N26">
        <v>3</v>
      </c>
      <c r="O26">
        <v>2</v>
      </c>
      <c r="P26">
        <v>4</v>
      </c>
      <c r="Q26">
        <v>0</v>
      </c>
      <c r="R26">
        <v>5</v>
      </c>
    </row>
    <row r="27" spans="1:18" x14ac:dyDescent="0.3">
      <c r="A27" t="s">
        <v>56</v>
      </c>
      <c r="B27">
        <f t="shared" si="2"/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3">
      <c r="A28" t="s">
        <v>227</v>
      </c>
      <c r="B28">
        <f t="shared" si="2"/>
        <v>912</v>
      </c>
      <c r="C28">
        <v>260</v>
      </c>
      <c r="D28">
        <v>92</v>
      </c>
      <c r="E28">
        <v>77</v>
      </c>
      <c r="F28">
        <v>57</v>
      </c>
      <c r="G28">
        <v>13</v>
      </c>
      <c r="H28">
        <v>12</v>
      </c>
      <c r="I28">
        <v>100</v>
      </c>
      <c r="J28">
        <v>84</v>
      </c>
      <c r="K28">
        <v>12</v>
      </c>
      <c r="L28">
        <v>26</v>
      </c>
      <c r="M28">
        <v>18</v>
      </c>
      <c r="N28">
        <v>8</v>
      </c>
      <c r="O28">
        <v>27</v>
      </c>
      <c r="P28">
        <v>22</v>
      </c>
      <c r="Q28">
        <v>434</v>
      </c>
      <c r="R28">
        <v>43</v>
      </c>
    </row>
    <row r="30" spans="1:18" x14ac:dyDescent="0.3">
      <c r="A30" t="s">
        <v>225</v>
      </c>
    </row>
    <row r="32" spans="1:18" x14ac:dyDescent="0.3">
      <c r="A32" t="s">
        <v>45</v>
      </c>
      <c r="B32">
        <f>B33+B52</f>
        <v>5652</v>
      </c>
      <c r="C32">
        <f>C33+C52</f>
        <v>3586</v>
      </c>
      <c r="D32">
        <f t="shared" ref="D32" si="3">D33+D52</f>
        <v>794</v>
      </c>
      <c r="E32">
        <f t="shared" ref="E32" si="4">E33+E52</f>
        <v>1179</v>
      </c>
      <c r="F32">
        <f t="shared" ref="F32" si="5">F33+F52</f>
        <v>773</v>
      </c>
      <c r="G32">
        <f t="shared" ref="G32" si="6">G33+G52</f>
        <v>429</v>
      </c>
      <c r="H32">
        <f t="shared" ref="H32" si="7">H33+H52</f>
        <v>160</v>
      </c>
      <c r="I32">
        <f t="shared" ref="I32" si="8">I33+I52</f>
        <v>866</v>
      </c>
      <c r="J32">
        <f t="shared" ref="J32" si="9">J33+J52</f>
        <v>739</v>
      </c>
      <c r="K32">
        <f t="shared" ref="K32" si="10">K33+K52</f>
        <v>73</v>
      </c>
      <c r="L32">
        <f t="shared" ref="L32" si="11">L33+L52</f>
        <v>309</v>
      </c>
      <c r="M32">
        <f t="shared" ref="M32" si="12">M33+M52</f>
        <v>213</v>
      </c>
      <c r="N32">
        <f t="shared" ref="N32" si="13">N33+N52</f>
        <v>91</v>
      </c>
      <c r="O32">
        <f t="shared" ref="O32" si="14">O33+O52</f>
        <v>192</v>
      </c>
      <c r="P32">
        <f t="shared" ref="P32" si="15">P33+P52</f>
        <v>150</v>
      </c>
      <c r="Q32">
        <f t="shared" ref="Q32" si="16">Q33+Q52</f>
        <v>477</v>
      </c>
      <c r="R32">
        <f t="shared" ref="R32" si="17">R33+R52</f>
        <v>72</v>
      </c>
    </row>
    <row r="33" spans="1:18" x14ac:dyDescent="0.3">
      <c r="A33" s="23" t="s">
        <v>228</v>
      </c>
      <c r="B33">
        <f>B34+B36+B42+B45+B48+B49+B50+B51</f>
        <v>5524</v>
      </c>
      <c r="C33">
        <f>C34+C36+C42+C45+C48+C49+C50+C51</f>
        <v>3540</v>
      </c>
      <c r="D33">
        <f t="shared" ref="D33" si="18">D34+D36+D42+D45+D48+D49+D50+D51</f>
        <v>783</v>
      </c>
      <c r="E33">
        <f t="shared" ref="E33" si="19">E34+E36+E42+E45+E48+E49+E50+E51</f>
        <v>1154</v>
      </c>
      <c r="F33">
        <f t="shared" ref="F33" si="20">F34+F36+F42+F45+F48+F49+F50+F51</f>
        <v>769</v>
      </c>
      <c r="G33">
        <f t="shared" ref="G33" si="21">G34+G36+G42+G45+G48+G49+G50+G51</f>
        <v>425</v>
      </c>
      <c r="H33">
        <f t="shared" ref="H33" si="22">H34+H36+H42+H45+H48+H49+H50+H51</f>
        <v>158</v>
      </c>
      <c r="I33">
        <f t="shared" ref="I33" si="23">I34+I36+I42+I45+I48+I49+I50+I51</f>
        <v>852</v>
      </c>
      <c r="J33">
        <f t="shared" ref="J33" si="24">J34+J36+J42+J45+J48+J49+J50+J51</f>
        <v>730</v>
      </c>
      <c r="K33">
        <f t="shared" ref="K33" si="25">K34+K36+K42+K45+K48+K49+K50+K51</f>
        <v>68</v>
      </c>
      <c r="L33">
        <f t="shared" ref="L33" si="26">L34+L36+L42+L45+L48+L49+L50+L51</f>
        <v>303</v>
      </c>
      <c r="M33">
        <f t="shared" ref="M33" si="27">M34+M36+M42+M45+M48+M49+M50+M51</f>
        <v>212</v>
      </c>
      <c r="N33">
        <f t="shared" ref="N33" si="28">N34+N36+N42+N45+N48+N49+N50+N51</f>
        <v>86</v>
      </c>
      <c r="O33">
        <f t="shared" ref="O33" si="29">O34+O36+O42+O45+O48+O49+O50+O51</f>
        <v>192</v>
      </c>
      <c r="P33">
        <f t="shared" ref="P33" si="30">P34+P36+P42+P45+P48+P49+P50+P51</f>
        <v>149</v>
      </c>
      <c r="Q33">
        <f t="shared" ref="Q33" si="31">Q34+Q36+Q42+Q45+Q48+Q49+Q50+Q51</f>
        <v>431</v>
      </c>
      <c r="R33">
        <f t="shared" ref="R33" si="32">R34+R36+R42+R45+R48+R49+R50+R51</f>
        <v>57</v>
      </c>
    </row>
    <row r="34" spans="1:18" x14ac:dyDescent="0.3">
      <c r="A34" t="s">
        <v>33</v>
      </c>
      <c r="B34">
        <f t="shared" ref="B34:B52" si="33">C34+I34+L34+O34+P34+Q34+R34</f>
        <v>4388</v>
      </c>
      <c r="C34">
        <v>2713</v>
      </c>
      <c r="D34">
        <v>578</v>
      </c>
      <c r="E34">
        <v>820</v>
      </c>
      <c r="F34">
        <v>604</v>
      </c>
      <c r="G34">
        <v>349</v>
      </c>
      <c r="H34">
        <v>113</v>
      </c>
      <c r="I34">
        <v>708</v>
      </c>
      <c r="J34">
        <v>599</v>
      </c>
      <c r="K34">
        <v>55</v>
      </c>
      <c r="L34">
        <v>250</v>
      </c>
      <c r="M34">
        <v>188</v>
      </c>
      <c r="N34">
        <v>59</v>
      </c>
      <c r="O34">
        <v>140</v>
      </c>
      <c r="P34">
        <v>115</v>
      </c>
      <c r="Q34">
        <v>410</v>
      </c>
      <c r="R34">
        <v>52</v>
      </c>
    </row>
    <row r="35" spans="1:18" x14ac:dyDescent="0.3">
      <c r="A35" t="s">
        <v>204</v>
      </c>
      <c r="B35">
        <f t="shared" si="33"/>
        <v>8329</v>
      </c>
      <c r="C35">
        <v>8066</v>
      </c>
      <c r="D35">
        <v>198</v>
      </c>
      <c r="E35">
        <v>326</v>
      </c>
      <c r="F35">
        <v>162</v>
      </c>
      <c r="G35">
        <v>75</v>
      </c>
      <c r="H35">
        <v>43</v>
      </c>
      <c r="I35">
        <v>138</v>
      </c>
      <c r="J35">
        <v>127</v>
      </c>
      <c r="K35">
        <v>11</v>
      </c>
      <c r="L35">
        <v>51</v>
      </c>
      <c r="M35">
        <v>23</v>
      </c>
      <c r="N35">
        <v>26</v>
      </c>
      <c r="O35">
        <v>49</v>
      </c>
      <c r="P35">
        <v>1</v>
      </c>
      <c r="Q35">
        <v>20</v>
      </c>
      <c r="R35">
        <v>4</v>
      </c>
    </row>
    <row r="36" spans="1:18" x14ac:dyDescent="0.3">
      <c r="A36" t="s">
        <v>205</v>
      </c>
      <c r="B36">
        <f t="shared" si="33"/>
        <v>824</v>
      </c>
      <c r="C36">
        <v>797</v>
      </c>
      <c r="D36">
        <v>197</v>
      </c>
      <c r="E36">
        <v>324</v>
      </c>
      <c r="F36">
        <v>156</v>
      </c>
      <c r="G36">
        <v>75</v>
      </c>
      <c r="H36">
        <v>43</v>
      </c>
      <c r="I36">
        <v>6</v>
      </c>
      <c r="J36">
        <v>6</v>
      </c>
      <c r="K36">
        <v>0</v>
      </c>
      <c r="L36">
        <v>2</v>
      </c>
      <c r="M36">
        <v>0</v>
      </c>
      <c r="N36">
        <v>2</v>
      </c>
      <c r="O36">
        <v>0</v>
      </c>
      <c r="P36">
        <v>0</v>
      </c>
      <c r="Q36">
        <v>15</v>
      </c>
      <c r="R36">
        <v>4</v>
      </c>
    </row>
    <row r="37" spans="1:18" x14ac:dyDescent="0.3">
      <c r="A37" t="s">
        <v>206</v>
      </c>
      <c r="B37">
        <f t="shared" si="33"/>
        <v>258</v>
      </c>
      <c r="C37">
        <v>251</v>
      </c>
      <c r="D37">
        <v>154</v>
      </c>
      <c r="E37">
        <v>24</v>
      </c>
      <c r="F37">
        <v>2</v>
      </c>
      <c r="G37">
        <v>58</v>
      </c>
      <c r="H37">
        <v>13</v>
      </c>
      <c r="I37">
        <v>2</v>
      </c>
      <c r="J37">
        <v>2</v>
      </c>
      <c r="K37">
        <v>0</v>
      </c>
      <c r="L37">
        <v>1</v>
      </c>
      <c r="M37">
        <v>0</v>
      </c>
      <c r="N37">
        <v>1</v>
      </c>
      <c r="O37">
        <v>0</v>
      </c>
      <c r="P37">
        <v>0</v>
      </c>
      <c r="Q37">
        <v>3</v>
      </c>
      <c r="R37">
        <v>1</v>
      </c>
    </row>
    <row r="38" spans="1:18" x14ac:dyDescent="0.3">
      <c r="A38" t="s">
        <v>207</v>
      </c>
      <c r="B38">
        <f t="shared" si="33"/>
        <v>339</v>
      </c>
      <c r="C38">
        <v>323</v>
      </c>
      <c r="D38">
        <v>22</v>
      </c>
      <c r="E38">
        <v>297</v>
      </c>
      <c r="F38">
        <v>3</v>
      </c>
      <c r="G38">
        <v>0</v>
      </c>
      <c r="H38">
        <v>0</v>
      </c>
      <c r="I38">
        <v>4</v>
      </c>
      <c r="J38">
        <v>4</v>
      </c>
      <c r="K38">
        <v>0</v>
      </c>
      <c r="L38">
        <v>1</v>
      </c>
      <c r="M38">
        <v>0</v>
      </c>
      <c r="N38">
        <v>1</v>
      </c>
      <c r="O38">
        <v>0</v>
      </c>
      <c r="P38">
        <v>0</v>
      </c>
      <c r="Q38">
        <v>8</v>
      </c>
      <c r="R38">
        <v>3</v>
      </c>
    </row>
    <row r="39" spans="1:18" x14ac:dyDescent="0.3">
      <c r="A39" t="s">
        <v>208</v>
      </c>
      <c r="B39">
        <f t="shared" si="33"/>
        <v>175</v>
      </c>
      <c r="C39">
        <v>172</v>
      </c>
      <c r="D39">
        <v>19</v>
      </c>
      <c r="E39">
        <v>2</v>
      </c>
      <c r="F39">
        <v>151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3</v>
      </c>
      <c r="R39">
        <v>0</v>
      </c>
    </row>
    <row r="40" spans="1:18" x14ac:dyDescent="0.3">
      <c r="A40" t="s">
        <v>209</v>
      </c>
      <c r="B40">
        <f t="shared" si="33"/>
        <v>17</v>
      </c>
      <c r="C40">
        <v>17</v>
      </c>
      <c r="D40">
        <v>0</v>
      </c>
      <c r="E40">
        <v>0</v>
      </c>
      <c r="F40">
        <v>0</v>
      </c>
      <c r="G40">
        <v>17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</row>
    <row r="41" spans="1:18" x14ac:dyDescent="0.3">
      <c r="A41" t="s">
        <v>210</v>
      </c>
      <c r="B41">
        <f t="shared" si="33"/>
        <v>35</v>
      </c>
      <c r="C41">
        <v>34</v>
      </c>
      <c r="D41">
        <v>2</v>
      </c>
      <c r="E41">
        <v>1</v>
      </c>
      <c r="F41">
        <v>0</v>
      </c>
      <c r="G41">
        <v>0</v>
      </c>
      <c r="H41">
        <v>30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</row>
    <row r="42" spans="1:18" x14ac:dyDescent="0.3">
      <c r="A42" t="s">
        <v>211</v>
      </c>
      <c r="B42">
        <f t="shared" si="33"/>
        <v>150</v>
      </c>
      <c r="C42">
        <v>9</v>
      </c>
      <c r="D42">
        <v>1</v>
      </c>
      <c r="E42">
        <v>2</v>
      </c>
      <c r="F42">
        <v>6</v>
      </c>
      <c r="G42">
        <v>0</v>
      </c>
      <c r="H42">
        <v>0</v>
      </c>
      <c r="I42">
        <v>132</v>
      </c>
      <c r="J42">
        <v>121</v>
      </c>
      <c r="K42">
        <v>11</v>
      </c>
      <c r="L42">
        <v>6</v>
      </c>
      <c r="M42">
        <v>1</v>
      </c>
      <c r="N42">
        <v>5</v>
      </c>
      <c r="O42">
        <v>1</v>
      </c>
      <c r="P42">
        <v>1</v>
      </c>
      <c r="Q42">
        <v>1</v>
      </c>
      <c r="R42">
        <v>0</v>
      </c>
    </row>
    <row r="43" spans="1:18" x14ac:dyDescent="0.3">
      <c r="A43" t="s">
        <v>212</v>
      </c>
      <c r="B43">
        <f t="shared" si="33"/>
        <v>146</v>
      </c>
      <c r="C43">
        <v>9</v>
      </c>
      <c r="D43">
        <v>1</v>
      </c>
      <c r="E43">
        <v>2</v>
      </c>
      <c r="F43">
        <v>6</v>
      </c>
      <c r="G43">
        <v>0</v>
      </c>
      <c r="H43">
        <v>0</v>
      </c>
      <c r="I43">
        <v>128</v>
      </c>
      <c r="J43">
        <v>120</v>
      </c>
      <c r="K43">
        <v>8</v>
      </c>
      <c r="L43">
        <v>6</v>
      </c>
      <c r="M43">
        <v>1</v>
      </c>
      <c r="N43">
        <v>5</v>
      </c>
      <c r="O43">
        <v>1</v>
      </c>
      <c r="P43">
        <v>1</v>
      </c>
      <c r="Q43">
        <v>1</v>
      </c>
      <c r="R43">
        <v>0</v>
      </c>
    </row>
    <row r="44" spans="1:18" x14ac:dyDescent="0.3">
      <c r="A44" t="s">
        <v>213</v>
      </c>
      <c r="B44">
        <f t="shared" si="33"/>
        <v>4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4</v>
      </c>
      <c r="J44">
        <v>1</v>
      </c>
      <c r="K44">
        <v>3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18" x14ac:dyDescent="0.3">
      <c r="A45" t="s">
        <v>217</v>
      </c>
      <c r="B45">
        <f t="shared" si="33"/>
        <v>45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43</v>
      </c>
      <c r="M45">
        <v>22</v>
      </c>
      <c r="N45">
        <v>19</v>
      </c>
      <c r="O45">
        <v>0</v>
      </c>
      <c r="P45">
        <v>0</v>
      </c>
      <c r="Q45">
        <v>2</v>
      </c>
      <c r="R45">
        <v>0</v>
      </c>
    </row>
    <row r="46" spans="1:18" x14ac:dyDescent="0.3">
      <c r="A46" t="s">
        <v>218</v>
      </c>
      <c r="B46">
        <f t="shared" si="33"/>
        <v>30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29</v>
      </c>
      <c r="M46">
        <v>21</v>
      </c>
      <c r="N46">
        <v>7</v>
      </c>
      <c r="O46">
        <v>0</v>
      </c>
      <c r="P46">
        <v>0</v>
      </c>
      <c r="Q46">
        <v>1</v>
      </c>
      <c r="R46">
        <v>0</v>
      </c>
    </row>
    <row r="47" spans="1:18" x14ac:dyDescent="0.3">
      <c r="A47" t="s">
        <v>219</v>
      </c>
      <c r="B47">
        <f t="shared" si="33"/>
        <v>15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14</v>
      </c>
      <c r="M47">
        <v>1</v>
      </c>
      <c r="N47">
        <v>12</v>
      </c>
      <c r="O47">
        <v>0</v>
      </c>
      <c r="P47">
        <v>0</v>
      </c>
      <c r="Q47">
        <v>1</v>
      </c>
      <c r="R47">
        <v>0</v>
      </c>
    </row>
    <row r="48" spans="1:18" x14ac:dyDescent="0.3">
      <c r="A48" t="s">
        <v>214</v>
      </c>
      <c r="B48">
        <f t="shared" si="33"/>
        <v>50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48</v>
      </c>
      <c r="P48">
        <v>0</v>
      </c>
      <c r="Q48">
        <v>2</v>
      </c>
      <c r="R48">
        <v>0</v>
      </c>
    </row>
    <row r="49" spans="1:18" x14ac:dyDescent="0.3">
      <c r="A49" t="s">
        <v>215</v>
      </c>
      <c r="B49">
        <f t="shared" si="33"/>
        <v>32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32</v>
      </c>
      <c r="Q49">
        <v>0</v>
      </c>
      <c r="R49">
        <v>0</v>
      </c>
    </row>
    <row r="50" spans="1:18" x14ac:dyDescent="0.3">
      <c r="A50" t="s">
        <v>216</v>
      </c>
      <c r="B50">
        <f t="shared" si="33"/>
        <v>34</v>
      </c>
      <c r="C50">
        <v>21</v>
      </c>
      <c r="D50">
        <v>7</v>
      </c>
      <c r="E50">
        <v>8</v>
      </c>
      <c r="F50">
        <v>3</v>
      </c>
      <c r="G50">
        <v>1</v>
      </c>
      <c r="H50">
        <v>2</v>
      </c>
      <c r="I50">
        <v>5</v>
      </c>
      <c r="J50">
        <v>4</v>
      </c>
      <c r="K50">
        <v>1</v>
      </c>
      <c r="L50">
        <v>2</v>
      </c>
      <c r="M50">
        <v>1</v>
      </c>
      <c r="N50">
        <v>1</v>
      </c>
      <c r="O50">
        <v>3</v>
      </c>
      <c r="P50">
        <v>1</v>
      </c>
      <c r="Q50">
        <v>1</v>
      </c>
      <c r="R50">
        <v>1</v>
      </c>
    </row>
    <row r="51" spans="1:18" x14ac:dyDescent="0.3">
      <c r="A51" t="s">
        <v>56</v>
      </c>
      <c r="B51">
        <f t="shared" si="33"/>
        <v>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1:18" x14ac:dyDescent="0.3">
      <c r="A52" t="s">
        <v>229</v>
      </c>
      <c r="B52">
        <f t="shared" si="33"/>
        <v>128</v>
      </c>
      <c r="C52">
        <v>46</v>
      </c>
      <c r="D52">
        <v>11</v>
      </c>
      <c r="E52">
        <v>25</v>
      </c>
      <c r="F52">
        <v>4</v>
      </c>
      <c r="G52">
        <v>4</v>
      </c>
      <c r="H52">
        <v>2</v>
      </c>
      <c r="I52">
        <v>14</v>
      </c>
      <c r="J52">
        <v>9</v>
      </c>
      <c r="K52">
        <v>5</v>
      </c>
      <c r="L52">
        <v>6</v>
      </c>
      <c r="M52">
        <v>1</v>
      </c>
      <c r="N52">
        <v>5</v>
      </c>
      <c r="O52">
        <v>0</v>
      </c>
      <c r="P52">
        <v>1</v>
      </c>
      <c r="Q52">
        <v>46</v>
      </c>
      <c r="R52">
        <v>15</v>
      </c>
    </row>
    <row r="53" spans="1:18" x14ac:dyDescent="0.3">
      <c r="A53" s="28" t="s">
        <v>39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</sheetData>
  <mergeCells count="4">
    <mergeCell ref="C2:H2"/>
    <mergeCell ref="I2:K2"/>
    <mergeCell ref="L2:N2"/>
    <mergeCell ref="A53:R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A00D-A875-47EB-90C5-1AF04A2D7BB2}">
  <dimension ref="A1:R44"/>
  <sheetViews>
    <sheetView topLeftCell="A36" workbookViewId="0">
      <selection activeCell="A44" sqref="A44:R44"/>
    </sheetView>
  </sheetViews>
  <sheetFormatPr defaultRowHeight="14.4" x14ac:dyDescent="0.3"/>
  <cols>
    <col min="1" max="1" width="13.5546875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230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231</v>
      </c>
      <c r="B6" s="26">
        <f>C6+I6+L6+O6+P6+Q6+R6</f>
        <v>4040</v>
      </c>
      <c r="C6" s="26">
        <f>C7+C17</f>
        <v>2855</v>
      </c>
      <c r="D6" s="26">
        <f>D7+D17</f>
        <v>507</v>
      </c>
      <c r="E6" s="26">
        <f>E7+E17</f>
        <v>983</v>
      </c>
      <c r="F6" s="26">
        <f>F7+F17</f>
        <v>614</v>
      </c>
      <c r="G6" s="26">
        <f>G7+G17</f>
        <v>386</v>
      </c>
      <c r="H6" s="26">
        <f>H7+H17</f>
        <v>142</v>
      </c>
      <c r="I6" s="26">
        <f>I7+I17</f>
        <v>618</v>
      </c>
      <c r="J6" s="26">
        <f>J7+J17</f>
        <v>515</v>
      </c>
      <c r="K6" s="26">
        <f>K7+K17</f>
        <v>69</v>
      </c>
      <c r="L6" s="26">
        <f>L7+L17</f>
        <v>268</v>
      </c>
      <c r="M6" s="26">
        <f>M7+M17</f>
        <v>172</v>
      </c>
      <c r="N6" s="26">
        <f>N7+N17</f>
        <v>91</v>
      </c>
      <c r="O6" s="26">
        <f>O7+O17</f>
        <v>163</v>
      </c>
      <c r="P6" s="26">
        <f>P7+P17</f>
        <v>114</v>
      </c>
      <c r="Q6" s="26">
        <f>Q7+Q17</f>
        <v>9</v>
      </c>
      <c r="R6" s="26">
        <f>R7+R17</f>
        <v>13</v>
      </c>
    </row>
    <row r="7" spans="1:18" x14ac:dyDescent="0.3">
      <c r="A7" t="s">
        <v>232</v>
      </c>
      <c r="B7" s="26">
        <f t="shared" ref="B7:B17" si="0">C7+I7+L7+O7+P7+Q7+R7</f>
        <v>2248</v>
      </c>
      <c r="C7" s="26">
        <f>C9+C13</f>
        <v>1534</v>
      </c>
      <c r="D7" s="26">
        <f t="shared" ref="D7:R7" si="1">D9+D13</f>
        <v>277</v>
      </c>
      <c r="E7" s="26">
        <f t="shared" si="1"/>
        <v>576</v>
      </c>
      <c r="F7" s="26">
        <f t="shared" si="1"/>
        <v>327</v>
      </c>
      <c r="G7" s="26">
        <f t="shared" si="1"/>
        <v>256</v>
      </c>
      <c r="H7" s="26">
        <f t="shared" si="1"/>
        <v>97</v>
      </c>
      <c r="I7" s="26">
        <f t="shared" si="1"/>
        <v>348</v>
      </c>
      <c r="J7" s="26">
        <f t="shared" si="1"/>
        <v>300</v>
      </c>
      <c r="K7" s="26">
        <f t="shared" si="1"/>
        <v>48</v>
      </c>
      <c r="L7" s="26">
        <f t="shared" si="1"/>
        <v>184</v>
      </c>
      <c r="M7" s="26">
        <f t="shared" si="1"/>
        <v>119</v>
      </c>
      <c r="N7" s="26">
        <f t="shared" si="1"/>
        <v>65</v>
      </c>
      <c r="O7" s="26">
        <f t="shared" si="1"/>
        <v>119</v>
      </c>
      <c r="P7" s="26">
        <f t="shared" si="1"/>
        <v>60</v>
      </c>
      <c r="Q7" s="26">
        <f t="shared" si="1"/>
        <v>1</v>
      </c>
      <c r="R7" s="26">
        <f t="shared" si="1"/>
        <v>2</v>
      </c>
    </row>
    <row r="8" spans="1:18" x14ac:dyDescent="0.3">
      <c r="A8" s="23" t="s">
        <v>243</v>
      </c>
      <c r="B8" s="27">
        <f>B7*100/B6</f>
        <v>55.643564356435647</v>
      </c>
      <c r="C8" s="27">
        <f t="shared" ref="C8:R8" si="2">C7*100/C6</f>
        <v>53.730297723292466</v>
      </c>
      <c r="D8" s="27">
        <f t="shared" si="2"/>
        <v>54.635108481262328</v>
      </c>
      <c r="E8" s="27">
        <f t="shared" si="2"/>
        <v>58.596134282807732</v>
      </c>
      <c r="F8" s="27">
        <f t="shared" si="2"/>
        <v>53.257328990228011</v>
      </c>
      <c r="G8" s="27">
        <f t="shared" si="2"/>
        <v>66.321243523316056</v>
      </c>
      <c r="H8" s="27">
        <f t="shared" si="2"/>
        <v>68.309859154929583</v>
      </c>
      <c r="I8" s="27">
        <f t="shared" si="2"/>
        <v>56.310679611650485</v>
      </c>
      <c r="J8" s="27">
        <f t="shared" si="2"/>
        <v>58.252427184466022</v>
      </c>
      <c r="K8" s="27">
        <f t="shared" si="2"/>
        <v>69.565217391304344</v>
      </c>
      <c r="L8" s="27">
        <f t="shared" si="2"/>
        <v>68.656716417910445</v>
      </c>
      <c r="M8" s="27">
        <f t="shared" si="2"/>
        <v>69.186046511627907</v>
      </c>
      <c r="N8" s="27">
        <f t="shared" si="2"/>
        <v>71.428571428571431</v>
      </c>
      <c r="O8" s="27">
        <f t="shared" si="2"/>
        <v>73.00613496932516</v>
      </c>
      <c r="P8" s="27">
        <f t="shared" si="2"/>
        <v>52.631578947368418</v>
      </c>
      <c r="Q8" s="27">
        <f t="shared" si="2"/>
        <v>11.111111111111111</v>
      </c>
      <c r="R8" s="27">
        <f t="shared" si="2"/>
        <v>15.384615384615385</v>
      </c>
    </row>
    <row r="9" spans="1:18" x14ac:dyDescent="0.3">
      <c r="A9" s="23" t="s">
        <v>233</v>
      </c>
      <c r="B9" s="26">
        <f t="shared" si="0"/>
        <v>2178</v>
      </c>
      <c r="C9" s="26">
        <f>SUM(C10:C12)</f>
        <v>1485</v>
      </c>
      <c r="D9" s="26">
        <f t="shared" ref="D9:R9" si="3">SUM(D10:D12)</f>
        <v>264</v>
      </c>
      <c r="E9" s="26">
        <f t="shared" si="3"/>
        <v>558</v>
      </c>
      <c r="F9" s="26">
        <f t="shared" si="3"/>
        <v>323</v>
      </c>
      <c r="G9" s="26">
        <f t="shared" si="3"/>
        <v>246</v>
      </c>
      <c r="H9" s="26">
        <f t="shared" si="3"/>
        <v>93</v>
      </c>
      <c r="I9" s="26">
        <f t="shared" si="3"/>
        <v>337</v>
      </c>
      <c r="J9" s="26">
        <f t="shared" si="3"/>
        <v>294</v>
      </c>
      <c r="K9" s="26">
        <f t="shared" si="3"/>
        <v>43</v>
      </c>
      <c r="L9" s="26">
        <f t="shared" si="3"/>
        <v>182</v>
      </c>
      <c r="M9" s="26">
        <f t="shared" si="3"/>
        <v>118</v>
      </c>
      <c r="N9" s="26">
        <f t="shared" si="3"/>
        <v>64</v>
      </c>
      <c r="O9" s="26">
        <f t="shared" si="3"/>
        <v>112</v>
      </c>
      <c r="P9" s="26">
        <f t="shared" si="3"/>
        <v>59</v>
      </c>
      <c r="Q9" s="26">
        <f t="shared" si="3"/>
        <v>1</v>
      </c>
      <c r="R9" s="26">
        <f t="shared" si="3"/>
        <v>2</v>
      </c>
    </row>
    <row r="10" spans="1:18" x14ac:dyDescent="0.3">
      <c r="A10" s="23" t="s">
        <v>234</v>
      </c>
      <c r="B10" s="26">
        <f t="shared" si="0"/>
        <v>2068</v>
      </c>
      <c r="C10" s="26">
        <v>1405</v>
      </c>
      <c r="D10" s="26">
        <v>239</v>
      </c>
      <c r="E10" s="26">
        <v>533</v>
      </c>
      <c r="F10" s="26">
        <v>313</v>
      </c>
      <c r="G10" s="26">
        <v>233</v>
      </c>
      <c r="H10" s="26">
        <v>86</v>
      </c>
      <c r="I10" s="26">
        <v>326</v>
      </c>
      <c r="J10" s="26">
        <v>286</v>
      </c>
      <c r="K10" s="26">
        <v>40</v>
      </c>
      <c r="L10" s="26">
        <v>169</v>
      </c>
      <c r="M10" s="26">
        <v>107</v>
      </c>
      <c r="N10" s="26">
        <v>62</v>
      </c>
      <c r="O10" s="26">
        <v>110</v>
      </c>
      <c r="P10" s="26">
        <v>55</v>
      </c>
      <c r="Q10" s="26">
        <v>1</v>
      </c>
      <c r="R10" s="26">
        <v>2</v>
      </c>
    </row>
    <row r="11" spans="1:18" x14ac:dyDescent="0.3">
      <c r="A11" s="23" t="s">
        <v>235</v>
      </c>
      <c r="B11" s="26">
        <f t="shared" si="0"/>
        <v>108</v>
      </c>
      <c r="C11" s="26">
        <v>78</v>
      </c>
      <c r="D11" s="26">
        <v>25</v>
      </c>
      <c r="E11" s="26">
        <v>24</v>
      </c>
      <c r="F11" s="26">
        <v>9</v>
      </c>
      <c r="G11" s="26">
        <v>13</v>
      </c>
      <c r="H11" s="26">
        <v>7</v>
      </c>
      <c r="I11" s="26">
        <v>11</v>
      </c>
      <c r="J11" s="26">
        <v>8</v>
      </c>
      <c r="K11" s="26">
        <v>3</v>
      </c>
      <c r="L11" s="26">
        <v>13</v>
      </c>
      <c r="M11" s="26">
        <v>11</v>
      </c>
      <c r="N11" s="26">
        <v>2</v>
      </c>
      <c r="O11" s="26">
        <v>2</v>
      </c>
      <c r="P11" s="26">
        <v>4</v>
      </c>
      <c r="Q11" s="26">
        <v>0</v>
      </c>
      <c r="R11" s="26">
        <v>0</v>
      </c>
    </row>
    <row r="12" spans="1:18" x14ac:dyDescent="0.3">
      <c r="A12" s="23" t="s">
        <v>236</v>
      </c>
      <c r="B12" s="26">
        <f t="shared" si="0"/>
        <v>2</v>
      </c>
      <c r="C12" s="26">
        <v>2</v>
      </c>
      <c r="D12" s="26">
        <v>0</v>
      </c>
      <c r="E12" s="26">
        <v>1</v>
      </c>
      <c r="F12" s="26">
        <v>1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</row>
    <row r="13" spans="1:18" x14ac:dyDescent="0.3">
      <c r="A13" s="23" t="s">
        <v>237</v>
      </c>
      <c r="B13" s="26">
        <f t="shared" si="0"/>
        <v>70</v>
      </c>
      <c r="C13" s="26">
        <f>SUM(C14:C16)</f>
        <v>49</v>
      </c>
      <c r="D13" s="26">
        <f>SUM(D14:D16)</f>
        <v>13</v>
      </c>
      <c r="E13" s="26">
        <f>SUM(E14:E16)</f>
        <v>18</v>
      </c>
      <c r="F13" s="26">
        <v>4</v>
      </c>
      <c r="G13" s="26">
        <f>SUM(G14:G16)</f>
        <v>10</v>
      </c>
      <c r="H13" s="26">
        <v>4</v>
      </c>
      <c r="I13" s="26">
        <v>11</v>
      </c>
      <c r="J13" s="26">
        <v>6</v>
      </c>
      <c r="K13" s="26">
        <v>5</v>
      </c>
      <c r="L13" s="26">
        <v>2</v>
      </c>
      <c r="M13" s="26">
        <v>1</v>
      </c>
      <c r="N13" s="26">
        <v>1</v>
      </c>
      <c r="O13" s="26">
        <v>7</v>
      </c>
      <c r="P13" s="26">
        <v>1</v>
      </c>
      <c r="Q13" s="26">
        <v>0</v>
      </c>
      <c r="R13" s="26">
        <v>0</v>
      </c>
    </row>
    <row r="14" spans="1:18" x14ac:dyDescent="0.3">
      <c r="A14" s="23" t="s">
        <v>238</v>
      </c>
      <c r="B14" s="26">
        <f t="shared" si="0"/>
        <v>1</v>
      </c>
      <c r="C14" s="26">
        <v>1</v>
      </c>
      <c r="D14" s="26">
        <v>0</v>
      </c>
      <c r="E14" s="26">
        <v>1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</row>
    <row r="15" spans="1:18" x14ac:dyDescent="0.3">
      <c r="A15" s="23" t="s">
        <v>239</v>
      </c>
      <c r="B15" s="26">
        <f t="shared" si="0"/>
        <v>57</v>
      </c>
      <c r="C15" s="26">
        <v>39</v>
      </c>
      <c r="D15" s="26">
        <v>11</v>
      </c>
      <c r="E15" s="26">
        <v>16</v>
      </c>
      <c r="F15" s="26">
        <v>4</v>
      </c>
      <c r="G15" s="26">
        <v>6</v>
      </c>
      <c r="H15" s="26">
        <v>2</v>
      </c>
      <c r="I15" s="26">
        <v>10</v>
      </c>
      <c r="J15" s="26">
        <v>5</v>
      </c>
      <c r="K15" s="26">
        <v>5</v>
      </c>
      <c r="L15" s="26">
        <v>2</v>
      </c>
      <c r="M15" s="26">
        <v>1</v>
      </c>
      <c r="N15" s="26">
        <v>1</v>
      </c>
      <c r="O15" s="26">
        <v>5</v>
      </c>
      <c r="P15" s="26">
        <v>1</v>
      </c>
      <c r="Q15" s="26">
        <v>0</v>
      </c>
      <c r="R15" s="26">
        <v>0</v>
      </c>
    </row>
    <row r="16" spans="1:18" x14ac:dyDescent="0.3">
      <c r="A16" s="23" t="s">
        <v>235</v>
      </c>
      <c r="B16" s="26">
        <f t="shared" si="0"/>
        <v>12</v>
      </c>
      <c r="C16" s="26">
        <v>9</v>
      </c>
      <c r="D16" s="26">
        <v>2</v>
      </c>
      <c r="E16" s="26">
        <v>1</v>
      </c>
      <c r="F16" s="26">
        <v>0</v>
      </c>
      <c r="G16" s="26">
        <v>4</v>
      </c>
      <c r="H16" s="26">
        <v>2</v>
      </c>
      <c r="I16" s="26">
        <v>1</v>
      </c>
      <c r="J16" s="26">
        <v>1</v>
      </c>
      <c r="K16" s="26">
        <v>0</v>
      </c>
      <c r="L16" s="26">
        <v>0</v>
      </c>
      <c r="M16" s="26">
        <v>0</v>
      </c>
      <c r="N16" s="26">
        <v>0</v>
      </c>
      <c r="O16" s="26">
        <v>2</v>
      </c>
      <c r="P16" s="26">
        <v>0</v>
      </c>
      <c r="Q16" s="26">
        <v>0</v>
      </c>
      <c r="R16" s="26">
        <v>0</v>
      </c>
    </row>
    <row r="17" spans="1:18" x14ac:dyDescent="0.3">
      <c r="A17" s="23" t="s">
        <v>240</v>
      </c>
      <c r="B17" s="26">
        <f t="shared" si="0"/>
        <v>1792</v>
      </c>
      <c r="C17" s="26">
        <v>1321</v>
      </c>
      <c r="D17" s="26">
        <v>230</v>
      </c>
      <c r="E17" s="26">
        <v>407</v>
      </c>
      <c r="F17" s="26">
        <v>287</v>
      </c>
      <c r="G17" s="26">
        <v>130</v>
      </c>
      <c r="H17" s="26">
        <v>45</v>
      </c>
      <c r="I17" s="26">
        <v>270</v>
      </c>
      <c r="J17" s="26">
        <v>215</v>
      </c>
      <c r="K17" s="26">
        <v>21</v>
      </c>
      <c r="L17" s="26">
        <v>84</v>
      </c>
      <c r="M17" s="26">
        <v>53</v>
      </c>
      <c r="N17" s="26">
        <v>26</v>
      </c>
      <c r="O17" s="26">
        <v>44</v>
      </c>
      <c r="P17" s="26">
        <v>54</v>
      </c>
      <c r="Q17" s="26">
        <v>8</v>
      </c>
      <c r="R17" s="26">
        <v>11</v>
      </c>
    </row>
    <row r="18" spans="1:18" x14ac:dyDescent="0.3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x14ac:dyDescent="0.3">
      <c r="A19" t="s">
        <v>242</v>
      </c>
      <c r="B19" s="26">
        <f>B6-B32</f>
        <v>2321</v>
      </c>
      <c r="C19" s="26">
        <f t="shared" ref="C19:R19" si="4">C6-C32</f>
        <v>1624</v>
      </c>
      <c r="D19" s="26">
        <f t="shared" si="4"/>
        <v>261</v>
      </c>
      <c r="E19" s="26">
        <f t="shared" si="4"/>
        <v>544</v>
      </c>
      <c r="F19" s="26">
        <f t="shared" si="4"/>
        <v>371</v>
      </c>
      <c r="G19" s="26">
        <f t="shared" si="4"/>
        <v>219</v>
      </c>
      <c r="H19" s="26">
        <f t="shared" si="4"/>
        <v>83</v>
      </c>
      <c r="I19" s="26">
        <f t="shared" si="4"/>
        <v>329</v>
      </c>
      <c r="J19" s="26">
        <f t="shared" si="4"/>
        <v>273</v>
      </c>
      <c r="K19" s="26">
        <f t="shared" si="4"/>
        <v>39</v>
      </c>
      <c r="L19" s="26">
        <f t="shared" si="4"/>
        <v>189</v>
      </c>
      <c r="M19" s="26">
        <f t="shared" si="4"/>
        <v>119</v>
      </c>
      <c r="N19" s="26">
        <f t="shared" si="4"/>
        <v>68</v>
      </c>
      <c r="O19" s="26">
        <f t="shared" si="4"/>
        <v>104</v>
      </c>
      <c r="P19" s="26">
        <f t="shared" si="4"/>
        <v>61</v>
      </c>
      <c r="Q19" s="26">
        <f t="shared" si="4"/>
        <v>6</v>
      </c>
      <c r="R19" s="26">
        <f t="shared" si="4"/>
        <v>8</v>
      </c>
    </row>
    <row r="20" spans="1:18" x14ac:dyDescent="0.3">
      <c r="A20" t="s">
        <v>232</v>
      </c>
      <c r="B20" s="26">
        <f t="shared" ref="B20:R20" si="5">B7-B33</f>
        <v>1528</v>
      </c>
      <c r="C20" s="26">
        <f t="shared" si="5"/>
        <v>1009</v>
      </c>
      <c r="D20" s="26">
        <f t="shared" si="5"/>
        <v>169</v>
      </c>
      <c r="E20" s="26">
        <f t="shared" si="5"/>
        <v>374</v>
      </c>
      <c r="F20" s="26">
        <f t="shared" si="5"/>
        <v>231</v>
      </c>
      <c r="G20" s="26">
        <f t="shared" si="5"/>
        <v>168</v>
      </c>
      <c r="H20" s="26">
        <f t="shared" si="5"/>
        <v>66</v>
      </c>
      <c r="I20" s="26">
        <f t="shared" si="5"/>
        <v>232</v>
      </c>
      <c r="J20" s="26">
        <f t="shared" si="5"/>
        <v>201</v>
      </c>
      <c r="K20" s="26">
        <f t="shared" si="5"/>
        <v>31</v>
      </c>
      <c r="L20" s="26">
        <f t="shared" si="5"/>
        <v>155</v>
      </c>
      <c r="M20" s="26">
        <f t="shared" si="5"/>
        <v>99</v>
      </c>
      <c r="N20" s="26">
        <f t="shared" si="5"/>
        <v>56</v>
      </c>
      <c r="O20" s="26">
        <f t="shared" si="5"/>
        <v>92</v>
      </c>
      <c r="P20" s="26">
        <f t="shared" si="5"/>
        <v>38</v>
      </c>
      <c r="Q20" s="26">
        <f t="shared" si="5"/>
        <v>1</v>
      </c>
      <c r="R20" s="26">
        <f t="shared" si="5"/>
        <v>1</v>
      </c>
    </row>
    <row r="21" spans="1:18" x14ac:dyDescent="0.3">
      <c r="A21" s="23" t="s">
        <v>243</v>
      </c>
      <c r="B21" s="27">
        <f>B20*100/B19</f>
        <v>65.833692373976731</v>
      </c>
      <c r="C21" s="27">
        <f t="shared" ref="C21" si="6">C20*100/C19</f>
        <v>62.130541871921181</v>
      </c>
      <c r="D21" s="27">
        <f t="shared" ref="D21" si="7">D20*100/D19</f>
        <v>64.750957854406124</v>
      </c>
      <c r="E21" s="27">
        <f t="shared" ref="E21" si="8">E20*100/E19</f>
        <v>68.75</v>
      </c>
      <c r="F21" s="27">
        <f t="shared" ref="F21" si="9">F20*100/F19</f>
        <v>62.264150943396224</v>
      </c>
      <c r="G21" s="27">
        <f t="shared" ref="G21" si="10">G20*100/G19</f>
        <v>76.712328767123282</v>
      </c>
      <c r="H21" s="27">
        <f t="shared" ref="H21" si="11">H20*100/H19</f>
        <v>79.518072289156621</v>
      </c>
      <c r="I21" s="27">
        <f t="shared" ref="I21" si="12">I20*100/I19</f>
        <v>70.516717325227958</v>
      </c>
      <c r="J21" s="27">
        <f t="shared" ref="J21" si="13">J20*100/J19</f>
        <v>73.626373626373621</v>
      </c>
      <c r="K21" s="27">
        <f t="shared" ref="K21" si="14">K20*100/K19</f>
        <v>79.487179487179489</v>
      </c>
      <c r="L21" s="27">
        <f t="shared" ref="L21" si="15">L20*100/L19</f>
        <v>82.010582010582013</v>
      </c>
      <c r="M21" s="27">
        <f t="shared" ref="M21" si="16">M20*100/M19</f>
        <v>83.193277310924373</v>
      </c>
      <c r="N21" s="27">
        <f t="shared" ref="N21" si="17">N20*100/N19</f>
        <v>82.352941176470594</v>
      </c>
      <c r="O21" s="27">
        <f t="shared" ref="O21" si="18">O20*100/O19</f>
        <v>88.461538461538467</v>
      </c>
      <c r="P21" s="27">
        <f t="shared" ref="P21" si="19">P20*100/P19</f>
        <v>62.295081967213115</v>
      </c>
      <c r="Q21" s="27">
        <f t="shared" ref="Q21" si="20">Q20*100/Q19</f>
        <v>16.666666666666668</v>
      </c>
      <c r="R21" s="27">
        <f t="shared" ref="R21" si="21">R20*100/R19</f>
        <v>12.5</v>
      </c>
    </row>
    <row r="22" spans="1:18" x14ac:dyDescent="0.3">
      <c r="A22" s="23" t="s">
        <v>233</v>
      </c>
      <c r="B22" s="26">
        <f t="shared" ref="B22:R22" si="22">B9-B35</f>
        <v>1486</v>
      </c>
      <c r="C22" s="26">
        <f t="shared" si="22"/>
        <v>979</v>
      </c>
      <c r="D22" s="26">
        <f t="shared" si="22"/>
        <v>159</v>
      </c>
      <c r="E22" s="26">
        <f t="shared" si="22"/>
        <v>366</v>
      </c>
      <c r="F22" s="26">
        <f t="shared" si="22"/>
        <v>228</v>
      </c>
      <c r="G22" s="26">
        <f t="shared" si="22"/>
        <v>162</v>
      </c>
      <c r="H22" s="26">
        <f t="shared" si="22"/>
        <v>63</v>
      </c>
      <c r="I22" s="26">
        <f t="shared" si="22"/>
        <v>228</v>
      </c>
      <c r="J22" s="26">
        <f t="shared" si="22"/>
        <v>199</v>
      </c>
      <c r="K22" s="26">
        <f t="shared" si="22"/>
        <v>29</v>
      </c>
      <c r="L22" s="26">
        <f t="shared" si="22"/>
        <v>153</v>
      </c>
      <c r="M22" s="26">
        <f t="shared" si="22"/>
        <v>98</v>
      </c>
      <c r="N22" s="26">
        <f t="shared" si="22"/>
        <v>55</v>
      </c>
      <c r="O22" s="26">
        <f t="shared" si="22"/>
        <v>87</v>
      </c>
      <c r="P22" s="26">
        <f t="shared" si="22"/>
        <v>37</v>
      </c>
      <c r="Q22" s="26">
        <f t="shared" si="22"/>
        <v>1</v>
      </c>
      <c r="R22" s="26">
        <f t="shared" si="22"/>
        <v>1</v>
      </c>
    </row>
    <row r="23" spans="1:18" x14ac:dyDescent="0.3">
      <c r="A23" s="23" t="s">
        <v>234</v>
      </c>
      <c r="B23" s="26">
        <f t="shared" ref="B23:R23" si="23">B10-B36</f>
        <v>1428</v>
      </c>
      <c r="C23" s="26">
        <f t="shared" si="23"/>
        <v>936</v>
      </c>
      <c r="D23" s="26">
        <f t="shared" si="23"/>
        <v>143</v>
      </c>
      <c r="E23" s="26">
        <f t="shared" si="23"/>
        <v>353</v>
      </c>
      <c r="F23" s="26">
        <f t="shared" si="23"/>
        <v>222</v>
      </c>
      <c r="G23" s="26">
        <f t="shared" si="23"/>
        <v>160</v>
      </c>
      <c r="H23" s="26">
        <f t="shared" si="23"/>
        <v>57</v>
      </c>
      <c r="I23" s="26">
        <f t="shared" si="23"/>
        <v>223</v>
      </c>
      <c r="J23" s="26">
        <f t="shared" si="23"/>
        <v>196</v>
      </c>
      <c r="K23" s="26">
        <f t="shared" si="23"/>
        <v>27</v>
      </c>
      <c r="L23" s="26">
        <f t="shared" si="23"/>
        <v>145</v>
      </c>
      <c r="M23" s="26">
        <f t="shared" si="23"/>
        <v>91</v>
      </c>
      <c r="N23" s="26">
        <f t="shared" si="23"/>
        <v>54</v>
      </c>
      <c r="O23" s="26">
        <f t="shared" si="23"/>
        <v>87</v>
      </c>
      <c r="P23" s="26">
        <f t="shared" si="23"/>
        <v>35</v>
      </c>
      <c r="Q23" s="26">
        <f t="shared" si="23"/>
        <v>1</v>
      </c>
      <c r="R23" s="26">
        <f t="shared" si="23"/>
        <v>1</v>
      </c>
    </row>
    <row r="24" spans="1:18" x14ac:dyDescent="0.3">
      <c r="A24" s="23" t="s">
        <v>235</v>
      </c>
      <c r="B24" s="26">
        <f t="shared" ref="B24:R24" si="24">B11-B37</f>
        <v>57</v>
      </c>
      <c r="C24" s="26">
        <f t="shared" si="24"/>
        <v>42</v>
      </c>
      <c r="D24" s="26">
        <f t="shared" si="24"/>
        <v>16</v>
      </c>
      <c r="E24" s="26">
        <f t="shared" si="24"/>
        <v>12</v>
      </c>
      <c r="F24" s="26">
        <f t="shared" si="24"/>
        <v>6</v>
      </c>
      <c r="G24" s="26">
        <f t="shared" si="24"/>
        <v>2</v>
      </c>
      <c r="H24" s="26">
        <f t="shared" si="24"/>
        <v>6</v>
      </c>
      <c r="I24" s="26">
        <f t="shared" si="24"/>
        <v>5</v>
      </c>
      <c r="J24" s="26">
        <f t="shared" si="24"/>
        <v>3</v>
      </c>
      <c r="K24" s="26">
        <f t="shared" si="24"/>
        <v>2</v>
      </c>
      <c r="L24" s="26">
        <f t="shared" si="24"/>
        <v>8</v>
      </c>
      <c r="M24" s="26">
        <f t="shared" si="24"/>
        <v>7</v>
      </c>
      <c r="N24" s="26">
        <f t="shared" si="24"/>
        <v>1</v>
      </c>
      <c r="O24" s="26">
        <f t="shared" si="24"/>
        <v>0</v>
      </c>
      <c r="P24" s="26">
        <f t="shared" si="24"/>
        <v>2</v>
      </c>
      <c r="Q24" s="26">
        <f t="shared" si="24"/>
        <v>0</v>
      </c>
      <c r="R24" s="26">
        <f t="shared" si="24"/>
        <v>0</v>
      </c>
    </row>
    <row r="25" spans="1:18" x14ac:dyDescent="0.3">
      <c r="A25" s="23" t="s">
        <v>236</v>
      </c>
      <c r="B25" s="26">
        <f t="shared" ref="B25:R25" si="25">B12-B38</f>
        <v>1</v>
      </c>
      <c r="C25" s="26">
        <f t="shared" si="25"/>
        <v>1</v>
      </c>
      <c r="D25" s="26">
        <f t="shared" si="25"/>
        <v>0</v>
      </c>
      <c r="E25" s="26">
        <f t="shared" si="25"/>
        <v>1</v>
      </c>
      <c r="F25" s="26">
        <f t="shared" si="25"/>
        <v>0</v>
      </c>
      <c r="G25" s="26">
        <f t="shared" si="25"/>
        <v>0</v>
      </c>
      <c r="H25" s="26">
        <f t="shared" si="25"/>
        <v>0</v>
      </c>
      <c r="I25" s="26">
        <f t="shared" si="25"/>
        <v>0</v>
      </c>
      <c r="J25" s="26">
        <f t="shared" si="25"/>
        <v>0</v>
      </c>
      <c r="K25" s="26">
        <f t="shared" si="25"/>
        <v>0</v>
      </c>
      <c r="L25" s="26">
        <f t="shared" si="25"/>
        <v>0</v>
      </c>
      <c r="M25" s="26">
        <f t="shared" si="25"/>
        <v>0</v>
      </c>
      <c r="N25" s="26">
        <f t="shared" si="25"/>
        <v>0</v>
      </c>
      <c r="O25" s="26">
        <f t="shared" si="25"/>
        <v>0</v>
      </c>
      <c r="P25" s="26">
        <f t="shared" si="25"/>
        <v>0</v>
      </c>
      <c r="Q25" s="26">
        <f t="shared" si="25"/>
        <v>0</v>
      </c>
      <c r="R25" s="26">
        <f t="shared" si="25"/>
        <v>0</v>
      </c>
    </row>
    <row r="26" spans="1:18" x14ac:dyDescent="0.3">
      <c r="A26" s="23" t="s">
        <v>237</v>
      </c>
      <c r="B26" s="26">
        <f t="shared" ref="B26:R26" si="26">B13-B39</f>
        <v>42</v>
      </c>
      <c r="C26" s="26">
        <f t="shared" si="26"/>
        <v>30</v>
      </c>
      <c r="D26" s="26">
        <f t="shared" si="26"/>
        <v>10</v>
      </c>
      <c r="E26" s="26">
        <f t="shared" si="26"/>
        <v>8</v>
      </c>
      <c r="F26" s="26">
        <f t="shared" si="26"/>
        <v>3</v>
      </c>
      <c r="G26" s="26">
        <f t="shared" si="26"/>
        <v>6</v>
      </c>
      <c r="H26" s="26">
        <f t="shared" si="26"/>
        <v>3</v>
      </c>
      <c r="I26" s="26">
        <f t="shared" si="26"/>
        <v>4</v>
      </c>
      <c r="J26" s="26">
        <f t="shared" si="26"/>
        <v>2</v>
      </c>
      <c r="K26" s="26">
        <f t="shared" si="26"/>
        <v>2</v>
      </c>
      <c r="L26" s="26">
        <f t="shared" si="26"/>
        <v>2</v>
      </c>
      <c r="M26" s="26">
        <f t="shared" si="26"/>
        <v>1</v>
      </c>
      <c r="N26" s="26">
        <f t="shared" si="26"/>
        <v>1</v>
      </c>
      <c r="O26" s="26">
        <f t="shared" si="26"/>
        <v>5</v>
      </c>
      <c r="P26" s="26">
        <f t="shared" si="26"/>
        <v>1</v>
      </c>
      <c r="Q26" s="26">
        <f t="shared" si="26"/>
        <v>0</v>
      </c>
      <c r="R26" s="26">
        <f t="shared" si="26"/>
        <v>0</v>
      </c>
    </row>
    <row r="27" spans="1:18" x14ac:dyDescent="0.3">
      <c r="A27" s="23" t="s">
        <v>238</v>
      </c>
      <c r="B27" s="26">
        <f t="shared" ref="B27:R27" si="27">B14-B40</f>
        <v>1</v>
      </c>
      <c r="C27" s="26">
        <f t="shared" si="27"/>
        <v>1</v>
      </c>
      <c r="D27" s="26">
        <f t="shared" si="27"/>
        <v>0</v>
      </c>
      <c r="E27" s="26">
        <f t="shared" si="27"/>
        <v>1</v>
      </c>
      <c r="F27" s="26">
        <f t="shared" si="27"/>
        <v>0</v>
      </c>
      <c r="G27" s="26">
        <f t="shared" si="27"/>
        <v>0</v>
      </c>
      <c r="H27" s="26">
        <f t="shared" si="27"/>
        <v>0</v>
      </c>
      <c r="I27" s="26">
        <f t="shared" si="27"/>
        <v>0</v>
      </c>
      <c r="J27" s="26">
        <f t="shared" si="27"/>
        <v>0</v>
      </c>
      <c r="K27" s="26">
        <f t="shared" si="27"/>
        <v>0</v>
      </c>
      <c r="L27" s="26">
        <f t="shared" si="27"/>
        <v>0</v>
      </c>
      <c r="M27" s="26">
        <f t="shared" si="27"/>
        <v>0</v>
      </c>
      <c r="N27" s="26">
        <f t="shared" si="27"/>
        <v>0</v>
      </c>
      <c r="O27" s="26">
        <f t="shared" si="27"/>
        <v>0</v>
      </c>
      <c r="P27" s="26">
        <f t="shared" si="27"/>
        <v>0</v>
      </c>
      <c r="Q27" s="26">
        <f t="shared" si="27"/>
        <v>0</v>
      </c>
      <c r="R27" s="26">
        <f t="shared" si="27"/>
        <v>0</v>
      </c>
    </row>
    <row r="28" spans="1:18" x14ac:dyDescent="0.3">
      <c r="A28" s="23" t="s">
        <v>239</v>
      </c>
      <c r="B28" s="26">
        <f t="shared" ref="B28:R28" si="28">B15-B41</f>
        <v>33</v>
      </c>
      <c r="C28" s="26">
        <f t="shared" si="28"/>
        <v>24</v>
      </c>
      <c r="D28" s="26">
        <f t="shared" si="28"/>
        <v>9</v>
      </c>
      <c r="E28" s="26">
        <f t="shared" si="28"/>
        <v>7</v>
      </c>
      <c r="F28" s="26">
        <f t="shared" si="28"/>
        <v>3</v>
      </c>
      <c r="G28" s="26">
        <f t="shared" si="28"/>
        <v>3</v>
      </c>
      <c r="H28" s="26">
        <f t="shared" si="28"/>
        <v>2</v>
      </c>
      <c r="I28" s="26">
        <f t="shared" si="28"/>
        <v>3</v>
      </c>
      <c r="J28" s="26">
        <f t="shared" si="28"/>
        <v>1</v>
      </c>
      <c r="K28" s="26">
        <f t="shared" si="28"/>
        <v>2</v>
      </c>
      <c r="L28" s="26">
        <f t="shared" si="28"/>
        <v>2</v>
      </c>
      <c r="M28" s="26">
        <f t="shared" si="28"/>
        <v>1</v>
      </c>
      <c r="N28" s="26">
        <f t="shared" si="28"/>
        <v>1</v>
      </c>
      <c r="O28" s="26">
        <f t="shared" si="28"/>
        <v>3</v>
      </c>
      <c r="P28" s="26">
        <f t="shared" si="28"/>
        <v>1</v>
      </c>
      <c r="Q28" s="26">
        <f t="shared" si="28"/>
        <v>0</v>
      </c>
      <c r="R28" s="26">
        <f t="shared" si="28"/>
        <v>0</v>
      </c>
    </row>
    <row r="29" spans="1:18" x14ac:dyDescent="0.3">
      <c r="A29" s="23" t="s">
        <v>235</v>
      </c>
      <c r="B29" s="26">
        <f t="shared" ref="B29:R29" si="29">B16-B42</f>
        <v>8</v>
      </c>
      <c r="C29" s="26">
        <f t="shared" si="29"/>
        <v>5</v>
      </c>
      <c r="D29" s="26">
        <f t="shared" si="29"/>
        <v>1</v>
      </c>
      <c r="E29" s="26">
        <f t="shared" si="29"/>
        <v>0</v>
      </c>
      <c r="F29" s="26">
        <f t="shared" si="29"/>
        <v>0</v>
      </c>
      <c r="G29" s="26">
        <f t="shared" si="29"/>
        <v>3</v>
      </c>
      <c r="H29" s="26">
        <f t="shared" si="29"/>
        <v>1</v>
      </c>
      <c r="I29" s="26">
        <f t="shared" si="29"/>
        <v>1</v>
      </c>
      <c r="J29" s="26">
        <f t="shared" si="29"/>
        <v>1</v>
      </c>
      <c r="K29" s="26">
        <f t="shared" si="29"/>
        <v>0</v>
      </c>
      <c r="L29" s="26">
        <f t="shared" si="29"/>
        <v>0</v>
      </c>
      <c r="M29" s="26">
        <f t="shared" si="29"/>
        <v>0</v>
      </c>
      <c r="N29" s="26">
        <f t="shared" si="29"/>
        <v>0</v>
      </c>
      <c r="O29" s="26">
        <f t="shared" si="29"/>
        <v>2</v>
      </c>
      <c r="P29" s="26">
        <f t="shared" si="29"/>
        <v>0</v>
      </c>
      <c r="Q29" s="26">
        <f t="shared" si="29"/>
        <v>0</v>
      </c>
      <c r="R29" s="26">
        <f t="shared" si="29"/>
        <v>0</v>
      </c>
    </row>
    <row r="30" spans="1:18" x14ac:dyDescent="0.3">
      <c r="A30" s="23" t="s">
        <v>240</v>
      </c>
      <c r="B30" s="26">
        <f t="shared" ref="B30:R30" si="30">B17-B43</f>
        <v>793</v>
      </c>
      <c r="C30" s="26">
        <f t="shared" si="30"/>
        <v>615</v>
      </c>
      <c r="D30" s="26">
        <f t="shared" si="30"/>
        <v>92</v>
      </c>
      <c r="E30" s="26">
        <f t="shared" si="30"/>
        <v>170</v>
      </c>
      <c r="F30" s="26">
        <f t="shared" si="30"/>
        <v>140</v>
      </c>
      <c r="G30" s="26">
        <f t="shared" si="30"/>
        <v>51</v>
      </c>
      <c r="H30" s="26">
        <f t="shared" si="30"/>
        <v>17</v>
      </c>
      <c r="I30" s="26">
        <f t="shared" si="30"/>
        <v>97</v>
      </c>
      <c r="J30" s="26">
        <f t="shared" si="30"/>
        <v>72</v>
      </c>
      <c r="K30" s="26">
        <f t="shared" si="30"/>
        <v>8</v>
      </c>
      <c r="L30" s="26">
        <f t="shared" si="30"/>
        <v>34</v>
      </c>
      <c r="M30" s="26">
        <f t="shared" si="30"/>
        <v>20</v>
      </c>
      <c r="N30" s="26">
        <f t="shared" si="30"/>
        <v>12</v>
      </c>
      <c r="O30" s="26">
        <f t="shared" si="30"/>
        <v>12</v>
      </c>
      <c r="P30" s="26">
        <f t="shared" si="30"/>
        <v>23</v>
      </c>
      <c r="Q30" s="26">
        <f t="shared" si="30"/>
        <v>5</v>
      </c>
      <c r="R30" s="26">
        <f t="shared" si="30"/>
        <v>7</v>
      </c>
    </row>
    <row r="31" spans="1:18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3">
      <c r="A32" t="s">
        <v>241</v>
      </c>
      <c r="B32" s="26">
        <f>C32+I32+L32+O32+P32+Q32+R32</f>
        <v>1719</v>
      </c>
      <c r="C32" s="26">
        <f>C33+C43</f>
        <v>1231</v>
      </c>
      <c r="D32" s="26">
        <f>D33+D43</f>
        <v>246</v>
      </c>
      <c r="E32" s="26">
        <f>E33+E43</f>
        <v>439</v>
      </c>
      <c r="F32" s="26">
        <f>F33+F43</f>
        <v>243</v>
      </c>
      <c r="G32" s="26">
        <f>G33+G43</f>
        <v>167</v>
      </c>
      <c r="H32" s="26">
        <f>H33+H43</f>
        <v>59</v>
      </c>
      <c r="I32" s="26">
        <f>I33+I43</f>
        <v>289</v>
      </c>
      <c r="J32" s="26">
        <f>J33+J43</f>
        <v>242</v>
      </c>
      <c r="K32" s="26">
        <f>K33+K43</f>
        <v>30</v>
      </c>
      <c r="L32" s="26">
        <f>L33+L43</f>
        <v>79</v>
      </c>
      <c r="M32" s="26">
        <f>M33+M43</f>
        <v>53</v>
      </c>
      <c r="N32" s="26">
        <f>N33+N43</f>
        <v>23</v>
      </c>
      <c r="O32" s="26">
        <f>O33+O43</f>
        <v>59</v>
      </c>
      <c r="P32" s="26">
        <f>P33+P43</f>
        <v>53</v>
      </c>
      <c r="Q32" s="26">
        <f>Q33+Q43</f>
        <v>3</v>
      </c>
      <c r="R32" s="26">
        <f>R33+R43</f>
        <v>5</v>
      </c>
    </row>
    <row r="33" spans="1:18" x14ac:dyDescent="0.3">
      <c r="A33" t="s">
        <v>232</v>
      </c>
      <c r="B33" s="26">
        <f t="shared" ref="B33:B43" si="31">C33+I33+L33+O33+P33+Q33+R33</f>
        <v>720</v>
      </c>
      <c r="C33" s="26">
        <f>C35+C39</f>
        <v>525</v>
      </c>
      <c r="D33" s="26">
        <f t="shared" ref="D33" si="32">D35+D39</f>
        <v>108</v>
      </c>
      <c r="E33" s="26">
        <f t="shared" ref="E33" si="33">E35+E39</f>
        <v>202</v>
      </c>
      <c r="F33" s="26">
        <f t="shared" ref="F33" si="34">F35+F39</f>
        <v>96</v>
      </c>
      <c r="G33" s="26">
        <f t="shared" ref="G33" si="35">G35+G39</f>
        <v>88</v>
      </c>
      <c r="H33" s="26">
        <f t="shared" ref="H33" si="36">H35+H39</f>
        <v>31</v>
      </c>
      <c r="I33" s="26">
        <f t="shared" ref="I33" si="37">I35+I39</f>
        <v>116</v>
      </c>
      <c r="J33" s="26">
        <f t="shared" ref="J33" si="38">J35+J39</f>
        <v>99</v>
      </c>
      <c r="K33" s="26">
        <f t="shared" ref="K33" si="39">K35+K39</f>
        <v>17</v>
      </c>
      <c r="L33" s="26">
        <f t="shared" ref="L33" si="40">L35+L39</f>
        <v>29</v>
      </c>
      <c r="M33" s="26">
        <f t="shared" ref="M33" si="41">M35+M39</f>
        <v>20</v>
      </c>
      <c r="N33" s="26">
        <f t="shared" ref="N33" si="42">N35+N39</f>
        <v>9</v>
      </c>
      <c r="O33" s="26">
        <f t="shared" ref="O33" si="43">O35+O39</f>
        <v>27</v>
      </c>
      <c r="P33" s="26">
        <f t="shared" ref="P33" si="44">P35+P39</f>
        <v>22</v>
      </c>
      <c r="Q33" s="26">
        <f t="shared" ref="Q33" si="45">Q35+Q39</f>
        <v>0</v>
      </c>
      <c r="R33" s="26">
        <f t="shared" ref="R33" si="46">R35+R39</f>
        <v>1</v>
      </c>
    </row>
    <row r="34" spans="1:18" x14ac:dyDescent="0.3">
      <c r="A34" s="23" t="s">
        <v>243</v>
      </c>
      <c r="B34" s="27">
        <f>B33*100/B32</f>
        <v>41.8848167539267</v>
      </c>
      <c r="C34" s="27">
        <f t="shared" ref="C34" si="47">C33*100/C32</f>
        <v>42.648253452477661</v>
      </c>
      <c r="D34" s="27">
        <f t="shared" ref="D34" si="48">D33*100/D32</f>
        <v>43.902439024390247</v>
      </c>
      <c r="E34" s="27">
        <f t="shared" ref="E34" si="49">E33*100/E32</f>
        <v>46.013667425968109</v>
      </c>
      <c r="F34" s="27">
        <f t="shared" ref="F34" si="50">F33*100/F32</f>
        <v>39.506172839506171</v>
      </c>
      <c r="G34" s="27">
        <f t="shared" ref="G34" si="51">G33*100/G32</f>
        <v>52.694610778443113</v>
      </c>
      <c r="H34" s="27">
        <f t="shared" ref="H34" si="52">H33*100/H32</f>
        <v>52.542372881355931</v>
      </c>
      <c r="I34" s="27">
        <f t="shared" ref="I34" si="53">I33*100/I32</f>
        <v>40.13840830449827</v>
      </c>
      <c r="J34" s="27">
        <f t="shared" ref="J34" si="54">J33*100/J32</f>
        <v>40.909090909090907</v>
      </c>
      <c r="K34" s="27">
        <f t="shared" ref="K34" si="55">K33*100/K32</f>
        <v>56.666666666666664</v>
      </c>
      <c r="L34" s="27">
        <f t="shared" ref="L34" si="56">L33*100/L32</f>
        <v>36.708860759493668</v>
      </c>
      <c r="M34" s="27">
        <f t="shared" ref="M34" si="57">M33*100/M32</f>
        <v>37.735849056603776</v>
      </c>
      <c r="N34" s="27">
        <f t="shared" ref="N34" si="58">N33*100/N32</f>
        <v>39.130434782608695</v>
      </c>
      <c r="O34" s="27">
        <f t="shared" ref="O34" si="59">O33*100/O32</f>
        <v>45.762711864406782</v>
      </c>
      <c r="P34" s="27">
        <f t="shared" ref="P34" si="60">P33*100/P32</f>
        <v>41.509433962264154</v>
      </c>
      <c r="Q34" s="27">
        <f t="shared" ref="Q34" si="61">Q33*100/Q32</f>
        <v>0</v>
      </c>
      <c r="R34" s="27">
        <f t="shared" ref="R34" si="62">R33*100/R32</f>
        <v>20</v>
      </c>
    </row>
    <row r="35" spans="1:18" x14ac:dyDescent="0.3">
      <c r="A35" s="23" t="s">
        <v>233</v>
      </c>
      <c r="B35" s="26">
        <f t="shared" si="31"/>
        <v>692</v>
      </c>
      <c r="C35" s="26">
        <f>SUM(C36:C38)</f>
        <v>506</v>
      </c>
      <c r="D35" s="26">
        <f t="shared" ref="D35" si="63">SUM(D36:D38)</f>
        <v>105</v>
      </c>
      <c r="E35" s="26">
        <f t="shared" ref="E35" si="64">SUM(E36:E38)</f>
        <v>192</v>
      </c>
      <c r="F35" s="26">
        <f t="shared" ref="F35" si="65">SUM(F36:F38)</f>
        <v>95</v>
      </c>
      <c r="G35" s="26">
        <f t="shared" ref="G35" si="66">SUM(G36:G38)</f>
        <v>84</v>
      </c>
      <c r="H35" s="26">
        <f t="shared" ref="H35" si="67">SUM(H36:H38)</f>
        <v>30</v>
      </c>
      <c r="I35" s="26">
        <f t="shared" ref="I35" si="68">SUM(I36:I38)</f>
        <v>109</v>
      </c>
      <c r="J35" s="26">
        <f t="shared" ref="J35" si="69">SUM(J36:J38)</f>
        <v>95</v>
      </c>
      <c r="K35" s="26">
        <f t="shared" ref="K35" si="70">SUM(K36:K38)</f>
        <v>14</v>
      </c>
      <c r="L35" s="26">
        <f t="shared" ref="L35" si="71">SUM(L36:L38)</f>
        <v>29</v>
      </c>
      <c r="M35" s="26">
        <f t="shared" ref="M35" si="72">SUM(M36:M38)</f>
        <v>20</v>
      </c>
      <c r="N35" s="26">
        <f t="shared" ref="N35" si="73">SUM(N36:N38)</f>
        <v>9</v>
      </c>
      <c r="O35" s="26">
        <f t="shared" ref="O35" si="74">SUM(O36:O38)</f>
        <v>25</v>
      </c>
      <c r="P35" s="26">
        <f t="shared" ref="P35" si="75">SUM(P36:P38)</f>
        <v>22</v>
      </c>
      <c r="Q35" s="26">
        <f t="shared" ref="Q35" si="76">SUM(Q36:Q38)</f>
        <v>0</v>
      </c>
      <c r="R35" s="26">
        <f t="shared" ref="R35" si="77">SUM(R36:R38)</f>
        <v>1</v>
      </c>
    </row>
    <row r="36" spans="1:18" x14ac:dyDescent="0.3">
      <c r="A36" s="23" t="s">
        <v>234</v>
      </c>
      <c r="B36" s="26">
        <f t="shared" si="31"/>
        <v>640</v>
      </c>
      <c r="C36" s="26">
        <v>469</v>
      </c>
      <c r="D36" s="26">
        <v>96</v>
      </c>
      <c r="E36" s="26">
        <v>180</v>
      </c>
      <c r="F36" s="26">
        <v>91</v>
      </c>
      <c r="G36" s="26">
        <v>73</v>
      </c>
      <c r="H36" s="26">
        <v>29</v>
      </c>
      <c r="I36" s="26">
        <v>103</v>
      </c>
      <c r="J36" s="26">
        <v>90</v>
      </c>
      <c r="K36" s="26">
        <v>13</v>
      </c>
      <c r="L36" s="26">
        <v>24</v>
      </c>
      <c r="M36" s="26">
        <v>16</v>
      </c>
      <c r="N36" s="26">
        <v>8</v>
      </c>
      <c r="O36" s="26">
        <v>23</v>
      </c>
      <c r="P36" s="26">
        <v>20</v>
      </c>
      <c r="Q36" s="26">
        <v>0</v>
      </c>
      <c r="R36" s="26">
        <v>1</v>
      </c>
    </row>
    <row r="37" spans="1:18" x14ac:dyDescent="0.3">
      <c r="A37" s="23" t="s">
        <v>235</v>
      </c>
      <c r="B37" s="26">
        <f t="shared" si="31"/>
        <v>51</v>
      </c>
      <c r="C37" s="26">
        <v>36</v>
      </c>
      <c r="D37" s="26">
        <v>9</v>
      </c>
      <c r="E37" s="26">
        <v>12</v>
      </c>
      <c r="F37" s="26">
        <v>3</v>
      </c>
      <c r="G37" s="26">
        <v>11</v>
      </c>
      <c r="H37" s="26">
        <v>1</v>
      </c>
      <c r="I37" s="26">
        <v>6</v>
      </c>
      <c r="J37" s="26">
        <v>5</v>
      </c>
      <c r="K37" s="26">
        <v>1</v>
      </c>
      <c r="L37" s="26">
        <v>5</v>
      </c>
      <c r="M37" s="26">
        <v>4</v>
      </c>
      <c r="N37" s="26">
        <v>1</v>
      </c>
      <c r="O37" s="26">
        <v>2</v>
      </c>
      <c r="P37" s="26">
        <v>2</v>
      </c>
      <c r="Q37" s="26">
        <v>0</v>
      </c>
      <c r="R37" s="26">
        <v>0</v>
      </c>
    </row>
    <row r="38" spans="1:18" x14ac:dyDescent="0.3">
      <c r="A38" s="23" t="s">
        <v>236</v>
      </c>
      <c r="B38" s="26">
        <f t="shared" si="31"/>
        <v>1</v>
      </c>
      <c r="C38" s="26">
        <v>1</v>
      </c>
      <c r="D38" s="26">
        <v>0</v>
      </c>
      <c r="E38" s="26">
        <v>0</v>
      </c>
      <c r="F38" s="26">
        <v>1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</row>
    <row r="39" spans="1:18" x14ac:dyDescent="0.3">
      <c r="A39" s="23" t="s">
        <v>237</v>
      </c>
      <c r="B39" s="26">
        <f t="shared" si="31"/>
        <v>28</v>
      </c>
      <c r="C39" s="26">
        <v>19</v>
      </c>
      <c r="D39" s="26">
        <v>3</v>
      </c>
      <c r="E39" s="26">
        <v>10</v>
      </c>
      <c r="F39" s="26">
        <v>1</v>
      </c>
      <c r="G39" s="26">
        <v>4</v>
      </c>
      <c r="H39" s="26">
        <v>1</v>
      </c>
      <c r="I39" s="26">
        <v>7</v>
      </c>
      <c r="J39" s="26">
        <v>4</v>
      </c>
      <c r="K39" s="26">
        <v>3</v>
      </c>
      <c r="L39" s="26">
        <v>0</v>
      </c>
      <c r="M39" s="26">
        <v>0</v>
      </c>
      <c r="N39" s="26">
        <v>0</v>
      </c>
      <c r="O39" s="26">
        <v>2</v>
      </c>
      <c r="P39" s="26">
        <v>0</v>
      </c>
      <c r="Q39" s="26">
        <v>0</v>
      </c>
      <c r="R39" s="26">
        <v>0</v>
      </c>
    </row>
    <row r="40" spans="1:18" x14ac:dyDescent="0.3">
      <c r="A40" s="23" t="s">
        <v>238</v>
      </c>
      <c r="B40" s="26">
        <f t="shared" si="31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</row>
    <row r="41" spans="1:18" x14ac:dyDescent="0.3">
      <c r="A41" s="23" t="s">
        <v>239</v>
      </c>
      <c r="B41" s="26">
        <f t="shared" si="31"/>
        <v>24</v>
      </c>
      <c r="C41" s="26">
        <v>15</v>
      </c>
      <c r="D41" s="26">
        <v>2</v>
      </c>
      <c r="E41" s="26">
        <v>9</v>
      </c>
      <c r="F41" s="26">
        <v>1</v>
      </c>
      <c r="G41" s="26">
        <v>3</v>
      </c>
      <c r="H41" s="26">
        <v>0</v>
      </c>
      <c r="I41" s="26">
        <v>7</v>
      </c>
      <c r="J41" s="26">
        <v>4</v>
      </c>
      <c r="K41" s="26">
        <v>3</v>
      </c>
      <c r="L41" s="26">
        <v>0</v>
      </c>
      <c r="M41" s="26">
        <v>0</v>
      </c>
      <c r="N41" s="26">
        <v>0</v>
      </c>
      <c r="O41" s="26">
        <v>2</v>
      </c>
      <c r="P41" s="26">
        <v>0</v>
      </c>
      <c r="Q41" s="26">
        <v>0</v>
      </c>
      <c r="R41" s="26">
        <v>0</v>
      </c>
    </row>
    <row r="42" spans="1:18" x14ac:dyDescent="0.3">
      <c r="A42" s="23" t="s">
        <v>235</v>
      </c>
      <c r="B42" s="26">
        <f t="shared" si="31"/>
        <v>4</v>
      </c>
      <c r="C42" s="26">
        <v>4</v>
      </c>
      <c r="D42" s="26">
        <v>1</v>
      </c>
      <c r="E42" s="26">
        <v>1</v>
      </c>
      <c r="F42" s="26">
        <v>0</v>
      </c>
      <c r="G42" s="26">
        <v>1</v>
      </c>
      <c r="H42" s="26">
        <v>1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</row>
    <row r="43" spans="1:18" x14ac:dyDescent="0.3">
      <c r="A43" s="23" t="s">
        <v>240</v>
      </c>
      <c r="B43" s="26">
        <f t="shared" si="31"/>
        <v>999</v>
      </c>
      <c r="C43" s="26">
        <v>706</v>
      </c>
      <c r="D43" s="26">
        <v>138</v>
      </c>
      <c r="E43" s="26">
        <v>237</v>
      </c>
      <c r="F43" s="26">
        <v>147</v>
      </c>
      <c r="G43" s="26">
        <v>79</v>
      </c>
      <c r="H43" s="26">
        <v>28</v>
      </c>
      <c r="I43" s="26">
        <v>173</v>
      </c>
      <c r="J43" s="26">
        <v>143</v>
      </c>
      <c r="K43" s="26">
        <v>13</v>
      </c>
      <c r="L43" s="26">
        <v>50</v>
      </c>
      <c r="M43" s="26">
        <v>33</v>
      </c>
      <c r="N43" s="26">
        <v>14</v>
      </c>
      <c r="O43" s="26">
        <v>32</v>
      </c>
      <c r="P43" s="26">
        <v>31</v>
      </c>
      <c r="Q43" s="26">
        <v>3</v>
      </c>
      <c r="R43" s="26">
        <v>4</v>
      </c>
    </row>
    <row r="44" spans="1:18" x14ac:dyDescent="0.3">
      <c r="A44" s="28" t="s">
        <v>39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</sheetData>
  <mergeCells count="4">
    <mergeCell ref="C2:H2"/>
    <mergeCell ref="I2:K2"/>
    <mergeCell ref="L2:N2"/>
    <mergeCell ref="A44:R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76C4-F92F-4ED7-830B-33151C0D86EB}">
  <dimension ref="A1:R101"/>
  <sheetViews>
    <sheetView topLeftCell="A81" workbookViewId="0">
      <selection activeCell="A101" sqref="A101:R101"/>
    </sheetView>
  </sheetViews>
  <sheetFormatPr defaultRowHeight="14.4" x14ac:dyDescent="0.3"/>
  <cols>
    <col min="1" max="1" width="23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95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126</v>
      </c>
      <c r="B6">
        <f>B7+B12+B18+B26+B27+B32+B36</f>
        <v>2248</v>
      </c>
      <c r="C6">
        <f t="shared" ref="C6:R6" si="0">C7+C12+C18+C26+C27+C32+C36</f>
        <v>1534</v>
      </c>
      <c r="D6">
        <f t="shared" si="0"/>
        <v>277</v>
      </c>
      <c r="E6">
        <f t="shared" si="0"/>
        <v>576</v>
      </c>
      <c r="F6">
        <f t="shared" si="0"/>
        <v>327</v>
      </c>
      <c r="G6">
        <f t="shared" si="0"/>
        <v>256</v>
      </c>
      <c r="H6">
        <f t="shared" si="0"/>
        <v>97</v>
      </c>
      <c r="I6">
        <f t="shared" si="0"/>
        <v>348</v>
      </c>
      <c r="J6">
        <f t="shared" si="0"/>
        <v>300</v>
      </c>
      <c r="K6">
        <f t="shared" si="0"/>
        <v>48</v>
      </c>
      <c r="L6">
        <f t="shared" si="0"/>
        <v>184</v>
      </c>
      <c r="M6">
        <f t="shared" si="0"/>
        <v>119</v>
      </c>
      <c r="N6">
        <f t="shared" si="0"/>
        <v>65</v>
      </c>
      <c r="O6">
        <f t="shared" si="0"/>
        <v>119</v>
      </c>
      <c r="P6">
        <f t="shared" si="0"/>
        <v>60</v>
      </c>
      <c r="Q6">
        <f t="shared" si="0"/>
        <v>2</v>
      </c>
      <c r="R6">
        <f t="shared" si="0"/>
        <v>2</v>
      </c>
    </row>
    <row r="7" spans="1:18" x14ac:dyDescent="0.3">
      <c r="A7" t="s">
        <v>96</v>
      </c>
      <c r="B7">
        <v>63</v>
      </c>
      <c r="C7">
        <v>17</v>
      </c>
      <c r="D7">
        <v>1</v>
      </c>
      <c r="E7">
        <v>5</v>
      </c>
      <c r="F7">
        <v>3</v>
      </c>
      <c r="G7">
        <v>4</v>
      </c>
      <c r="H7">
        <v>4</v>
      </c>
      <c r="I7">
        <v>25</v>
      </c>
      <c r="J7">
        <v>20</v>
      </c>
      <c r="K7">
        <v>5</v>
      </c>
      <c r="L7">
        <v>15</v>
      </c>
      <c r="M7">
        <v>8</v>
      </c>
      <c r="N7">
        <v>7</v>
      </c>
      <c r="O7">
        <v>3</v>
      </c>
      <c r="P7">
        <v>3</v>
      </c>
      <c r="Q7">
        <v>1</v>
      </c>
    </row>
    <row r="8" spans="1:18" x14ac:dyDescent="0.3">
      <c r="A8" s="23" t="s">
        <v>97</v>
      </c>
      <c r="B8">
        <v>42</v>
      </c>
      <c r="C8">
        <v>10</v>
      </c>
      <c r="D8">
        <v>1</v>
      </c>
      <c r="E8">
        <v>3</v>
      </c>
      <c r="F8">
        <v>3</v>
      </c>
      <c r="G8">
        <v>3</v>
      </c>
      <c r="H8">
        <v>0</v>
      </c>
      <c r="I8">
        <v>20</v>
      </c>
      <c r="J8">
        <v>15</v>
      </c>
      <c r="K8">
        <v>5</v>
      </c>
      <c r="L8">
        <v>8</v>
      </c>
      <c r="M8">
        <v>6</v>
      </c>
      <c r="N8">
        <v>2</v>
      </c>
      <c r="O8">
        <v>2</v>
      </c>
      <c r="P8">
        <v>2</v>
      </c>
    </row>
    <row r="9" spans="1:18" x14ac:dyDescent="0.3">
      <c r="A9" s="23" t="s">
        <v>98</v>
      </c>
      <c r="B9">
        <v>10</v>
      </c>
      <c r="C9">
        <v>1</v>
      </c>
      <c r="D9">
        <v>0</v>
      </c>
      <c r="E9">
        <v>1</v>
      </c>
      <c r="F9">
        <v>0</v>
      </c>
      <c r="G9">
        <v>0</v>
      </c>
      <c r="H9">
        <v>0</v>
      </c>
      <c r="I9">
        <v>6</v>
      </c>
      <c r="J9">
        <v>5</v>
      </c>
      <c r="K9">
        <v>1</v>
      </c>
      <c r="L9">
        <v>1</v>
      </c>
      <c r="M9">
        <v>1</v>
      </c>
      <c r="N9">
        <v>0</v>
      </c>
      <c r="O9">
        <v>0</v>
      </c>
      <c r="P9">
        <v>2</v>
      </c>
    </row>
    <row r="10" spans="1:18" x14ac:dyDescent="0.3">
      <c r="A10" s="23" t="s">
        <v>99</v>
      </c>
      <c r="B10">
        <v>21</v>
      </c>
      <c r="C10">
        <v>7</v>
      </c>
      <c r="D10">
        <v>0</v>
      </c>
      <c r="E10">
        <v>2</v>
      </c>
      <c r="F10">
        <v>0</v>
      </c>
      <c r="G10">
        <v>1</v>
      </c>
      <c r="H10">
        <v>4</v>
      </c>
      <c r="I10">
        <v>5</v>
      </c>
      <c r="J10">
        <v>5</v>
      </c>
      <c r="K10">
        <v>0</v>
      </c>
      <c r="L10">
        <v>7</v>
      </c>
      <c r="M10">
        <v>2</v>
      </c>
      <c r="N10">
        <v>5</v>
      </c>
      <c r="O10">
        <v>1</v>
      </c>
      <c r="P10">
        <v>1</v>
      </c>
    </row>
    <row r="11" spans="1:18" x14ac:dyDescent="0.3">
      <c r="A11" s="23" t="s">
        <v>100</v>
      </c>
      <c r="B11">
        <v>14</v>
      </c>
      <c r="C11">
        <v>6</v>
      </c>
      <c r="D11">
        <v>0</v>
      </c>
      <c r="E11">
        <v>1</v>
      </c>
      <c r="F11">
        <v>0</v>
      </c>
      <c r="G11">
        <v>1</v>
      </c>
      <c r="H11">
        <v>4</v>
      </c>
      <c r="I11">
        <v>2</v>
      </c>
      <c r="J11">
        <v>2</v>
      </c>
      <c r="K11">
        <v>0</v>
      </c>
      <c r="L11">
        <v>4</v>
      </c>
      <c r="M11">
        <v>0</v>
      </c>
      <c r="N11">
        <v>4</v>
      </c>
      <c r="O11">
        <v>1</v>
      </c>
      <c r="P11">
        <v>1</v>
      </c>
    </row>
    <row r="12" spans="1:18" x14ac:dyDescent="0.3">
      <c r="A12" s="23" t="s">
        <v>101</v>
      </c>
      <c r="B12">
        <v>319</v>
      </c>
      <c r="C12">
        <v>169</v>
      </c>
      <c r="D12">
        <v>47</v>
      </c>
      <c r="E12">
        <v>56</v>
      </c>
      <c r="F12">
        <v>12</v>
      </c>
      <c r="G12">
        <v>33</v>
      </c>
      <c r="H12">
        <v>20</v>
      </c>
      <c r="I12">
        <v>75</v>
      </c>
      <c r="J12">
        <v>68</v>
      </c>
      <c r="K12">
        <v>7</v>
      </c>
      <c r="L12">
        <v>23</v>
      </c>
      <c r="M12">
        <v>13</v>
      </c>
      <c r="N12">
        <v>10</v>
      </c>
      <c r="O12">
        <v>37</v>
      </c>
      <c r="P12">
        <v>12</v>
      </c>
      <c r="Q12">
        <v>1</v>
      </c>
      <c r="R12">
        <v>2</v>
      </c>
    </row>
    <row r="13" spans="1:18" x14ac:dyDescent="0.3">
      <c r="A13" s="23" t="s">
        <v>102</v>
      </c>
      <c r="B13">
        <v>2</v>
      </c>
      <c r="C13">
        <v>1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</row>
    <row r="14" spans="1:18" x14ac:dyDescent="0.3">
      <c r="A14" s="23" t="s">
        <v>103</v>
      </c>
      <c r="B14">
        <v>13</v>
      </c>
      <c r="C14">
        <v>1</v>
      </c>
      <c r="D14">
        <v>0</v>
      </c>
      <c r="E14">
        <v>0</v>
      </c>
      <c r="F14">
        <v>1</v>
      </c>
      <c r="G14">
        <v>0</v>
      </c>
      <c r="H14">
        <v>0</v>
      </c>
      <c r="I14">
        <v>11</v>
      </c>
      <c r="J14">
        <v>11</v>
      </c>
      <c r="K14">
        <v>0</v>
      </c>
      <c r="L14">
        <v>1</v>
      </c>
      <c r="M14">
        <v>1</v>
      </c>
      <c r="N14">
        <v>0</v>
      </c>
      <c r="O14">
        <v>0</v>
      </c>
      <c r="P14">
        <v>0</v>
      </c>
    </row>
    <row r="15" spans="1:18" x14ac:dyDescent="0.3">
      <c r="A15" s="23" t="s">
        <v>104</v>
      </c>
      <c r="B15">
        <v>169</v>
      </c>
      <c r="C15">
        <v>107</v>
      </c>
      <c r="D15">
        <v>24</v>
      </c>
      <c r="E15">
        <v>46</v>
      </c>
      <c r="F15">
        <v>11</v>
      </c>
      <c r="G15">
        <v>16</v>
      </c>
      <c r="H15">
        <v>9</v>
      </c>
      <c r="I15">
        <v>42</v>
      </c>
      <c r="J15">
        <v>37</v>
      </c>
      <c r="K15">
        <v>5</v>
      </c>
      <c r="L15">
        <v>5</v>
      </c>
      <c r="M15">
        <v>4</v>
      </c>
      <c r="N15">
        <v>1</v>
      </c>
      <c r="O15">
        <v>10</v>
      </c>
      <c r="P15">
        <v>4</v>
      </c>
      <c r="R15">
        <v>1</v>
      </c>
    </row>
    <row r="16" spans="1:18" x14ac:dyDescent="0.3">
      <c r="A16" s="23" t="s">
        <v>105</v>
      </c>
      <c r="B16">
        <v>135</v>
      </c>
      <c r="C16">
        <v>60</v>
      </c>
      <c r="D16">
        <v>23</v>
      </c>
      <c r="E16">
        <v>9</v>
      </c>
      <c r="F16">
        <v>0</v>
      </c>
      <c r="G16">
        <v>17</v>
      </c>
      <c r="H16">
        <v>11</v>
      </c>
      <c r="I16">
        <v>22</v>
      </c>
      <c r="J16">
        <v>20</v>
      </c>
      <c r="K16">
        <v>2</v>
      </c>
      <c r="L16">
        <v>17</v>
      </c>
      <c r="M16">
        <v>8</v>
      </c>
      <c r="N16">
        <v>9</v>
      </c>
      <c r="O16">
        <v>26</v>
      </c>
      <c r="P16">
        <v>8</v>
      </c>
      <c r="Q16">
        <v>1</v>
      </c>
      <c r="R16">
        <v>1</v>
      </c>
    </row>
    <row r="17" spans="1:18" x14ac:dyDescent="0.3">
      <c r="A17" s="23" t="s">
        <v>127</v>
      </c>
      <c r="B17">
        <v>55</v>
      </c>
      <c r="C17">
        <v>21</v>
      </c>
      <c r="D17">
        <v>11</v>
      </c>
      <c r="E17">
        <v>4</v>
      </c>
      <c r="F17">
        <v>0</v>
      </c>
      <c r="G17">
        <v>6</v>
      </c>
      <c r="H17">
        <v>0</v>
      </c>
      <c r="I17">
        <v>9</v>
      </c>
      <c r="J17">
        <v>9</v>
      </c>
      <c r="K17">
        <v>0</v>
      </c>
      <c r="L17">
        <v>8</v>
      </c>
      <c r="M17">
        <v>2</v>
      </c>
      <c r="N17">
        <v>6</v>
      </c>
      <c r="O17">
        <v>13</v>
      </c>
      <c r="P17">
        <v>3</v>
      </c>
      <c r="R17">
        <v>1</v>
      </c>
    </row>
    <row r="18" spans="1:18" x14ac:dyDescent="0.3">
      <c r="A18" s="23" t="s">
        <v>106</v>
      </c>
      <c r="B18">
        <v>885</v>
      </c>
      <c r="C18">
        <v>676</v>
      </c>
      <c r="D18">
        <v>132</v>
      </c>
      <c r="E18">
        <v>278</v>
      </c>
      <c r="F18">
        <v>88</v>
      </c>
      <c r="G18">
        <v>138</v>
      </c>
      <c r="H18">
        <v>40</v>
      </c>
      <c r="I18">
        <v>101</v>
      </c>
      <c r="J18">
        <v>79</v>
      </c>
      <c r="K18">
        <v>22</v>
      </c>
      <c r="L18">
        <v>35</v>
      </c>
      <c r="M18">
        <v>11</v>
      </c>
      <c r="N18">
        <v>24</v>
      </c>
      <c r="O18">
        <v>46</v>
      </c>
      <c r="P18">
        <v>27</v>
      </c>
    </row>
    <row r="19" spans="1:18" x14ac:dyDescent="0.3">
      <c r="A19" s="23" t="s">
        <v>107</v>
      </c>
      <c r="B19">
        <v>107</v>
      </c>
      <c r="C19">
        <v>94</v>
      </c>
      <c r="D19">
        <v>13</v>
      </c>
      <c r="E19">
        <v>45</v>
      </c>
      <c r="F19">
        <v>16</v>
      </c>
      <c r="G19">
        <v>12</v>
      </c>
      <c r="H19">
        <v>8</v>
      </c>
      <c r="I19">
        <v>13</v>
      </c>
      <c r="J19">
        <v>5</v>
      </c>
      <c r="K19">
        <v>8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8" x14ac:dyDescent="0.3">
      <c r="A20" s="23" t="s">
        <v>108</v>
      </c>
      <c r="B20">
        <v>154</v>
      </c>
      <c r="C20">
        <v>129</v>
      </c>
      <c r="D20">
        <v>22</v>
      </c>
      <c r="E20">
        <v>29</v>
      </c>
      <c r="F20">
        <v>17</v>
      </c>
      <c r="G20">
        <v>57</v>
      </c>
      <c r="H20">
        <v>4</v>
      </c>
      <c r="I20">
        <v>14</v>
      </c>
      <c r="J20">
        <v>10</v>
      </c>
      <c r="K20">
        <v>4</v>
      </c>
      <c r="L20">
        <v>6</v>
      </c>
      <c r="M20">
        <v>3</v>
      </c>
      <c r="N20">
        <v>3</v>
      </c>
      <c r="O20">
        <v>4</v>
      </c>
      <c r="P20">
        <v>1</v>
      </c>
    </row>
    <row r="21" spans="1:18" x14ac:dyDescent="0.3">
      <c r="A21" s="23" t="s">
        <v>109</v>
      </c>
      <c r="B21">
        <v>624</v>
      </c>
      <c r="C21">
        <v>453</v>
      </c>
      <c r="D21">
        <v>97</v>
      </c>
      <c r="E21">
        <v>204</v>
      </c>
      <c r="F21">
        <v>55</v>
      </c>
      <c r="G21">
        <v>69</v>
      </c>
      <c r="H21">
        <v>28</v>
      </c>
      <c r="I21">
        <v>74</v>
      </c>
      <c r="J21">
        <v>64</v>
      </c>
      <c r="K21">
        <v>10</v>
      </c>
      <c r="L21">
        <v>29</v>
      </c>
      <c r="M21">
        <v>8</v>
      </c>
      <c r="N21">
        <v>21</v>
      </c>
      <c r="O21">
        <v>42</v>
      </c>
      <c r="P21">
        <v>26</v>
      </c>
    </row>
    <row r="22" spans="1:18" x14ac:dyDescent="0.3">
      <c r="A22" s="23" t="s">
        <v>110</v>
      </c>
      <c r="B22">
        <v>428</v>
      </c>
      <c r="C22">
        <v>329</v>
      </c>
      <c r="D22">
        <v>77</v>
      </c>
      <c r="E22">
        <v>147</v>
      </c>
      <c r="F22">
        <v>35</v>
      </c>
      <c r="G22">
        <v>45</v>
      </c>
      <c r="H22">
        <v>25</v>
      </c>
      <c r="I22">
        <v>43</v>
      </c>
      <c r="J22">
        <v>36</v>
      </c>
      <c r="K22">
        <v>7</v>
      </c>
      <c r="L22">
        <v>10</v>
      </c>
      <c r="M22">
        <v>4</v>
      </c>
      <c r="N22">
        <v>6</v>
      </c>
      <c r="O22">
        <v>31</v>
      </c>
      <c r="P22">
        <v>15</v>
      </c>
    </row>
    <row r="23" spans="1:18" x14ac:dyDescent="0.3">
      <c r="A23" s="23" t="s">
        <v>111</v>
      </c>
      <c r="B23">
        <v>4</v>
      </c>
      <c r="C23">
        <v>1</v>
      </c>
      <c r="D23">
        <v>0</v>
      </c>
      <c r="E23">
        <v>1</v>
      </c>
      <c r="F23">
        <v>0</v>
      </c>
      <c r="G23">
        <v>0</v>
      </c>
      <c r="H23">
        <v>0</v>
      </c>
      <c r="I23">
        <v>2</v>
      </c>
      <c r="J23">
        <v>2</v>
      </c>
      <c r="K23">
        <v>0</v>
      </c>
      <c r="L23">
        <v>1</v>
      </c>
      <c r="M23">
        <v>0</v>
      </c>
      <c r="N23">
        <v>1</v>
      </c>
      <c r="O23">
        <v>0</v>
      </c>
      <c r="P23">
        <v>0</v>
      </c>
    </row>
    <row r="24" spans="1:18" x14ac:dyDescent="0.3">
      <c r="A24" s="23" t="s">
        <v>112</v>
      </c>
      <c r="B24">
        <v>178</v>
      </c>
      <c r="C24">
        <v>119</v>
      </c>
      <c r="D24">
        <v>17</v>
      </c>
      <c r="E24">
        <v>56</v>
      </c>
      <c r="F24">
        <v>19</v>
      </c>
      <c r="G24">
        <v>24</v>
      </c>
      <c r="H24">
        <v>3</v>
      </c>
      <c r="I24">
        <v>26</v>
      </c>
      <c r="J24">
        <v>23</v>
      </c>
      <c r="K24">
        <v>3</v>
      </c>
      <c r="L24">
        <v>12</v>
      </c>
      <c r="M24">
        <v>2</v>
      </c>
      <c r="N24">
        <v>10</v>
      </c>
      <c r="O24">
        <v>10</v>
      </c>
      <c r="P24">
        <v>11</v>
      </c>
    </row>
    <row r="25" spans="1:18" x14ac:dyDescent="0.3">
      <c r="A25" s="23" t="s">
        <v>113</v>
      </c>
      <c r="B25">
        <v>14</v>
      </c>
      <c r="C25">
        <v>4</v>
      </c>
      <c r="D25">
        <v>3</v>
      </c>
      <c r="E25">
        <v>0</v>
      </c>
      <c r="F25">
        <v>1</v>
      </c>
      <c r="G25">
        <v>0</v>
      </c>
      <c r="H25">
        <v>0</v>
      </c>
      <c r="I25">
        <v>3</v>
      </c>
      <c r="J25">
        <v>3</v>
      </c>
      <c r="K25">
        <v>0</v>
      </c>
      <c r="L25">
        <v>6</v>
      </c>
      <c r="M25">
        <v>2</v>
      </c>
      <c r="N25">
        <v>4</v>
      </c>
      <c r="O25">
        <v>1</v>
      </c>
      <c r="P25">
        <v>0</v>
      </c>
    </row>
    <row r="26" spans="1:18" x14ac:dyDescent="0.3">
      <c r="A26" s="23" t="s">
        <v>114</v>
      </c>
      <c r="B26">
        <v>91</v>
      </c>
      <c r="C26">
        <v>72</v>
      </c>
      <c r="D26">
        <v>10</v>
      </c>
      <c r="E26">
        <v>25</v>
      </c>
      <c r="F26">
        <v>27</v>
      </c>
      <c r="G26">
        <v>10</v>
      </c>
      <c r="H26">
        <v>0</v>
      </c>
      <c r="I26">
        <v>13</v>
      </c>
      <c r="J26">
        <v>10</v>
      </c>
      <c r="K26">
        <v>3</v>
      </c>
      <c r="L26">
        <v>5</v>
      </c>
      <c r="M26">
        <v>3</v>
      </c>
      <c r="N26">
        <v>2</v>
      </c>
      <c r="O26">
        <v>1</v>
      </c>
      <c r="P26">
        <v>0</v>
      </c>
    </row>
    <row r="27" spans="1:18" x14ac:dyDescent="0.3">
      <c r="A27" s="23" t="s">
        <v>115</v>
      </c>
      <c r="B27">
        <v>123</v>
      </c>
      <c r="C27">
        <v>59</v>
      </c>
      <c r="D27">
        <v>5</v>
      </c>
      <c r="E27">
        <v>28</v>
      </c>
      <c r="F27">
        <v>9</v>
      </c>
      <c r="G27">
        <v>8</v>
      </c>
      <c r="H27">
        <v>9</v>
      </c>
      <c r="I27">
        <v>28</v>
      </c>
      <c r="J27">
        <v>26</v>
      </c>
      <c r="K27">
        <v>2</v>
      </c>
      <c r="L27">
        <v>28</v>
      </c>
      <c r="M27">
        <v>25</v>
      </c>
      <c r="N27">
        <v>3</v>
      </c>
      <c r="O27">
        <v>5</v>
      </c>
      <c r="P27">
        <v>3</v>
      </c>
    </row>
    <row r="28" spans="1:18" x14ac:dyDescent="0.3">
      <c r="A28" s="23" t="s">
        <v>116</v>
      </c>
      <c r="B28">
        <v>27</v>
      </c>
      <c r="C28">
        <v>12</v>
      </c>
      <c r="D28">
        <v>2</v>
      </c>
      <c r="E28">
        <v>4</v>
      </c>
      <c r="F28">
        <v>2</v>
      </c>
      <c r="G28">
        <v>2</v>
      </c>
      <c r="H28">
        <v>2</v>
      </c>
      <c r="I28">
        <v>7</v>
      </c>
      <c r="J28">
        <v>6</v>
      </c>
      <c r="K28">
        <v>1</v>
      </c>
      <c r="L28">
        <v>6</v>
      </c>
      <c r="M28">
        <v>5</v>
      </c>
      <c r="N28">
        <v>1</v>
      </c>
      <c r="O28">
        <v>0</v>
      </c>
      <c r="P28">
        <v>2</v>
      </c>
    </row>
    <row r="29" spans="1:18" x14ac:dyDescent="0.3">
      <c r="A29" s="23" t="s">
        <v>117</v>
      </c>
      <c r="B29">
        <v>78</v>
      </c>
      <c r="C29">
        <v>47</v>
      </c>
      <c r="D29">
        <v>3</v>
      </c>
      <c r="E29">
        <v>24</v>
      </c>
      <c r="F29">
        <v>77</v>
      </c>
      <c r="G29">
        <v>6</v>
      </c>
      <c r="H29">
        <v>7</v>
      </c>
      <c r="I29">
        <v>21</v>
      </c>
      <c r="J29">
        <v>20</v>
      </c>
      <c r="K29">
        <v>1</v>
      </c>
      <c r="L29">
        <v>4</v>
      </c>
      <c r="M29">
        <v>2</v>
      </c>
      <c r="N29">
        <v>2</v>
      </c>
      <c r="O29">
        <v>5</v>
      </c>
      <c r="P29">
        <v>1</v>
      </c>
    </row>
    <row r="30" spans="1:18" x14ac:dyDescent="0.3">
      <c r="A30" s="23" t="s">
        <v>118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8" x14ac:dyDescent="0.3">
      <c r="A31" s="23" t="s">
        <v>119</v>
      </c>
      <c r="B31">
        <v>18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18</v>
      </c>
      <c r="M31">
        <v>18</v>
      </c>
      <c r="N31">
        <v>0</v>
      </c>
      <c r="O31">
        <v>0</v>
      </c>
      <c r="P31">
        <v>0</v>
      </c>
    </row>
    <row r="32" spans="1:18" x14ac:dyDescent="0.3">
      <c r="A32" s="23" t="s">
        <v>120</v>
      </c>
      <c r="B32">
        <v>694</v>
      </c>
      <c r="C32">
        <v>504</v>
      </c>
      <c r="D32">
        <v>79</v>
      </c>
      <c r="E32">
        <v>173</v>
      </c>
      <c r="F32">
        <v>185</v>
      </c>
      <c r="G32">
        <v>52</v>
      </c>
      <c r="H32">
        <v>15</v>
      </c>
      <c r="I32">
        <v>94</v>
      </c>
      <c r="J32">
        <v>86</v>
      </c>
      <c r="K32">
        <v>8</v>
      </c>
      <c r="L32">
        <v>65</v>
      </c>
      <c r="M32">
        <v>49</v>
      </c>
      <c r="N32">
        <v>16</v>
      </c>
      <c r="O32">
        <v>20</v>
      </c>
      <c r="P32">
        <v>11</v>
      </c>
    </row>
    <row r="33" spans="1:18" x14ac:dyDescent="0.3">
      <c r="A33" s="23" t="s">
        <v>121</v>
      </c>
      <c r="B33">
        <v>71</v>
      </c>
      <c r="C33">
        <v>67</v>
      </c>
      <c r="D33">
        <v>18</v>
      </c>
      <c r="E33">
        <v>56</v>
      </c>
      <c r="F33">
        <v>3</v>
      </c>
      <c r="G33">
        <v>19</v>
      </c>
      <c r="H33">
        <v>1</v>
      </c>
      <c r="I33">
        <v>3</v>
      </c>
      <c r="J33">
        <v>2</v>
      </c>
      <c r="K33">
        <v>0</v>
      </c>
      <c r="L33">
        <v>1</v>
      </c>
      <c r="M33">
        <v>1</v>
      </c>
      <c r="N33">
        <v>0</v>
      </c>
      <c r="O33">
        <v>0</v>
      </c>
      <c r="P33">
        <v>0</v>
      </c>
    </row>
    <row r="34" spans="1:18" x14ac:dyDescent="0.3">
      <c r="A34" s="23" t="s">
        <v>122</v>
      </c>
      <c r="B34">
        <v>53</v>
      </c>
      <c r="C34">
        <v>22</v>
      </c>
      <c r="D34">
        <v>5</v>
      </c>
      <c r="E34">
        <v>7</v>
      </c>
      <c r="F34">
        <v>6</v>
      </c>
      <c r="G34">
        <v>3</v>
      </c>
      <c r="H34">
        <v>1</v>
      </c>
      <c r="I34">
        <v>13</v>
      </c>
      <c r="J34">
        <v>11</v>
      </c>
      <c r="K34">
        <v>2</v>
      </c>
      <c r="L34">
        <v>8</v>
      </c>
      <c r="M34">
        <v>8</v>
      </c>
      <c r="N34">
        <v>0</v>
      </c>
      <c r="O34">
        <v>4</v>
      </c>
      <c r="P34">
        <v>6</v>
      </c>
    </row>
    <row r="35" spans="1:18" x14ac:dyDescent="0.3">
      <c r="A35" s="23" t="s">
        <v>123</v>
      </c>
      <c r="B35">
        <v>570</v>
      </c>
      <c r="C35">
        <v>415</v>
      </c>
      <c r="D35">
        <v>56</v>
      </c>
      <c r="E35">
        <v>140</v>
      </c>
      <c r="F35">
        <v>176</v>
      </c>
      <c r="G35">
        <v>30</v>
      </c>
      <c r="H35">
        <v>13</v>
      </c>
      <c r="I35">
        <v>78</v>
      </c>
      <c r="J35">
        <v>73</v>
      </c>
      <c r="K35">
        <v>5</v>
      </c>
      <c r="L35">
        <v>56</v>
      </c>
      <c r="M35">
        <v>40</v>
      </c>
      <c r="N35">
        <v>16</v>
      </c>
      <c r="O35">
        <v>16</v>
      </c>
      <c r="P35">
        <v>5</v>
      </c>
    </row>
    <row r="36" spans="1:18" x14ac:dyDescent="0.3">
      <c r="A36" s="23" t="s">
        <v>124</v>
      </c>
      <c r="B36">
        <v>73</v>
      </c>
      <c r="C36">
        <v>37</v>
      </c>
      <c r="D36">
        <v>3</v>
      </c>
      <c r="E36">
        <v>11</v>
      </c>
      <c r="F36">
        <v>3</v>
      </c>
      <c r="G36">
        <v>11</v>
      </c>
      <c r="H36">
        <v>9</v>
      </c>
      <c r="I36">
        <v>12</v>
      </c>
      <c r="J36">
        <v>11</v>
      </c>
      <c r="K36">
        <v>1</v>
      </c>
      <c r="L36">
        <v>13</v>
      </c>
      <c r="M36">
        <v>10</v>
      </c>
      <c r="N36">
        <v>3</v>
      </c>
      <c r="O36">
        <v>7</v>
      </c>
      <c r="P36">
        <v>4</v>
      </c>
    </row>
    <row r="38" spans="1:18" x14ac:dyDescent="0.3">
      <c r="A38" t="s">
        <v>125</v>
      </c>
      <c r="B38">
        <f>B6-B70</f>
        <v>1528</v>
      </c>
      <c r="C38">
        <f t="shared" ref="C38:R53" si="1">C6-C70</f>
        <v>1009</v>
      </c>
      <c r="D38">
        <f t="shared" si="1"/>
        <v>169</v>
      </c>
      <c r="E38">
        <f t="shared" si="1"/>
        <v>374</v>
      </c>
      <c r="F38">
        <f t="shared" si="1"/>
        <v>231</v>
      </c>
      <c r="G38">
        <f t="shared" si="1"/>
        <v>168</v>
      </c>
      <c r="H38">
        <f t="shared" si="1"/>
        <v>67</v>
      </c>
      <c r="I38">
        <f t="shared" si="1"/>
        <v>232</v>
      </c>
      <c r="J38">
        <f t="shared" si="1"/>
        <v>201</v>
      </c>
      <c r="K38">
        <f t="shared" si="1"/>
        <v>31</v>
      </c>
      <c r="L38">
        <f t="shared" si="1"/>
        <v>155</v>
      </c>
      <c r="M38">
        <f t="shared" si="1"/>
        <v>99</v>
      </c>
      <c r="N38">
        <f t="shared" si="1"/>
        <v>56</v>
      </c>
      <c r="O38">
        <f t="shared" si="1"/>
        <v>92</v>
      </c>
      <c r="P38">
        <f t="shared" si="1"/>
        <v>38</v>
      </c>
      <c r="Q38">
        <f t="shared" si="1"/>
        <v>2</v>
      </c>
      <c r="R38">
        <f t="shared" si="1"/>
        <v>1</v>
      </c>
    </row>
    <row r="39" spans="1:18" x14ac:dyDescent="0.3">
      <c r="A39" t="s">
        <v>96</v>
      </c>
      <c r="B39">
        <f t="shared" ref="B39:Q68" si="2">B7-B71</f>
        <v>44</v>
      </c>
      <c r="C39">
        <f t="shared" si="2"/>
        <v>11</v>
      </c>
      <c r="D39">
        <f t="shared" si="2"/>
        <v>1</v>
      </c>
      <c r="E39">
        <f t="shared" si="2"/>
        <v>3</v>
      </c>
      <c r="F39">
        <f t="shared" si="2"/>
        <v>2</v>
      </c>
      <c r="G39">
        <f t="shared" si="2"/>
        <v>3</v>
      </c>
      <c r="H39">
        <f t="shared" si="2"/>
        <v>2</v>
      </c>
      <c r="I39">
        <f t="shared" si="2"/>
        <v>16</v>
      </c>
      <c r="J39">
        <f t="shared" si="2"/>
        <v>12</v>
      </c>
      <c r="K39">
        <f t="shared" si="2"/>
        <v>4</v>
      </c>
      <c r="L39">
        <f t="shared" si="2"/>
        <v>12</v>
      </c>
      <c r="M39">
        <f t="shared" si="2"/>
        <v>5</v>
      </c>
      <c r="N39">
        <f t="shared" si="2"/>
        <v>7</v>
      </c>
      <c r="O39">
        <f t="shared" si="2"/>
        <v>2</v>
      </c>
      <c r="P39">
        <f t="shared" si="2"/>
        <v>3</v>
      </c>
      <c r="Q39">
        <f t="shared" si="2"/>
        <v>1</v>
      </c>
      <c r="R39">
        <f t="shared" si="1"/>
        <v>0</v>
      </c>
    </row>
    <row r="40" spans="1:18" x14ac:dyDescent="0.3">
      <c r="A40" s="23" t="s">
        <v>97</v>
      </c>
      <c r="B40">
        <f t="shared" si="2"/>
        <v>30</v>
      </c>
      <c r="C40">
        <f t="shared" si="1"/>
        <v>7</v>
      </c>
      <c r="D40">
        <f t="shared" si="1"/>
        <v>1</v>
      </c>
      <c r="E40">
        <f t="shared" si="1"/>
        <v>2</v>
      </c>
      <c r="F40">
        <f t="shared" si="1"/>
        <v>2</v>
      </c>
      <c r="G40">
        <f t="shared" si="1"/>
        <v>2</v>
      </c>
      <c r="H40">
        <f t="shared" si="1"/>
        <v>0</v>
      </c>
      <c r="I40">
        <f t="shared" si="1"/>
        <v>13</v>
      </c>
      <c r="J40">
        <f t="shared" si="1"/>
        <v>9</v>
      </c>
      <c r="K40">
        <f t="shared" si="1"/>
        <v>4</v>
      </c>
      <c r="L40">
        <f t="shared" si="1"/>
        <v>6</v>
      </c>
      <c r="M40">
        <f t="shared" si="1"/>
        <v>4</v>
      </c>
      <c r="N40">
        <f t="shared" si="1"/>
        <v>2</v>
      </c>
      <c r="O40">
        <f t="shared" si="1"/>
        <v>2</v>
      </c>
      <c r="P40">
        <f t="shared" si="1"/>
        <v>2</v>
      </c>
      <c r="Q40">
        <f t="shared" si="1"/>
        <v>0</v>
      </c>
      <c r="R40">
        <f t="shared" si="1"/>
        <v>0</v>
      </c>
    </row>
    <row r="41" spans="1:18" x14ac:dyDescent="0.3">
      <c r="A41" s="23" t="s">
        <v>98</v>
      </c>
      <c r="B41">
        <f t="shared" si="2"/>
        <v>3</v>
      </c>
      <c r="C41">
        <f t="shared" si="1"/>
        <v>0</v>
      </c>
      <c r="D41">
        <f t="shared" si="1"/>
        <v>0</v>
      </c>
      <c r="E41">
        <f t="shared" si="1"/>
        <v>0</v>
      </c>
      <c r="F41">
        <f t="shared" si="1"/>
        <v>0</v>
      </c>
      <c r="G41">
        <f t="shared" si="1"/>
        <v>0</v>
      </c>
      <c r="H41">
        <f t="shared" si="1"/>
        <v>0</v>
      </c>
      <c r="I41">
        <f t="shared" si="1"/>
        <v>1</v>
      </c>
      <c r="J41">
        <f t="shared" si="1"/>
        <v>0</v>
      </c>
      <c r="K41">
        <f t="shared" si="1"/>
        <v>1</v>
      </c>
      <c r="L41">
        <f t="shared" si="1"/>
        <v>0</v>
      </c>
      <c r="M41">
        <f t="shared" si="1"/>
        <v>0</v>
      </c>
      <c r="N41">
        <f t="shared" si="1"/>
        <v>0</v>
      </c>
      <c r="O41">
        <f t="shared" si="1"/>
        <v>0</v>
      </c>
      <c r="P41">
        <f t="shared" si="1"/>
        <v>2</v>
      </c>
      <c r="Q41">
        <f t="shared" si="1"/>
        <v>0</v>
      </c>
      <c r="R41">
        <f t="shared" si="1"/>
        <v>0</v>
      </c>
    </row>
    <row r="42" spans="1:18" x14ac:dyDescent="0.3">
      <c r="A42" s="23" t="s">
        <v>99</v>
      </c>
      <c r="B42">
        <f t="shared" si="2"/>
        <v>14</v>
      </c>
      <c r="C42">
        <f t="shared" si="1"/>
        <v>4</v>
      </c>
      <c r="D42">
        <f t="shared" si="1"/>
        <v>0</v>
      </c>
      <c r="E42">
        <f t="shared" si="1"/>
        <v>1</v>
      </c>
      <c r="F42">
        <f t="shared" si="1"/>
        <v>0</v>
      </c>
      <c r="G42">
        <f t="shared" si="1"/>
        <v>1</v>
      </c>
      <c r="H42">
        <f t="shared" si="1"/>
        <v>2</v>
      </c>
      <c r="I42">
        <f t="shared" si="1"/>
        <v>3</v>
      </c>
      <c r="J42">
        <f t="shared" si="1"/>
        <v>3</v>
      </c>
      <c r="K42">
        <f t="shared" si="1"/>
        <v>0</v>
      </c>
      <c r="L42">
        <f t="shared" si="1"/>
        <v>6</v>
      </c>
      <c r="M42">
        <f t="shared" si="1"/>
        <v>1</v>
      </c>
      <c r="N42">
        <f t="shared" si="1"/>
        <v>5</v>
      </c>
      <c r="O42">
        <f t="shared" si="1"/>
        <v>0</v>
      </c>
      <c r="P42">
        <f t="shared" si="1"/>
        <v>1</v>
      </c>
      <c r="Q42">
        <f t="shared" si="1"/>
        <v>0</v>
      </c>
      <c r="R42">
        <f t="shared" si="1"/>
        <v>0</v>
      </c>
    </row>
    <row r="43" spans="1:18" x14ac:dyDescent="0.3">
      <c r="A43" s="23" t="s">
        <v>100</v>
      </c>
      <c r="B43">
        <f t="shared" si="2"/>
        <v>8</v>
      </c>
      <c r="C43">
        <f t="shared" si="1"/>
        <v>3</v>
      </c>
      <c r="D43">
        <f t="shared" si="1"/>
        <v>0</v>
      </c>
      <c r="E43">
        <f t="shared" si="1"/>
        <v>0</v>
      </c>
      <c r="F43">
        <f t="shared" si="1"/>
        <v>0</v>
      </c>
      <c r="G43">
        <f t="shared" si="1"/>
        <v>1</v>
      </c>
      <c r="H43">
        <f t="shared" si="1"/>
        <v>2</v>
      </c>
      <c r="I43">
        <f t="shared" si="1"/>
        <v>0</v>
      </c>
      <c r="J43">
        <f t="shared" si="1"/>
        <v>0</v>
      </c>
      <c r="K43">
        <f t="shared" si="1"/>
        <v>0</v>
      </c>
      <c r="L43">
        <f t="shared" si="1"/>
        <v>4</v>
      </c>
      <c r="M43">
        <f t="shared" si="1"/>
        <v>0</v>
      </c>
      <c r="N43">
        <f t="shared" si="1"/>
        <v>4</v>
      </c>
      <c r="O43">
        <f t="shared" si="1"/>
        <v>0</v>
      </c>
      <c r="P43">
        <f t="shared" si="1"/>
        <v>1</v>
      </c>
      <c r="Q43">
        <f t="shared" si="1"/>
        <v>0</v>
      </c>
      <c r="R43">
        <f t="shared" si="1"/>
        <v>0</v>
      </c>
    </row>
    <row r="44" spans="1:18" x14ac:dyDescent="0.3">
      <c r="A44" s="23" t="s">
        <v>101</v>
      </c>
      <c r="B44">
        <f t="shared" si="2"/>
        <v>161</v>
      </c>
      <c r="C44">
        <f t="shared" si="1"/>
        <v>78</v>
      </c>
      <c r="D44">
        <f t="shared" si="1"/>
        <v>25</v>
      </c>
      <c r="E44">
        <f t="shared" si="1"/>
        <v>17</v>
      </c>
      <c r="F44">
        <f t="shared" si="1"/>
        <v>5</v>
      </c>
      <c r="G44">
        <f t="shared" si="1"/>
        <v>16</v>
      </c>
      <c r="H44">
        <f t="shared" si="1"/>
        <v>15</v>
      </c>
      <c r="I44">
        <f t="shared" si="1"/>
        <v>38</v>
      </c>
      <c r="J44">
        <f t="shared" si="1"/>
        <v>34</v>
      </c>
      <c r="K44">
        <f t="shared" si="1"/>
        <v>4</v>
      </c>
      <c r="L44">
        <f t="shared" si="1"/>
        <v>14</v>
      </c>
      <c r="M44">
        <f t="shared" si="1"/>
        <v>8</v>
      </c>
      <c r="N44">
        <f t="shared" si="1"/>
        <v>6</v>
      </c>
      <c r="O44">
        <f t="shared" si="1"/>
        <v>25</v>
      </c>
      <c r="P44">
        <f t="shared" si="1"/>
        <v>4</v>
      </c>
      <c r="Q44">
        <f t="shared" si="1"/>
        <v>1</v>
      </c>
      <c r="R44">
        <f t="shared" si="1"/>
        <v>1</v>
      </c>
    </row>
    <row r="45" spans="1:18" x14ac:dyDescent="0.3">
      <c r="A45" s="23" t="s">
        <v>102</v>
      </c>
      <c r="B45">
        <f t="shared" si="2"/>
        <v>2</v>
      </c>
      <c r="C45">
        <f t="shared" si="1"/>
        <v>1</v>
      </c>
      <c r="D45">
        <f t="shared" si="1"/>
        <v>0</v>
      </c>
      <c r="E45">
        <f t="shared" si="1"/>
        <v>1</v>
      </c>
      <c r="F45">
        <f t="shared" si="1"/>
        <v>0</v>
      </c>
      <c r="G45">
        <f t="shared" si="1"/>
        <v>0</v>
      </c>
      <c r="H45">
        <f t="shared" si="1"/>
        <v>0</v>
      </c>
      <c r="I45">
        <f t="shared" si="1"/>
        <v>0</v>
      </c>
      <c r="J45">
        <f t="shared" si="1"/>
        <v>0</v>
      </c>
      <c r="K45">
        <f t="shared" si="1"/>
        <v>0</v>
      </c>
      <c r="L45">
        <f t="shared" si="1"/>
        <v>0</v>
      </c>
      <c r="M45">
        <f t="shared" si="1"/>
        <v>0</v>
      </c>
      <c r="N45">
        <f t="shared" si="1"/>
        <v>0</v>
      </c>
      <c r="O45">
        <f t="shared" si="1"/>
        <v>1</v>
      </c>
      <c r="P45">
        <f t="shared" si="1"/>
        <v>0</v>
      </c>
      <c r="Q45">
        <f t="shared" si="1"/>
        <v>0</v>
      </c>
      <c r="R45">
        <f t="shared" si="1"/>
        <v>0</v>
      </c>
    </row>
    <row r="46" spans="1:18" x14ac:dyDescent="0.3">
      <c r="A46" s="23" t="s">
        <v>103</v>
      </c>
      <c r="B46">
        <f t="shared" si="2"/>
        <v>13</v>
      </c>
      <c r="C46">
        <f t="shared" si="1"/>
        <v>1</v>
      </c>
      <c r="D46">
        <f t="shared" si="1"/>
        <v>0</v>
      </c>
      <c r="E46">
        <f t="shared" si="1"/>
        <v>0</v>
      </c>
      <c r="F46">
        <f t="shared" si="1"/>
        <v>1</v>
      </c>
      <c r="G46">
        <f t="shared" si="1"/>
        <v>0</v>
      </c>
      <c r="H46">
        <f t="shared" si="1"/>
        <v>0</v>
      </c>
      <c r="I46">
        <f t="shared" si="1"/>
        <v>11</v>
      </c>
      <c r="J46">
        <f t="shared" si="1"/>
        <v>11</v>
      </c>
      <c r="K46">
        <f t="shared" si="1"/>
        <v>0</v>
      </c>
      <c r="L46">
        <f t="shared" si="1"/>
        <v>1</v>
      </c>
      <c r="M46">
        <f t="shared" si="1"/>
        <v>1</v>
      </c>
      <c r="N46">
        <f t="shared" si="1"/>
        <v>0</v>
      </c>
      <c r="O46">
        <f t="shared" si="1"/>
        <v>0</v>
      </c>
      <c r="P46">
        <f t="shared" si="1"/>
        <v>0</v>
      </c>
      <c r="Q46">
        <f t="shared" si="1"/>
        <v>0</v>
      </c>
      <c r="R46">
        <f t="shared" si="1"/>
        <v>0</v>
      </c>
    </row>
    <row r="47" spans="1:18" x14ac:dyDescent="0.3">
      <c r="A47" s="23" t="s">
        <v>104</v>
      </c>
      <c r="B47">
        <f t="shared" si="2"/>
        <v>58</v>
      </c>
      <c r="C47">
        <f t="shared" si="1"/>
        <v>33</v>
      </c>
      <c r="D47">
        <f t="shared" si="1"/>
        <v>9</v>
      </c>
      <c r="E47">
        <f t="shared" si="1"/>
        <v>10</v>
      </c>
      <c r="F47">
        <f t="shared" si="1"/>
        <v>4</v>
      </c>
      <c r="G47">
        <f t="shared" si="1"/>
        <v>4</v>
      </c>
      <c r="H47">
        <f t="shared" si="1"/>
        <v>6</v>
      </c>
      <c r="I47">
        <f t="shared" si="1"/>
        <v>16</v>
      </c>
      <c r="J47">
        <f t="shared" si="1"/>
        <v>14</v>
      </c>
      <c r="K47">
        <f t="shared" si="1"/>
        <v>2</v>
      </c>
      <c r="L47">
        <f t="shared" si="1"/>
        <v>3</v>
      </c>
      <c r="M47">
        <f t="shared" si="1"/>
        <v>3</v>
      </c>
      <c r="N47">
        <f t="shared" si="1"/>
        <v>0</v>
      </c>
      <c r="O47">
        <f t="shared" si="1"/>
        <v>5</v>
      </c>
      <c r="P47">
        <f t="shared" si="1"/>
        <v>0</v>
      </c>
      <c r="Q47">
        <f t="shared" si="1"/>
        <v>0</v>
      </c>
      <c r="R47">
        <f t="shared" si="1"/>
        <v>0</v>
      </c>
    </row>
    <row r="48" spans="1:18" x14ac:dyDescent="0.3">
      <c r="A48" s="23" t="s">
        <v>105</v>
      </c>
      <c r="B48">
        <f t="shared" si="2"/>
        <v>88</v>
      </c>
      <c r="C48">
        <f t="shared" si="1"/>
        <v>43</v>
      </c>
      <c r="D48">
        <f t="shared" si="1"/>
        <v>16</v>
      </c>
      <c r="E48">
        <f t="shared" si="1"/>
        <v>6</v>
      </c>
      <c r="F48">
        <f t="shared" si="1"/>
        <v>0</v>
      </c>
      <c r="G48">
        <f t="shared" si="1"/>
        <v>12</v>
      </c>
      <c r="H48">
        <f t="shared" si="1"/>
        <v>9</v>
      </c>
      <c r="I48">
        <f t="shared" si="1"/>
        <v>11</v>
      </c>
      <c r="J48">
        <f t="shared" si="1"/>
        <v>9</v>
      </c>
      <c r="K48">
        <f t="shared" si="1"/>
        <v>2</v>
      </c>
      <c r="L48">
        <f t="shared" si="1"/>
        <v>10</v>
      </c>
      <c r="M48">
        <f t="shared" si="1"/>
        <v>4</v>
      </c>
      <c r="N48">
        <f t="shared" si="1"/>
        <v>6</v>
      </c>
      <c r="O48">
        <f t="shared" si="1"/>
        <v>19</v>
      </c>
      <c r="P48">
        <f t="shared" si="1"/>
        <v>4</v>
      </c>
      <c r="Q48">
        <f t="shared" si="1"/>
        <v>1</v>
      </c>
      <c r="R48">
        <f t="shared" si="1"/>
        <v>0</v>
      </c>
    </row>
    <row r="49" spans="1:18" x14ac:dyDescent="0.3">
      <c r="A49" s="23" t="s">
        <v>128</v>
      </c>
      <c r="B49">
        <f t="shared" si="2"/>
        <v>21</v>
      </c>
      <c r="C49">
        <f t="shared" si="1"/>
        <v>8</v>
      </c>
      <c r="D49">
        <f t="shared" si="1"/>
        <v>5</v>
      </c>
      <c r="E49">
        <f t="shared" si="1"/>
        <v>2</v>
      </c>
      <c r="F49">
        <f t="shared" si="1"/>
        <v>0</v>
      </c>
      <c r="G49">
        <f t="shared" si="1"/>
        <v>1</v>
      </c>
      <c r="H49">
        <f t="shared" si="1"/>
        <v>0</v>
      </c>
      <c r="I49">
        <f t="shared" si="1"/>
        <v>2</v>
      </c>
      <c r="J49">
        <f t="shared" si="1"/>
        <v>2</v>
      </c>
      <c r="K49">
        <f t="shared" si="1"/>
        <v>0</v>
      </c>
      <c r="L49">
        <f t="shared" si="1"/>
        <v>3</v>
      </c>
      <c r="M49">
        <f t="shared" si="1"/>
        <v>0</v>
      </c>
      <c r="N49">
        <f t="shared" si="1"/>
        <v>3</v>
      </c>
      <c r="O49">
        <f t="shared" si="1"/>
        <v>8</v>
      </c>
      <c r="P49">
        <f t="shared" si="1"/>
        <v>0</v>
      </c>
      <c r="Q49">
        <f t="shared" si="1"/>
        <v>0</v>
      </c>
      <c r="R49">
        <f t="shared" si="1"/>
        <v>1</v>
      </c>
    </row>
    <row r="50" spans="1:18" x14ac:dyDescent="0.3">
      <c r="A50" s="23" t="s">
        <v>106</v>
      </c>
      <c r="B50">
        <f t="shared" si="2"/>
        <v>480</v>
      </c>
      <c r="C50">
        <f t="shared" si="1"/>
        <v>359</v>
      </c>
      <c r="D50">
        <f t="shared" si="1"/>
        <v>62</v>
      </c>
      <c r="E50">
        <f t="shared" si="1"/>
        <v>148</v>
      </c>
      <c r="F50">
        <f t="shared" si="1"/>
        <v>32</v>
      </c>
      <c r="G50">
        <f t="shared" si="1"/>
        <v>96</v>
      </c>
      <c r="H50">
        <f t="shared" si="1"/>
        <v>21</v>
      </c>
      <c r="I50">
        <f t="shared" si="1"/>
        <v>43</v>
      </c>
      <c r="J50">
        <f t="shared" si="1"/>
        <v>34</v>
      </c>
      <c r="K50">
        <f t="shared" si="1"/>
        <v>9</v>
      </c>
      <c r="L50">
        <f t="shared" si="1"/>
        <v>26</v>
      </c>
      <c r="M50">
        <f t="shared" si="1"/>
        <v>5</v>
      </c>
      <c r="N50">
        <f t="shared" si="1"/>
        <v>21</v>
      </c>
      <c r="O50">
        <f t="shared" si="1"/>
        <v>36</v>
      </c>
      <c r="P50">
        <f t="shared" si="1"/>
        <v>16</v>
      </c>
      <c r="Q50">
        <f t="shared" si="1"/>
        <v>0</v>
      </c>
      <c r="R50">
        <f t="shared" si="1"/>
        <v>0</v>
      </c>
    </row>
    <row r="51" spans="1:18" x14ac:dyDescent="0.3">
      <c r="A51" s="23" t="s">
        <v>107</v>
      </c>
      <c r="B51">
        <f t="shared" si="2"/>
        <v>41</v>
      </c>
      <c r="C51">
        <f t="shared" si="1"/>
        <v>36</v>
      </c>
      <c r="D51">
        <f t="shared" si="1"/>
        <v>7</v>
      </c>
      <c r="E51">
        <f t="shared" si="1"/>
        <v>17</v>
      </c>
      <c r="F51">
        <f t="shared" si="1"/>
        <v>2</v>
      </c>
      <c r="G51">
        <f t="shared" si="1"/>
        <v>9</v>
      </c>
      <c r="H51">
        <f t="shared" si="1"/>
        <v>1</v>
      </c>
      <c r="I51">
        <f t="shared" si="1"/>
        <v>5</v>
      </c>
      <c r="J51">
        <f t="shared" si="1"/>
        <v>1</v>
      </c>
      <c r="K51">
        <f t="shared" si="1"/>
        <v>4</v>
      </c>
      <c r="L51">
        <f t="shared" si="1"/>
        <v>0</v>
      </c>
      <c r="M51">
        <f t="shared" si="1"/>
        <v>0</v>
      </c>
      <c r="N51">
        <f t="shared" si="1"/>
        <v>0</v>
      </c>
      <c r="O51">
        <f t="shared" si="1"/>
        <v>0</v>
      </c>
      <c r="P51">
        <f t="shared" si="1"/>
        <v>0</v>
      </c>
      <c r="Q51">
        <f t="shared" si="1"/>
        <v>0</v>
      </c>
      <c r="R51">
        <f t="shared" si="1"/>
        <v>0</v>
      </c>
    </row>
    <row r="52" spans="1:18" x14ac:dyDescent="0.3">
      <c r="A52" s="23" t="s">
        <v>108</v>
      </c>
      <c r="B52">
        <f t="shared" si="2"/>
        <v>150</v>
      </c>
      <c r="C52">
        <f t="shared" si="1"/>
        <v>126</v>
      </c>
      <c r="D52">
        <f t="shared" si="1"/>
        <v>22</v>
      </c>
      <c r="E52">
        <f t="shared" si="1"/>
        <v>28</v>
      </c>
      <c r="F52">
        <f t="shared" si="1"/>
        <v>16</v>
      </c>
      <c r="G52">
        <f t="shared" si="1"/>
        <v>56</v>
      </c>
      <c r="H52">
        <f t="shared" si="1"/>
        <v>4</v>
      </c>
      <c r="I52">
        <f t="shared" si="1"/>
        <v>13</v>
      </c>
      <c r="J52">
        <f t="shared" si="1"/>
        <v>10</v>
      </c>
      <c r="K52">
        <f t="shared" si="1"/>
        <v>3</v>
      </c>
      <c r="L52">
        <f t="shared" si="1"/>
        <v>6</v>
      </c>
      <c r="M52">
        <f t="shared" si="1"/>
        <v>3</v>
      </c>
      <c r="N52">
        <f t="shared" si="1"/>
        <v>3</v>
      </c>
      <c r="O52">
        <f t="shared" si="1"/>
        <v>4</v>
      </c>
      <c r="P52">
        <f t="shared" si="1"/>
        <v>1</v>
      </c>
      <c r="Q52">
        <f t="shared" si="1"/>
        <v>0</v>
      </c>
      <c r="R52">
        <f t="shared" si="1"/>
        <v>0</v>
      </c>
    </row>
    <row r="53" spans="1:18" x14ac:dyDescent="0.3">
      <c r="A53" s="23" t="s">
        <v>109</v>
      </c>
      <c r="B53">
        <f t="shared" si="2"/>
        <v>289</v>
      </c>
      <c r="C53">
        <f t="shared" si="1"/>
        <v>197</v>
      </c>
      <c r="D53">
        <f t="shared" si="1"/>
        <v>33</v>
      </c>
      <c r="E53">
        <f t="shared" si="1"/>
        <v>103</v>
      </c>
      <c r="F53">
        <f t="shared" si="1"/>
        <v>14</v>
      </c>
      <c r="G53">
        <f t="shared" si="1"/>
        <v>31</v>
      </c>
      <c r="H53">
        <f t="shared" si="1"/>
        <v>16</v>
      </c>
      <c r="I53">
        <f t="shared" si="1"/>
        <v>25</v>
      </c>
      <c r="J53">
        <f t="shared" si="1"/>
        <v>23</v>
      </c>
      <c r="K53">
        <f t="shared" si="1"/>
        <v>2</v>
      </c>
      <c r="L53">
        <f t="shared" si="1"/>
        <v>20</v>
      </c>
      <c r="M53">
        <f t="shared" si="1"/>
        <v>2</v>
      </c>
      <c r="N53">
        <f t="shared" si="1"/>
        <v>18</v>
      </c>
      <c r="O53">
        <f t="shared" si="1"/>
        <v>32</v>
      </c>
      <c r="P53">
        <f t="shared" si="1"/>
        <v>15</v>
      </c>
      <c r="Q53">
        <f t="shared" si="1"/>
        <v>0</v>
      </c>
      <c r="R53">
        <f t="shared" si="1"/>
        <v>0</v>
      </c>
    </row>
    <row r="54" spans="1:18" x14ac:dyDescent="0.3">
      <c r="A54" s="23" t="s">
        <v>110</v>
      </c>
      <c r="B54">
        <f t="shared" si="2"/>
        <v>200</v>
      </c>
      <c r="C54">
        <f t="shared" ref="C54:R68" si="3">C22-C86</f>
        <v>146</v>
      </c>
      <c r="D54">
        <f t="shared" si="3"/>
        <v>26</v>
      </c>
      <c r="E54">
        <f t="shared" si="3"/>
        <v>72</v>
      </c>
      <c r="F54">
        <f t="shared" si="3"/>
        <v>9</v>
      </c>
      <c r="G54">
        <f t="shared" si="3"/>
        <v>24</v>
      </c>
      <c r="H54">
        <f t="shared" si="3"/>
        <v>15</v>
      </c>
      <c r="I54">
        <f t="shared" si="3"/>
        <v>15</v>
      </c>
      <c r="J54">
        <f t="shared" si="3"/>
        <v>13</v>
      </c>
      <c r="K54">
        <f t="shared" si="3"/>
        <v>2</v>
      </c>
      <c r="L54">
        <f t="shared" si="3"/>
        <v>5</v>
      </c>
      <c r="M54">
        <f t="shared" si="3"/>
        <v>0</v>
      </c>
      <c r="N54">
        <f t="shared" si="3"/>
        <v>5</v>
      </c>
      <c r="O54">
        <f t="shared" si="3"/>
        <v>25</v>
      </c>
      <c r="P54">
        <f t="shared" si="3"/>
        <v>9</v>
      </c>
      <c r="Q54">
        <f t="shared" si="3"/>
        <v>0</v>
      </c>
      <c r="R54">
        <f t="shared" si="3"/>
        <v>0</v>
      </c>
    </row>
    <row r="55" spans="1:18" x14ac:dyDescent="0.3">
      <c r="A55" s="23" t="s">
        <v>111</v>
      </c>
      <c r="B55">
        <f t="shared" si="2"/>
        <v>0</v>
      </c>
      <c r="C55">
        <f t="shared" si="3"/>
        <v>0</v>
      </c>
      <c r="D55">
        <f t="shared" si="3"/>
        <v>0</v>
      </c>
      <c r="E55">
        <f t="shared" si="3"/>
        <v>0</v>
      </c>
      <c r="F55">
        <f t="shared" si="3"/>
        <v>0</v>
      </c>
      <c r="G55">
        <f t="shared" si="3"/>
        <v>0</v>
      </c>
      <c r="H55">
        <f t="shared" si="3"/>
        <v>0</v>
      </c>
      <c r="I55">
        <f t="shared" si="3"/>
        <v>0</v>
      </c>
      <c r="J55">
        <f t="shared" si="3"/>
        <v>0</v>
      </c>
      <c r="K55">
        <f t="shared" si="3"/>
        <v>0</v>
      </c>
      <c r="L55">
        <f t="shared" si="3"/>
        <v>0</v>
      </c>
      <c r="M55">
        <f t="shared" si="3"/>
        <v>0</v>
      </c>
      <c r="N55">
        <f t="shared" si="3"/>
        <v>0</v>
      </c>
      <c r="O55">
        <f t="shared" si="3"/>
        <v>0</v>
      </c>
      <c r="P55">
        <f t="shared" si="3"/>
        <v>0</v>
      </c>
      <c r="Q55">
        <f t="shared" si="3"/>
        <v>0</v>
      </c>
      <c r="R55">
        <f t="shared" si="3"/>
        <v>0</v>
      </c>
    </row>
    <row r="56" spans="1:18" x14ac:dyDescent="0.3">
      <c r="A56" s="23" t="s">
        <v>112</v>
      </c>
      <c r="B56">
        <f t="shared" si="2"/>
        <v>80</v>
      </c>
      <c r="C56">
        <f t="shared" si="3"/>
        <v>49</v>
      </c>
      <c r="D56">
        <f t="shared" si="3"/>
        <v>5</v>
      </c>
      <c r="E56">
        <f t="shared" si="3"/>
        <v>31</v>
      </c>
      <c r="F56">
        <f t="shared" si="3"/>
        <v>5</v>
      </c>
      <c r="G56">
        <f t="shared" si="3"/>
        <v>7</v>
      </c>
      <c r="H56">
        <f t="shared" si="3"/>
        <v>1</v>
      </c>
      <c r="I56">
        <f t="shared" si="3"/>
        <v>9</v>
      </c>
      <c r="J56">
        <f t="shared" si="3"/>
        <v>9</v>
      </c>
      <c r="K56">
        <f t="shared" si="3"/>
        <v>0</v>
      </c>
      <c r="L56">
        <f t="shared" si="3"/>
        <v>10</v>
      </c>
      <c r="M56">
        <f t="shared" si="3"/>
        <v>1</v>
      </c>
      <c r="N56">
        <f t="shared" si="3"/>
        <v>9</v>
      </c>
      <c r="O56">
        <f t="shared" si="3"/>
        <v>6</v>
      </c>
      <c r="P56">
        <f t="shared" si="3"/>
        <v>6</v>
      </c>
      <c r="Q56">
        <f t="shared" si="3"/>
        <v>0</v>
      </c>
      <c r="R56">
        <f t="shared" si="3"/>
        <v>0</v>
      </c>
    </row>
    <row r="57" spans="1:18" x14ac:dyDescent="0.3">
      <c r="A57" s="23" t="s">
        <v>113</v>
      </c>
      <c r="B57">
        <f t="shared" si="2"/>
        <v>9</v>
      </c>
      <c r="C57">
        <f t="shared" si="3"/>
        <v>2</v>
      </c>
      <c r="D57">
        <f t="shared" si="3"/>
        <v>2</v>
      </c>
      <c r="E57">
        <f t="shared" si="3"/>
        <v>0</v>
      </c>
      <c r="F57">
        <f t="shared" si="3"/>
        <v>0</v>
      </c>
      <c r="G57">
        <f t="shared" si="3"/>
        <v>0</v>
      </c>
      <c r="H57">
        <f t="shared" si="3"/>
        <v>0</v>
      </c>
      <c r="I57">
        <f t="shared" si="3"/>
        <v>1</v>
      </c>
      <c r="J57">
        <f t="shared" si="3"/>
        <v>1</v>
      </c>
      <c r="K57">
        <f t="shared" si="3"/>
        <v>0</v>
      </c>
      <c r="L57">
        <f t="shared" si="3"/>
        <v>5</v>
      </c>
      <c r="M57">
        <f t="shared" si="3"/>
        <v>1</v>
      </c>
      <c r="N57">
        <f t="shared" si="3"/>
        <v>4</v>
      </c>
      <c r="O57">
        <f t="shared" si="3"/>
        <v>1</v>
      </c>
      <c r="P57">
        <f t="shared" si="3"/>
        <v>0</v>
      </c>
      <c r="Q57">
        <f t="shared" si="3"/>
        <v>0</v>
      </c>
      <c r="R57">
        <f t="shared" si="3"/>
        <v>0</v>
      </c>
    </row>
    <row r="58" spans="1:18" x14ac:dyDescent="0.3">
      <c r="A58" s="23" t="s">
        <v>114</v>
      </c>
      <c r="B58">
        <f t="shared" si="2"/>
        <v>84</v>
      </c>
      <c r="C58">
        <f t="shared" si="3"/>
        <v>66</v>
      </c>
      <c r="D58">
        <f t="shared" si="3"/>
        <v>10</v>
      </c>
      <c r="E58">
        <f t="shared" si="3"/>
        <v>22</v>
      </c>
      <c r="F58">
        <f t="shared" si="3"/>
        <v>27</v>
      </c>
      <c r="G58">
        <f t="shared" si="3"/>
        <v>7</v>
      </c>
      <c r="H58">
        <f t="shared" si="3"/>
        <v>0</v>
      </c>
      <c r="I58">
        <f t="shared" si="3"/>
        <v>12</v>
      </c>
      <c r="J58">
        <f t="shared" si="3"/>
        <v>9</v>
      </c>
      <c r="K58">
        <f t="shared" si="3"/>
        <v>3</v>
      </c>
      <c r="L58">
        <f t="shared" si="3"/>
        <v>5</v>
      </c>
      <c r="M58">
        <f t="shared" si="3"/>
        <v>3</v>
      </c>
      <c r="N58">
        <f t="shared" si="3"/>
        <v>2</v>
      </c>
      <c r="O58">
        <f t="shared" si="3"/>
        <v>1</v>
      </c>
      <c r="P58">
        <f t="shared" si="3"/>
        <v>0</v>
      </c>
      <c r="Q58">
        <f t="shared" si="3"/>
        <v>0</v>
      </c>
      <c r="R58">
        <f t="shared" si="3"/>
        <v>0</v>
      </c>
    </row>
    <row r="59" spans="1:18" x14ac:dyDescent="0.3">
      <c r="A59" s="23" t="s">
        <v>115</v>
      </c>
      <c r="B59">
        <f t="shared" si="2"/>
        <v>122</v>
      </c>
      <c r="C59">
        <f t="shared" si="3"/>
        <v>59</v>
      </c>
      <c r="D59">
        <f t="shared" si="3"/>
        <v>5</v>
      </c>
      <c r="E59">
        <f t="shared" si="3"/>
        <v>28</v>
      </c>
      <c r="F59">
        <f t="shared" si="3"/>
        <v>9</v>
      </c>
      <c r="G59">
        <f t="shared" si="3"/>
        <v>8</v>
      </c>
      <c r="H59">
        <f t="shared" si="3"/>
        <v>9</v>
      </c>
      <c r="I59">
        <f t="shared" si="3"/>
        <v>28</v>
      </c>
      <c r="J59">
        <f t="shared" si="3"/>
        <v>26</v>
      </c>
      <c r="K59">
        <f t="shared" si="3"/>
        <v>2</v>
      </c>
      <c r="L59">
        <f t="shared" si="3"/>
        <v>27</v>
      </c>
      <c r="M59">
        <f t="shared" si="3"/>
        <v>24</v>
      </c>
      <c r="N59">
        <f t="shared" si="3"/>
        <v>3</v>
      </c>
      <c r="O59">
        <f t="shared" si="3"/>
        <v>5</v>
      </c>
      <c r="P59">
        <f t="shared" si="3"/>
        <v>3</v>
      </c>
      <c r="Q59">
        <f t="shared" si="3"/>
        <v>0</v>
      </c>
      <c r="R59">
        <f t="shared" si="3"/>
        <v>0</v>
      </c>
    </row>
    <row r="60" spans="1:18" x14ac:dyDescent="0.3">
      <c r="A60" s="23" t="s">
        <v>116</v>
      </c>
      <c r="B60">
        <f t="shared" si="2"/>
        <v>26</v>
      </c>
      <c r="C60">
        <f t="shared" si="3"/>
        <v>12</v>
      </c>
      <c r="D60">
        <f t="shared" si="3"/>
        <v>2</v>
      </c>
      <c r="E60">
        <f t="shared" si="3"/>
        <v>4</v>
      </c>
      <c r="F60">
        <f t="shared" si="3"/>
        <v>2</v>
      </c>
      <c r="G60">
        <f t="shared" si="3"/>
        <v>2</v>
      </c>
      <c r="H60">
        <f t="shared" si="3"/>
        <v>2</v>
      </c>
      <c r="I60">
        <f t="shared" si="3"/>
        <v>7</v>
      </c>
      <c r="J60">
        <f t="shared" si="3"/>
        <v>6</v>
      </c>
      <c r="K60">
        <f t="shared" si="3"/>
        <v>1</v>
      </c>
      <c r="L60">
        <f t="shared" si="3"/>
        <v>5</v>
      </c>
      <c r="M60">
        <f t="shared" si="3"/>
        <v>4</v>
      </c>
      <c r="N60">
        <f t="shared" si="3"/>
        <v>1</v>
      </c>
      <c r="O60">
        <f t="shared" si="3"/>
        <v>0</v>
      </c>
      <c r="P60">
        <f t="shared" si="3"/>
        <v>2</v>
      </c>
      <c r="Q60">
        <f t="shared" si="3"/>
        <v>0</v>
      </c>
      <c r="R60">
        <f t="shared" si="3"/>
        <v>0</v>
      </c>
    </row>
    <row r="61" spans="1:18" x14ac:dyDescent="0.3">
      <c r="A61" s="23" t="s">
        <v>117</v>
      </c>
      <c r="B61">
        <f t="shared" si="2"/>
        <v>78</v>
      </c>
      <c r="C61">
        <f t="shared" si="3"/>
        <v>47</v>
      </c>
      <c r="D61">
        <f t="shared" si="3"/>
        <v>3</v>
      </c>
      <c r="E61">
        <f t="shared" si="3"/>
        <v>24</v>
      </c>
      <c r="F61">
        <f t="shared" si="3"/>
        <v>77</v>
      </c>
      <c r="G61">
        <f t="shared" si="3"/>
        <v>6</v>
      </c>
      <c r="H61">
        <f t="shared" si="3"/>
        <v>7</v>
      </c>
      <c r="I61">
        <f t="shared" si="3"/>
        <v>21</v>
      </c>
      <c r="J61">
        <f t="shared" si="3"/>
        <v>20</v>
      </c>
      <c r="K61">
        <f t="shared" si="3"/>
        <v>1</v>
      </c>
      <c r="L61">
        <f t="shared" si="3"/>
        <v>4</v>
      </c>
      <c r="M61">
        <f t="shared" si="3"/>
        <v>2</v>
      </c>
      <c r="N61">
        <f t="shared" si="3"/>
        <v>2</v>
      </c>
      <c r="O61">
        <f t="shared" si="3"/>
        <v>5</v>
      </c>
      <c r="P61">
        <f t="shared" si="3"/>
        <v>1</v>
      </c>
      <c r="Q61">
        <f t="shared" si="3"/>
        <v>0</v>
      </c>
      <c r="R61">
        <f t="shared" si="3"/>
        <v>0</v>
      </c>
    </row>
    <row r="62" spans="1:18" x14ac:dyDescent="0.3">
      <c r="A62" s="23" t="s">
        <v>118</v>
      </c>
      <c r="B62">
        <f t="shared" si="2"/>
        <v>0</v>
      </c>
      <c r="C62">
        <f t="shared" si="3"/>
        <v>0</v>
      </c>
      <c r="D62">
        <f t="shared" si="3"/>
        <v>0</v>
      </c>
      <c r="E62">
        <f t="shared" si="3"/>
        <v>0</v>
      </c>
      <c r="F62">
        <f t="shared" si="3"/>
        <v>0</v>
      </c>
      <c r="G62">
        <f t="shared" si="3"/>
        <v>0</v>
      </c>
      <c r="H62">
        <f t="shared" si="3"/>
        <v>0</v>
      </c>
      <c r="I62">
        <f t="shared" si="3"/>
        <v>0</v>
      </c>
      <c r="J62">
        <f t="shared" si="3"/>
        <v>0</v>
      </c>
      <c r="K62">
        <f t="shared" si="3"/>
        <v>0</v>
      </c>
      <c r="L62">
        <f t="shared" si="3"/>
        <v>0</v>
      </c>
      <c r="M62">
        <f t="shared" si="3"/>
        <v>0</v>
      </c>
      <c r="N62">
        <f t="shared" si="3"/>
        <v>0</v>
      </c>
      <c r="O62">
        <f t="shared" si="3"/>
        <v>0</v>
      </c>
      <c r="P62">
        <f t="shared" si="3"/>
        <v>0</v>
      </c>
      <c r="Q62">
        <f t="shared" si="3"/>
        <v>0</v>
      </c>
      <c r="R62">
        <f t="shared" si="3"/>
        <v>0</v>
      </c>
    </row>
    <row r="63" spans="1:18" x14ac:dyDescent="0.3">
      <c r="A63" s="23" t="s">
        <v>119</v>
      </c>
      <c r="B63">
        <f t="shared" si="2"/>
        <v>18</v>
      </c>
      <c r="C63">
        <f t="shared" si="3"/>
        <v>0</v>
      </c>
      <c r="D63">
        <f t="shared" si="3"/>
        <v>0</v>
      </c>
      <c r="E63">
        <f t="shared" si="3"/>
        <v>0</v>
      </c>
      <c r="F63">
        <f t="shared" si="3"/>
        <v>0</v>
      </c>
      <c r="G63">
        <f t="shared" si="3"/>
        <v>0</v>
      </c>
      <c r="H63">
        <f t="shared" si="3"/>
        <v>0</v>
      </c>
      <c r="I63">
        <f t="shared" si="3"/>
        <v>0</v>
      </c>
      <c r="J63">
        <f t="shared" si="3"/>
        <v>0</v>
      </c>
      <c r="K63">
        <f t="shared" si="3"/>
        <v>0</v>
      </c>
      <c r="L63">
        <f t="shared" si="3"/>
        <v>18</v>
      </c>
      <c r="M63">
        <f t="shared" si="3"/>
        <v>18</v>
      </c>
      <c r="N63">
        <f t="shared" si="3"/>
        <v>0</v>
      </c>
      <c r="O63">
        <f t="shared" si="3"/>
        <v>0</v>
      </c>
      <c r="P63">
        <f t="shared" si="3"/>
        <v>0</v>
      </c>
      <c r="Q63">
        <f t="shared" si="3"/>
        <v>0</v>
      </c>
      <c r="R63">
        <f t="shared" si="3"/>
        <v>0</v>
      </c>
    </row>
    <row r="64" spans="1:18" x14ac:dyDescent="0.3">
      <c r="A64" s="23" t="s">
        <v>120</v>
      </c>
      <c r="B64">
        <f t="shared" si="2"/>
        <v>591</v>
      </c>
      <c r="C64">
        <f t="shared" si="3"/>
        <v>411</v>
      </c>
      <c r="D64">
        <f t="shared" si="3"/>
        <v>64</v>
      </c>
      <c r="E64">
        <f t="shared" si="3"/>
        <v>148</v>
      </c>
      <c r="F64">
        <f t="shared" si="3"/>
        <v>154</v>
      </c>
      <c r="G64">
        <f t="shared" si="3"/>
        <v>33</v>
      </c>
      <c r="H64">
        <f t="shared" si="3"/>
        <v>12</v>
      </c>
      <c r="I64">
        <f t="shared" si="3"/>
        <v>87</v>
      </c>
      <c r="J64">
        <f t="shared" si="3"/>
        <v>79</v>
      </c>
      <c r="K64">
        <f t="shared" si="3"/>
        <v>8</v>
      </c>
      <c r="L64">
        <f t="shared" si="3"/>
        <v>63</v>
      </c>
      <c r="M64">
        <f t="shared" si="3"/>
        <v>48</v>
      </c>
      <c r="N64">
        <f t="shared" si="3"/>
        <v>15</v>
      </c>
      <c r="O64">
        <f t="shared" si="3"/>
        <v>20</v>
      </c>
      <c r="P64">
        <f t="shared" si="3"/>
        <v>10</v>
      </c>
      <c r="Q64">
        <f t="shared" si="3"/>
        <v>0</v>
      </c>
      <c r="R64">
        <f t="shared" si="3"/>
        <v>0</v>
      </c>
    </row>
    <row r="65" spans="1:18" x14ac:dyDescent="0.3">
      <c r="A65" s="23" t="s">
        <v>121</v>
      </c>
      <c r="B65">
        <f t="shared" si="2"/>
        <v>33</v>
      </c>
      <c r="C65">
        <f t="shared" si="3"/>
        <v>29</v>
      </c>
      <c r="D65">
        <f t="shared" si="3"/>
        <v>8</v>
      </c>
      <c r="E65">
        <f t="shared" si="3"/>
        <v>42</v>
      </c>
      <c r="F65">
        <f t="shared" si="3"/>
        <v>2</v>
      </c>
      <c r="G65">
        <f t="shared" si="3"/>
        <v>6</v>
      </c>
      <c r="H65">
        <f t="shared" si="3"/>
        <v>1</v>
      </c>
      <c r="I65">
        <f t="shared" si="3"/>
        <v>3</v>
      </c>
      <c r="J65">
        <f t="shared" si="3"/>
        <v>2</v>
      </c>
      <c r="K65">
        <f t="shared" si="3"/>
        <v>0</v>
      </c>
      <c r="L65">
        <f t="shared" si="3"/>
        <v>1</v>
      </c>
      <c r="M65">
        <f t="shared" si="3"/>
        <v>1</v>
      </c>
      <c r="N65">
        <f t="shared" si="3"/>
        <v>0</v>
      </c>
      <c r="O65">
        <f t="shared" si="3"/>
        <v>0</v>
      </c>
      <c r="P65">
        <f t="shared" si="3"/>
        <v>0</v>
      </c>
      <c r="Q65">
        <f t="shared" si="3"/>
        <v>0</v>
      </c>
      <c r="R65">
        <f t="shared" si="3"/>
        <v>0</v>
      </c>
    </row>
    <row r="66" spans="1:18" x14ac:dyDescent="0.3">
      <c r="A66" s="23" t="s">
        <v>122</v>
      </c>
      <c r="B66">
        <f t="shared" si="2"/>
        <v>52</v>
      </c>
      <c r="C66">
        <f t="shared" si="3"/>
        <v>22</v>
      </c>
      <c r="D66">
        <f t="shared" si="3"/>
        <v>5</v>
      </c>
      <c r="E66">
        <f t="shared" si="3"/>
        <v>7</v>
      </c>
      <c r="F66">
        <f t="shared" si="3"/>
        <v>6</v>
      </c>
      <c r="G66">
        <f t="shared" si="3"/>
        <v>3</v>
      </c>
      <c r="H66">
        <f t="shared" si="3"/>
        <v>1</v>
      </c>
      <c r="I66">
        <f t="shared" si="3"/>
        <v>13</v>
      </c>
      <c r="J66">
        <f t="shared" si="3"/>
        <v>11</v>
      </c>
      <c r="K66">
        <f t="shared" si="3"/>
        <v>2</v>
      </c>
      <c r="L66">
        <f t="shared" si="3"/>
        <v>8</v>
      </c>
      <c r="M66">
        <f t="shared" si="3"/>
        <v>8</v>
      </c>
      <c r="N66">
        <f t="shared" si="3"/>
        <v>0</v>
      </c>
      <c r="O66">
        <f t="shared" si="3"/>
        <v>4</v>
      </c>
      <c r="P66">
        <f t="shared" si="3"/>
        <v>5</v>
      </c>
      <c r="Q66">
        <f t="shared" si="3"/>
        <v>0</v>
      </c>
      <c r="R66">
        <f t="shared" si="3"/>
        <v>0</v>
      </c>
    </row>
    <row r="67" spans="1:18" x14ac:dyDescent="0.3">
      <c r="A67" s="23" t="s">
        <v>123</v>
      </c>
      <c r="B67">
        <f t="shared" si="2"/>
        <v>506</v>
      </c>
      <c r="C67">
        <f t="shared" si="3"/>
        <v>360</v>
      </c>
      <c r="D67">
        <f t="shared" si="3"/>
        <v>51</v>
      </c>
      <c r="E67">
        <f t="shared" si="3"/>
        <v>129</v>
      </c>
      <c r="F67">
        <f t="shared" si="3"/>
        <v>146</v>
      </c>
      <c r="G67">
        <f t="shared" si="3"/>
        <v>24</v>
      </c>
      <c r="H67">
        <f t="shared" si="3"/>
        <v>10</v>
      </c>
      <c r="I67">
        <f t="shared" si="3"/>
        <v>71</v>
      </c>
      <c r="J67">
        <f t="shared" si="3"/>
        <v>66</v>
      </c>
      <c r="K67">
        <f t="shared" si="3"/>
        <v>5</v>
      </c>
      <c r="L67">
        <f t="shared" si="3"/>
        <v>54</v>
      </c>
      <c r="M67">
        <f t="shared" si="3"/>
        <v>39</v>
      </c>
      <c r="N67">
        <f t="shared" si="3"/>
        <v>15</v>
      </c>
      <c r="O67">
        <f t="shared" si="3"/>
        <v>16</v>
      </c>
      <c r="P67">
        <f t="shared" si="3"/>
        <v>5</v>
      </c>
      <c r="Q67">
        <f t="shared" si="3"/>
        <v>0</v>
      </c>
      <c r="R67">
        <f t="shared" si="3"/>
        <v>0</v>
      </c>
    </row>
    <row r="68" spans="1:18" x14ac:dyDescent="0.3">
      <c r="A68" s="23" t="s">
        <v>124</v>
      </c>
      <c r="B68">
        <f t="shared" si="2"/>
        <v>46</v>
      </c>
      <c r="C68">
        <f t="shared" si="3"/>
        <v>25</v>
      </c>
      <c r="D68">
        <f t="shared" si="3"/>
        <v>2</v>
      </c>
      <c r="E68">
        <f t="shared" si="3"/>
        <v>8</v>
      </c>
      <c r="F68">
        <f t="shared" si="3"/>
        <v>2</v>
      </c>
      <c r="G68">
        <f t="shared" si="3"/>
        <v>5</v>
      </c>
      <c r="H68">
        <f t="shared" si="3"/>
        <v>8</v>
      </c>
      <c r="I68">
        <f t="shared" si="3"/>
        <v>8</v>
      </c>
      <c r="J68">
        <f t="shared" si="3"/>
        <v>7</v>
      </c>
      <c r="K68">
        <f t="shared" si="3"/>
        <v>1</v>
      </c>
      <c r="L68">
        <f t="shared" si="3"/>
        <v>8</v>
      </c>
      <c r="M68">
        <f t="shared" si="3"/>
        <v>6</v>
      </c>
      <c r="N68">
        <f t="shared" si="3"/>
        <v>2</v>
      </c>
      <c r="O68">
        <f t="shared" si="3"/>
        <v>3</v>
      </c>
      <c r="P68">
        <f t="shared" si="3"/>
        <v>2</v>
      </c>
      <c r="Q68">
        <f t="shared" si="3"/>
        <v>0</v>
      </c>
      <c r="R68">
        <f t="shared" si="3"/>
        <v>0</v>
      </c>
    </row>
    <row r="70" spans="1:18" x14ac:dyDescent="0.3">
      <c r="A70" t="s">
        <v>38</v>
      </c>
      <c r="B70">
        <f>B71+B76+B82+B90+B91+B96+B100</f>
        <v>720</v>
      </c>
      <c r="C70">
        <f t="shared" ref="C70" si="4">C71+C76+C82+C90+C91+C96+C100</f>
        <v>525</v>
      </c>
      <c r="D70">
        <f t="shared" ref="D70" si="5">D71+D76+D82+D90+D91+D96+D100</f>
        <v>108</v>
      </c>
      <c r="E70">
        <f t="shared" ref="E70" si="6">E71+E76+E82+E90+E91+E96+E100</f>
        <v>202</v>
      </c>
      <c r="F70">
        <f t="shared" ref="F70" si="7">F71+F76+F82+F90+F91+F96+F100</f>
        <v>96</v>
      </c>
      <c r="G70">
        <f t="shared" ref="G70" si="8">G71+G76+G82+G90+G91+G96+G100</f>
        <v>88</v>
      </c>
      <c r="H70">
        <f t="shared" ref="H70" si="9">H71+H76+H82+H90+H91+H96+H100</f>
        <v>30</v>
      </c>
      <c r="I70">
        <f t="shared" ref="I70" si="10">I71+I76+I82+I90+I91+I96+I100</f>
        <v>116</v>
      </c>
      <c r="J70">
        <f t="shared" ref="J70" si="11">J71+J76+J82+J90+J91+J96+J100</f>
        <v>99</v>
      </c>
      <c r="K70">
        <f t="shared" ref="K70" si="12">K71+K76+K82+K90+K91+K96+K100</f>
        <v>17</v>
      </c>
      <c r="L70">
        <f t="shared" ref="L70" si="13">L71+L76+L82+L90+L91+L96+L100</f>
        <v>29</v>
      </c>
      <c r="M70">
        <f t="shared" ref="M70" si="14">M71+M76+M82+M90+M91+M96+M100</f>
        <v>20</v>
      </c>
      <c r="N70">
        <f t="shared" ref="N70" si="15">N71+N76+N82+N90+N91+N96+N100</f>
        <v>9</v>
      </c>
      <c r="O70">
        <f t="shared" ref="O70" si="16">O71+O76+O82+O90+O91+O96+O100</f>
        <v>27</v>
      </c>
      <c r="P70">
        <f t="shared" ref="P70" si="17">P71+P76+P82+P90+P91+P96+P100</f>
        <v>22</v>
      </c>
      <c r="Q70">
        <f t="shared" ref="Q70" si="18">Q71+Q76+Q82+Q90+Q91+Q96+Q100</f>
        <v>0</v>
      </c>
      <c r="R70">
        <f t="shared" ref="R70" si="19">R71+R76+R82+R90+R91+R96+R100</f>
        <v>1</v>
      </c>
    </row>
    <row r="71" spans="1:18" x14ac:dyDescent="0.3">
      <c r="A71" t="s">
        <v>96</v>
      </c>
      <c r="B71">
        <v>19</v>
      </c>
      <c r="C71">
        <v>6</v>
      </c>
      <c r="D71">
        <v>0</v>
      </c>
      <c r="E71">
        <v>2</v>
      </c>
      <c r="F71">
        <v>1</v>
      </c>
      <c r="G71">
        <v>1</v>
      </c>
      <c r="H71">
        <v>2</v>
      </c>
      <c r="I71">
        <v>9</v>
      </c>
      <c r="J71">
        <v>8</v>
      </c>
      <c r="K71">
        <v>1</v>
      </c>
      <c r="L71">
        <v>3</v>
      </c>
      <c r="M71">
        <v>3</v>
      </c>
      <c r="N71">
        <v>0</v>
      </c>
      <c r="O71">
        <v>1</v>
      </c>
      <c r="P71">
        <v>0</v>
      </c>
    </row>
    <row r="72" spans="1:18" x14ac:dyDescent="0.3">
      <c r="A72" s="23" t="s">
        <v>97</v>
      </c>
      <c r="B72">
        <v>12</v>
      </c>
      <c r="C72">
        <v>3</v>
      </c>
      <c r="D72">
        <v>0</v>
      </c>
      <c r="E72">
        <v>1</v>
      </c>
      <c r="F72">
        <v>1</v>
      </c>
      <c r="G72">
        <v>1</v>
      </c>
      <c r="H72">
        <v>0</v>
      </c>
      <c r="I72">
        <v>7</v>
      </c>
      <c r="J72">
        <v>6</v>
      </c>
      <c r="K72">
        <v>1</v>
      </c>
      <c r="L72">
        <v>2</v>
      </c>
      <c r="M72">
        <v>2</v>
      </c>
      <c r="N72">
        <v>0</v>
      </c>
      <c r="O72">
        <v>0</v>
      </c>
      <c r="P72">
        <v>0</v>
      </c>
    </row>
    <row r="73" spans="1:18" x14ac:dyDescent="0.3">
      <c r="A73" s="23" t="s">
        <v>98</v>
      </c>
      <c r="B73">
        <v>7</v>
      </c>
      <c r="C73">
        <v>1</v>
      </c>
      <c r="D73">
        <v>0</v>
      </c>
      <c r="E73">
        <v>1</v>
      </c>
      <c r="F73">
        <v>0</v>
      </c>
      <c r="G73">
        <v>0</v>
      </c>
      <c r="H73">
        <v>0</v>
      </c>
      <c r="I73">
        <v>5</v>
      </c>
      <c r="J73">
        <v>5</v>
      </c>
      <c r="K73">
        <v>0</v>
      </c>
      <c r="L73">
        <v>1</v>
      </c>
      <c r="M73">
        <v>1</v>
      </c>
      <c r="N73">
        <v>0</v>
      </c>
      <c r="O73">
        <v>0</v>
      </c>
      <c r="P73">
        <v>0</v>
      </c>
    </row>
    <row r="74" spans="1:18" x14ac:dyDescent="0.3">
      <c r="A74" s="23" t="s">
        <v>99</v>
      </c>
      <c r="B74">
        <v>7</v>
      </c>
      <c r="C74">
        <v>3</v>
      </c>
      <c r="D74">
        <v>0</v>
      </c>
      <c r="E74">
        <v>1</v>
      </c>
      <c r="F74">
        <v>0</v>
      </c>
      <c r="G74">
        <v>0</v>
      </c>
      <c r="H74">
        <v>2</v>
      </c>
      <c r="I74">
        <v>2</v>
      </c>
      <c r="J74">
        <v>2</v>
      </c>
      <c r="K74">
        <v>0</v>
      </c>
      <c r="L74">
        <v>1</v>
      </c>
      <c r="M74">
        <v>1</v>
      </c>
      <c r="N74">
        <v>0</v>
      </c>
      <c r="O74">
        <v>1</v>
      </c>
      <c r="P74">
        <v>0</v>
      </c>
    </row>
    <row r="75" spans="1:18" x14ac:dyDescent="0.3">
      <c r="A75" s="23" t="s">
        <v>100</v>
      </c>
      <c r="B75">
        <v>6</v>
      </c>
      <c r="C75">
        <v>3</v>
      </c>
      <c r="D75">
        <v>0</v>
      </c>
      <c r="E75">
        <v>1</v>
      </c>
      <c r="F75">
        <v>0</v>
      </c>
      <c r="G75">
        <v>0</v>
      </c>
      <c r="H75">
        <v>2</v>
      </c>
      <c r="I75">
        <v>2</v>
      </c>
      <c r="J75">
        <v>2</v>
      </c>
      <c r="K75">
        <v>0</v>
      </c>
      <c r="L75">
        <v>0</v>
      </c>
      <c r="M75">
        <v>0</v>
      </c>
      <c r="N75">
        <v>0</v>
      </c>
      <c r="O75">
        <v>1</v>
      </c>
      <c r="P75">
        <v>0</v>
      </c>
    </row>
    <row r="76" spans="1:18" x14ac:dyDescent="0.3">
      <c r="A76" s="23" t="s">
        <v>101</v>
      </c>
      <c r="B76">
        <v>158</v>
      </c>
      <c r="C76">
        <v>91</v>
      </c>
      <c r="D76">
        <v>22</v>
      </c>
      <c r="E76">
        <v>39</v>
      </c>
      <c r="F76">
        <v>7</v>
      </c>
      <c r="G76">
        <v>17</v>
      </c>
      <c r="H76">
        <v>5</v>
      </c>
      <c r="I76">
        <v>37</v>
      </c>
      <c r="J76">
        <v>34</v>
      </c>
      <c r="K76">
        <v>3</v>
      </c>
      <c r="L76">
        <v>9</v>
      </c>
      <c r="M76">
        <v>5</v>
      </c>
      <c r="N76">
        <v>4</v>
      </c>
      <c r="O76">
        <v>12</v>
      </c>
      <c r="P76">
        <v>8</v>
      </c>
      <c r="R76">
        <v>1</v>
      </c>
    </row>
    <row r="77" spans="1:18" x14ac:dyDescent="0.3">
      <c r="A77" s="23" t="s">
        <v>102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8" x14ac:dyDescent="0.3">
      <c r="A78" s="23" t="s">
        <v>103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8" x14ac:dyDescent="0.3">
      <c r="A79" s="23" t="s">
        <v>104</v>
      </c>
      <c r="B79">
        <v>111</v>
      </c>
      <c r="C79">
        <v>74</v>
      </c>
      <c r="D79">
        <v>15</v>
      </c>
      <c r="E79">
        <v>36</v>
      </c>
      <c r="F79">
        <v>7</v>
      </c>
      <c r="G79">
        <v>12</v>
      </c>
      <c r="H79">
        <v>3</v>
      </c>
      <c r="I79">
        <v>26</v>
      </c>
      <c r="J79">
        <v>23</v>
      </c>
      <c r="K79">
        <v>3</v>
      </c>
      <c r="L79">
        <v>2</v>
      </c>
      <c r="M79">
        <v>1</v>
      </c>
      <c r="N79">
        <v>1</v>
      </c>
      <c r="O79">
        <v>5</v>
      </c>
      <c r="P79">
        <v>4</v>
      </c>
      <c r="R79">
        <v>1</v>
      </c>
    </row>
    <row r="80" spans="1:18" x14ac:dyDescent="0.3">
      <c r="A80" s="23" t="s">
        <v>105</v>
      </c>
      <c r="B80">
        <v>47</v>
      </c>
      <c r="C80">
        <v>17</v>
      </c>
      <c r="D80">
        <v>7</v>
      </c>
      <c r="E80">
        <v>3</v>
      </c>
      <c r="F80">
        <v>0</v>
      </c>
      <c r="G80">
        <v>5</v>
      </c>
      <c r="H80">
        <v>2</v>
      </c>
      <c r="I80">
        <v>11</v>
      </c>
      <c r="J80">
        <v>11</v>
      </c>
      <c r="K80">
        <v>0</v>
      </c>
      <c r="L80">
        <v>7</v>
      </c>
      <c r="M80">
        <v>4</v>
      </c>
      <c r="N80">
        <v>3</v>
      </c>
      <c r="O80">
        <v>7</v>
      </c>
      <c r="P80">
        <v>4</v>
      </c>
      <c r="R80">
        <v>1</v>
      </c>
    </row>
    <row r="81" spans="1:18" x14ac:dyDescent="0.3">
      <c r="A81" s="23" t="s">
        <v>127</v>
      </c>
      <c r="B81">
        <v>34</v>
      </c>
      <c r="C81">
        <v>13</v>
      </c>
      <c r="D81">
        <v>6</v>
      </c>
      <c r="E81">
        <v>2</v>
      </c>
      <c r="F81">
        <v>0</v>
      </c>
      <c r="G81">
        <v>5</v>
      </c>
      <c r="H81">
        <v>0</v>
      </c>
      <c r="I81">
        <v>7</v>
      </c>
      <c r="J81">
        <v>7</v>
      </c>
      <c r="K81">
        <v>0</v>
      </c>
      <c r="L81">
        <v>5</v>
      </c>
      <c r="M81">
        <v>2</v>
      </c>
      <c r="N81">
        <v>3</v>
      </c>
      <c r="O81">
        <v>5</v>
      </c>
      <c r="P81">
        <v>3</v>
      </c>
    </row>
    <row r="82" spans="1:18" x14ac:dyDescent="0.3">
      <c r="A82" s="23" t="s">
        <v>106</v>
      </c>
      <c r="B82">
        <v>405</v>
      </c>
      <c r="C82">
        <v>317</v>
      </c>
      <c r="D82">
        <v>70</v>
      </c>
      <c r="E82">
        <v>130</v>
      </c>
      <c r="F82">
        <v>56</v>
      </c>
      <c r="G82">
        <v>42</v>
      </c>
      <c r="H82">
        <v>19</v>
      </c>
      <c r="I82">
        <v>58</v>
      </c>
      <c r="J82">
        <v>45</v>
      </c>
      <c r="K82">
        <v>13</v>
      </c>
      <c r="L82">
        <v>9</v>
      </c>
      <c r="M82">
        <v>6</v>
      </c>
      <c r="N82">
        <v>3</v>
      </c>
      <c r="O82">
        <v>10</v>
      </c>
      <c r="P82">
        <v>11</v>
      </c>
    </row>
    <row r="83" spans="1:18" x14ac:dyDescent="0.3">
      <c r="A83" s="23" t="s">
        <v>107</v>
      </c>
      <c r="B83">
        <v>66</v>
      </c>
      <c r="C83">
        <v>58</v>
      </c>
      <c r="D83">
        <v>6</v>
      </c>
      <c r="E83">
        <v>28</v>
      </c>
      <c r="F83">
        <v>14</v>
      </c>
      <c r="G83">
        <v>3</v>
      </c>
      <c r="H83">
        <v>7</v>
      </c>
      <c r="I83">
        <v>8</v>
      </c>
      <c r="J83">
        <v>4</v>
      </c>
      <c r="K83">
        <v>4</v>
      </c>
      <c r="L83">
        <v>0</v>
      </c>
      <c r="M83">
        <v>0</v>
      </c>
      <c r="N83">
        <v>0</v>
      </c>
      <c r="O83">
        <v>0</v>
      </c>
      <c r="P83">
        <v>0</v>
      </c>
    </row>
    <row r="84" spans="1:18" x14ac:dyDescent="0.3">
      <c r="A84" s="23" t="s">
        <v>108</v>
      </c>
      <c r="B84">
        <v>4</v>
      </c>
      <c r="C84">
        <v>3</v>
      </c>
      <c r="D84">
        <v>0</v>
      </c>
      <c r="E84">
        <v>1</v>
      </c>
      <c r="F84">
        <v>1</v>
      </c>
      <c r="G84">
        <v>1</v>
      </c>
      <c r="H84">
        <v>0</v>
      </c>
      <c r="I84">
        <v>1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</row>
    <row r="85" spans="1:18" x14ac:dyDescent="0.3">
      <c r="A85" s="23" t="s">
        <v>109</v>
      </c>
      <c r="B85">
        <v>335</v>
      </c>
      <c r="C85">
        <v>256</v>
      </c>
      <c r="D85">
        <v>64</v>
      </c>
      <c r="E85">
        <v>101</v>
      </c>
      <c r="F85">
        <v>41</v>
      </c>
      <c r="G85">
        <v>38</v>
      </c>
      <c r="H85">
        <v>12</v>
      </c>
      <c r="I85">
        <v>49</v>
      </c>
      <c r="J85">
        <v>41</v>
      </c>
      <c r="K85">
        <v>8</v>
      </c>
      <c r="L85">
        <v>9</v>
      </c>
      <c r="M85">
        <v>6</v>
      </c>
      <c r="N85">
        <v>3</v>
      </c>
      <c r="O85">
        <v>10</v>
      </c>
      <c r="P85">
        <v>11</v>
      </c>
    </row>
    <row r="86" spans="1:18" x14ac:dyDescent="0.3">
      <c r="A86" s="23" t="s">
        <v>110</v>
      </c>
      <c r="B86">
        <v>228</v>
      </c>
      <c r="C86">
        <v>183</v>
      </c>
      <c r="D86">
        <v>51</v>
      </c>
      <c r="E86">
        <v>75</v>
      </c>
      <c r="F86">
        <v>26</v>
      </c>
      <c r="G86">
        <v>21</v>
      </c>
      <c r="H86">
        <v>10</v>
      </c>
      <c r="I86">
        <v>28</v>
      </c>
      <c r="J86">
        <v>23</v>
      </c>
      <c r="K86">
        <v>5</v>
      </c>
      <c r="L86">
        <v>5</v>
      </c>
      <c r="M86">
        <v>4</v>
      </c>
      <c r="N86">
        <v>1</v>
      </c>
      <c r="O86">
        <v>6</v>
      </c>
      <c r="P86">
        <v>6</v>
      </c>
    </row>
    <row r="87" spans="1:18" x14ac:dyDescent="0.3">
      <c r="A87" s="23" t="s">
        <v>111</v>
      </c>
      <c r="B87">
        <v>4</v>
      </c>
      <c r="C87">
        <v>1</v>
      </c>
      <c r="D87">
        <v>0</v>
      </c>
      <c r="E87">
        <v>1</v>
      </c>
      <c r="F87">
        <v>0</v>
      </c>
      <c r="G87">
        <v>0</v>
      </c>
      <c r="H87">
        <v>0</v>
      </c>
      <c r="I87">
        <v>2</v>
      </c>
      <c r="J87">
        <v>2</v>
      </c>
      <c r="K87">
        <v>0</v>
      </c>
      <c r="L87">
        <v>1</v>
      </c>
      <c r="M87">
        <v>0</v>
      </c>
      <c r="N87">
        <v>1</v>
      </c>
      <c r="O87">
        <v>0</v>
      </c>
      <c r="P87">
        <v>0</v>
      </c>
    </row>
    <row r="88" spans="1:18" x14ac:dyDescent="0.3">
      <c r="A88" s="23" t="s">
        <v>112</v>
      </c>
      <c r="B88">
        <v>98</v>
      </c>
      <c r="C88">
        <v>70</v>
      </c>
      <c r="D88">
        <v>12</v>
      </c>
      <c r="E88">
        <v>25</v>
      </c>
      <c r="F88">
        <v>14</v>
      </c>
      <c r="G88">
        <v>17</v>
      </c>
      <c r="H88">
        <v>2</v>
      </c>
      <c r="I88">
        <v>17</v>
      </c>
      <c r="J88">
        <v>14</v>
      </c>
      <c r="K88">
        <v>3</v>
      </c>
      <c r="L88">
        <v>2</v>
      </c>
      <c r="M88">
        <v>1</v>
      </c>
      <c r="N88">
        <v>1</v>
      </c>
      <c r="O88">
        <v>4</v>
      </c>
      <c r="P88">
        <v>5</v>
      </c>
    </row>
    <row r="89" spans="1:18" x14ac:dyDescent="0.3">
      <c r="A89" s="23" t="s">
        <v>113</v>
      </c>
      <c r="B89">
        <v>5</v>
      </c>
      <c r="C89">
        <v>2</v>
      </c>
      <c r="D89">
        <v>1</v>
      </c>
      <c r="E89">
        <v>0</v>
      </c>
      <c r="F89">
        <v>1</v>
      </c>
      <c r="G89">
        <v>0</v>
      </c>
      <c r="H89">
        <v>0</v>
      </c>
      <c r="I89">
        <v>2</v>
      </c>
      <c r="J89">
        <v>2</v>
      </c>
      <c r="K89">
        <v>0</v>
      </c>
      <c r="L89">
        <v>1</v>
      </c>
      <c r="M89">
        <v>1</v>
      </c>
      <c r="N89">
        <v>0</v>
      </c>
      <c r="O89">
        <v>0</v>
      </c>
      <c r="P89">
        <v>0</v>
      </c>
    </row>
    <row r="90" spans="1:18" x14ac:dyDescent="0.3">
      <c r="A90" s="23" t="s">
        <v>114</v>
      </c>
      <c r="B90">
        <v>7</v>
      </c>
      <c r="C90">
        <v>6</v>
      </c>
      <c r="D90">
        <v>0</v>
      </c>
      <c r="E90">
        <v>3</v>
      </c>
      <c r="F90">
        <v>0</v>
      </c>
      <c r="G90">
        <v>3</v>
      </c>
      <c r="H90">
        <v>0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1:18" x14ac:dyDescent="0.3">
      <c r="A91" s="23" t="s">
        <v>115</v>
      </c>
      <c r="B91">
        <v>1</v>
      </c>
      <c r="L91">
        <v>1</v>
      </c>
      <c r="M91">
        <v>1</v>
      </c>
    </row>
    <row r="92" spans="1:18" x14ac:dyDescent="0.3">
      <c r="A92" s="23" t="s">
        <v>116</v>
      </c>
      <c r="B92">
        <v>1</v>
      </c>
      <c r="L92">
        <v>1</v>
      </c>
      <c r="M92">
        <v>1</v>
      </c>
    </row>
    <row r="93" spans="1:18" x14ac:dyDescent="0.3">
      <c r="A93" s="23" t="s">
        <v>117</v>
      </c>
    </row>
    <row r="94" spans="1:18" x14ac:dyDescent="0.3">
      <c r="A94" s="23" t="s">
        <v>118</v>
      </c>
    </row>
    <row r="95" spans="1:18" x14ac:dyDescent="0.3">
      <c r="A95" s="23" t="s">
        <v>119</v>
      </c>
    </row>
    <row r="96" spans="1:18" x14ac:dyDescent="0.3">
      <c r="A96" s="23" t="s">
        <v>120</v>
      </c>
      <c r="B96">
        <v>103</v>
      </c>
      <c r="C96">
        <v>93</v>
      </c>
      <c r="D96">
        <v>15</v>
      </c>
      <c r="E96">
        <v>25</v>
      </c>
      <c r="F96">
        <v>31</v>
      </c>
      <c r="G96">
        <v>19</v>
      </c>
      <c r="H96">
        <v>3</v>
      </c>
      <c r="I96">
        <v>7</v>
      </c>
      <c r="J96">
        <v>7</v>
      </c>
      <c r="K96">
        <v>0</v>
      </c>
      <c r="L96">
        <v>2</v>
      </c>
      <c r="M96">
        <v>1</v>
      </c>
      <c r="N96">
        <v>1</v>
      </c>
      <c r="P96">
        <v>1</v>
      </c>
    </row>
    <row r="97" spans="1:18" x14ac:dyDescent="0.3">
      <c r="A97" s="23" t="s">
        <v>121</v>
      </c>
      <c r="B97">
        <v>38</v>
      </c>
      <c r="C97">
        <v>38</v>
      </c>
      <c r="D97">
        <v>10</v>
      </c>
      <c r="E97">
        <v>14</v>
      </c>
      <c r="F97">
        <v>1</v>
      </c>
      <c r="G97">
        <v>13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P97">
        <v>0</v>
      </c>
    </row>
    <row r="98" spans="1:18" x14ac:dyDescent="0.3">
      <c r="A98" s="23" t="s">
        <v>122</v>
      </c>
      <c r="B98">
        <v>1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P98">
        <v>1</v>
      </c>
    </row>
    <row r="99" spans="1:18" x14ac:dyDescent="0.3">
      <c r="A99" s="23" t="s">
        <v>123</v>
      </c>
      <c r="B99">
        <v>64</v>
      </c>
      <c r="C99">
        <v>55</v>
      </c>
      <c r="D99">
        <v>5</v>
      </c>
      <c r="E99">
        <v>11</v>
      </c>
      <c r="F99">
        <v>30</v>
      </c>
      <c r="G99">
        <v>6</v>
      </c>
      <c r="H99">
        <v>3</v>
      </c>
      <c r="I99">
        <v>7</v>
      </c>
      <c r="J99">
        <v>7</v>
      </c>
      <c r="K99">
        <v>0</v>
      </c>
      <c r="L99">
        <v>2</v>
      </c>
      <c r="M99">
        <v>1</v>
      </c>
      <c r="N99">
        <v>1</v>
      </c>
      <c r="P99">
        <v>0</v>
      </c>
    </row>
    <row r="100" spans="1:18" x14ac:dyDescent="0.3">
      <c r="A100" s="23" t="s">
        <v>124</v>
      </c>
      <c r="B100">
        <v>27</v>
      </c>
      <c r="C100">
        <v>12</v>
      </c>
      <c r="D100">
        <v>1</v>
      </c>
      <c r="E100">
        <v>3</v>
      </c>
      <c r="F100">
        <v>1</v>
      </c>
      <c r="G100">
        <v>6</v>
      </c>
      <c r="H100">
        <v>1</v>
      </c>
      <c r="I100">
        <v>4</v>
      </c>
      <c r="J100">
        <v>4</v>
      </c>
      <c r="K100">
        <v>0</v>
      </c>
      <c r="L100">
        <v>5</v>
      </c>
      <c r="M100">
        <v>4</v>
      </c>
      <c r="N100">
        <v>1</v>
      </c>
      <c r="O100">
        <v>4</v>
      </c>
      <c r="P100">
        <v>2</v>
      </c>
    </row>
    <row r="101" spans="1:18" x14ac:dyDescent="0.3">
      <c r="A101" s="28" t="s">
        <v>39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</sheetData>
  <mergeCells count="4">
    <mergeCell ref="C2:H2"/>
    <mergeCell ref="I2:K2"/>
    <mergeCell ref="L2:N2"/>
    <mergeCell ref="A101:R10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B8FA-EED2-43E0-8A1B-2DBE89A4085E}">
  <dimension ref="A1:R95"/>
  <sheetViews>
    <sheetView tabSelected="1" topLeftCell="A73" workbookViewId="0">
      <selection activeCell="A88" sqref="A88"/>
    </sheetView>
  </sheetViews>
  <sheetFormatPr defaultRowHeight="14.4" x14ac:dyDescent="0.3"/>
  <cols>
    <col min="1" max="1" width="21.77734375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129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130</v>
      </c>
      <c r="B6">
        <f>SUM(B7:B34)-B12-B13-B15-B16-B17-B20-B25-B28-B29-B30-B31-B32</f>
        <v>2248</v>
      </c>
      <c r="C6">
        <f t="shared" ref="C6:R6" si="0">SUM(C7:C34)-C12-C13-C15-C16-C17-C20-C25-C28-C29-C30-C31-C32</f>
        <v>1534</v>
      </c>
      <c r="D6">
        <f t="shared" si="0"/>
        <v>277</v>
      </c>
      <c r="E6">
        <f t="shared" si="0"/>
        <v>576</v>
      </c>
      <c r="F6">
        <f t="shared" si="0"/>
        <v>327</v>
      </c>
      <c r="G6">
        <f t="shared" si="0"/>
        <v>256</v>
      </c>
      <c r="H6">
        <f t="shared" si="0"/>
        <v>97</v>
      </c>
      <c r="I6">
        <f t="shared" si="0"/>
        <v>348</v>
      </c>
      <c r="J6">
        <f t="shared" si="0"/>
        <v>300</v>
      </c>
      <c r="K6">
        <f t="shared" si="0"/>
        <v>48</v>
      </c>
      <c r="L6">
        <f t="shared" si="0"/>
        <v>184</v>
      </c>
      <c r="M6">
        <f t="shared" si="0"/>
        <v>119</v>
      </c>
      <c r="N6">
        <f t="shared" si="0"/>
        <v>65</v>
      </c>
      <c r="O6">
        <f t="shared" si="0"/>
        <v>119</v>
      </c>
      <c r="P6">
        <f t="shared" si="0"/>
        <v>60</v>
      </c>
      <c r="Q6">
        <f t="shared" si="0"/>
        <v>1</v>
      </c>
      <c r="R6">
        <f t="shared" si="0"/>
        <v>2</v>
      </c>
    </row>
    <row r="7" spans="1:18" x14ac:dyDescent="0.3">
      <c r="A7" t="s">
        <v>131</v>
      </c>
      <c r="B7">
        <v>66</v>
      </c>
      <c r="C7">
        <v>54</v>
      </c>
      <c r="D7">
        <v>6</v>
      </c>
      <c r="E7">
        <v>23</v>
      </c>
      <c r="F7">
        <v>22</v>
      </c>
      <c r="G7">
        <v>3</v>
      </c>
      <c r="H7">
        <v>0</v>
      </c>
      <c r="I7">
        <v>7</v>
      </c>
      <c r="J7">
        <v>7</v>
      </c>
      <c r="K7">
        <v>0</v>
      </c>
      <c r="L7">
        <v>4</v>
      </c>
      <c r="M7">
        <v>2</v>
      </c>
      <c r="N7">
        <v>2</v>
      </c>
      <c r="O7">
        <v>1</v>
      </c>
      <c r="P7">
        <v>0</v>
      </c>
    </row>
    <row r="8" spans="1:18" x14ac:dyDescent="0.3">
      <c r="A8" s="23" t="s">
        <v>132</v>
      </c>
      <c r="B8">
        <v>59</v>
      </c>
      <c r="C8">
        <v>6</v>
      </c>
      <c r="D8">
        <v>0</v>
      </c>
      <c r="E8">
        <v>0</v>
      </c>
      <c r="F8">
        <v>2</v>
      </c>
      <c r="G8">
        <v>1</v>
      </c>
      <c r="H8">
        <v>3</v>
      </c>
      <c r="I8">
        <v>6</v>
      </c>
      <c r="J8">
        <v>3</v>
      </c>
      <c r="K8">
        <v>3</v>
      </c>
      <c r="L8">
        <v>46</v>
      </c>
      <c r="M8">
        <v>44</v>
      </c>
      <c r="N8">
        <v>2</v>
      </c>
      <c r="O8">
        <v>0</v>
      </c>
      <c r="P8">
        <v>1</v>
      </c>
    </row>
    <row r="9" spans="1:18" x14ac:dyDescent="0.3">
      <c r="A9" s="23" t="s">
        <v>133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8" x14ac:dyDescent="0.3">
      <c r="A10" s="23" t="s">
        <v>134</v>
      </c>
      <c r="B10">
        <v>494</v>
      </c>
      <c r="C10">
        <v>348</v>
      </c>
      <c r="D10">
        <v>40</v>
      </c>
      <c r="E10">
        <v>132</v>
      </c>
      <c r="F10">
        <v>132</v>
      </c>
      <c r="G10">
        <v>26</v>
      </c>
      <c r="H10">
        <v>18</v>
      </c>
      <c r="I10">
        <v>98</v>
      </c>
      <c r="J10">
        <v>92</v>
      </c>
      <c r="K10">
        <v>6</v>
      </c>
      <c r="L10">
        <v>31</v>
      </c>
      <c r="M10">
        <v>19</v>
      </c>
      <c r="N10">
        <v>12</v>
      </c>
      <c r="O10">
        <v>12</v>
      </c>
      <c r="P10">
        <v>5</v>
      </c>
    </row>
    <row r="11" spans="1:18" x14ac:dyDescent="0.3">
      <c r="A11" s="23" t="s">
        <v>135</v>
      </c>
      <c r="B11">
        <v>64</v>
      </c>
      <c r="C11">
        <v>49</v>
      </c>
      <c r="D11">
        <v>18</v>
      </c>
      <c r="E11">
        <v>16</v>
      </c>
      <c r="F11">
        <v>9</v>
      </c>
      <c r="G11">
        <v>3</v>
      </c>
      <c r="H11">
        <v>3</v>
      </c>
      <c r="I11">
        <v>9</v>
      </c>
      <c r="J11">
        <v>6</v>
      </c>
      <c r="K11">
        <v>3</v>
      </c>
      <c r="L11">
        <v>0</v>
      </c>
      <c r="M11">
        <v>0</v>
      </c>
      <c r="N11">
        <v>0</v>
      </c>
      <c r="O11">
        <v>5</v>
      </c>
      <c r="P11">
        <v>1</v>
      </c>
    </row>
    <row r="12" spans="1:18" x14ac:dyDescent="0.3">
      <c r="A12" s="23" t="s">
        <v>136</v>
      </c>
      <c r="B12">
        <v>41</v>
      </c>
      <c r="C12">
        <v>33</v>
      </c>
      <c r="D12">
        <v>12</v>
      </c>
      <c r="E12">
        <v>11</v>
      </c>
      <c r="F12">
        <v>5</v>
      </c>
      <c r="G12">
        <v>2</v>
      </c>
      <c r="H12">
        <v>3</v>
      </c>
      <c r="I12">
        <v>5</v>
      </c>
      <c r="J12">
        <v>5</v>
      </c>
      <c r="K12">
        <v>0</v>
      </c>
      <c r="L12">
        <v>0</v>
      </c>
      <c r="M12">
        <v>0</v>
      </c>
      <c r="N12">
        <v>0</v>
      </c>
      <c r="O12">
        <v>3</v>
      </c>
      <c r="P12">
        <v>0</v>
      </c>
    </row>
    <row r="13" spans="1:18" x14ac:dyDescent="0.3">
      <c r="A13" s="23" t="s">
        <v>137</v>
      </c>
      <c r="B13">
        <v>23</v>
      </c>
      <c r="C13">
        <v>16</v>
      </c>
      <c r="D13">
        <v>6</v>
      </c>
      <c r="E13">
        <v>5</v>
      </c>
      <c r="F13">
        <v>4</v>
      </c>
      <c r="G13">
        <v>1</v>
      </c>
      <c r="H13">
        <v>0</v>
      </c>
      <c r="I13">
        <v>4</v>
      </c>
      <c r="J13">
        <v>1</v>
      </c>
      <c r="K13">
        <v>3</v>
      </c>
      <c r="L13">
        <v>0</v>
      </c>
      <c r="M13">
        <v>0</v>
      </c>
      <c r="N13">
        <v>0</v>
      </c>
      <c r="O13">
        <v>2</v>
      </c>
      <c r="P13">
        <v>1</v>
      </c>
    </row>
    <row r="14" spans="1:18" x14ac:dyDescent="0.3">
      <c r="A14" s="23" t="s">
        <v>138</v>
      </c>
      <c r="B14">
        <v>78</v>
      </c>
      <c r="C14">
        <v>36</v>
      </c>
      <c r="D14">
        <v>4</v>
      </c>
      <c r="E14">
        <v>8</v>
      </c>
      <c r="F14">
        <v>1</v>
      </c>
      <c r="G14">
        <v>14</v>
      </c>
      <c r="H14">
        <v>9</v>
      </c>
      <c r="I14">
        <v>13</v>
      </c>
      <c r="J14">
        <v>10</v>
      </c>
      <c r="K14">
        <v>3</v>
      </c>
      <c r="L14">
        <v>16</v>
      </c>
      <c r="M14">
        <v>12</v>
      </c>
      <c r="N14">
        <v>4</v>
      </c>
      <c r="O14">
        <v>7</v>
      </c>
      <c r="P14">
        <v>5</v>
      </c>
      <c r="R14">
        <v>1</v>
      </c>
    </row>
    <row r="15" spans="1:18" x14ac:dyDescent="0.3">
      <c r="A15" s="23" t="s">
        <v>139</v>
      </c>
      <c r="B15">
        <v>73</v>
      </c>
      <c r="C15">
        <v>34</v>
      </c>
      <c r="D15">
        <v>3</v>
      </c>
      <c r="E15">
        <v>8</v>
      </c>
      <c r="F15">
        <v>1</v>
      </c>
      <c r="G15">
        <v>14</v>
      </c>
      <c r="H15">
        <v>8</v>
      </c>
      <c r="I15">
        <v>13</v>
      </c>
      <c r="J15">
        <v>10</v>
      </c>
      <c r="K15">
        <v>3</v>
      </c>
      <c r="L15">
        <v>14</v>
      </c>
      <c r="M15">
        <v>11</v>
      </c>
      <c r="N15">
        <v>3</v>
      </c>
      <c r="O15">
        <v>7</v>
      </c>
      <c r="P15">
        <v>4</v>
      </c>
      <c r="R15">
        <v>1</v>
      </c>
    </row>
    <row r="16" spans="1:18" x14ac:dyDescent="0.3">
      <c r="A16" s="23" t="s">
        <v>140</v>
      </c>
      <c r="B16">
        <v>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2</v>
      </c>
      <c r="M16">
        <v>1</v>
      </c>
      <c r="N16">
        <v>1</v>
      </c>
      <c r="O16">
        <v>0</v>
      </c>
      <c r="P16">
        <v>1</v>
      </c>
    </row>
    <row r="17" spans="1:18" x14ac:dyDescent="0.3">
      <c r="A17" s="23" t="s">
        <v>141</v>
      </c>
      <c r="B17">
        <v>2</v>
      </c>
      <c r="C17">
        <v>2</v>
      </c>
      <c r="D17">
        <v>1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8" x14ac:dyDescent="0.3">
      <c r="A18" s="23" t="s">
        <v>142</v>
      </c>
      <c r="B18">
        <v>20</v>
      </c>
      <c r="C18">
        <v>8</v>
      </c>
      <c r="D18">
        <v>4</v>
      </c>
      <c r="E18">
        <v>1</v>
      </c>
      <c r="F18">
        <v>0</v>
      </c>
      <c r="G18">
        <v>2</v>
      </c>
      <c r="H18">
        <v>1</v>
      </c>
      <c r="I18">
        <v>4</v>
      </c>
      <c r="J18">
        <v>4</v>
      </c>
      <c r="K18">
        <v>0</v>
      </c>
      <c r="L18">
        <v>3</v>
      </c>
      <c r="M18">
        <v>3</v>
      </c>
      <c r="N18">
        <v>0</v>
      </c>
      <c r="O18">
        <v>5</v>
      </c>
      <c r="P18">
        <v>0</v>
      </c>
    </row>
    <row r="19" spans="1:18" x14ac:dyDescent="0.3">
      <c r="A19" s="23" t="s">
        <v>143</v>
      </c>
      <c r="B19">
        <v>588</v>
      </c>
      <c r="C19">
        <v>436</v>
      </c>
      <c r="D19">
        <v>90</v>
      </c>
      <c r="E19">
        <v>187</v>
      </c>
      <c r="F19">
        <v>83</v>
      </c>
      <c r="G19">
        <v>48</v>
      </c>
      <c r="H19">
        <v>27</v>
      </c>
      <c r="I19">
        <v>91</v>
      </c>
      <c r="J19">
        <v>81</v>
      </c>
      <c r="K19">
        <v>10</v>
      </c>
      <c r="L19">
        <v>28</v>
      </c>
      <c r="M19">
        <v>18</v>
      </c>
      <c r="N19">
        <v>10</v>
      </c>
      <c r="O19">
        <v>28</v>
      </c>
      <c r="P19">
        <v>4</v>
      </c>
      <c r="R19">
        <v>1</v>
      </c>
    </row>
    <row r="20" spans="1:18" x14ac:dyDescent="0.3">
      <c r="A20" s="23" t="s">
        <v>144</v>
      </c>
      <c r="B20">
        <v>396</v>
      </c>
      <c r="C20">
        <v>327</v>
      </c>
      <c r="D20">
        <v>72</v>
      </c>
      <c r="E20">
        <v>152</v>
      </c>
      <c r="F20">
        <v>61</v>
      </c>
      <c r="G20">
        <v>32</v>
      </c>
      <c r="H20">
        <v>10</v>
      </c>
      <c r="I20">
        <v>45</v>
      </c>
      <c r="J20">
        <v>38</v>
      </c>
      <c r="K20">
        <v>7</v>
      </c>
      <c r="L20">
        <v>12</v>
      </c>
      <c r="M20">
        <v>6</v>
      </c>
      <c r="N20">
        <v>6</v>
      </c>
      <c r="O20">
        <v>11</v>
      </c>
      <c r="P20">
        <v>1</v>
      </c>
    </row>
    <row r="21" spans="1:18" x14ac:dyDescent="0.3">
      <c r="A21" s="23" t="s">
        <v>145</v>
      </c>
      <c r="B21">
        <v>26</v>
      </c>
      <c r="C21">
        <v>19</v>
      </c>
      <c r="D21">
        <v>3</v>
      </c>
      <c r="E21">
        <v>9</v>
      </c>
      <c r="F21">
        <v>1</v>
      </c>
      <c r="G21">
        <v>6</v>
      </c>
      <c r="H21">
        <v>0</v>
      </c>
      <c r="I21">
        <v>5</v>
      </c>
      <c r="J21">
        <v>5</v>
      </c>
      <c r="K21">
        <v>0</v>
      </c>
      <c r="L21">
        <v>1</v>
      </c>
      <c r="M21">
        <v>0</v>
      </c>
      <c r="N21">
        <v>1</v>
      </c>
      <c r="O21">
        <v>1</v>
      </c>
      <c r="P21">
        <v>0</v>
      </c>
    </row>
    <row r="22" spans="1:18" x14ac:dyDescent="0.3">
      <c r="A22" s="23" t="s">
        <v>146</v>
      </c>
      <c r="B22">
        <v>178</v>
      </c>
      <c r="C22">
        <v>139</v>
      </c>
      <c r="D22">
        <v>21</v>
      </c>
      <c r="E22">
        <v>24</v>
      </c>
      <c r="F22">
        <v>22</v>
      </c>
      <c r="G22">
        <v>69</v>
      </c>
      <c r="H22">
        <v>3</v>
      </c>
      <c r="I22">
        <v>16</v>
      </c>
      <c r="J22">
        <v>16</v>
      </c>
      <c r="K22">
        <v>0</v>
      </c>
      <c r="L22">
        <v>4</v>
      </c>
      <c r="M22">
        <v>2</v>
      </c>
      <c r="N22">
        <v>2</v>
      </c>
      <c r="O22">
        <v>14</v>
      </c>
      <c r="P22">
        <v>5</v>
      </c>
    </row>
    <row r="23" spans="1:18" x14ac:dyDescent="0.3">
      <c r="A23" s="23" t="s">
        <v>147</v>
      </c>
      <c r="B23">
        <v>18</v>
      </c>
      <c r="C23">
        <v>14</v>
      </c>
      <c r="D23">
        <v>5</v>
      </c>
      <c r="E23">
        <v>7</v>
      </c>
      <c r="F23">
        <v>0</v>
      </c>
      <c r="G23">
        <v>1</v>
      </c>
      <c r="H23">
        <v>1</v>
      </c>
      <c r="I23">
        <v>1</v>
      </c>
      <c r="J23">
        <v>1</v>
      </c>
      <c r="K23">
        <v>0</v>
      </c>
      <c r="L23">
        <v>3</v>
      </c>
      <c r="M23">
        <v>3</v>
      </c>
      <c r="N23">
        <v>0</v>
      </c>
      <c r="O23">
        <v>0</v>
      </c>
      <c r="P23">
        <v>0</v>
      </c>
    </row>
    <row r="24" spans="1:18" x14ac:dyDescent="0.3">
      <c r="A24" s="23" t="s">
        <v>148</v>
      </c>
      <c r="B24">
        <v>453</v>
      </c>
      <c r="C24">
        <v>302</v>
      </c>
      <c r="D24">
        <v>52</v>
      </c>
      <c r="E24">
        <v>124</v>
      </c>
      <c r="F24">
        <v>37</v>
      </c>
      <c r="G24">
        <v>68</v>
      </c>
      <c r="H24">
        <v>21</v>
      </c>
      <c r="I24">
        <v>63</v>
      </c>
      <c r="J24">
        <v>44</v>
      </c>
      <c r="K24">
        <v>19</v>
      </c>
      <c r="L24">
        <v>24</v>
      </c>
      <c r="M24">
        <v>6</v>
      </c>
      <c r="N24">
        <v>18</v>
      </c>
      <c r="O24">
        <v>36</v>
      </c>
      <c r="P24">
        <v>28</v>
      </c>
    </row>
    <row r="25" spans="1:18" x14ac:dyDescent="0.3">
      <c r="A25" s="23" t="s">
        <v>149</v>
      </c>
      <c r="B25">
        <v>389</v>
      </c>
      <c r="C25">
        <v>248</v>
      </c>
      <c r="D25">
        <v>48</v>
      </c>
      <c r="E25">
        <v>105</v>
      </c>
      <c r="F25">
        <v>29</v>
      </c>
      <c r="G25">
        <v>45</v>
      </c>
      <c r="H25">
        <v>21</v>
      </c>
      <c r="I25">
        <v>57</v>
      </c>
      <c r="J25">
        <v>38</v>
      </c>
      <c r="K25">
        <v>19</v>
      </c>
      <c r="L25">
        <v>20</v>
      </c>
      <c r="M25">
        <v>3</v>
      </c>
      <c r="N25">
        <v>17</v>
      </c>
      <c r="O25">
        <v>36</v>
      </c>
      <c r="P25">
        <v>28</v>
      </c>
    </row>
    <row r="26" spans="1:18" x14ac:dyDescent="0.3">
      <c r="A26" s="23" t="s">
        <v>150</v>
      </c>
      <c r="B26">
        <v>56</v>
      </c>
      <c r="C26">
        <v>41</v>
      </c>
      <c r="D26">
        <v>9</v>
      </c>
      <c r="E26">
        <v>17</v>
      </c>
      <c r="F26">
        <v>9</v>
      </c>
      <c r="G26">
        <v>3</v>
      </c>
      <c r="H26">
        <v>3</v>
      </c>
      <c r="I26">
        <v>3</v>
      </c>
      <c r="J26">
        <v>3</v>
      </c>
      <c r="K26">
        <v>0</v>
      </c>
      <c r="L26">
        <v>9</v>
      </c>
      <c r="M26">
        <v>1</v>
      </c>
      <c r="N26">
        <v>8</v>
      </c>
      <c r="O26">
        <v>2</v>
      </c>
      <c r="P26">
        <v>1</v>
      </c>
    </row>
    <row r="27" spans="1:18" x14ac:dyDescent="0.3">
      <c r="A27" s="23" t="s">
        <v>151</v>
      </c>
      <c r="B27">
        <v>89</v>
      </c>
      <c r="C27">
        <v>52</v>
      </c>
      <c r="D27">
        <v>16</v>
      </c>
      <c r="E27">
        <v>18</v>
      </c>
      <c r="F27">
        <v>5</v>
      </c>
      <c r="G27">
        <v>7</v>
      </c>
      <c r="H27">
        <v>6</v>
      </c>
      <c r="I27">
        <v>23</v>
      </c>
      <c r="J27">
        <v>21</v>
      </c>
      <c r="K27">
        <v>2</v>
      </c>
      <c r="L27">
        <v>6</v>
      </c>
      <c r="M27">
        <v>2</v>
      </c>
      <c r="N27">
        <v>4</v>
      </c>
      <c r="O27">
        <v>2</v>
      </c>
      <c r="P27">
        <v>6</v>
      </c>
    </row>
    <row r="28" spans="1:18" x14ac:dyDescent="0.3">
      <c r="A28" s="23" t="s">
        <v>152</v>
      </c>
      <c r="B28">
        <v>4</v>
      </c>
      <c r="C28">
        <v>3</v>
      </c>
      <c r="D28">
        <v>0</v>
      </c>
      <c r="E28">
        <v>2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</v>
      </c>
      <c r="P28">
        <v>0</v>
      </c>
    </row>
    <row r="29" spans="1:18" x14ac:dyDescent="0.3">
      <c r="A29" s="23" t="s">
        <v>153</v>
      </c>
      <c r="B29">
        <v>2</v>
      </c>
      <c r="C29">
        <v>1</v>
      </c>
      <c r="D29">
        <v>0</v>
      </c>
      <c r="E29">
        <v>1</v>
      </c>
      <c r="F29">
        <v>0</v>
      </c>
      <c r="G29">
        <v>0</v>
      </c>
      <c r="H29">
        <v>0</v>
      </c>
      <c r="I29">
        <v>1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8" x14ac:dyDescent="0.3">
      <c r="A30" s="23" t="s">
        <v>154</v>
      </c>
      <c r="B30">
        <v>51</v>
      </c>
      <c r="C30">
        <v>33</v>
      </c>
      <c r="D30">
        <v>10</v>
      </c>
      <c r="E30">
        <v>9</v>
      </c>
      <c r="F30">
        <v>1</v>
      </c>
      <c r="G30">
        <v>7</v>
      </c>
      <c r="H30">
        <v>6</v>
      </c>
      <c r="I30">
        <v>8</v>
      </c>
      <c r="J30">
        <v>6</v>
      </c>
      <c r="K30">
        <v>2</v>
      </c>
      <c r="L30">
        <v>4</v>
      </c>
      <c r="M30">
        <v>1</v>
      </c>
      <c r="N30">
        <v>3</v>
      </c>
      <c r="O30">
        <v>1</v>
      </c>
      <c r="P30">
        <v>5</v>
      </c>
    </row>
    <row r="31" spans="1:18" x14ac:dyDescent="0.3">
      <c r="A31" s="23" t="s">
        <v>155</v>
      </c>
      <c r="B31">
        <v>17</v>
      </c>
      <c r="C31">
        <v>6</v>
      </c>
      <c r="D31">
        <v>2</v>
      </c>
      <c r="E31">
        <v>3</v>
      </c>
      <c r="F31">
        <v>1</v>
      </c>
      <c r="G31">
        <v>0</v>
      </c>
      <c r="H31">
        <v>0</v>
      </c>
      <c r="I31">
        <v>10</v>
      </c>
      <c r="J31">
        <v>10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</row>
    <row r="32" spans="1:18" x14ac:dyDescent="0.3">
      <c r="A32" s="23" t="s">
        <v>156</v>
      </c>
      <c r="B32">
        <v>15</v>
      </c>
      <c r="C32">
        <v>9</v>
      </c>
      <c r="D32">
        <v>4</v>
      </c>
      <c r="E32">
        <v>3</v>
      </c>
      <c r="F32">
        <v>2</v>
      </c>
      <c r="G32">
        <v>0</v>
      </c>
      <c r="H32">
        <v>0</v>
      </c>
      <c r="I32">
        <v>4</v>
      </c>
      <c r="J32">
        <v>4</v>
      </c>
      <c r="K32">
        <v>0</v>
      </c>
      <c r="L32">
        <v>2</v>
      </c>
      <c r="M32">
        <v>1</v>
      </c>
      <c r="N32">
        <v>1</v>
      </c>
      <c r="O32">
        <v>0</v>
      </c>
      <c r="P32">
        <v>0</v>
      </c>
    </row>
    <row r="33" spans="1:18" x14ac:dyDescent="0.3">
      <c r="A33" s="23" t="s">
        <v>157</v>
      </c>
      <c r="B33">
        <v>24</v>
      </c>
      <c r="C33">
        <v>9</v>
      </c>
      <c r="D33">
        <v>4</v>
      </c>
      <c r="E33">
        <v>3</v>
      </c>
      <c r="F33">
        <v>2</v>
      </c>
      <c r="G33">
        <v>0</v>
      </c>
      <c r="H33">
        <v>0</v>
      </c>
      <c r="I33">
        <v>4</v>
      </c>
      <c r="J33">
        <v>3</v>
      </c>
      <c r="K33">
        <v>1</v>
      </c>
      <c r="L33">
        <v>4</v>
      </c>
      <c r="M33">
        <v>3</v>
      </c>
      <c r="N33">
        <v>1</v>
      </c>
      <c r="O33">
        <v>4</v>
      </c>
      <c r="P33">
        <v>3</v>
      </c>
    </row>
    <row r="34" spans="1:18" x14ac:dyDescent="0.3">
      <c r="A34" s="23" t="s">
        <v>36</v>
      </c>
      <c r="B34">
        <v>35</v>
      </c>
      <c r="C34">
        <v>21</v>
      </c>
      <c r="D34">
        <v>5</v>
      </c>
      <c r="E34">
        <v>7</v>
      </c>
      <c r="F34">
        <v>2</v>
      </c>
      <c r="G34">
        <v>5</v>
      </c>
      <c r="H34">
        <v>2</v>
      </c>
      <c r="I34">
        <v>5</v>
      </c>
      <c r="J34">
        <v>4</v>
      </c>
      <c r="K34">
        <v>1</v>
      </c>
      <c r="L34">
        <v>5</v>
      </c>
      <c r="M34">
        <v>4</v>
      </c>
      <c r="N34">
        <v>1</v>
      </c>
      <c r="O34">
        <v>2</v>
      </c>
      <c r="P34">
        <v>1</v>
      </c>
      <c r="Q34">
        <v>1</v>
      </c>
    </row>
    <row r="36" spans="1:18" x14ac:dyDescent="0.3">
      <c r="A36" t="s">
        <v>130</v>
      </c>
      <c r="B36">
        <f>B6-B66</f>
        <v>1528</v>
      </c>
      <c r="C36">
        <f t="shared" ref="C36:R51" si="1">C6-C66</f>
        <v>1009</v>
      </c>
      <c r="D36">
        <f t="shared" si="1"/>
        <v>169</v>
      </c>
      <c r="E36">
        <f t="shared" si="1"/>
        <v>374</v>
      </c>
      <c r="F36">
        <f t="shared" si="1"/>
        <v>231</v>
      </c>
      <c r="G36">
        <f t="shared" si="1"/>
        <v>168</v>
      </c>
      <c r="H36">
        <f t="shared" si="1"/>
        <v>67</v>
      </c>
      <c r="I36">
        <f t="shared" si="1"/>
        <v>232</v>
      </c>
      <c r="J36">
        <f t="shared" si="1"/>
        <v>201</v>
      </c>
      <c r="K36">
        <f t="shared" si="1"/>
        <v>31</v>
      </c>
      <c r="L36">
        <f t="shared" si="1"/>
        <v>155</v>
      </c>
      <c r="M36">
        <f t="shared" si="1"/>
        <v>99</v>
      </c>
      <c r="N36">
        <f t="shared" si="1"/>
        <v>56</v>
      </c>
      <c r="O36">
        <f t="shared" si="1"/>
        <v>92</v>
      </c>
      <c r="P36">
        <f t="shared" si="1"/>
        <v>38</v>
      </c>
      <c r="Q36">
        <f t="shared" si="1"/>
        <v>1</v>
      </c>
      <c r="R36">
        <f t="shared" si="1"/>
        <v>1</v>
      </c>
    </row>
    <row r="37" spans="1:18" x14ac:dyDescent="0.3">
      <c r="A37" t="s">
        <v>131</v>
      </c>
      <c r="B37">
        <f t="shared" ref="B37:Q64" si="2">B7-B67</f>
        <v>61</v>
      </c>
      <c r="C37">
        <f t="shared" si="2"/>
        <v>51</v>
      </c>
      <c r="D37">
        <f t="shared" si="2"/>
        <v>5</v>
      </c>
      <c r="E37">
        <f t="shared" si="2"/>
        <v>21</v>
      </c>
      <c r="F37">
        <f t="shared" si="2"/>
        <v>22</v>
      </c>
      <c r="G37">
        <f t="shared" si="2"/>
        <v>3</v>
      </c>
      <c r="H37">
        <f t="shared" si="2"/>
        <v>0</v>
      </c>
      <c r="I37">
        <f t="shared" si="2"/>
        <v>5</v>
      </c>
      <c r="J37">
        <f t="shared" si="2"/>
        <v>5</v>
      </c>
      <c r="K37">
        <f t="shared" si="2"/>
        <v>0</v>
      </c>
      <c r="L37">
        <f t="shared" si="2"/>
        <v>4</v>
      </c>
      <c r="M37">
        <f t="shared" si="2"/>
        <v>2</v>
      </c>
      <c r="N37">
        <f t="shared" si="2"/>
        <v>2</v>
      </c>
      <c r="O37">
        <f t="shared" si="2"/>
        <v>1</v>
      </c>
      <c r="P37">
        <f t="shared" si="2"/>
        <v>0</v>
      </c>
      <c r="Q37">
        <f t="shared" si="2"/>
        <v>0</v>
      </c>
      <c r="R37">
        <f t="shared" si="1"/>
        <v>0</v>
      </c>
    </row>
    <row r="38" spans="1:18" x14ac:dyDescent="0.3">
      <c r="A38" s="23" t="s">
        <v>132</v>
      </c>
      <c r="B38">
        <f t="shared" si="2"/>
        <v>59</v>
      </c>
      <c r="C38">
        <f t="shared" si="1"/>
        <v>6</v>
      </c>
      <c r="D38">
        <f t="shared" si="1"/>
        <v>0</v>
      </c>
      <c r="E38">
        <f t="shared" si="1"/>
        <v>0</v>
      </c>
      <c r="F38">
        <f t="shared" si="1"/>
        <v>2</v>
      </c>
      <c r="G38">
        <f t="shared" si="1"/>
        <v>1</v>
      </c>
      <c r="H38">
        <f t="shared" si="1"/>
        <v>3</v>
      </c>
      <c r="I38">
        <f t="shared" si="1"/>
        <v>6</v>
      </c>
      <c r="J38">
        <f t="shared" si="1"/>
        <v>3</v>
      </c>
      <c r="K38">
        <f t="shared" si="1"/>
        <v>3</v>
      </c>
      <c r="L38">
        <f t="shared" si="1"/>
        <v>46</v>
      </c>
      <c r="M38">
        <f t="shared" si="1"/>
        <v>44</v>
      </c>
      <c r="N38">
        <f t="shared" si="1"/>
        <v>2</v>
      </c>
      <c r="O38">
        <f t="shared" si="1"/>
        <v>0</v>
      </c>
      <c r="P38">
        <f t="shared" si="1"/>
        <v>1</v>
      </c>
      <c r="Q38">
        <f t="shared" si="1"/>
        <v>0</v>
      </c>
      <c r="R38">
        <f t="shared" si="1"/>
        <v>0</v>
      </c>
    </row>
    <row r="39" spans="1:18" x14ac:dyDescent="0.3">
      <c r="A39" s="23" t="s">
        <v>133</v>
      </c>
      <c r="B39">
        <f t="shared" si="2"/>
        <v>0</v>
      </c>
      <c r="C39">
        <f t="shared" si="1"/>
        <v>0</v>
      </c>
      <c r="D39">
        <f t="shared" si="1"/>
        <v>0</v>
      </c>
      <c r="E39">
        <f t="shared" si="1"/>
        <v>0</v>
      </c>
      <c r="F39">
        <f t="shared" si="1"/>
        <v>0</v>
      </c>
      <c r="G39">
        <f t="shared" si="1"/>
        <v>0</v>
      </c>
      <c r="H39">
        <f t="shared" si="1"/>
        <v>0</v>
      </c>
      <c r="I39">
        <f t="shared" si="1"/>
        <v>0</v>
      </c>
      <c r="J39">
        <f t="shared" si="1"/>
        <v>0</v>
      </c>
      <c r="K39">
        <f t="shared" si="1"/>
        <v>0</v>
      </c>
      <c r="L39">
        <f t="shared" si="1"/>
        <v>0</v>
      </c>
      <c r="M39">
        <f t="shared" si="1"/>
        <v>0</v>
      </c>
      <c r="N39">
        <f t="shared" si="1"/>
        <v>0</v>
      </c>
      <c r="O39">
        <f t="shared" si="1"/>
        <v>0</v>
      </c>
      <c r="P39">
        <f t="shared" si="1"/>
        <v>0</v>
      </c>
      <c r="Q39">
        <f t="shared" si="1"/>
        <v>0</v>
      </c>
      <c r="R39">
        <f t="shared" si="1"/>
        <v>0</v>
      </c>
    </row>
    <row r="40" spans="1:18" x14ac:dyDescent="0.3">
      <c r="A40" s="23" t="s">
        <v>134</v>
      </c>
      <c r="B40">
        <f t="shared" si="2"/>
        <v>480</v>
      </c>
      <c r="C40">
        <f t="shared" si="1"/>
        <v>344</v>
      </c>
      <c r="D40">
        <f t="shared" si="1"/>
        <v>40</v>
      </c>
      <c r="E40">
        <f t="shared" si="1"/>
        <v>131</v>
      </c>
      <c r="F40">
        <f t="shared" si="1"/>
        <v>130</v>
      </c>
      <c r="G40">
        <f t="shared" si="1"/>
        <v>26</v>
      </c>
      <c r="H40">
        <f t="shared" si="1"/>
        <v>17</v>
      </c>
      <c r="I40">
        <f t="shared" si="1"/>
        <v>94</v>
      </c>
      <c r="J40">
        <f t="shared" si="1"/>
        <v>88</v>
      </c>
      <c r="K40">
        <f t="shared" si="1"/>
        <v>6</v>
      </c>
      <c r="L40">
        <f t="shared" si="1"/>
        <v>27</v>
      </c>
      <c r="M40">
        <f t="shared" si="1"/>
        <v>16</v>
      </c>
      <c r="N40">
        <f t="shared" si="1"/>
        <v>11</v>
      </c>
      <c r="O40">
        <f t="shared" si="1"/>
        <v>10</v>
      </c>
      <c r="P40">
        <f t="shared" si="1"/>
        <v>5</v>
      </c>
      <c r="Q40">
        <f t="shared" si="1"/>
        <v>0</v>
      </c>
      <c r="R40">
        <f t="shared" si="1"/>
        <v>0</v>
      </c>
    </row>
    <row r="41" spans="1:18" x14ac:dyDescent="0.3">
      <c r="A41" s="23" t="s">
        <v>135</v>
      </c>
      <c r="B41">
        <f t="shared" si="2"/>
        <v>36</v>
      </c>
      <c r="C41">
        <f t="shared" si="1"/>
        <v>22</v>
      </c>
      <c r="D41">
        <f t="shared" si="1"/>
        <v>8</v>
      </c>
      <c r="E41">
        <f t="shared" si="1"/>
        <v>6</v>
      </c>
      <c r="F41">
        <f t="shared" si="1"/>
        <v>5</v>
      </c>
      <c r="G41">
        <f t="shared" si="1"/>
        <v>2</v>
      </c>
      <c r="H41">
        <f t="shared" si="1"/>
        <v>1</v>
      </c>
      <c r="I41">
        <f t="shared" si="1"/>
        <v>8</v>
      </c>
      <c r="J41">
        <f t="shared" si="1"/>
        <v>5</v>
      </c>
      <c r="K41">
        <f t="shared" si="1"/>
        <v>3</v>
      </c>
      <c r="L41">
        <f t="shared" si="1"/>
        <v>0</v>
      </c>
      <c r="M41">
        <f t="shared" si="1"/>
        <v>0</v>
      </c>
      <c r="N41">
        <f t="shared" si="1"/>
        <v>0</v>
      </c>
      <c r="O41">
        <f t="shared" si="1"/>
        <v>5</v>
      </c>
      <c r="P41">
        <f t="shared" si="1"/>
        <v>1</v>
      </c>
      <c r="Q41">
        <f t="shared" si="1"/>
        <v>0</v>
      </c>
      <c r="R41">
        <f t="shared" si="1"/>
        <v>0</v>
      </c>
    </row>
    <row r="42" spans="1:18" x14ac:dyDescent="0.3">
      <c r="A42" s="23" t="s">
        <v>136</v>
      </c>
      <c r="B42">
        <f t="shared" si="2"/>
        <v>17</v>
      </c>
      <c r="C42">
        <f t="shared" si="1"/>
        <v>9</v>
      </c>
      <c r="D42">
        <f t="shared" si="1"/>
        <v>3</v>
      </c>
      <c r="E42">
        <f t="shared" si="1"/>
        <v>3</v>
      </c>
      <c r="F42">
        <f t="shared" si="1"/>
        <v>1</v>
      </c>
      <c r="G42">
        <f t="shared" si="1"/>
        <v>1</v>
      </c>
      <c r="H42">
        <f t="shared" si="1"/>
        <v>1</v>
      </c>
      <c r="I42">
        <f t="shared" si="1"/>
        <v>5</v>
      </c>
      <c r="J42">
        <f t="shared" si="1"/>
        <v>5</v>
      </c>
      <c r="K42">
        <f t="shared" si="1"/>
        <v>0</v>
      </c>
      <c r="L42">
        <f t="shared" si="1"/>
        <v>0</v>
      </c>
      <c r="M42">
        <f t="shared" si="1"/>
        <v>0</v>
      </c>
      <c r="N42">
        <f t="shared" si="1"/>
        <v>0</v>
      </c>
      <c r="O42">
        <f t="shared" si="1"/>
        <v>3</v>
      </c>
      <c r="P42">
        <f t="shared" si="1"/>
        <v>0</v>
      </c>
      <c r="Q42">
        <f t="shared" si="1"/>
        <v>0</v>
      </c>
      <c r="R42">
        <f t="shared" si="1"/>
        <v>0</v>
      </c>
    </row>
    <row r="43" spans="1:18" x14ac:dyDescent="0.3">
      <c r="A43" s="23" t="s">
        <v>137</v>
      </c>
      <c r="B43">
        <f t="shared" si="2"/>
        <v>19</v>
      </c>
      <c r="C43">
        <f t="shared" si="1"/>
        <v>13</v>
      </c>
      <c r="D43">
        <f t="shared" si="1"/>
        <v>5</v>
      </c>
      <c r="E43">
        <f t="shared" si="1"/>
        <v>3</v>
      </c>
      <c r="F43">
        <f t="shared" si="1"/>
        <v>4</v>
      </c>
      <c r="G43">
        <f t="shared" si="1"/>
        <v>1</v>
      </c>
      <c r="H43">
        <f t="shared" si="1"/>
        <v>0</v>
      </c>
      <c r="I43">
        <f t="shared" si="1"/>
        <v>3</v>
      </c>
      <c r="J43">
        <f t="shared" si="1"/>
        <v>0</v>
      </c>
      <c r="K43">
        <f t="shared" si="1"/>
        <v>3</v>
      </c>
      <c r="L43">
        <f t="shared" si="1"/>
        <v>0</v>
      </c>
      <c r="M43">
        <f t="shared" si="1"/>
        <v>0</v>
      </c>
      <c r="N43">
        <f t="shared" si="1"/>
        <v>0</v>
      </c>
      <c r="O43">
        <f t="shared" si="1"/>
        <v>2</v>
      </c>
      <c r="P43">
        <f t="shared" si="1"/>
        <v>1</v>
      </c>
      <c r="Q43">
        <f t="shared" si="1"/>
        <v>0</v>
      </c>
      <c r="R43">
        <f t="shared" si="1"/>
        <v>0</v>
      </c>
    </row>
    <row r="44" spans="1:18" x14ac:dyDescent="0.3">
      <c r="A44" s="23" t="s">
        <v>138</v>
      </c>
      <c r="B44">
        <f t="shared" si="2"/>
        <v>63</v>
      </c>
      <c r="C44">
        <f t="shared" si="1"/>
        <v>29</v>
      </c>
      <c r="D44">
        <f t="shared" si="1"/>
        <v>4</v>
      </c>
      <c r="E44">
        <f t="shared" si="1"/>
        <v>5</v>
      </c>
      <c r="F44">
        <f t="shared" si="1"/>
        <v>0</v>
      </c>
      <c r="G44">
        <f t="shared" si="1"/>
        <v>11</v>
      </c>
      <c r="H44">
        <f t="shared" si="1"/>
        <v>9</v>
      </c>
      <c r="I44">
        <f t="shared" si="1"/>
        <v>10</v>
      </c>
      <c r="J44">
        <f t="shared" si="1"/>
        <v>7</v>
      </c>
      <c r="K44">
        <f t="shared" si="1"/>
        <v>3</v>
      </c>
      <c r="L44">
        <f t="shared" si="1"/>
        <v>16</v>
      </c>
      <c r="M44">
        <f t="shared" si="1"/>
        <v>12</v>
      </c>
      <c r="N44">
        <f t="shared" si="1"/>
        <v>4</v>
      </c>
      <c r="O44">
        <f t="shared" si="1"/>
        <v>5</v>
      </c>
      <c r="P44">
        <f t="shared" si="1"/>
        <v>3</v>
      </c>
      <c r="Q44">
        <f t="shared" si="1"/>
        <v>0</v>
      </c>
      <c r="R44">
        <f t="shared" si="1"/>
        <v>0</v>
      </c>
    </row>
    <row r="45" spans="1:18" x14ac:dyDescent="0.3">
      <c r="A45" s="23" t="s">
        <v>139</v>
      </c>
      <c r="B45">
        <f t="shared" si="2"/>
        <v>58</v>
      </c>
      <c r="C45">
        <f t="shared" si="1"/>
        <v>27</v>
      </c>
      <c r="D45">
        <f t="shared" si="1"/>
        <v>3</v>
      </c>
      <c r="E45">
        <f t="shared" si="1"/>
        <v>5</v>
      </c>
      <c r="F45">
        <f t="shared" si="1"/>
        <v>0</v>
      </c>
      <c r="G45">
        <f t="shared" si="1"/>
        <v>11</v>
      </c>
      <c r="H45">
        <f t="shared" si="1"/>
        <v>8</v>
      </c>
      <c r="I45">
        <f t="shared" si="1"/>
        <v>10</v>
      </c>
      <c r="J45">
        <f t="shared" si="1"/>
        <v>7</v>
      </c>
      <c r="K45">
        <f t="shared" si="1"/>
        <v>3</v>
      </c>
      <c r="L45">
        <f t="shared" si="1"/>
        <v>14</v>
      </c>
      <c r="M45">
        <f t="shared" si="1"/>
        <v>11</v>
      </c>
      <c r="N45">
        <f t="shared" si="1"/>
        <v>3</v>
      </c>
      <c r="O45">
        <f t="shared" si="1"/>
        <v>5</v>
      </c>
      <c r="P45">
        <f t="shared" si="1"/>
        <v>2</v>
      </c>
      <c r="Q45">
        <f t="shared" si="1"/>
        <v>0</v>
      </c>
      <c r="R45">
        <f t="shared" si="1"/>
        <v>0</v>
      </c>
    </row>
    <row r="46" spans="1:18" x14ac:dyDescent="0.3">
      <c r="A46" s="23" t="s">
        <v>140</v>
      </c>
      <c r="B46">
        <f t="shared" si="2"/>
        <v>3</v>
      </c>
      <c r="C46">
        <f t="shared" si="1"/>
        <v>0</v>
      </c>
      <c r="D46">
        <f t="shared" si="1"/>
        <v>0</v>
      </c>
      <c r="E46">
        <f t="shared" si="1"/>
        <v>0</v>
      </c>
      <c r="F46">
        <f t="shared" si="1"/>
        <v>0</v>
      </c>
      <c r="G46">
        <f t="shared" si="1"/>
        <v>0</v>
      </c>
      <c r="H46">
        <f t="shared" si="1"/>
        <v>0</v>
      </c>
      <c r="I46">
        <f t="shared" si="1"/>
        <v>0</v>
      </c>
      <c r="J46">
        <f t="shared" si="1"/>
        <v>0</v>
      </c>
      <c r="K46">
        <f t="shared" si="1"/>
        <v>0</v>
      </c>
      <c r="L46">
        <f t="shared" si="1"/>
        <v>2</v>
      </c>
      <c r="M46">
        <f t="shared" si="1"/>
        <v>1</v>
      </c>
      <c r="N46">
        <f t="shared" si="1"/>
        <v>1</v>
      </c>
      <c r="O46">
        <f t="shared" si="1"/>
        <v>0</v>
      </c>
      <c r="P46">
        <f t="shared" si="1"/>
        <v>1</v>
      </c>
      <c r="Q46">
        <f t="shared" si="1"/>
        <v>0</v>
      </c>
      <c r="R46">
        <f t="shared" si="1"/>
        <v>0</v>
      </c>
    </row>
    <row r="47" spans="1:18" x14ac:dyDescent="0.3">
      <c r="A47" s="23" t="s">
        <v>141</v>
      </c>
      <c r="B47">
        <f t="shared" si="2"/>
        <v>2</v>
      </c>
      <c r="C47">
        <f t="shared" si="1"/>
        <v>2</v>
      </c>
      <c r="D47">
        <f t="shared" si="1"/>
        <v>1</v>
      </c>
      <c r="E47">
        <f t="shared" si="1"/>
        <v>0</v>
      </c>
      <c r="F47">
        <f t="shared" si="1"/>
        <v>0</v>
      </c>
      <c r="G47">
        <f t="shared" si="1"/>
        <v>0</v>
      </c>
      <c r="H47">
        <f t="shared" si="1"/>
        <v>1</v>
      </c>
      <c r="I47">
        <f t="shared" si="1"/>
        <v>0</v>
      </c>
      <c r="J47">
        <f t="shared" si="1"/>
        <v>0</v>
      </c>
      <c r="K47">
        <f t="shared" si="1"/>
        <v>0</v>
      </c>
      <c r="L47">
        <f t="shared" si="1"/>
        <v>0</v>
      </c>
      <c r="M47">
        <f t="shared" si="1"/>
        <v>0</v>
      </c>
      <c r="N47">
        <f t="shared" si="1"/>
        <v>0</v>
      </c>
      <c r="O47">
        <f t="shared" si="1"/>
        <v>0</v>
      </c>
      <c r="P47">
        <f t="shared" si="1"/>
        <v>0</v>
      </c>
      <c r="Q47">
        <f t="shared" si="1"/>
        <v>0</v>
      </c>
      <c r="R47">
        <f t="shared" si="1"/>
        <v>0</v>
      </c>
    </row>
    <row r="48" spans="1:18" x14ac:dyDescent="0.3">
      <c r="A48" s="23" t="s">
        <v>142</v>
      </c>
      <c r="B48">
        <f t="shared" si="2"/>
        <v>13</v>
      </c>
      <c r="C48">
        <f t="shared" si="1"/>
        <v>5</v>
      </c>
      <c r="D48">
        <f t="shared" si="1"/>
        <v>1</v>
      </c>
      <c r="E48">
        <f t="shared" si="1"/>
        <v>1</v>
      </c>
      <c r="F48">
        <f t="shared" si="1"/>
        <v>0</v>
      </c>
      <c r="G48">
        <f t="shared" si="1"/>
        <v>2</v>
      </c>
      <c r="H48">
        <f t="shared" si="1"/>
        <v>1</v>
      </c>
      <c r="I48">
        <f t="shared" si="1"/>
        <v>2</v>
      </c>
      <c r="J48">
        <f t="shared" si="1"/>
        <v>2</v>
      </c>
      <c r="K48">
        <f t="shared" si="1"/>
        <v>0</v>
      </c>
      <c r="L48">
        <f t="shared" si="1"/>
        <v>1</v>
      </c>
      <c r="M48">
        <f t="shared" si="1"/>
        <v>1</v>
      </c>
      <c r="N48">
        <f t="shared" si="1"/>
        <v>0</v>
      </c>
      <c r="O48">
        <f t="shared" si="1"/>
        <v>5</v>
      </c>
      <c r="P48">
        <f t="shared" si="1"/>
        <v>0</v>
      </c>
      <c r="Q48">
        <f t="shared" si="1"/>
        <v>0</v>
      </c>
      <c r="R48">
        <f t="shared" si="1"/>
        <v>0</v>
      </c>
    </row>
    <row r="49" spans="1:18" x14ac:dyDescent="0.3">
      <c r="A49" s="23" t="s">
        <v>143</v>
      </c>
      <c r="B49">
        <f t="shared" si="2"/>
        <v>268</v>
      </c>
      <c r="C49">
        <f t="shared" si="1"/>
        <v>189</v>
      </c>
      <c r="D49">
        <f t="shared" si="1"/>
        <v>39</v>
      </c>
      <c r="E49">
        <f t="shared" si="1"/>
        <v>80</v>
      </c>
      <c r="F49">
        <f t="shared" si="1"/>
        <v>28</v>
      </c>
      <c r="G49">
        <f t="shared" si="1"/>
        <v>25</v>
      </c>
      <c r="H49">
        <f t="shared" si="1"/>
        <v>17</v>
      </c>
      <c r="I49">
        <f t="shared" si="1"/>
        <v>35</v>
      </c>
      <c r="J49">
        <f t="shared" si="1"/>
        <v>31</v>
      </c>
      <c r="K49">
        <f t="shared" si="1"/>
        <v>4</v>
      </c>
      <c r="L49">
        <f t="shared" si="1"/>
        <v>20</v>
      </c>
      <c r="M49">
        <f t="shared" si="1"/>
        <v>12</v>
      </c>
      <c r="N49">
        <f t="shared" si="1"/>
        <v>8</v>
      </c>
      <c r="O49">
        <f t="shared" si="1"/>
        <v>21</v>
      </c>
      <c r="P49">
        <f t="shared" si="1"/>
        <v>2</v>
      </c>
      <c r="Q49">
        <f t="shared" si="1"/>
        <v>0</v>
      </c>
      <c r="R49">
        <f t="shared" si="1"/>
        <v>1</v>
      </c>
    </row>
    <row r="50" spans="1:18" x14ac:dyDescent="0.3">
      <c r="A50" s="23" t="s">
        <v>144</v>
      </c>
      <c r="B50">
        <f t="shared" si="2"/>
        <v>155</v>
      </c>
      <c r="C50">
        <f t="shared" si="1"/>
        <v>127</v>
      </c>
      <c r="D50">
        <f t="shared" si="1"/>
        <v>27</v>
      </c>
      <c r="E50">
        <f t="shared" si="1"/>
        <v>63</v>
      </c>
      <c r="F50">
        <f t="shared" si="1"/>
        <v>14</v>
      </c>
      <c r="G50">
        <f t="shared" si="1"/>
        <v>18</v>
      </c>
      <c r="H50">
        <f t="shared" si="1"/>
        <v>5</v>
      </c>
      <c r="I50">
        <f t="shared" si="1"/>
        <v>10</v>
      </c>
      <c r="J50">
        <f t="shared" si="1"/>
        <v>8</v>
      </c>
      <c r="K50">
        <f t="shared" si="1"/>
        <v>2</v>
      </c>
      <c r="L50">
        <f t="shared" si="1"/>
        <v>7</v>
      </c>
      <c r="M50">
        <f t="shared" si="1"/>
        <v>2</v>
      </c>
      <c r="N50">
        <f t="shared" si="1"/>
        <v>5</v>
      </c>
      <c r="O50">
        <f t="shared" si="1"/>
        <v>10</v>
      </c>
      <c r="P50">
        <f t="shared" si="1"/>
        <v>1</v>
      </c>
      <c r="Q50">
        <f t="shared" si="1"/>
        <v>0</v>
      </c>
      <c r="R50">
        <f t="shared" si="1"/>
        <v>0</v>
      </c>
    </row>
    <row r="51" spans="1:18" x14ac:dyDescent="0.3">
      <c r="A51" s="23" t="s">
        <v>145</v>
      </c>
      <c r="B51">
        <f t="shared" si="2"/>
        <v>11</v>
      </c>
      <c r="C51">
        <f t="shared" si="1"/>
        <v>8</v>
      </c>
      <c r="D51">
        <f t="shared" si="1"/>
        <v>1</v>
      </c>
      <c r="E51">
        <f t="shared" si="1"/>
        <v>5</v>
      </c>
      <c r="F51">
        <f t="shared" si="1"/>
        <v>1</v>
      </c>
      <c r="G51">
        <f t="shared" si="1"/>
        <v>1</v>
      </c>
      <c r="H51">
        <f t="shared" si="1"/>
        <v>0</v>
      </c>
      <c r="I51">
        <f t="shared" si="1"/>
        <v>2</v>
      </c>
      <c r="J51">
        <f t="shared" si="1"/>
        <v>2</v>
      </c>
      <c r="K51">
        <f t="shared" si="1"/>
        <v>0</v>
      </c>
      <c r="L51">
        <f t="shared" si="1"/>
        <v>1</v>
      </c>
      <c r="M51">
        <f t="shared" si="1"/>
        <v>0</v>
      </c>
      <c r="N51">
        <f t="shared" si="1"/>
        <v>1</v>
      </c>
      <c r="O51">
        <f t="shared" si="1"/>
        <v>0</v>
      </c>
      <c r="P51">
        <f t="shared" si="1"/>
        <v>0</v>
      </c>
      <c r="Q51">
        <f t="shared" si="1"/>
        <v>0</v>
      </c>
      <c r="R51">
        <f t="shared" si="1"/>
        <v>0</v>
      </c>
    </row>
    <row r="52" spans="1:18" x14ac:dyDescent="0.3">
      <c r="A52" s="23" t="s">
        <v>146</v>
      </c>
      <c r="B52">
        <f t="shared" si="2"/>
        <v>164</v>
      </c>
      <c r="C52">
        <f t="shared" ref="C52:R64" si="3">C22-C82</f>
        <v>127</v>
      </c>
      <c r="D52">
        <f t="shared" si="3"/>
        <v>20</v>
      </c>
      <c r="E52">
        <f t="shared" si="3"/>
        <v>23</v>
      </c>
      <c r="F52">
        <f t="shared" si="3"/>
        <v>21</v>
      </c>
      <c r="G52">
        <f t="shared" si="3"/>
        <v>60</v>
      </c>
      <c r="H52">
        <f t="shared" si="3"/>
        <v>3</v>
      </c>
      <c r="I52">
        <f t="shared" si="3"/>
        <v>14</v>
      </c>
      <c r="J52">
        <f t="shared" si="3"/>
        <v>14</v>
      </c>
      <c r="K52">
        <f t="shared" si="3"/>
        <v>0</v>
      </c>
      <c r="L52">
        <f t="shared" si="3"/>
        <v>4</v>
      </c>
      <c r="M52">
        <f t="shared" si="3"/>
        <v>2</v>
      </c>
      <c r="N52">
        <f t="shared" si="3"/>
        <v>2</v>
      </c>
      <c r="O52">
        <f t="shared" si="3"/>
        <v>14</v>
      </c>
      <c r="P52">
        <f t="shared" si="3"/>
        <v>5</v>
      </c>
      <c r="Q52">
        <f t="shared" si="3"/>
        <v>0</v>
      </c>
      <c r="R52">
        <f t="shared" si="3"/>
        <v>0</v>
      </c>
    </row>
    <row r="53" spans="1:18" x14ac:dyDescent="0.3">
      <c r="A53" s="23" t="s">
        <v>147</v>
      </c>
      <c r="B53">
        <f t="shared" si="2"/>
        <v>18</v>
      </c>
      <c r="C53">
        <f t="shared" si="3"/>
        <v>14</v>
      </c>
      <c r="D53">
        <f t="shared" si="3"/>
        <v>5</v>
      </c>
      <c r="E53">
        <f t="shared" si="3"/>
        <v>7</v>
      </c>
      <c r="F53">
        <f t="shared" si="3"/>
        <v>0</v>
      </c>
      <c r="G53">
        <f t="shared" si="3"/>
        <v>1</v>
      </c>
      <c r="H53">
        <f t="shared" si="3"/>
        <v>1</v>
      </c>
      <c r="I53">
        <f t="shared" si="3"/>
        <v>1</v>
      </c>
      <c r="J53">
        <f t="shared" si="3"/>
        <v>1</v>
      </c>
      <c r="K53">
        <f t="shared" si="3"/>
        <v>0</v>
      </c>
      <c r="L53">
        <f t="shared" si="3"/>
        <v>3</v>
      </c>
      <c r="M53">
        <f t="shared" si="3"/>
        <v>3</v>
      </c>
      <c r="N53">
        <f t="shared" si="3"/>
        <v>0</v>
      </c>
      <c r="O53">
        <f t="shared" si="3"/>
        <v>0</v>
      </c>
      <c r="P53">
        <f t="shared" si="3"/>
        <v>0</v>
      </c>
      <c r="Q53">
        <f t="shared" si="3"/>
        <v>0</v>
      </c>
      <c r="R53">
        <f t="shared" si="3"/>
        <v>0</v>
      </c>
    </row>
    <row r="54" spans="1:18" x14ac:dyDescent="0.3">
      <c r="A54" s="23" t="s">
        <v>148</v>
      </c>
      <c r="B54">
        <f t="shared" si="2"/>
        <v>215</v>
      </c>
      <c r="C54">
        <f t="shared" si="3"/>
        <v>130</v>
      </c>
      <c r="D54">
        <f t="shared" si="3"/>
        <v>22</v>
      </c>
      <c r="E54">
        <f t="shared" si="3"/>
        <v>65</v>
      </c>
      <c r="F54">
        <f t="shared" si="3"/>
        <v>6</v>
      </c>
      <c r="G54">
        <f t="shared" si="3"/>
        <v>28</v>
      </c>
      <c r="H54">
        <f t="shared" si="3"/>
        <v>9</v>
      </c>
      <c r="I54">
        <f t="shared" si="3"/>
        <v>33</v>
      </c>
      <c r="J54">
        <f t="shared" si="3"/>
        <v>24</v>
      </c>
      <c r="K54">
        <f t="shared" si="3"/>
        <v>9</v>
      </c>
      <c r="L54">
        <f t="shared" si="3"/>
        <v>15</v>
      </c>
      <c r="M54">
        <f t="shared" si="3"/>
        <v>1</v>
      </c>
      <c r="N54">
        <f t="shared" si="3"/>
        <v>14</v>
      </c>
      <c r="O54">
        <f t="shared" si="3"/>
        <v>24</v>
      </c>
      <c r="P54">
        <f t="shared" si="3"/>
        <v>13</v>
      </c>
      <c r="Q54">
        <f t="shared" si="3"/>
        <v>0</v>
      </c>
      <c r="R54">
        <f t="shared" si="3"/>
        <v>0</v>
      </c>
    </row>
    <row r="55" spans="1:18" x14ac:dyDescent="0.3">
      <c r="A55" s="23" t="s">
        <v>149</v>
      </c>
      <c r="B55">
        <f t="shared" si="2"/>
        <v>194</v>
      </c>
      <c r="C55">
        <f t="shared" si="3"/>
        <v>115</v>
      </c>
      <c r="D55">
        <f t="shared" si="3"/>
        <v>20</v>
      </c>
      <c r="E55">
        <f t="shared" si="3"/>
        <v>58</v>
      </c>
      <c r="F55">
        <f t="shared" si="3"/>
        <v>3</v>
      </c>
      <c r="G55">
        <f t="shared" si="3"/>
        <v>25</v>
      </c>
      <c r="H55">
        <f t="shared" si="3"/>
        <v>9</v>
      </c>
      <c r="I55">
        <f t="shared" si="3"/>
        <v>29</v>
      </c>
      <c r="J55">
        <f t="shared" si="3"/>
        <v>20</v>
      </c>
      <c r="K55">
        <f t="shared" si="3"/>
        <v>9</v>
      </c>
      <c r="L55">
        <f t="shared" si="3"/>
        <v>13</v>
      </c>
      <c r="M55">
        <f t="shared" si="3"/>
        <v>0</v>
      </c>
      <c r="N55">
        <f t="shared" si="3"/>
        <v>13</v>
      </c>
      <c r="O55">
        <f t="shared" si="3"/>
        <v>24</v>
      </c>
      <c r="P55">
        <f t="shared" si="3"/>
        <v>13</v>
      </c>
      <c r="Q55">
        <f t="shared" si="3"/>
        <v>0</v>
      </c>
      <c r="R55">
        <f t="shared" si="3"/>
        <v>0</v>
      </c>
    </row>
    <row r="56" spans="1:18" x14ac:dyDescent="0.3">
      <c r="A56" s="23" t="s">
        <v>150</v>
      </c>
      <c r="B56">
        <f t="shared" si="2"/>
        <v>48</v>
      </c>
      <c r="C56">
        <f t="shared" si="3"/>
        <v>36</v>
      </c>
      <c r="D56">
        <f t="shared" si="3"/>
        <v>7</v>
      </c>
      <c r="E56">
        <f t="shared" si="3"/>
        <v>14</v>
      </c>
      <c r="F56">
        <f t="shared" si="3"/>
        <v>9</v>
      </c>
      <c r="G56">
        <f t="shared" si="3"/>
        <v>3</v>
      </c>
      <c r="H56">
        <f t="shared" si="3"/>
        <v>3</v>
      </c>
      <c r="I56">
        <f t="shared" si="3"/>
        <v>2</v>
      </c>
      <c r="J56">
        <f t="shared" si="3"/>
        <v>2</v>
      </c>
      <c r="K56">
        <f t="shared" si="3"/>
        <v>0</v>
      </c>
      <c r="L56">
        <f t="shared" si="3"/>
        <v>8</v>
      </c>
      <c r="M56">
        <f t="shared" si="3"/>
        <v>0</v>
      </c>
      <c r="N56">
        <f t="shared" si="3"/>
        <v>8</v>
      </c>
      <c r="O56">
        <f t="shared" si="3"/>
        <v>2</v>
      </c>
      <c r="P56">
        <f t="shared" si="3"/>
        <v>0</v>
      </c>
      <c r="Q56">
        <f t="shared" si="3"/>
        <v>0</v>
      </c>
      <c r="R56">
        <f t="shared" si="3"/>
        <v>0</v>
      </c>
    </row>
    <row r="57" spans="1:18" x14ac:dyDescent="0.3">
      <c r="A57" s="23" t="s">
        <v>151</v>
      </c>
      <c r="B57">
        <f t="shared" si="2"/>
        <v>50</v>
      </c>
      <c r="C57">
        <f t="shared" si="3"/>
        <v>28</v>
      </c>
      <c r="D57">
        <f t="shared" si="3"/>
        <v>10</v>
      </c>
      <c r="E57">
        <f t="shared" si="3"/>
        <v>9</v>
      </c>
      <c r="F57">
        <f t="shared" si="3"/>
        <v>4</v>
      </c>
      <c r="G57">
        <f t="shared" si="3"/>
        <v>3</v>
      </c>
      <c r="H57">
        <f t="shared" si="3"/>
        <v>2</v>
      </c>
      <c r="I57">
        <f t="shared" si="3"/>
        <v>14</v>
      </c>
      <c r="J57">
        <f t="shared" si="3"/>
        <v>12</v>
      </c>
      <c r="K57">
        <f t="shared" si="3"/>
        <v>2</v>
      </c>
      <c r="L57">
        <f t="shared" si="3"/>
        <v>3</v>
      </c>
      <c r="M57">
        <f t="shared" si="3"/>
        <v>0</v>
      </c>
      <c r="N57">
        <f t="shared" si="3"/>
        <v>3</v>
      </c>
      <c r="O57">
        <f t="shared" si="3"/>
        <v>1</v>
      </c>
      <c r="P57">
        <f t="shared" si="3"/>
        <v>4</v>
      </c>
      <c r="Q57">
        <f t="shared" si="3"/>
        <v>0</v>
      </c>
      <c r="R57">
        <f t="shared" si="3"/>
        <v>0</v>
      </c>
    </row>
    <row r="58" spans="1:18" x14ac:dyDescent="0.3">
      <c r="A58" s="23" t="s">
        <v>152</v>
      </c>
      <c r="B58">
        <f t="shared" si="2"/>
        <v>3</v>
      </c>
      <c r="C58">
        <f t="shared" si="3"/>
        <v>2</v>
      </c>
      <c r="D58">
        <f t="shared" si="3"/>
        <v>0</v>
      </c>
      <c r="E58">
        <f t="shared" si="3"/>
        <v>2</v>
      </c>
      <c r="F58">
        <f t="shared" si="3"/>
        <v>0</v>
      </c>
      <c r="G58">
        <f t="shared" si="3"/>
        <v>0</v>
      </c>
      <c r="H58">
        <f t="shared" si="3"/>
        <v>0</v>
      </c>
      <c r="I58">
        <f t="shared" si="3"/>
        <v>0</v>
      </c>
      <c r="J58">
        <f t="shared" si="3"/>
        <v>0</v>
      </c>
      <c r="K58">
        <f t="shared" si="3"/>
        <v>0</v>
      </c>
      <c r="L58">
        <f t="shared" si="3"/>
        <v>0</v>
      </c>
      <c r="M58">
        <f t="shared" si="3"/>
        <v>0</v>
      </c>
      <c r="N58">
        <f t="shared" si="3"/>
        <v>0</v>
      </c>
      <c r="O58">
        <f t="shared" si="3"/>
        <v>1</v>
      </c>
      <c r="P58">
        <f t="shared" si="3"/>
        <v>0</v>
      </c>
      <c r="Q58">
        <f t="shared" si="3"/>
        <v>0</v>
      </c>
      <c r="R58">
        <f t="shared" si="3"/>
        <v>0</v>
      </c>
    </row>
    <row r="59" spans="1:18" x14ac:dyDescent="0.3">
      <c r="A59" s="23" t="s">
        <v>153</v>
      </c>
      <c r="B59">
        <f t="shared" si="2"/>
        <v>1</v>
      </c>
      <c r="C59">
        <f t="shared" si="3"/>
        <v>1</v>
      </c>
      <c r="D59">
        <f t="shared" si="3"/>
        <v>0</v>
      </c>
      <c r="E59">
        <f t="shared" si="3"/>
        <v>1</v>
      </c>
      <c r="F59">
        <f t="shared" si="3"/>
        <v>0</v>
      </c>
      <c r="G59">
        <f t="shared" si="3"/>
        <v>0</v>
      </c>
      <c r="H59">
        <f t="shared" si="3"/>
        <v>0</v>
      </c>
      <c r="I59">
        <f t="shared" si="3"/>
        <v>0</v>
      </c>
      <c r="J59">
        <f t="shared" si="3"/>
        <v>0</v>
      </c>
      <c r="K59">
        <f t="shared" si="3"/>
        <v>0</v>
      </c>
      <c r="L59">
        <f t="shared" si="3"/>
        <v>0</v>
      </c>
      <c r="M59">
        <f t="shared" si="3"/>
        <v>0</v>
      </c>
      <c r="N59">
        <f t="shared" si="3"/>
        <v>0</v>
      </c>
      <c r="O59">
        <f t="shared" si="3"/>
        <v>0</v>
      </c>
      <c r="P59">
        <f t="shared" si="3"/>
        <v>0</v>
      </c>
      <c r="Q59">
        <f t="shared" si="3"/>
        <v>0</v>
      </c>
      <c r="R59">
        <f t="shared" si="3"/>
        <v>0</v>
      </c>
    </row>
    <row r="60" spans="1:18" x14ac:dyDescent="0.3">
      <c r="A60" s="23" t="s">
        <v>154</v>
      </c>
      <c r="B60">
        <f t="shared" si="2"/>
        <v>24</v>
      </c>
      <c r="C60">
        <f t="shared" si="3"/>
        <v>14</v>
      </c>
      <c r="D60">
        <f t="shared" si="3"/>
        <v>7</v>
      </c>
      <c r="E60">
        <f t="shared" si="3"/>
        <v>1</v>
      </c>
      <c r="F60">
        <f t="shared" si="3"/>
        <v>1</v>
      </c>
      <c r="G60">
        <f t="shared" si="3"/>
        <v>3</v>
      </c>
      <c r="H60">
        <f t="shared" si="3"/>
        <v>2</v>
      </c>
      <c r="I60">
        <f t="shared" si="3"/>
        <v>4</v>
      </c>
      <c r="J60">
        <f t="shared" si="3"/>
        <v>2</v>
      </c>
      <c r="K60">
        <f t="shared" si="3"/>
        <v>2</v>
      </c>
      <c r="L60">
        <f t="shared" si="3"/>
        <v>3</v>
      </c>
      <c r="M60">
        <f t="shared" si="3"/>
        <v>0</v>
      </c>
      <c r="N60">
        <f t="shared" si="3"/>
        <v>3</v>
      </c>
      <c r="O60">
        <f t="shared" si="3"/>
        <v>0</v>
      </c>
      <c r="P60">
        <f t="shared" si="3"/>
        <v>3</v>
      </c>
      <c r="Q60">
        <f t="shared" si="3"/>
        <v>0</v>
      </c>
      <c r="R60">
        <f t="shared" si="3"/>
        <v>0</v>
      </c>
    </row>
    <row r="61" spans="1:18" x14ac:dyDescent="0.3">
      <c r="A61" s="23" t="s">
        <v>155</v>
      </c>
      <c r="B61">
        <f t="shared" si="2"/>
        <v>16</v>
      </c>
      <c r="C61">
        <f t="shared" si="3"/>
        <v>5</v>
      </c>
      <c r="D61">
        <f t="shared" si="3"/>
        <v>1</v>
      </c>
      <c r="E61">
        <f t="shared" si="3"/>
        <v>3</v>
      </c>
      <c r="F61">
        <f t="shared" si="3"/>
        <v>1</v>
      </c>
      <c r="G61">
        <f t="shared" si="3"/>
        <v>0</v>
      </c>
      <c r="H61">
        <f t="shared" si="3"/>
        <v>0</v>
      </c>
      <c r="I61">
        <f t="shared" si="3"/>
        <v>10</v>
      </c>
      <c r="J61">
        <f t="shared" si="3"/>
        <v>10</v>
      </c>
      <c r="K61">
        <f t="shared" si="3"/>
        <v>0</v>
      </c>
      <c r="L61">
        <f t="shared" si="3"/>
        <v>0</v>
      </c>
      <c r="M61">
        <f t="shared" si="3"/>
        <v>0</v>
      </c>
      <c r="N61">
        <f t="shared" si="3"/>
        <v>0</v>
      </c>
      <c r="O61">
        <f t="shared" si="3"/>
        <v>0</v>
      </c>
      <c r="P61">
        <f t="shared" si="3"/>
        <v>1</v>
      </c>
      <c r="Q61">
        <f t="shared" si="3"/>
        <v>0</v>
      </c>
      <c r="R61">
        <f t="shared" si="3"/>
        <v>0</v>
      </c>
    </row>
    <row r="62" spans="1:18" x14ac:dyDescent="0.3">
      <c r="A62" s="23" t="s">
        <v>156</v>
      </c>
      <c r="B62">
        <f t="shared" si="2"/>
        <v>6</v>
      </c>
      <c r="C62">
        <f t="shared" si="3"/>
        <v>6</v>
      </c>
      <c r="D62">
        <f t="shared" si="3"/>
        <v>2</v>
      </c>
      <c r="E62">
        <f t="shared" si="3"/>
        <v>2</v>
      </c>
      <c r="F62">
        <f t="shared" si="3"/>
        <v>2</v>
      </c>
      <c r="G62">
        <f t="shared" si="3"/>
        <v>0</v>
      </c>
      <c r="H62">
        <f t="shared" si="3"/>
        <v>0</v>
      </c>
      <c r="I62">
        <f t="shared" si="3"/>
        <v>0</v>
      </c>
      <c r="J62">
        <f t="shared" si="3"/>
        <v>0</v>
      </c>
      <c r="K62">
        <f t="shared" si="3"/>
        <v>0</v>
      </c>
      <c r="L62">
        <f t="shared" si="3"/>
        <v>0</v>
      </c>
      <c r="M62">
        <f t="shared" si="3"/>
        <v>0</v>
      </c>
      <c r="N62">
        <f t="shared" si="3"/>
        <v>0</v>
      </c>
      <c r="O62">
        <f t="shared" si="3"/>
        <v>0</v>
      </c>
      <c r="P62">
        <f t="shared" si="3"/>
        <v>0</v>
      </c>
      <c r="Q62">
        <f t="shared" si="3"/>
        <v>0</v>
      </c>
      <c r="R62">
        <f t="shared" si="3"/>
        <v>0</v>
      </c>
    </row>
    <row r="63" spans="1:18" x14ac:dyDescent="0.3">
      <c r="A63" s="23" t="s">
        <v>157</v>
      </c>
      <c r="B63">
        <f t="shared" si="2"/>
        <v>22</v>
      </c>
      <c r="C63">
        <f t="shared" si="3"/>
        <v>9</v>
      </c>
      <c r="D63">
        <f t="shared" si="3"/>
        <v>4</v>
      </c>
      <c r="E63">
        <f t="shared" si="3"/>
        <v>3</v>
      </c>
      <c r="F63">
        <f t="shared" si="3"/>
        <v>2</v>
      </c>
      <c r="G63">
        <f t="shared" si="3"/>
        <v>0</v>
      </c>
      <c r="H63">
        <f t="shared" si="3"/>
        <v>0</v>
      </c>
      <c r="I63">
        <f t="shared" si="3"/>
        <v>3</v>
      </c>
      <c r="J63">
        <f t="shared" si="3"/>
        <v>3</v>
      </c>
      <c r="K63">
        <f t="shared" si="3"/>
        <v>0</v>
      </c>
      <c r="L63">
        <f t="shared" si="3"/>
        <v>4</v>
      </c>
      <c r="M63">
        <f t="shared" si="3"/>
        <v>3</v>
      </c>
      <c r="N63">
        <f t="shared" si="3"/>
        <v>1</v>
      </c>
      <c r="O63">
        <f t="shared" si="3"/>
        <v>3</v>
      </c>
      <c r="P63">
        <f t="shared" si="3"/>
        <v>3</v>
      </c>
      <c r="Q63">
        <f t="shared" si="3"/>
        <v>0</v>
      </c>
      <c r="R63">
        <f t="shared" si="3"/>
        <v>0</v>
      </c>
    </row>
    <row r="64" spans="1:18" x14ac:dyDescent="0.3">
      <c r="A64" s="23" t="s">
        <v>36</v>
      </c>
      <c r="B64">
        <f t="shared" si="2"/>
        <v>20</v>
      </c>
      <c r="C64">
        <f t="shared" si="3"/>
        <v>11</v>
      </c>
      <c r="D64">
        <f t="shared" si="3"/>
        <v>3</v>
      </c>
      <c r="E64">
        <f t="shared" si="3"/>
        <v>4</v>
      </c>
      <c r="F64">
        <f t="shared" si="3"/>
        <v>1</v>
      </c>
      <c r="G64">
        <f t="shared" si="3"/>
        <v>2</v>
      </c>
      <c r="H64">
        <f t="shared" si="3"/>
        <v>1</v>
      </c>
      <c r="I64">
        <f t="shared" si="3"/>
        <v>3</v>
      </c>
      <c r="J64">
        <f t="shared" si="3"/>
        <v>2</v>
      </c>
      <c r="K64">
        <f t="shared" si="3"/>
        <v>1</v>
      </c>
      <c r="L64">
        <f t="shared" si="3"/>
        <v>3</v>
      </c>
      <c r="M64">
        <f t="shared" si="3"/>
        <v>3</v>
      </c>
      <c r="N64">
        <f t="shared" si="3"/>
        <v>0</v>
      </c>
      <c r="O64">
        <f t="shared" si="3"/>
        <v>1</v>
      </c>
      <c r="P64">
        <f t="shared" si="3"/>
        <v>1</v>
      </c>
      <c r="Q64">
        <f t="shared" si="3"/>
        <v>1</v>
      </c>
      <c r="R64">
        <f t="shared" si="3"/>
        <v>0</v>
      </c>
    </row>
    <row r="66" spans="1:18" x14ac:dyDescent="0.3">
      <c r="A66" t="s">
        <v>158</v>
      </c>
      <c r="B66">
        <f>SUM(B67:B94)-B72-B73-B75-B76-B77-B80-B85-B88-B89-B90-B91-B92</f>
        <v>720</v>
      </c>
      <c r="C66">
        <f t="shared" ref="C66" si="4">SUM(C67:C94)-C72-C73-C75-C76-C77-C80-C85-C88-C89-C90-C91-C92</f>
        <v>525</v>
      </c>
      <c r="D66">
        <f t="shared" ref="D66" si="5">SUM(D67:D94)-D72-D73-D75-D76-D77-D80-D85-D88-D89-D90-D91-D92</f>
        <v>108</v>
      </c>
      <c r="E66">
        <f t="shared" ref="E66" si="6">SUM(E67:E94)-E72-E73-E75-E76-E77-E80-E85-E88-E89-E90-E91-E92</f>
        <v>202</v>
      </c>
      <c r="F66">
        <f t="shared" ref="F66" si="7">SUM(F67:F94)-F72-F73-F75-F76-F77-F80-F85-F88-F89-F90-F91-F92</f>
        <v>96</v>
      </c>
      <c r="G66">
        <f t="shared" ref="G66" si="8">SUM(G67:G94)-G72-G73-G75-G76-G77-G80-G85-G88-G89-G90-G91-G92</f>
        <v>88</v>
      </c>
      <c r="H66">
        <f t="shared" ref="H66" si="9">SUM(H67:H94)-H72-H73-H75-H76-H77-H80-H85-H88-H89-H90-H91-H92</f>
        <v>30</v>
      </c>
      <c r="I66">
        <f t="shared" ref="I66" si="10">SUM(I67:I94)-I72-I73-I75-I76-I77-I80-I85-I88-I89-I90-I91-I92</f>
        <v>116</v>
      </c>
      <c r="J66">
        <f t="shared" ref="J66" si="11">SUM(J67:J94)-J72-J73-J75-J76-J77-J80-J85-J88-J89-J90-J91-J92</f>
        <v>99</v>
      </c>
      <c r="K66">
        <f t="shared" ref="K66" si="12">SUM(K67:K94)-K72-K73-K75-K76-K77-K80-K85-K88-K89-K90-K91-K92</f>
        <v>17</v>
      </c>
      <c r="L66">
        <f t="shared" ref="L66" si="13">SUM(L67:L94)-L72-L73-L75-L76-L77-L80-L85-L88-L89-L90-L91-L92</f>
        <v>29</v>
      </c>
      <c r="M66">
        <f t="shared" ref="M66" si="14">SUM(M67:M94)-M72-M73-M75-M76-M77-M80-M85-M88-M89-M90-M91-M92</f>
        <v>20</v>
      </c>
      <c r="N66">
        <f t="shared" ref="N66" si="15">SUM(N67:N94)-N72-N73-N75-N76-N77-N80-N85-N88-N89-N90-N91-N92</f>
        <v>9</v>
      </c>
      <c r="O66">
        <f t="shared" ref="O66" si="16">SUM(O67:O94)-O72-O73-O75-O76-O77-O80-O85-O88-O89-O90-O91-O92</f>
        <v>27</v>
      </c>
      <c r="P66">
        <f t="shared" ref="P66" si="17">SUM(P67:P94)-P72-P73-P75-P76-P77-P80-P85-P88-P89-P90-P91-P92</f>
        <v>22</v>
      </c>
      <c r="Q66">
        <f t="shared" ref="Q66" si="18">SUM(Q67:Q94)-Q72-Q73-Q75-Q76-Q77-Q80-Q85-Q88-Q89-Q90-Q91-Q92</f>
        <v>0</v>
      </c>
      <c r="R66">
        <f t="shared" ref="R66" si="19">SUM(R67:R94)-R72-R73-R75-R76-R77-R80-R85-R88-R89-R90-R91-R92</f>
        <v>1</v>
      </c>
    </row>
    <row r="67" spans="1:18" x14ac:dyDescent="0.3">
      <c r="A67" t="s">
        <v>131</v>
      </c>
      <c r="B67">
        <v>5</v>
      </c>
      <c r="C67">
        <v>3</v>
      </c>
      <c r="D67">
        <v>1</v>
      </c>
      <c r="E67">
        <v>2</v>
      </c>
      <c r="F67">
        <v>0</v>
      </c>
      <c r="G67">
        <v>0</v>
      </c>
      <c r="H67">
        <v>0</v>
      </c>
      <c r="I67">
        <v>2</v>
      </c>
      <c r="J67">
        <v>2</v>
      </c>
    </row>
    <row r="68" spans="1:18" x14ac:dyDescent="0.3">
      <c r="A68" s="23" t="s">
        <v>132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</row>
    <row r="69" spans="1:18" x14ac:dyDescent="0.3">
      <c r="A69" s="23" t="s">
        <v>133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</row>
    <row r="70" spans="1:18" x14ac:dyDescent="0.3">
      <c r="A70" s="23" t="s">
        <v>134</v>
      </c>
      <c r="B70">
        <v>14</v>
      </c>
      <c r="C70">
        <v>4</v>
      </c>
      <c r="D70">
        <v>0</v>
      </c>
      <c r="E70">
        <v>1</v>
      </c>
      <c r="F70">
        <v>2</v>
      </c>
      <c r="G70">
        <v>0</v>
      </c>
      <c r="H70">
        <v>1</v>
      </c>
      <c r="I70">
        <v>4</v>
      </c>
      <c r="J70">
        <v>4</v>
      </c>
      <c r="L70">
        <v>4</v>
      </c>
      <c r="M70">
        <v>3</v>
      </c>
      <c r="N70">
        <v>1</v>
      </c>
      <c r="O70">
        <v>2</v>
      </c>
    </row>
    <row r="71" spans="1:18" x14ac:dyDescent="0.3">
      <c r="A71" s="23" t="s">
        <v>135</v>
      </c>
      <c r="B71">
        <v>28</v>
      </c>
      <c r="C71">
        <v>27</v>
      </c>
      <c r="D71">
        <v>10</v>
      </c>
      <c r="E71">
        <v>10</v>
      </c>
      <c r="F71">
        <v>4</v>
      </c>
      <c r="G71">
        <v>1</v>
      </c>
      <c r="H71">
        <v>2</v>
      </c>
      <c r="I71">
        <v>1</v>
      </c>
      <c r="J71">
        <v>1</v>
      </c>
    </row>
    <row r="72" spans="1:18" x14ac:dyDescent="0.3">
      <c r="A72" s="23" t="s">
        <v>136</v>
      </c>
      <c r="B72">
        <v>24</v>
      </c>
      <c r="C72">
        <v>24</v>
      </c>
      <c r="D72">
        <v>9</v>
      </c>
      <c r="E72">
        <v>8</v>
      </c>
      <c r="F72">
        <v>4</v>
      </c>
      <c r="G72">
        <v>1</v>
      </c>
      <c r="H72">
        <v>2</v>
      </c>
      <c r="I72">
        <v>0</v>
      </c>
      <c r="J72">
        <v>0</v>
      </c>
    </row>
    <row r="73" spans="1:18" x14ac:dyDescent="0.3">
      <c r="A73" s="23" t="s">
        <v>137</v>
      </c>
      <c r="B73">
        <v>4</v>
      </c>
      <c r="C73">
        <v>3</v>
      </c>
      <c r="D73">
        <v>1</v>
      </c>
      <c r="E73">
        <v>2</v>
      </c>
      <c r="F73">
        <v>0</v>
      </c>
      <c r="G73">
        <v>0</v>
      </c>
      <c r="H73">
        <v>0</v>
      </c>
      <c r="I73">
        <v>1</v>
      </c>
      <c r="J73">
        <v>1</v>
      </c>
    </row>
    <row r="74" spans="1:18" x14ac:dyDescent="0.3">
      <c r="A74" s="23" t="s">
        <v>138</v>
      </c>
      <c r="B74">
        <v>15</v>
      </c>
      <c r="C74">
        <v>7</v>
      </c>
      <c r="D74">
        <v>0</v>
      </c>
      <c r="E74">
        <v>3</v>
      </c>
      <c r="F74">
        <v>1</v>
      </c>
      <c r="G74">
        <v>3</v>
      </c>
      <c r="H74">
        <v>0</v>
      </c>
      <c r="I74">
        <v>3</v>
      </c>
      <c r="J74">
        <v>3</v>
      </c>
      <c r="O74">
        <v>2</v>
      </c>
      <c r="P74">
        <v>2</v>
      </c>
      <c r="R74">
        <v>1</v>
      </c>
    </row>
    <row r="75" spans="1:18" x14ac:dyDescent="0.3">
      <c r="A75" s="23" t="s">
        <v>139</v>
      </c>
      <c r="B75">
        <v>15</v>
      </c>
      <c r="C75">
        <v>7</v>
      </c>
      <c r="D75">
        <v>0</v>
      </c>
      <c r="E75">
        <v>3</v>
      </c>
      <c r="F75">
        <v>1</v>
      </c>
      <c r="G75">
        <v>3</v>
      </c>
      <c r="H75">
        <v>0</v>
      </c>
      <c r="I75">
        <v>3</v>
      </c>
      <c r="J75">
        <v>3</v>
      </c>
      <c r="O75">
        <v>2</v>
      </c>
      <c r="P75">
        <v>2</v>
      </c>
      <c r="R75">
        <v>1</v>
      </c>
    </row>
    <row r="76" spans="1:18" x14ac:dyDescent="0.3">
      <c r="A76" s="23" t="s">
        <v>140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7" spans="1:18" x14ac:dyDescent="0.3">
      <c r="A77" s="23" t="s">
        <v>141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</row>
    <row r="78" spans="1:18" x14ac:dyDescent="0.3">
      <c r="A78" s="23" t="s">
        <v>142</v>
      </c>
      <c r="B78">
        <v>7</v>
      </c>
      <c r="C78">
        <v>3</v>
      </c>
      <c r="D78">
        <v>3</v>
      </c>
      <c r="E78">
        <v>0</v>
      </c>
      <c r="F78">
        <v>0</v>
      </c>
      <c r="G78">
        <v>0</v>
      </c>
      <c r="H78">
        <v>0</v>
      </c>
      <c r="I78">
        <v>2</v>
      </c>
      <c r="J78">
        <v>2</v>
      </c>
      <c r="L78">
        <v>2</v>
      </c>
      <c r="M78">
        <v>2</v>
      </c>
    </row>
    <row r="79" spans="1:18" x14ac:dyDescent="0.3">
      <c r="A79" s="23" t="s">
        <v>143</v>
      </c>
      <c r="B79">
        <v>320</v>
      </c>
      <c r="C79">
        <v>247</v>
      </c>
      <c r="D79">
        <v>51</v>
      </c>
      <c r="E79">
        <v>107</v>
      </c>
      <c r="F79">
        <v>55</v>
      </c>
      <c r="G79">
        <v>23</v>
      </c>
      <c r="H79">
        <v>10</v>
      </c>
      <c r="I79">
        <v>56</v>
      </c>
      <c r="J79">
        <v>50</v>
      </c>
      <c r="K79">
        <v>6</v>
      </c>
      <c r="L79">
        <v>8</v>
      </c>
      <c r="M79">
        <v>6</v>
      </c>
      <c r="N79">
        <v>2</v>
      </c>
      <c r="O79">
        <v>7</v>
      </c>
      <c r="P79">
        <v>2</v>
      </c>
    </row>
    <row r="80" spans="1:18" x14ac:dyDescent="0.3">
      <c r="A80" s="23" t="s">
        <v>144</v>
      </c>
      <c r="B80">
        <v>241</v>
      </c>
      <c r="C80">
        <v>200</v>
      </c>
      <c r="D80">
        <v>45</v>
      </c>
      <c r="E80">
        <v>89</v>
      </c>
      <c r="F80">
        <v>47</v>
      </c>
      <c r="G80">
        <v>14</v>
      </c>
      <c r="H80">
        <v>5</v>
      </c>
      <c r="I80">
        <v>35</v>
      </c>
      <c r="J80">
        <v>30</v>
      </c>
      <c r="K80">
        <v>5</v>
      </c>
      <c r="L80">
        <v>5</v>
      </c>
      <c r="M80">
        <v>4</v>
      </c>
      <c r="N80">
        <v>1</v>
      </c>
      <c r="O80">
        <v>1</v>
      </c>
    </row>
    <row r="81" spans="1:18" x14ac:dyDescent="0.3">
      <c r="A81" s="23" t="s">
        <v>145</v>
      </c>
      <c r="B81">
        <v>15</v>
      </c>
      <c r="C81">
        <v>11</v>
      </c>
      <c r="D81">
        <v>2</v>
      </c>
      <c r="E81">
        <v>4</v>
      </c>
      <c r="F81">
        <v>0</v>
      </c>
      <c r="G81">
        <v>5</v>
      </c>
      <c r="H81">
        <v>0</v>
      </c>
      <c r="I81">
        <v>3</v>
      </c>
      <c r="J81">
        <v>3</v>
      </c>
      <c r="K81">
        <v>0</v>
      </c>
      <c r="L81">
        <v>0</v>
      </c>
      <c r="M81">
        <v>0</v>
      </c>
      <c r="N81">
        <v>0</v>
      </c>
      <c r="O81">
        <v>1</v>
      </c>
    </row>
    <row r="82" spans="1:18" x14ac:dyDescent="0.3">
      <c r="A82" s="23" t="s">
        <v>146</v>
      </c>
      <c r="B82">
        <v>14</v>
      </c>
      <c r="C82">
        <v>12</v>
      </c>
      <c r="D82">
        <v>1</v>
      </c>
      <c r="E82">
        <v>1</v>
      </c>
      <c r="F82">
        <v>1</v>
      </c>
      <c r="G82">
        <v>9</v>
      </c>
      <c r="H82">
        <v>0</v>
      </c>
      <c r="I82">
        <v>2</v>
      </c>
      <c r="J82">
        <v>2</v>
      </c>
      <c r="K82">
        <v>0</v>
      </c>
      <c r="L82">
        <v>0</v>
      </c>
      <c r="M82">
        <v>0</v>
      </c>
      <c r="N82">
        <v>0</v>
      </c>
      <c r="O82">
        <v>0</v>
      </c>
    </row>
    <row r="83" spans="1:18" x14ac:dyDescent="0.3">
      <c r="A83" s="23" t="s">
        <v>147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</row>
    <row r="84" spans="1:18" x14ac:dyDescent="0.3">
      <c r="A84" s="23" t="s">
        <v>148</v>
      </c>
      <c r="B84">
        <v>238</v>
      </c>
      <c r="C84">
        <v>172</v>
      </c>
      <c r="D84">
        <v>30</v>
      </c>
      <c r="E84">
        <v>59</v>
      </c>
      <c r="F84">
        <v>31</v>
      </c>
      <c r="G84">
        <v>40</v>
      </c>
      <c r="H84">
        <v>12</v>
      </c>
      <c r="I84">
        <v>30</v>
      </c>
      <c r="J84">
        <v>20</v>
      </c>
      <c r="K84">
        <v>10</v>
      </c>
      <c r="L84">
        <v>9</v>
      </c>
      <c r="M84">
        <v>5</v>
      </c>
      <c r="N84">
        <v>4</v>
      </c>
      <c r="O84">
        <v>12</v>
      </c>
      <c r="P84">
        <v>15</v>
      </c>
    </row>
    <row r="85" spans="1:18" x14ac:dyDescent="0.3">
      <c r="A85" s="23" t="s">
        <v>149</v>
      </c>
      <c r="B85">
        <v>195</v>
      </c>
      <c r="C85">
        <v>133</v>
      </c>
      <c r="D85">
        <v>28</v>
      </c>
      <c r="E85">
        <v>47</v>
      </c>
      <c r="F85">
        <v>26</v>
      </c>
      <c r="G85">
        <v>20</v>
      </c>
      <c r="H85">
        <v>12</v>
      </c>
      <c r="I85">
        <v>28</v>
      </c>
      <c r="J85">
        <v>18</v>
      </c>
      <c r="K85">
        <v>10</v>
      </c>
      <c r="L85">
        <v>7</v>
      </c>
      <c r="M85">
        <v>3</v>
      </c>
      <c r="N85">
        <v>4</v>
      </c>
      <c r="O85">
        <v>12</v>
      </c>
      <c r="P85">
        <v>15</v>
      </c>
    </row>
    <row r="86" spans="1:18" x14ac:dyDescent="0.3">
      <c r="A86" s="23" t="s">
        <v>150</v>
      </c>
      <c r="B86">
        <v>8</v>
      </c>
      <c r="C86">
        <v>5</v>
      </c>
      <c r="D86">
        <v>2</v>
      </c>
      <c r="E86">
        <v>3</v>
      </c>
      <c r="F86">
        <v>0</v>
      </c>
      <c r="G86">
        <v>0</v>
      </c>
      <c r="H86">
        <v>0</v>
      </c>
      <c r="I86">
        <v>1</v>
      </c>
      <c r="J86">
        <v>1</v>
      </c>
      <c r="L86">
        <v>1</v>
      </c>
      <c r="M86">
        <v>1</v>
      </c>
      <c r="N86">
        <v>0</v>
      </c>
      <c r="O86">
        <v>0</v>
      </c>
      <c r="P86">
        <v>1</v>
      </c>
    </row>
    <row r="87" spans="1:18" x14ac:dyDescent="0.3">
      <c r="A87" s="23" t="s">
        <v>151</v>
      </c>
      <c r="B87">
        <v>39</v>
      </c>
      <c r="C87">
        <v>24</v>
      </c>
      <c r="D87">
        <v>6</v>
      </c>
      <c r="E87">
        <v>9</v>
      </c>
      <c r="F87">
        <v>1</v>
      </c>
      <c r="G87">
        <v>4</v>
      </c>
      <c r="H87">
        <v>4</v>
      </c>
      <c r="I87">
        <v>9</v>
      </c>
      <c r="J87">
        <v>9</v>
      </c>
      <c r="L87">
        <v>3</v>
      </c>
      <c r="M87">
        <v>2</v>
      </c>
      <c r="N87">
        <v>1</v>
      </c>
      <c r="O87">
        <v>1</v>
      </c>
      <c r="P87">
        <v>2</v>
      </c>
    </row>
    <row r="88" spans="1:18" x14ac:dyDescent="0.3">
      <c r="A88" s="23" t="s">
        <v>152</v>
      </c>
      <c r="B88">
        <v>1</v>
      </c>
      <c r="C88">
        <v>1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8" x14ac:dyDescent="0.3">
      <c r="A89" s="23" t="s">
        <v>153</v>
      </c>
      <c r="B89">
        <v>1</v>
      </c>
      <c r="C89">
        <v>0</v>
      </c>
      <c r="D89">
        <v>0</v>
      </c>
      <c r="E89">
        <v>0</v>
      </c>
      <c r="G89">
        <v>0</v>
      </c>
      <c r="H89">
        <v>0</v>
      </c>
      <c r="I89">
        <v>1</v>
      </c>
      <c r="J89">
        <v>1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8" x14ac:dyDescent="0.3">
      <c r="A90" s="23" t="s">
        <v>154</v>
      </c>
      <c r="B90">
        <v>27</v>
      </c>
      <c r="C90">
        <v>19</v>
      </c>
      <c r="D90">
        <v>3</v>
      </c>
      <c r="E90">
        <v>8</v>
      </c>
      <c r="G90">
        <v>4</v>
      </c>
      <c r="H90">
        <v>4</v>
      </c>
      <c r="I90">
        <v>4</v>
      </c>
      <c r="J90">
        <v>4</v>
      </c>
      <c r="L90">
        <v>1</v>
      </c>
      <c r="M90">
        <v>1</v>
      </c>
      <c r="N90">
        <v>0</v>
      </c>
      <c r="O90">
        <v>1</v>
      </c>
      <c r="P90">
        <v>2</v>
      </c>
    </row>
    <row r="91" spans="1:18" x14ac:dyDescent="0.3">
      <c r="A91" s="23" t="s">
        <v>155</v>
      </c>
      <c r="B91">
        <v>1</v>
      </c>
      <c r="C91">
        <v>1</v>
      </c>
      <c r="D91">
        <v>1</v>
      </c>
      <c r="E91">
        <v>0</v>
      </c>
      <c r="G91">
        <v>0</v>
      </c>
      <c r="H91">
        <v>0</v>
      </c>
      <c r="I91">
        <v>0</v>
      </c>
      <c r="J91">
        <v>0</v>
      </c>
      <c r="L91">
        <v>0</v>
      </c>
      <c r="M91">
        <v>0</v>
      </c>
      <c r="N91">
        <v>0</v>
      </c>
      <c r="O91">
        <v>0</v>
      </c>
    </row>
    <row r="92" spans="1:18" x14ac:dyDescent="0.3">
      <c r="A92" s="23" t="s">
        <v>156</v>
      </c>
      <c r="B92">
        <v>9</v>
      </c>
      <c r="C92">
        <v>3</v>
      </c>
      <c r="D92">
        <v>2</v>
      </c>
      <c r="E92">
        <v>1</v>
      </c>
      <c r="G92">
        <v>0</v>
      </c>
      <c r="H92">
        <v>0</v>
      </c>
      <c r="I92">
        <v>4</v>
      </c>
      <c r="J92">
        <v>4</v>
      </c>
      <c r="L92">
        <v>2</v>
      </c>
      <c r="M92">
        <v>1</v>
      </c>
      <c r="N92">
        <v>1</v>
      </c>
      <c r="O92">
        <v>0</v>
      </c>
    </row>
    <row r="93" spans="1:18" x14ac:dyDescent="0.3">
      <c r="A93" s="23" t="s">
        <v>157</v>
      </c>
      <c r="B93">
        <v>2</v>
      </c>
      <c r="C93">
        <v>0</v>
      </c>
      <c r="D93">
        <v>0</v>
      </c>
      <c r="E93">
        <v>0</v>
      </c>
      <c r="G93">
        <v>0</v>
      </c>
      <c r="H93">
        <v>0</v>
      </c>
      <c r="I93">
        <v>1</v>
      </c>
      <c r="J93">
        <v>0</v>
      </c>
      <c r="K93">
        <v>1</v>
      </c>
      <c r="L93">
        <v>0</v>
      </c>
      <c r="M93">
        <v>0</v>
      </c>
      <c r="N93">
        <v>0</v>
      </c>
      <c r="O93">
        <v>1</v>
      </c>
    </row>
    <row r="94" spans="1:18" x14ac:dyDescent="0.3">
      <c r="A94" s="23" t="s">
        <v>36</v>
      </c>
      <c r="B94">
        <v>15</v>
      </c>
      <c r="C94">
        <v>10</v>
      </c>
      <c r="D94">
        <v>2</v>
      </c>
      <c r="E94">
        <v>3</v>
      </c>
      <c r="F94">
        <v>1</v>
      </c>
      <c r="G94">
        <v>3</v>
      </c>
      <c r="H94">
        <v>1</v>
      </c>
      <c r="I94">
        <v>2</v>
      </c>
      <c r="J94">
        <v>2</v>
      </c>
      <c r="L94">
        <v>2</v>
      </c>
      <c r="M94">
        <v>1</v>
      </c>
      <c r="N94">
        <v>1</v>
      </c>
      <c r="O94">
        <v>1</v>
      </c>
    </row>
    <row r="95" spans="1:18" x14ac:dyDescent="0.3">
      <c r="A95" s="28" t="s">
        <v>39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</sheetData>
  <mergeCells count="4">
    <mergeCell ref="C2:H2"/>
    <mergeCell ref="I2:K2"/>
    <mergeCell ref="L2:N2"/>
    <mergeCell ref="A95:R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9111-B64F-4F53-93BF-36DDC92F487D}">
  <dimension ref="A1:R28"/>
  <sheetViews>
    <sheetView topLeftCell="A25" workbookViewId="0">
      <selection activeCell="A28" sqref="A28:R28"/>
    </sheetView>
  </sheetViews>
  <sheetFormatPr defaultRowHeight="14.4" x14ac:dyDescent="0.3"/>
  <cols>
    <col min="1" max="1" width="26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180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45</v>
      </c>
      <c r="B6">
        <f>B7+B25</f>
        <v>5719</v>
      </c>
      <c r="C6">
        <f t="shared" ref="C6:R6" si="0">C7+C25</f>
        <v>3586</v>
      </c>
      <c r="D6">
        <f t="shared" si="0"/>
        <v>794</v>
      </c>
      <c r="E6">
        <f t="shared" si="0"/>
        <v>1179</v>
      </c>
      <c r="F6">
        <f t="shared" si="0"/>
        <v>773</v>
      </c>
      <c r="G6">
        <f t="shared" si="0"/>
        <v>429</v>
      </c>
      <c r="H6">
        <f t="shared" si="0"/>
        <v>160</v>
      </c>
      <c r="I6">
        <f t="shared" si="0"/>
        <v>866</v>
      </c>
      <c r="J6">
        <f t="shared" si="0"/>
        <v>739</v>
      </c>
      <c r="K6">
        <f t="shared" si="0"/>
        <v>73</v>
      </c>
      <c r="L6">
        <f t="shared" si="0"/>
        <v>309</v>
      </c>
      <c r="M6">
        <f t="shared" si="0"/>
        <v>213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507</v>
      </c>
      <c r="R6">
        <f t="shared" si="0"/>
        <v>109</v>
      </c>
    </row>
    <row r="7" spans="1:18" x14ac:dyDescent="0.3">
      <c r="A7" t="s">
        <v>181</v>
      </c>
      <c r="B7">
        <v>5123</v>
      </c>
      <c r="C7">
        <v>3189</v>
      </c>
      <c r="D7">
        <v>765</v>
      </c>
      <c r="E7">
        <v>1122</v>
      </c>
      <c r="F7">
        <v>716</v>
      </c>
      <c r="G7">
        <v>423</v>
      </c>
      <c r="H7">
        <v>160</v>
      </c>
      <c r="I7">
        <v>804</v>
      </c>
      <c r="J7">
        <v>731</v>
      </c>
      <c r="K7">
        <v>71</v>
      </c>
      <c r="L7">
        <v>247</v>
      </c>
      <c r="M7">
        <v>155</v>
      </c>
      <c r="N7">
        <v>90</v>
      </c>
      <c r="O7">
        <v>176</v>
      </c>
      <c r="P7">
        <v>113</v>
      </c>
      <c r="Q7">
        <v>486</v>
      </c>
      <c r="R7">
        <v>108</v>
      </c>
    </row>
    <row r="8" spans="1:18" x14ac:dyDescent="0.3">
      <c r="A8" s="23" t="s">
        <v>182</v>
      </c>
      <c r="B8">
        <f t="shared" ref="B8:B24" si="1">C8+I8+L8+O8+P8+Q8+R8</f>
        <v>648</v>
      </c>
      <c r="C8">
        <v>380</v>
      </c>
      <c r="D8">
        <v>61</v>
      </c>
      <c r="E8">
        <v>133</v>
      </c>
      <c r="F8">
        <v>86</v>
      </c>
      <c r="G8">
        <v>68</v>
      </c>
      <c r="H8">
        <v>32</v>
      </c>
      <c r="I8">
        <v>120</v>
      </c>
      <c r="J8">
        <v>101</v>
      </c>
      <c r="K8">
        <v>19</v>
      </c>
      <c r="L8">
        <v>54</v>
      </c>
      <c r="M8">
        <v>24</v>
      </c>
      <c r="N8">
        <v>29</v>
      </c>
      <c r="O8">
        <v>46</v>
      </c>
      <c r="P8">
        <v>21</v>
      </c>
      <c r="Q8">
        <v>10</v>
      </c>
      <c r="R8">
        <v>17</v>
      </c>
    </row>
    <row r="9" spans="1:18" x14ac:dyDescent="0.3">
      <c r="A9" s="23" t="s">
        <v>201</v>
      </c>
      <c r="B9" s="25">
        <f>B7/B8</f>
        <v>7.9058641975308639</v>
      </c>
      <c r="C9" s="25">
        <f t="shared" ref="C9:R9" si="2">C7/C8</f>
        <v>8.3921052631578945</v>
      </c>
      <c r="D9" s="25">
        <f t="shared" si="2"/>
        <v>12.540983606557377</v>
      </c>
      <c r="E9" s="25">
        <f t="shared" si="2"/>
        <v>8.436090225563909</v>
      </c>
      <c r="F9" s="25">
        <f t="shared" si="2"/>
        <v>8.3255813953488378</v>
      </c>
      <c r="G9" s="25">
        <f t="shared" si="2"/>
        <v>6.2205882352941178</v>
      </c>
      <c r="H9" s="25">
        <f t="shared" si="2"/>
        <v>5</v>
      </c>
      <c r="I9" s="25">
        <f t="shared" si="2"/>
        <v>6.7</v>
      </c>
      <c r="J9" s="25">
        <f t="shared" si="2"/>
        <v>7.2376237623762378</v>
      </c>
      <c r="K9" s="25">
        <f t="shared" si="2"/>
        <v>3.736842105263158</v>
      </c>
      <c r="L9" s="25">
        <f t="shared" si="2"/>
        <v>4.5740740740740744</v>
      </c>
      <c r="M9" s="25">
        <f t="shared" si="2"/>
        <v>6.458333333333333</v>
      </c>
      <c r="N9" s="25">
        <f t="shared" si="2"/>
        <v>3.103448275862069</v>
      </c>
      <c r="O9" s="25">
        <f t="shared" si="2"/>
        <v>3.8260869565217392</v>
      </c>
      <c r="P9" s="25">
        <f t="shared" si="2"/>
        <v>5.3809523809523814</v>
      </c>
      <c r="Q9" s="25">
        <f t="shared" si="2"/>
        <v>48.6</v>
      </c>
      <c r="R9" s="25">
        <f t="shared" si="2"/>
        <v>6.3529411764705879</v>
      </c>
    </row>
    <row r="10" spans="1:18" x14ac:dyDescent="0.3">
      <c r="A10" s="23" t="s">
        <v>183</v>
      </c>
      <c r="B10">
        <f t="shared" si="1"/>
        <v>437</v>
      </c>
      <c r="C10">
        <v>263</v>
      </c>
      <c r="D10">
        <v>69</v>
      </c>
      <c r="E10">
        <v>86</v>
      </c>
      <c r="F10">
        <v>49</v>
      </c>
      <c r="G10">
        <v>44</v>
      </c>
      <c r="H10">
        <v>14</v>
      </c>
      <c r="I10">
        <v>103</v>
      </c>
      <c r="J10">
        <v>88</v>
      </c>
      <c r="K10">
        <v>14</v>
      </c>
      <c r="L10">
        <v>21</v>
      </c>
      <c r="M10">
        <v>16</v>
      </c>
      <c r="N10">
        <v>5</v>
      </c>
      <c r="O10">
        <v>20</v>
      </c>
      <c r="P10">
        <v>11</v>
      </c>
      <c r="Q10">
        <v>5</v>
      </c>
      <c r="R10">
        <v>14</v>
      </c>
    </row>
    <row r="11" spans="1:18" x14ac:dyDescent="0.3">
      <c r="A11" s="23" t="s">
        <v>184</v>
      </c>
      <c r="B11">
        <f t="shared" si="1"/>
        <v>1487</v>
      </c>
      <c r="C11">
        <v>702</v>
      </c>
      <c r="D11">
        <v>274</v>
      </c>
      <c r="E11">
        <v>203</v>
      </c>
      <c r="F11">
        <v>155</v>
      </c>
      <c r="G11">
        <v>54</v>
      </c>
      <c r="H11">
        <v>15</v>
      </c>
      <c r="I11">
        <v>248</v>
      </c>
      <c r="J11">
        <v>239</v>
      </c>
      <c r="K11">
        <v>8</v>
      </c>
      <c r="L11">
        <v>50</v>
      </c>
      <c r="M11">
        <v>50</v>
      </c>
      <c r="N11">
        <v>0</v>
      </c>
      <c r="O11">
        <v>22</v>
      </c>
      <c r="P11">
        <v>38</v>
      </c>
      <c r="Q11">
        <v>368</v>
      </c>
      <c r="R11">
        <v>59</v>
      </c>
    </row>
    <row r="12" spans="1:18" x14ac:dyDescent="0.3">
      <c r="A12" s="23" t="s">
        <v>185</v>
      </c>
      <c r="B12">
        <f t="shared" si="1"/>
        <v>348</v>
      </c>
      <c r="C12">
        <v>288</v>
      </c>
      <c r="D12">
        <v>47</v>
      </c>
      <c r="E12">
        <v>96</v>
      </c>
      <c r="F12">
        <v>117</v>
      </c>
      <c r="G12">
        <v>19</v>
      </c>
      <c r="H12">
        <v>9</v>
      </c>
      <c r="I12">
        <v>19</v>
      </c>
      <c r="J12">
        <v>17</v>
      </c>
      <c r="K12">
        <v>2</v>
      </c>
      <c r="L12">
        <v>11</v>
      </c>
      <c r="M12">
        <v>6</v>
      </c>
      <c r="N12">
        <v>5</v>
      </c>
      <c r="O12">
        <v>17</v>
      </c>
      <c r="P12">
        <v>10</v>
      </c>
      <c r="Q12">
        <v>3</v>
      </c>
      <c r="R12">
        <v>0</v>
      </c>
    </row>
    <row r="13" spans="1:18" x14ac:dyDescent="0.3">
      <c r="A13" s="23" t="s">
        <v>186</v>
      </c>
      <c r="B13">
        <f t="shared" si="1"/>
        <v>67</v>
      </c>
      <c r="C13">
        <v>45</v>
      </c>
      <c r="D13">
        <v>8</v>
      </c>
      <c r="E13">
        <v>15</v>
      </c>
      <c r="F13">
        <v>14</v>
      </c>
      <c r="G13">
        <v>8</v>
      </c>
      <c r="H13">
        <v>0</v>
      </c>
      <c r="I13">
        <v>12</v>
      </c>
      <c r="J13">
        <v>8</v>
      </c>
      <c r="K13">
        <v>4</v>
      </c>
      <c r="L13">
        <v>8</v>
      </c>
      <c r="M13">
        <v>4</v>
      </c>
      <c r="N13">
        <v>4</v>
      </c>
      <c r="O13">
        <v>2</v>
      </c>
      <c r="P13">
        <v>0</v>
      </c>
      <c r="Q13">
        <v>0</v>
      </c>
      <c r="R13">
        <v>0</v>
      </c>
    </row>
    <row r="14" spans="1:18" x14ac:dyDescent="0.3">
      <c r="A14" s="23" t="s">
        <v>187</v>
      </c>
      <c r="B14">
        <f t="shared" si="1"/>
        <v>82</v>
      </c>
      <c r="C14">
        <v>36</v>
      </c>
      <c r="D14">
        <v>10</v>
      </c>
      <c r="E14">
        <v>18</v>
      </c>
      <c r="F14">
        <v>5</v>
      </c>
      <c r="G14">
        <v>0</v>
      </c>
      <c r="H14">
        <v>3</v>
      </c>
      <c r="I14">
        <v>5</v>
      </c>
      <c r="J14">
        <v>5</v>
      </c>
      <c r="K14">
        <v>0</v>
      </c>
      <c r="L14">
        <v>4</v>
      </c>
      <c r="M14">
        <v>4</v>
      </c>
      <c r="N14">
        <v>0</v>
      </c>
      <c r="O14">
        <v>0</v>
      </c>
      <c r="P14">
        <v>0</v>
      </c>
      <c r="Q14">
        <v>35</v>
      </c>
      <c r="R14">
        <v>2</v>
      </c>
    </row>
    <row r="15" spans="1:18" x14ac:dyDescent="0.3">
      <c r="A15" s="23" t="s">
        <v>188</v>
      </c>
      <c r="B15">
        <f t="shared" si="1"/>
        <v>489</v>
      </c>
      <c r="C15">
        <v>359</v>
      </c>
      <c r="D15">
        <v>79</v>
      </c>
      <c r="E15">
        <v>120</v>
      </c>
      <c r="F15">
        <v>67</v>
      </c>
      <c r="G15">
        <v>61</v>
      </c>
      <c r="H15">
        <v>32</v>
      </c>
      <c r="I15">
        <v>50</v>
      </c>
      <c r="J15">
        <v>48</v>
      </c>
      <c r="K15">
        <v>2</v>
      </c>
      <c r="L15">
        <v>17</v>
      </c>
      <c r="M15">
        <v>9</v>
      </c>
      <c r="N15">
        <v>8</v>
      </c>
      <c r="O15">
        <v>17</v>
      </c>
      <c r="P15">
        <v>8</v>
      </c>
      <c r="Q15">
        <v>36</v>
      </c>
      <c r="R15">
        <v>2</v>
      </c>
    </row>
    <row r="16" spans="1:18" x14ac:dyDescent="0.3">
      <c r="A16" s="23" t="s">
        <v>189</v>
      </c>
      <c r="B16">
        <f t="shared" si="1"/>
        <v>525</v>
      </c>
      <c r="C16">
        <v>427</v>
      </c>
      <c r="D16">
        <v>68</v>
      </c>
      <c r="E16">
        <v>166</v>
      </c>
      <c r="F16">
        <v>90</v>
      </c>
      <c r="G16">
        <v>78</v>
      </c>
      <c r="H16">
        <v>25</v>
      </c>
      <c r="I16">
        <v>37</v>
      </c>
      <c r="J16">
        <v>32</v>
      </c>
      <c r="K16">
        <v>5</v>
      </c>
      <c r="L16">
        <v>23</v>
      </c>
      <c r="M16">
        <v>10</v>
      </c>
      <c r="N16">
        <v>13</v>
      </c>
      <c r="O16">
        <v>25</v>
      </c>
      <c r="P16">
        <v>10</v>
      </c>
      <c r="Q16">
        <v>2</v>
      </c>
      <c r="R16">
        <v>1</v>
      </c>
    </row>
    <row r="17" spans="1:18" x14ac:dyDescent="0.3">
      <c r="A17" s="23" t="s">
        <v>190</v>
      </c>
      <c r="B17">
        <f t="shared" si="1"/>
        <v>110</v>
      </c>
      <c r="C17">
        <v>100</v>
      </c>
      <c r="D17">
        <v>14</v>
      </c>
      <c r="E17">
        <v>48</v>
      </c>
      <c r="F17">
        <v>10</v>
      </c>
      <c r="G17">
        <v>19</v>
      </c>
      <c r="H17">
        <v>9</v>
      </c>
      <c r="I17">
        <v>5</v>
      </c>
      <c r="J17">
        <v>3</v>
      </c>
      <c r="K17">
        <v>2</v>
      </c>
      <c r="L17">
        <v>4</v>
      </c>
      <c r="M17">
        <v>1</v>
      </c>
      <c r="N17">
        <v>3</v>
      </c>
      <c r="O17">
        <v>1</v>
      </c>
      <c r="P17">
        <v>0</v>
      </c>
      <c r="Q17">
        <v>0</v>
      </c>
      <c r="R17">
        <v>0</v>
      </c>
    </row>
    <row r="18" spans="1:18" x14ac:dyDescent="0.3">
      <c r="A18" s="23" t="s">
        <v>191</v>
      </c>
      <c r="B18">
        <f t="shared" si="1"/>
        <v>40</v>
      </c>
      <c r="C18">
        <v>26</v>
      </c>
      <c r="D18">
        <v>8</v>
      </c>
      <c r="E18">
        <v>12</v>
      </c>
      <c r="F18">
        <v>5</v>
      </c>
      <c r="G18">
        <v>1</v>
      </c>
      <c r="H18">
        <v>0</v>
      </c>
      <c r="I18">
        <v>6</v>
      </c>
      <c r="J18">
        <v>6</v>
      </c>
      <c r="K18">
        <v>0</v>
      </c>
      <c r="L18">
        <v>4</v>
      </c>
      <c r="M18">
        <v>4</v>
      </c>
      <c r="N18">
        <v>0</v>
      </c>
      <c r="O18">
        <v>3</v>
      </c>
      <c r="P18">
        <v>0</v>
      </c>
      <c r="Q18">
        <v>1</v>
      </c>
      <c r="R18">
        <v>0</v>
      </c>
    </row>
    <row r="19" spans="1:18" x14ac:dyDescent="0.3">
      <c r="A19" s="23" t="s">
        <v>192</v>
      </c>
      <c r="B19">
        <f t="shared" si="1"/>
        <v>295</v>
      </c>
      <c r="C19">
        <v>240</v>
      </c>
      <c r="D19">
        <v>63</v>
      </c>
      <c r="E19">
        <v>89</v>
      </c>
      <c r="F19">
        <v>53</v>
      </c>
      <c r="G19">
        <v>32</v>
      </c>
      <c r="H19">
        <v>2</v>
      </c>
      <c r="I19">
        <v>34</v>
      </c>
      <c r="J19">
        <v>28</v>
      </c>
      <c r="K19">
        <v>6</v>
      </c>
      <c r="L19">
        <v>4</v>
      </c>
      <c r="M19">
        <v>2</v>
      </c>
      <c r="N19">
        <v>2</v>
      </c>
      <c r="O19">
        <v>5</v>
      </c>
      <c r="P19">
        <v>8</v>
      </c>
      <c r="Q19">
        <v>2</v>
      </c>
      <c r="R19">
        <v>2</v>
      </c>
    </row>
    <row r="20" spans="1:18" x14ac:dyDescent="0.3">
      <c r="A20" s="23" t="s">
        <v>193</v>
      </c>
      <c r="B20">
        <f t="shared" si="1"/>
        <v>346</v>
      </c>
      <c r="C20">
        <v>237</v>
      </c>
      <c r="D20">
        <v>47</v>
      </c>
      <c r="E20">
        <v>110</v>
      </c>
      <c r="F20">
        <v>39</v>
      </c>
      <c r="G20">
        <v>32</v>
      </c>
      <c r="H20">
        <v>9</v>
      </c>
      <c r="I20">
        <v>73</v>
      </c>
      <c r="J20">
        <v>68</v>
      </c>
      <c r="K20">
        <v>5</v>
      </c>
      <c r="L20">
        <v>14</v>
      </c>
      <c r="M20">
        <v>8</v>
      </c>
      <c r="N20">
        <v>6</v>
      </c>
      <c r="O20">
        <v>0</v>
      </c>
      <c r="P20">
        <v>1</v>
      </c>
      <c r="Q20">
        <v>17</v>
      </c>
      <c r="R20">
        <v>4</v>
      </c>
    </row>
    <row r="21" spans="1:18" x14ac:dyDescent="0.3">
      <c r="A21" s="23" t="s">
        <v>194</v>
      </c>
      <c r="B21">
        <f t="shared" si="1"/>
        <v>28</v>
      </c>
      <c r="C21">
        <v>2</v>
      </c>
      <c r="D21">
        <v>1</v>
      </c>
      <c r="E21">
        <v>1</v>
      </c>
      <c r="F21">
        <v>0</v>
      </c>
      <c r="G21">
        <v>0</v>
      </c>
      <c r="H21">
        <v>0</v>
      </c>
      <c r="I21">
        <v>13</v>
      </c>
      <c r="J21">
        <v>12</v>
      </c>
      <c r="K21">
        <v>1</v>
      </c>
      <c r="L21">
        <v>3</v>
      </c>
      <c r="M21">
        <v>1</v>
      </c>
      <c r="N21">
        <v>2</v>
      </c>
      <c r="O21">
        <v>0</v>
      </c>
      <c r="P21">
        <v>5</v>
      </c>
      <c r="Q21">
        <v>3</v>
      </c>
      <c r="R21">
        <v>2</v>
      </c>
    </row>
    <row r="22" spans="1:18" x14ac:dyDescent="0.3">
      <c r="A22" s="23" t="s">
        <v>195</v>
      </c>
      <c r="B22">
        <f t="shared" si="1"/>
        <v>214</v>
      </c>
      <c r="C22">
        <v>84</v>
      </c>
      <c r="D22">
        <v>16</v>
      </c>
      <c r="E22">
        <v>25</v>
      </c>
      <c r="F22">
        <v>26</v>
      </c>
      <c r="G22">
        <v>7</v>
      </c>
      <c r="H22">
        <v>10</v>
      </c>
      <c r="I22">
        <v>78</v>
      </c>
      <c r="J22">
        <v>75</v>
      </c>
      <c r="K22">
        <v>3</v>
      </c>
      <c r="L22">
        <v>25</v>
      </c>
      <c r="M22">
        <v>13</v>
      </c>
      <c r="N22">
        <v>12</v>
      </c>
      <c r="O22">
        <v>18</v>
      </c>
      <c r="P22">
        <v>1</v>
      </c>
      <c r="Q22">
        <v>3</v>
      </c>
      <c r="R22">
        <v>5</v>
      </c>
    </row>
    <row r="23" spans="1:18" x14ac:dyDescent="0.3">
      <c r="A23" s="23" t="s">
        <v>196</v>
      </c>
      <c r="B23">
        <f t="shared" si="1"/>
        <v>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1</v>
      </c>
      <c r="K23">
        <v>0</v>
      </c>
      <c r="L23">
        <v>5</v>
      </c>
      <c r="M23">
        <v>3</v>
      </c>
      <c r="N23">
        <v>1</v>
      </c>
      <c r="O23">
        <v>0</v>
      </c>
      <c r="P23">
        <v>0</v>
      </c>
      <c r="Q23">
        <v>1</v>
      </c>
      <c r="R23">
        <v>0</v>
      </c>
    </row>
    <row r="24" spans="1:18" x14ac:dyDescent="0.3">
      <c r="A24" s="23" t="s">
        <v>197</v>
      </c>
      <c r="B24">
        <f t="shared" si="1"/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3">
      <c r="A25" s="23" t="s">
        <v>198</v>
      </c>
      <c r="B25">
        <f>B26+B27</f>
        <v>596</v>
      </c>
      <c r="C25">
        <f t="shared" ref="C25:R25" si="3">C26+C27</f>
        <v>397</v>
      </c>
      <c r="D25">
        <f t="shared" si="3"/>
        <v>29</v>
      </c>
      <c r="E25">
        <f t="shared" si="3"/>
        <v>57</v>
      </c>
      <c r="F25">
        <f t="shared" si="3"/>
        <v>57</v>
      </c>
      <c r="G25">
        <f t="shared" si="3"/>
        <v>6</v>
      </c>
      <c r="H25">
        <f t="shared" si="3"/>
        <v>0</v>
      </c>
      <c r="I25">
        <f t="shared" si="3"/>
        <v>62</v>
      </c>
      <c r="J25">
        <f t="shared" si="3"/>
        <v>8</v>
      </c>
      <c r="K25">
        <f t="shared" si="3"/>
        <v>2</v>
      </c>
      <c r="L25">
        <f t="shared" si="3"/>
        <v>62</v>
      </c>
      <c r="M25">
        <f t="shared" si="3"/>
        <v>58</v>
      </c>
      <c r="N25">
        <f t="shared" si="3"/>
        <v>1</v>
      </c>
      <c r="O25">
        <f t="shared" si="3"/>
        <v>16</v>
      </c>
      <c r="P25">
        <v>37</v>
      </c>
      <c r="Q25">
        <f t="shared" si="3"/>
        <v>21</v>
      </c>
      <c r="R25">
        <f t="shared" si="3"/>
        <v>1</v>
      </c>
    </row>
    <row r="26" spans="1:18" x14ac:dyDescent="0.3">
      <c r="A26" s="23" t="s">
        <v>199</v>
      </c>
      <c r="B26">
        <f>C26+I26+L26+O26+P26+Q26+R26</f>
        <v>320</v>
      </c>
      <c r="C26">
        <v>248</v>
      </c>
      <c r="D26">
        <v>0</v>
      </c>
      <c r="E26">
        <v>0</v>
      </c>
      <c r="F26">
        <v>0</v>
      </c>
      <c r="G26">
        <v>0</v>
      </c>
      <c r="H26">
        <v>0</v>
      </c>
      <c r="I26">
        <v>52</v>
      </c>
      <c r="J26">
        <v>0</v>
      </c>
      <c r="K26">
        <v>0</v>
      </c>
      <c r="L26">
        <v>3</v>
      </c>
      <c r="M26">
        <v>0</v>
      </c>
      <c r="N26">
        <v>0</v>
      </c>
      <c r="O26">
        <v>0</v>
      </c>
      <c r="P26">
        <v>0</v>
      </c>
      <c r="Q26">
        <v>16</v>
      </c>
      <c r="R26">
        <v>1</v>
      </c>
    </row>
    <row r="27" spans="1:18" x14ac:dyDescent="0.3">
      <c r="A27" s="23" t="s">
        <v>200</v>
      </c>
      <c r="B27">
        <f>C27+I27+L27+O27+P27+Q27+R27</f>
        <v>276</v>
      </c>
      <c r="C27">
        <v>149</v>
      </c>
      <c r="D27">
        <v>29</v>
      </c>
      <c r="E27">
        <v>57</v>
      </c>
      <c r="F27">
        <v>57</v>
      </c>
      <c r="G27">
        <v>6</v>
      </c>
      <c r="H27">
        <v>0</v>
      </c>
      <c r="I27">
        <v>10</v>
      </c>
      <c r="J27">
        <v>8</v>
      </c>
      <c r="K27">
        <v>2</v>
      </c>
      <c r="L27">
        <v>59</v>
      </c>
      <c r="M27">
        <v>58</v>
      </c>
      <c r="N27">
        <v>1</v>
      </c>
      <c r="O27">
        <v>16</v>
      </c>
      <c r="P27">
        <v>37</v>
      </c>
      <c r="Q27">
        <v>5</v>
      </c>
      <c r="R27">
        <v>0</v>
      </c>
    </row>
    <row r="28" spans="1:18" x14ac:dyDescent="0.3">
      <c r="A28" s="28" t="s">
        <v>39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</sheetData>
  <mergeCells count="4">
    <mergeCell ref="C2:H2"/>
    <mergeCell ref="I2:K2"/>
    <mergeCell ref="L2:N2"/>
    <mergeCell ref="A28:R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5A44-B4FB-40AB-B675-7CFC645F0278}">
  <dimension ref="A1:R27"/>
  <sheetViews>
    <sheetView topLeftCell="A25" workbookViewId="0">
      <selection activeCell="A27" sqref="A27:R27"/>
    </sheetView>
  </sheetViews>
  <sheetFormatPr defaultRowHeight="14.4" x14ac:dyDescent="0.3"/>
  <cols>
    <col min="1" max="1" width="20.21875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 t="s">
        <v>159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160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45</v>
      </c>
      <c r="B6">
        <f>SUM(B7:B26)</f>
        <v>5719</v>
      </c>
      <c r="C6">
        <f t="shared" ref="C6:R6" si="0">SUM(C7:C26)</f>
        <v>3586</v>
      </c>
      <c r="D6">
        <f t="shared" si="0"/>
        <v>794</v>
      </c>
      <c r="E6">
        <f t="shared" si="0"/>
        <v>1179</v>
      </c>
      <c r="F6">
        <f t="shared" si="0"/>
        <v>773</v>
      </c>
      <c r="G6">
        <f t="shared" si="0"/>
        <v>429</v>
      </c>
      <c r="H6">
        <f t="shared" si="0"/>
        <v>160</v>
      </c>
      <c r="I6">
        <f t="shared" si="0"/>
        <v>866</v>
      </c>
      <c r="J6">
        <f t="shared" si="0"/>
        <v>739</v>
      </c>
      <c r="K6">
        <f t="shared" si="0"/>
        <v>73</v>
      </c>
      <c r="L6">
        <f t="shared" si="0"/>
        <v>309</v>
      </c>
      <c r="M6">
        <f t="shared" si="0"/>
        <v>213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507</v>
      </c>
      <c r="R6">
        <f t="shared" si="0"/>
        <v>109</v>
      </c>
    </row>
    <row r="7" spans="1:18" x14ac:dyDescent="0.3">
      <c r="A7" s="23" t="s">
        <v>161</v>
      </c>
      <c r="B7">
        <v>144</v>
      </c>
      <c r="C7">
        <v>92</v>
      </c>
      <c r="D7">
        <v>7</v>
      </c>
      <c r="E7">
        <v>13</v>
      </c>
      <c r="F7">
        <v>51</v>
      </c>
      <c r="G7">
        <v>16</v>
      </c>
      <c r="H7">
        <v>5</v>
      </c>
      <c r="I7">
        <v>21</v>
      </c>
      <c r="J7">
        <v>20</v>
      </c>
      <c r="K7">
        <v>1</v>
      </c>
      <c r="L7">
        <v>9</v>
      </c>
      <c r="M7">
        <v>9</v>
      </c>
      <c r="N7">
        <v>0</v>
      </c>
      <c r="O7">
        <v>0</v>
      </c>
      <c r="P7">
        <v>6</v>
      </c>
      <c r="Q7">
        <v>14</v>
      </c>
      <c r="R7">
        <v>2</v>
      </c>
    </row>
    <row r="8" spans="1:18" x14ac:dyDescent="0.3">
      <c r="A8" s="23" t="s">
        <v>162</v>
      </c>
      <c r="B8">
        <v>153</v>
      </c>
      <c r="C8">
        <v>102</v>
      </c>
      <c r="D8">
        <v>41</v>
      </c>
      <c r="E8">
        <v>7</v>
      </c>
      <c r="F8">
        <v>9</v>
      </c>
      <c r="G8">
        <v>37</v>
      </c>
      <c r="H8">
        <v>8</v>
      </c>
      <c r="I8">
        <v>29</v>
      </c>
      <c r="J8">
        <v>27</v>
      </c>
      <c r="K8">
        <v>2</v>
      </c>
      <c r="L8">
        <v>7</v>
      </c>
      <c r="M8">
        <v>4</v>
      </c>
      <c r="N8">
        <v>2</v>
      </c>
      <c r="O8">
        <v>1</v>
      </c>
      <c r="P8">
        <v>0</v>
      </c>
      <c r="Q8">
        <v>14</v>
      </c>
      <c r="R8">
        <v>0</v>
      </c>
    </row>
    <row r="9" spans="1:18" x14ac:dyDescent="0.3">
      <c r="A9" s="23" t="s">
        <v>163</v>
      </c>
      <c r="B9">
        <v>169</v>
      </c>
      <c r="C9">
        <v>127</v>
      </c>
      <c r="D9">
        <v>49</v>
      </c>
      <c r="E9">
        <v>36</v>
      </c>
      <c r="F9">
        <v>12</v>
      </c>
      <c r="G9">
        <v>15</v>
      </c>
      <c r="H9">
        <v>15</v>
      </c>
      <c r="I9">
        <v>4</v>
      </c>
      <c r="J9">
        <v>4</v>
      </c>
      <c r="K9">
        <v>0</v>
      </c>
      <c r="L9">
        <v>0</v>
      </c>
      <c r="M9">
        <v>0</v>
      </c>
      <c r="N9">
        <v>0</v>
      </c>
      <c r="O9">
        <v>4</v>
      </c>
      <c r="P9">
        <v>19</v>
      </c>
      <c r="Q9">
        <v>13</v>
      </c>
      <c r="R9">
        <v>2</v>
      </c>
    </row>
    <row r="10" spans="1:18" x14ac:dyDescent="0.3">
      <c r="A10" s="23" t="s">
        <v>164</v>
      </c>
      <c r="B10">
        <v>26</v>
      </c>
      <c r="C10">
        <v>17</v>
      </c>
      <c r="D10">
        <v>1</v>
      </c>
      <c r="E10">
        <v>0</v>
      </c>
      <c r="F10">
        <v>11</v>
      </c>
      <c r="G10">
        <v>5</v>
      </c>
      <c r="H10">
        <v>0</v>
      </c>
      <c r="I10">
        <v>6</v>
      </c>
      <c r="J10">
        <v>6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2</v>
      </c>
      <c r="R10">
        <v>0</v>
      </c>
    </row>
    <row r="11" spans="1:18" x14ac:dyDescent="0.3">
      <c r="A11" s="23" t="s">
        <v>165</v>
      </c>
      <c r="B11">
        <v>254</v>
      </c>
      <c r="C11">
        <v>172</v>
      </c>
      <c r="D11">
        <v>40</v>
      </c>
      <c r="E11">
        <v>57</v>
      </c>
      <c r="F11">
        <v>60</v>
      </c>
      <c r="G11">
        <v>10</v>
      </c>
      <c r="H11">
        <v>5</v>
      </c>
      <c r="I11">
        <v>34</v>
      </c>
      <c r="J11">
        <v>34</v>
      </c>
      <c r="K11">
        <v>0</v>
      </c>
      <c r="L11">
        <v>22</v>
      </c>
      <c r="M11">
        <v>22</v>
      </c>
      <c r="N11">
        <v>0</v>
      </c>
      <c r="O11">
        <v>3</v>
      </c>
      <c r="P11">
        <v>0</v>
      </c>
      <c r="Q11">
        <v>22</v>
      </c>
      <c r="R11">
        <v>1</v>
      </c>
    </row>
    <row r="12" spans="1:18" x14ac:dyDescent="0.3">
      <c r="A12" s="23" t="s">
        <v>166</v>
      </c>
      <c r="B12">
        <v>157</v>
      </c>
      <c r="C12">
        <v>108</v>
      </c>
      <c r="D12">
        <v>36</v>
      </c>
      <c r="E12">
        <v>23</v>
      </c>
      <c r="F12">
        <v>20</v>
      </c>
      <c r="G12">
        <v>22</v>
      </c>
      <c r="H12">
        <v>7</v>
      </c>
      <c r="I12">
        <v>23</v>
      </c>
      <c r="J12">
        <v>18</v>
      </c>
      <c r="K12">
        <v>5</v>
      </c>
      <c r="L12">
        <v>2</v>
      </c>
      <c r="M12">
        <v>2</v>
      </c>
      <c r="N12">
        <v>0</v>
      </c>
      <c r="O12">
        <v>4</v>
      </c>
      <c r="P12">
        <v>0</v>
      </c>
      <c r="Q12">
        <v>18</v>
      </c>
      <c r="R12">
        <v>2</v>
      </c>
    </row>
    <row r="13" spans="1:18" x14ac:dyDescent="0.3">
      <c r="A13" s="23" t="s">
        <v>167</v>
      </c>
      <c r="B13">
        <v>808</v>
      </c>
      <c r="C13">
        <v>488</v>
      </c>
      <c r="D13">
        <v>153</v>
      </c>
      <c r="E13">
        <v>192</v>
      </c>
      <c r="F13">
        <v>78</v>
      </c>
      <c r="G13">
        <v>52</v>
      </c>
      <c r="H13">
        <v>13</v>
      </c>
      <c r="I13">
        <v>185</v>
      </c>
      <c r="J13">
        <v>175</v>
      </c>
      <c r="K13">
        <v>10</v>
      </c>
      <c r="L13">
        <v>29</v>
      </c>
      <c r="M13">
        <v>13</v>
      </c>
      <c r="N13">
        <v>16</v>
      </c>
      <c r="O13">
        <v>21</v>
      </c>
      <c r="P13">
        <v>1</v>
      </c>
      <c r="Q13">
        <v>68</v>
      </c>
      <c r="R13">
        <v>16</v>
      </c>
    </row>
    <row r="14" spans="1:18" x14ac:dyDescent="0.3">
      <c r="A14" s="23" t="s">
        <v>168</v>
      </c>
      <c r="B14">
        <v>30</v>
      </c>
      <c r="C14">
        <v>27</v>
      </c>
      <c r="D14">
        <v>5</v>
      </c>
      <c r="E14">
        <v>20</v>
      </c>
      <c r="F14">
        <v>0</v>
      </c>
      <c r="G14">
        <v>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3</v>
      </c>
      <c r="R14">
        <v>0</v>
      </c>
    </row>
    <row r="15" spans="1:18" x14ac:dyDescent="0.3">
      <c r="A15" s="23" t="s">
        <v>169</v>
      </c>
      <c r="B15">
        <v>834</v>
      </c>
      <c r="C15">
        <v>534</v>
      </c>
      <c r="D15">
        <v>88</v>
      </c>
      <c r="E15">
        <v>167</v>
      </c>
      <c r="F15">
        <v>224</v>
      </c>
      <c r="G15">
        <v>36</v>
      </c>
      <c r="H15">
        <v>18</v>
      </c>
      <c r="I15">
        <v>111</v>
      </c>
      <c r="J15">
        <v>94</v>
      </c>
      <c r="K15">
        <v>17</v>
      </c>
      <c r="L15">
        <v>30</v>
      </c>
      <c r="M15">
        <v>20</v>
      </c>
      <c r="N15">
        <v>9</v>
      </c>
      <c r="O15">
        <v>37</v>
      </c>
      <c r="P15">
        <v>20</v>
      </c>
      <c r="Q15">
        <v>91</v>
      </c>
      <c r="R15">
        <v>11</v>
      </c>
    </row>
    <row r="16" spans="1:18" x14ac:dyDescent="0.3">
      <c r="A16" s="23" t="s">
        <v>179</v>
      </c>
      <c r="B16">
        <v>24</v>
      </c>
      <c r="C16">
        <v>17</v>
      </c>
      <c r="D16">
        <v>0</v>
      </c>
      <c r="E16">
        <v>16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7</v>
      </c>
      <c r="R16">
        <v>0</v>
      </c>
    </row>
    <row r="17" spans="1:18" x14ac:dyDescent="0.3">
      <c r="A17" s="23" t="s">
        <v>170</v>
      </c>
      <c r="B17">
        <v>635</v>
      </c>
      <c r="C17">
        <v>339</v>
      </c>
      <c r="D17">
        <v>108</v>
      </c>
      <c r="E17">
        <v>104</v>
      </c>
      <c r="F17">
        <v>57</v>
      </c>
      <c r="G17">
        <v>36</v>
      </c>
      <c r="H17">
        <v>34</v>
      </c>
      <c r="I17">
        <v>104</v>
      </c>
      <c r="J17">
        <v>85</v>
      </c>
      <c r="K17">
        <v>19</v>
      </c>
      <c r="L17">
        <v>72</v>
      </c>
      <c r="M17">
        <v>33</v>
      </c>
      <c r="N17">
        <v>39</v>
      </c>
      <c r="O17">
        <v>13</v>
      </c>
      <c r="P17">
        <v>37</v>
      </c>
      <c r="Q17">
        <v>58</v>
      </c>
      <c r="R17">
        <v>12</v>
      </c>
    </row>
    <row r="18" spans="1:18" x14ac:dyDescent="0.3">
      <c r="A18" s="23" t="s">
        <v>171</v>
      </c>
      <c r="B18">
        <v>57</v>
      </c>
      <c r="C18">
        <v>11</v>
      </c>
      <c r="D18">
        <v>11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46</v>
      </c>
      <c r="M18">
        <v>46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3">
      <c r="A19" s="23" t="s">
        <v>172</v>
      </c>
      <c r="B19">
        <v>20</v>
      </c>
      <c r="C19">
        <v>10</v>
      </c>
      <c r="D19">
        <v>3</v>
      </c>
      <c r="E19">
        <v>0</v>
      </c>
      <c r="F19">
        <v>0</v>
      </c>
      <c r="G19">
        <v>7</v>
      </c>
      <c r="H19">
        <v>0</v>
      </c>
      <c r="I19">
        <v>4</v>
      </c>
      <c r="J19">
        <v>4</v>
      </c>
      <c r="K19">
        <v>0</v>
      </c>
      <c r="L19">
        <v>0</v>
      </c>
      <c r="M19">
        <v>0</v>
      </c>
      <c r="N19">
        <v>0</v>
      </c>
      <c r="O19">
        <v>4</v>
      </c>
      <c r="P19">
        <v>0</v>
      </c>
      <c r="Q19">
        <v>2</v>
      </c>
      <c r="R19">
        <v>0</v>
      </c>
    </row>
    <row r="20" spans="1:18" x14ac:dyDescent="0.3">
      <c r="A20" s="23" t="s">
        <v>173</v>
      </c>
      <c r="B20">
        <v>156</v>
      </c>
      <c r="C20">
        <v>113</v>
      </c>
      <c r="D20">
        <v>24</v>
      </c>
      <c r="E20">
        <v>26</v>
      </c>
      <c r="F20">
        <v>31</v>
      </c>
      <c r="G20">
        <v>15</v>
      </c>
      <c r="H20">
        <v>16</v>
      </c>
      <c r="I20">
        <v>23</v>
      </c>
      <c r="J20">
        <v>22</v>
      </c>
      <c r="K20">
        <v>1</v>
      </c>
      <c r="L20">
        <v>1</v>
      </c>
      <c r="M20">
        <v>0</v>
      </c>
      <c r="N20">
        <v>1</v>
      </c>
      <c r="O20">
        <v>0</v>
      </c>
      <c r="P20">
        <v>0</v>
      </c>
      <c r="Q20">
        <v>17</v>
      </c>
      <c r="R20">
        <v>2</v>
      </c>
    </row>
    <row r="21" spans="1:18" x14ac:dyDescent="0.3">
      <c r="A21" s="23" t="s">
        <v>174</v>
      </c>
      <c r="B21">
        <v>68</v>
      </c>
      <c r="C21">
        <v>37</v>
      </c>
      <c r="D21">
        <v>12</v>
      </c>
      <c r="E21">
        <v>14</v>
      </c>
      <c r="F21">
        <v>2</v>
      </c>
      <c r="G21">
        <v>9</v>
      </c>
      <c r="H21">
        <v>0</v>
      </c>
      <c r="I21">
        <v>2</v>
      </c>
      <c r="J21">
        <v>1</v>
      </c>
      <c r="K21">
        <v>1</v>
      </c>
      <c r="L21">
        <v>1</v>
      </c>
      <c r="M21">
        <v>0</v>
      </c>
      <c r="N21">
        <v>1</v>
      </c>
      <c r="O21">
        <v>2</v>
      </c>
      <c r="P21">
        <v>15</v>
      </c>
      <c r="Q21">
        <v>8</v>
      </c>
      <c r="R21">
        <v>3</v>
      </c>
    </row>
    <row r="22" spans="1:18" x14ac:dyDescent="0.3">
      <c r="A22" s="23" t="s">
        <v>175</v>
      </c>
      <c r="B22">
        <v>721</v>
      </c>
      <c r="C22">
        <v>442</v>
      </c>
      <c r="D22">
        <v>79</v>
      </c>
      <c r="E22">
        <v>179</v>
      </c>
      <c r="F22">
        <v>101</v>
      </c>
      <c r="G22">
        <v>67</v>
      </c>
      <c r="H22">
        <v>15</v>
      </c>
      <c r="I22">
        <v>112</v>
      </c>
      <c r="J22">
        <v>98</v>
      </c>
      <c r="K22">
        <v>13</v>
      </c>
      <c r="L22">
        <v>17</v>
      </c>
      <c r="M22">
        <v>5</v>
      </c>
      <c r="N22">
        <v>12</v>
      </c>
      <c r="O22">
        <v>60</v>
      </c>
      <c r="P22">
        <v>35</v>
      </c>
      <c r="Q22">
        <v>45</v>
      </c>
      <c r="R22">
        <v>10</v>
      </c>
    </row>
    <row r="23" spans="1:18" x14ac:dyDescent="0.3">
      <c r="A23" s="23" t="s">
        <v>176</v>
      </c>
      <c r="B23">
        <v>14</v>
      </c>
      <c r="C23">
        <v>13</v>
      </c>
      <c r="D23">
        <v>2</v>
      </c>
      <c r="E23">
        <v>0</v>
      </c>
      <c r="F23">
        <v>6</v>
      </c>
      <c r="G23">
        <v>5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</row>
    <row r="24" spans="1:18" x14ac:dyDescent="0.3">
      <c r="A24" s="23" t="s">
        <v>177</v>
      </c>
      <c r="B24">
        <v>828</v>
      </c>
      <c r="C24">
        <v>495</v>
      </c>
      <c r="D24">
        <v>84</v>
      </c>
      <c r="E24">
        <v>252</v>
      </c>
      <c r="F24">
        <v>84</v>
      </c>
      <c r="G24">
        <v>69</v>
      </c>
      <c r="H24">
        <v>6</v>
      </c>
      <c r="I24">
        <v>130</v>
      </c>
      <c r="J24">
        <v>128</v>
      </c>
      <c r="K24">
        <v>2</v>
      </c>
      <c r="L24">
        <v>51</v>
      </c>
      <c r="M24">
        <v>43</v>
      </c>
      <c r="N24">
        <v>8</v>
      </c>
      <c r="O24">
        <v>41</v>
      </c>
      <c r="P24">
        <v>14</v>
      </c>
      <c r="Q24">
        <v>67</v>
      </c>
      <c r="R24">
        <v>30</v>
      </c>
    </row>
    <row r="25" spans="1:18" x14ac:dyDescent="0.3">
      <c r="A25" s="23" t="s">
        <v>178</v>
      </c>
      <c r="B25">
        <v>301</v>
      </c>
      <c r="C25">
        <v>194</v>
      </c>
      <c r="D25">
        <v>51</v>
      </c>
      <c r="E25">
        <v>73</v>
      </c>
      <c r="F25">
        <v>26</v>
      </c>
      <c r="G25">
        <v>26</v>
      </c>
      <c r="H25">
        <v>18</v>
      </c>
      <c r="I25">
        <v>26</v>
      </c>
      <c r="J25">
        <v>23</v>
      </c>
      <c r="K25">
        <v>2</v>
      </c>
      <c r="L25">
        <v>19</v>
      </c>
      <c r="M25">
        <v>16</v>
      </c>
      <c r="N25">
        <v>3</v>
      </c>
      <c r="O25">
        <v>1</v>
      </c>
      <c r="P25">
        <v>3</v>
      </c>
      <c r="Q25">
        <v>41</v>
      </c>
      <c r="R25">
        <v>17</v>
      </c>
    </row>
    <row r="26" spans="1:18" x14ac:dyDescent="0.3">
      <c r="A26" s="23" t="s">
        <v>36</v>
      </c>
      <c r="B26">
        <v>320</v>
      </c>
      <c r="C26">
        <v>248</v>
      </c>
      <c r="D26">
        <v>0</v>
      </c>
      <c r="E26">
        <v>0</v>
      </c>
      <c r="F26">
        <v>0</v>
      </c>
      <c r="G26">
        <v>0</v>
      </c>
      <c r="H26">
        <v>0</v>
      </c>
      <c r="I26">
        <v>52</v>
      </c>
      <c r="J26">
        <v>0</v>
      </c>
      <c r="K26">
        <v>0</v>
      </c>
      <c r="L26">
        <v>3</v>
      </c>
      <c r="M26">
        <v>0</v>
      </c>
      <c r="N26">
        <v>0</v>
      </c>
      <c r="O26">
        <v>0</v>
      </c>
      <c r="P26">
        <v>0</v>
      </c>
      <c r="Q26">
        <v>16</v>
      </c>
      <c r="R26">
        <v>1</v>
      </c>
    </row>
    <row r="27" spans="1:18" x14ac:dyDescent="0.3">
      <c r="A27" s="28" t="s">
        <v>39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</sheetData>
  <mergeCells count="4">
    <mergeCell ref="C2:H2"/>
    <mergeCell ref="I2:K2"/>
    <mergeCell ref="L2:N2"/>
    <mergeCell ref="A27:R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CA20-6B94-4434-B33F-A4E638F1EAA9}">
  <dimension ref="A1:R17"/>
  <sheetViews>
    <sheetView workbookViewId="0">
      <selection activeCell="A17" sqref="A17:R17"/>
    </sheetView>
  </sheetViews>
  <sheetFormatPr defaultRowHeight="14.4" x14ac:dyDescent="0.3"/>
  <cols>
    <col min="1" max="1" width="16.5546875" customWidth="1"/>
  </cols>
  <sheetData>
    <row r="1" spans="1:18" x14ac:dyDescent="0.3">
      <c r="A1" s="14" t="s">
        <v>41</v>
      </c>
    </row>
    <row r="2" spans="1:18" x14ac:dyDescent="0.3">
      <c r="A2" s="15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16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16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17" t="s">
        <v>66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45</v>
      </c>
      <c r="B6">
        <f>B7+B8+B15+B16</f>
        <v>5652</v>
      </c>
      <c r="C6">
        <f t="shared" ref="C6:R6" si="0">C7+C8+C15+C16</f>
        <v>3586</v>
      </c>
      <c r="D6">
        <f t="shared" si="0"/>
        <v>794</v>
      </c>
      <c r="E6">
        <f t="shared" si="0"/>
        <v>1179</v>
      </c>
      <c r="F6">
        <f t="shared" si="0"/>
        <v>773</v>
      </c>
      <c r="G6">
        <f t="shared" si="0"/>
        <v>429</v>
      </c>
      <c r="H6">
        <f t="shared" si="0"/>
        <v>160</v>
      </c>
      <c r="I6">
        <f t="shared" si="0"/>
        <v>866</v>
      </c>
      <c r="J6">
        <f t="shared" si="0"/>
        <v>739</v>
      </c>
      <c r="K6">
        <f t="shared" si="0"/>
        <v>73</v>
      </c>
      <c r="L6">
        <f t="shared" si="0"/>
        <v>309</v>
      </c>
      <c r="M6">
        <f t="shared" si="0"/>
        <v>273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477</v>
      </c>
      <c r="R6">
        <f t="shared" si="0"/>
        <v>72</v>
      </c>
    </row>
    <row r="7" spans="1:18" x14ac:dyDescent="0.3">
      <c r="A7" t="s">
        <v>68</v>
      </c>
      <c r="B7">
        <v>2311</v>
      </c>
      <c r="C7">
        <v>1351</v>
      </c>
      <c r="D7">
        <v>315</v>
      </c>
      <c r="E7">
        <v>725</v>
      </c>
      <c r="F7">
        <v>146</v>
      </c>
      <c r="G7">
        <v>79</v>
      </c>
      <c r="H7">
        <v>85</v>
      </c>
      <c r="I7">
        <v>356</v>
      </c>
      <c r="J7">
        <v>351</v>
      </c>
      <c r="K7">
        <v>4</v>
      </c>
      <c r="L7">
        <v>294</v>
      </c>
      <c r="M7">
        <v>203</v>
      </c>
      <c r="N7">
        <v>89</v>
      </c>
      <c r="O7">
        <v>3</v>
      </c>
      <c r="P7">
        <v>41</v>
      </c>
      <c r="Q7">
        <v>224</v>
      </c>
      <c r="R7">
        <v>42</v>
      </c>
    </row>
    <row r="8" spans="1:18" x14ac:dyDescent="0.3">
      <c r="A8" s="18" t="s">
        <v>69</v>
      </c>
      <c r="B8">
        <v>3195</v>
      </c>
      <c r="C8">
        <v>2206</v>
      </c>
      <c r="D8">
        <v>478</v>
      </c>
      <c r="E8">
        <v>450</v>
      </c>
      <c r="F8">
        <v>625</v>
      </c>
      <c r="G8">
        <v>348</v>
      </c>
      <c r="H8">
        <v>75</v>
      </c>
      <c r="I8">
        <v>488</v>
      </c>
      <c r="J8">
        <v>378</v>
      </c>
      <c r="K8">
        <v>69</v>
      </c>
      <c r="L8">
        <v>9</v>
      </c>
      <c r="M8">
        <v>66</v>
      </c>
      <c r="N8">
        <v>2</v>
      </c>
      <c r="O8">
        <v>140</v>
      </c>
      <c r="P8">
        <v>87</v>
      </c>
      <c r="Q8">
        <v>238</v>
      </c>
      <c r="R8">
        <v>27</v>
      </c>
    </row>
    <row r="9" spans="1:18" x14ac:dyDescent="0.3">
      <c r="A9" s="18" t="s">
        <v>70</v>
      </c>
      <c r="B9">
        <v>36</v>
      </c>
      <c r="C9">
        <v>8</v>
      </c>
      <c r="D9">
        <v>4</v>
      </c>
      <c r="E9">
        <v>3</v>
      </c>
      <c r="F9">
        <v>0</v>
      </c>
      <c r="G9">
        <v>1</v>
      </c>
      <c r="I9">
        <v>20</v>
      </c>
      <c r="J9">
        <v>14</v>
      </c>
      <c r="K9">
        <v>5</v>
      </c>
      <c r="L9">
        <v>0</v>
      </c>
      <c r="M9">
        <v>0</v>
      </c>
      <c r="O9">
        <v>1</v>
      </c>
      <c r="P9">
        <v>4</v>
      </c>
      <c r="Q9">
        <v>2</v>
      </c>
      <c r="R9">
        <v>1</v>
      </c>
    </row>
    <row r="10" spans="1:18" x14ac:dyDescent="0.3">
      <c r="A10" s="18" t="s">
        <v>71</v>
      </c>
      <c r="B10">
        <v>56</v>
      </c>
      <c r="C10">
        <v>21</v>
      </c>
      <c r="D10">
        <v>3</v>
      </c>
      <c r="E10">
        <v>18</v>
      </c>
      <c r="F10">
        <v>0</v>
      </c>
      <c r="G10">
        <v>0</v>
      </c>
      <c r="I10">
        <v>2</v>
      </c>
      <c r="J10">
        <v>2</v>
      </c>
      <c r="K10">
        <v>0</v>
      </c>
      <c r="L10">
        <v>0</v>
      </c>
      <c r="M10">
        <v>0</v>
      </c>
      <c r="O10">
        <v>28</v>
      </c>
      <c r="P10">
        <v>0</v>
      </c>
      <c r="Q10">
        <v>5</v>
      </c>
      <c r="R10">
        <v>0</v>
      </c>
    </row>
    <row r="11" spans="1:18" x14ac:dyDescent="0.3">
      <c r="A11" s="18" t="s">
        <v>72</v>
      </c>
      <c r="B11">
        <v>342</v>
      </c>
      <c r="C11">
        <v>241</v>
      </c>
      <c r="D11">
        <v>3</v>
      </c>
      <c r="E11">
        <v>7</v>
      </c>
      <c r="F11">
        <v>0</v>
      </c>
      <c r="G11">
        <v>3</v>
      </c>
      <c r="I11">
        <v>78</v>
      </c>
      <c r="J11">
        <v>25</v>
      </c>
      <c r="K11">
        <v>13</v>
      </c>
      <c r="L11">
        <v>1</v>
      </c>
      <c r="M11">
        <v>0</v>
      </c>
      <c r="O11">
        <v>0</v>
      </c>
      <c r="P11">
        <v>1</v>
      </c>
      <c r="Q11">
        <v>20</v>
      </c>
      <c r="R11">
        <v>1</v>
      </c>
    </row>
    <row r="12" spans="1:18" x14ac:dyDescent="0.3">
      <c r="A12" s="18" t="s">
        <v>73</v>
      </c>
      <c r="B12">
        <v>34</v>
      </c>
      <c r="C12">
        <v>15</v>
      </c>
      <c r="D12">
        <v>2</v>
      </c>
      <c r="E12">
        <v>2</v>
      </c>
      <c r="F12">
        <v>10</v>
      </c>
      <c r="G12">
        <v>1</v>
      </c>
      <c r="I12">
        <v>14</v>
      </c>
      <c r="J12">
        <v>10</v>
      </c>
      <c r="K12">
        <v>4</v>
      </c>
      <c r="L12">
        <v>0</v>
      </c>
      <c r="M12">
        <v>0</v>
      </c>
      <c r="O12">
        <v>0</v>
      </c>
      <c r="P12">
        <v>0</v>
      </c>
      <c r="Q12">
        <v>1</v>
      </c>
      <c r="R12">
        <v>4</v>
      </c>
    </row>
    <row r="13" spans="1:18" x14ac:dyDescent="0.3">
      <c r="A13" s="18" t="s">
        <v>74</v>
      </c>
      <c r="B13">
        <v>21</v>
      </c>
      <c r="C13">
        <v>6</v>
      </c>
      <c r="D13">
        <v>3</v>
      </c>
      <c r="E13">
        <v>1</v>
      </c>
      <c r="F13">
        <v>1</v>
      </c>
      <c r="G13">
        <v>1</v>
      </c>
      <c r="I13">
        <v>7</v>
      </c>
      <c r="J13">
        <v>5</v>
      </c>
      <c r="K13">
        <v>2</v>
      </c>
      <c r="L13">
        <v>0</v>
      </c>
      <c r="M13">
        <v>0</v>
      </c>
      <c r="O13">
        <v>0</v>
      </c>
      <c r="P13">
        <v>6</v>
      </c>
      <c r="Q13">
        <v>2</v>
      </c>
      <c r="R13">
        <v>0</v>
      </c>
    </row>
    <row r="14" spans="1:18" x14ac:dyDescent="0.3">
      <c r="A14" s="18" t="s">
        <v>76</v>
      </c>
      <c r="B14">
        <v>10</v>
      </c>
      <c r="C14">
        <v>4</v>
      </c>
      <c r="D14">
        <v>2</v>
      </c>
      <c r="E14">
        <v>2</v>
      </c>
      <c r="F14">
        <v>0</v>
      </c>
      <c r="G14">
        <v>0</v>
      </c>
      <c r="I14">
        <v>0</v>
      </c>
      <c r="J14">
        <v>0</v>
      </c>
      <c r="L14">
        <v>5</v>
      </c>
      <c r="M14">
        <v>5</v>
      </c>
      <c r="O14">
        <v>0</v>
      </c>
      <c r="P14">
        <v>0</v>
      </c>
      <c r="Q14">
        <v>1</v>
      </c>
      <c r="R14">
        <v>0</v>
      </c>
    </row>
    <row r="15" spans="1:18" x14ac:dyDescent="0.3">
      <c r="A15" s="18" t="s">
        <v>26</v>
      </c>
      <c r="B15">
        <v>108</v>
      </c>
      <c r="C15">
        <v>7</v>
      </c>
      <c r="D15">
        <v>1</v>
      </c>
      <c r="E15">
        <v>3</v>
      </c>
      <c r="F15">
        <v>1</v>
      </c>
      <c r="G15">
        <v>2</v>
      </c>
      <c r="I15">
        <v>9</v>
      </c>
      <c r="J15">
        <v>9</v>
      </c>
      <c r="L15">
        <v>3</v>
      </c>
      <c r="M15">
        <v>3</v>
      </c>
      <c r="O15">
        <v>49</v>
      </c>
      <c r="P15">
        <v>22</v>
      </c>
      <c r="Q15">
        <v>15</v>
      </c>
      <c r="R15">
        <v>3</v>
      </c>
    </row>
    <row r="16" spans="1:18" x14ac:dyDescent="0.3">
      <c r="A16" s="18" t="s">
        <v>75</v>
      </c>
      <c r="B16">
        <v>38</v>
      </c>
      <c r="C16">
        <v>22</v>
      </c>
      <c r="D16">
        <v>0</v>
      </c>
      <c r="E16">
        <v>1</v>
      </c>
      <c r="F16">
        <v>1</v>
      </c>
      <c r="G16">
        <v>0</v>
      </c>
      <c r="H16">
        <v>0</v>
      </c>
      <c r="I16">
        <v>13</v>
      </c>
      <c r="J16">
        <v>1</v>
      </c>
      <c r="K16">
        <v>0</v>
      </c>
      <c r="L16">
        <v>3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3">
      <c r="A17" s="28" t="s">
        <v>39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</sheetData>
  <mergeCells count="4">
    <mergeCell ref="C2:H2"/>
    <mergeCell ref="I2:K2"/>
    <mergeCell ref="L2:N2"/>
    <mergeCell ref="A17:R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5A87-9547-4878-AFD4-B2DB242DA3BD}">
  <dimension ref="A1:R46"/>
  <sheetViews>
    <sheetView topLeftCell="A25" workbookViewId="0">
      <selection activeCell="A46" sqref="A46:R46"/>
    </sheetView>
  </sheetViews>
  <sheetFormatPr defaultRowHeight="14.4" x14ac:dyDescent="0.3"/>
  <cols>
    <col min="1" max="1" width="8.88671875" style="14"/>
  </cols>
  <sheetData>
    <row r="1" spans="1:18" x14ac:dyDescent="0.3">
      <c r="A1" s="14" t="s">
        <v>41</v>
      </c>
    </row>
    <row r="2" spans="1:18" x14ac:dyDescent="0.3">
      <c r="A2" s="15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16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16" t="s">
        <v>42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17" t="s">
        <v>43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18" t="s">
        <v>44</v>
      </c>
    </row>
    <row r="8" spans="1:18" x14ac:dyDescent="0.3">
      <c r="A8" s="14" t="s">
        <v>45</v>
      </c>
      <c r="B8">
        <v>5652</v>
      </c>
      <c r="C8">
        <f>C21+C34</f>
        <v>3586</v>
      </c>
      <c r="D8">
        <f>D21+D34</f>
        <v>794</v>
      </c>
      <c r="E8">
        <f>E21+E34</f>
        <v>1179</v>
      </c>
      <c r="F8">
        <f>F21+F34</f>
        <v>773</v>
      </c>
      <c r="G8">
        <f>G21+G34</f>
        <v>429</v>
      </c>
      <c r="H8">
        <f>H21+H34</f>
        <v>160</v>
      </c>
      <c r="I8">
        <f>I21+I34</f>
        <v>866</v>
      </c>
      <c r="J8">
        <f>J21+J34</f>
        <v>739</v>
      </c>
      <c r="K8">
        <f>K21+K34</f>
        <v>73</v>
      </c>
      <c r="L8">
        <f>L21+L34</f>
        <v>308</v>
      </c>
      <c r="M8">
        <f>M21+M34</f>
        <v>213</v>
      </c>
      <c r="N8">
        <f>N21+N34</f>
        <v>90</v>
      </c>
      <c r="O8">
        <f>O21+O34</f>
        <v>192</v>
      </c>
      <c r="P8">
        <f>P21+P34</f>
        <v>150</v>
      </c>
      <c r="Q8">
        <f>Q21+Q34</f>
        <v>477</v>
      </c>
      <c r="R8">
        <f>R21+R34</f>
        <v>70</v>
      </c>
    </row>
    <row r="9" spans="1:18" x14ac:dyDescent="0.3">
      <c r="A9" s="14" t="s">
        <v>46</v>
      </c>
      <c r="B9">
        <f>B22+B35</f>
        <v>5090</v>
      </c>
      <c r="C9">
        <f>C22+C35</f>
        <v>3574</v>
      </c>
      <c r="D9">
        <f>D22+D35</f>
        <v>791</v>
      </c>
      <c r="E9">
        <f>E22+E35</f>
        <v>1173</v>
      </c>
      <c r="F9">
        <f>F22+F35</f>
        <v>771</v>
      </c>
      <c r="G9">
        <f>G22+G35</f>
        <v>429</v>
      </c>
      <c r="H9">
        <f>H22+H35</f>
        <v>159</v>
      </c>
      <c r="I9">
        <f>I22+I35</f>
        <v>865</v>
      </c>
      <c r="J9">
        <f>J22+J35</f>
        <v>738</v>
      </c>
      <c r="K9">
        <f>K22+K35</f>
        <v>73</v>
      </c>
      <c r="L9">
        <f>L22+L35</f>
        <v>307</v>
      </c>
      <c r="M9">
        <f>M22+M35</f>
        <v>212</v>
      </c>
      <c r="N9">
        <f>N22+N35</f>
        <v>90</v>
      </c>
      <c r="O9">
        <f>O22+O35</f>
        <v>192</v>
      </c>
      <c r="P9">
        <f>P22+P35</f>
        <v>148</v>
      </c>
      <c r="Q9">
        <f>Q22+Q35</f>
        <v>0</v>
      </c>
      <c r="R9">
        <f>R22+R35</f>
        <v>4</v>
      </c>
    </row>
    <row r="10" spans="1:18" x14ac:dyDescent="0.3">
      <c r="A10" s="14" t="s">
        <v>47</v>
      </c>
      <c r="B10">
        <f>B23+B36</f>
        <v>0</v>
      </c>
      <c r="C10">
        <f>C23+C36</f>
        <v>0</v>
      </c>
      <c r="D10">
        <f>D23+D36</f>
        <v>0</v>
      </c>
      <c r="E10">
        <f>E23+E36</f>
        <v>0</v>
      </c>
      <c r="F10">
        <f>F23+F36</f>
        <v>0</v>
      </c>
      <c r="G10">
        <f>G23+G36</f>
        <v>0</v>
      </c>
      <c r="H10">
        <f>H23+H36</f>
        <v>0</v>
      </c>
      <c r="I10">
        <f>I23+I36</f>
        <v>0</v>
      </c>
      <c r="J10">
        <f>J23+J36</f>
        <v>0</v>
      </c>
      <c r="K10">
        <f>K23+K36</f>
        <v>0</v>
      </c>
      <c r="L10">
        <f>L23+L36</f>
        <v>0</v>
      </c>
      <c r="M10">
        <f>M23+M36</f>
        <v>0</v>
      </c>
      <c r="N10">
        <f>N23+N36</f>
        <v>0</v>
      </c>
      <c r="O10">
        <f>O23+O36</f>
        <v>0</v>
      </c>
      <c r="P10">
        <f>P23+P36</f>
        <v>0</v>
      </c>
      <c r="Q10">
        <f>Q23+Q36</f>
        <v>0</v>
      </c>
      <c r="R10">
        <f>R23+R36</f>
        <v>0</v>
      </c>
    </row>
    <row r="11" spans="1:18" x14ac:dyDescent="0.3">
      <c r="A11" s="14">
        <v>1992</v>
      </c>
      <c r="B11">
        <f>B24+B37</f>
        <v>1223</v>
      </c>
      <c r="C11">
        <f>C24+C37</f>
        <v>890</v>
      </c>
      <c r="D11">
        <f>D24+D37</f>
        <v>185</v>
      </c>
      <c r="E11">
        <f>E24+E37</f>
        <v>338</v>
      </c>
      <c r="F11">
        <f>F24+F37</f>
        <v>208</v>
      </c>
      <c r="G11">
        <f>G24+G37</f>
        <v>70</v>
      </c>
      <c r="H11">
        <f>H24+H37</f>
        <v>24</v>
      </c>
      <c r="I11">
        <f>I24+I37</f>
        <v>184</v>
      </c>
      <c r="J11">
        <f>J24+J37</f>
        <v>166</v>
      </c>
      <c r="K11">
        <f>K24+K37</f>
        <v>14</v>
      </c>
      <c r="L11">
        <f>L24+L37</f>
        <v>63</v>
      </c>
      <c r="M11">
        <f>M24+M37</f>
        <v>36</v>
      </c>
      <c r="N11">
        <f>N24+N37</f>
        <v>26</v>
      </c>
      <c r="O11">
        <f>O24+O37</f>
        <v>50</v>
      </c>
      <c r="P11">
        <f>P24+P37</f>
        <v>35</v>
      </c>
      <c r="Q11">
        <f>Q24+Q37</f>
        <v>0</v>
      </c>
      <c r="R11">
        <f>R24+R37</f>
        <v>1</v>
      </c>
    </row>
    <row r="12" spans="1:18" x14ac:dyDescent="0.3">
      <c r="A12" s="14" t="s">
        <v>48</v>
      </c>
      <c r="B12">
        <f>B25+B38</f>
        <v>1076</v>
      </c>
      <c r="C12">
        <f>C25+C38</f>
        <v>740</v>
      </c>
      <c r="D12">
        <f>D25+D38</f>
        <v>165</v>
      </c>
      <c r="E12">
        <f>E25+E38</f>
        <v>215</v>
      </c>
      <c r="F12">
        <f>F25+F38</f>
        <v>181</v>
      </c>
      <c r="G12">
        <f>G25+G38</f>
        <v>81</v>
      </c>
      <c r="H12">
        <f>H25+H38</f>
        <v>38</v>
      </c>
      <c r="I12">
        <f>I25+I38</f>
        <v>208</v>
      </c>
      <c r="J12">
        <f>J25+J38</f>
        <v>168</v>
      </c>
      <c r="K12">
        <f>K25+K38</f>
        <v>22</v>
      </c>
      <c r="L12">
        <f>L25+L38</f>
        <v>50</v>
      </c>
      <c r="M12">
        <f>M25+M38</f>
        <v>34</v>
      </c>
      <c r="N12">
        <f>N25+N38</f>
        <v>16</v>
      </c>
      <c r="O12">
        <f>O25+O38</f>
        <v>35</v>
      </c>
      <c r="P12">
        <f>P25+P38</f>
        <v>43</v>
      </c>
      <c r="Q12">
        <f>Q25+Q38</f>
        <v>0</v>
      </c>
      <c r="R12">
        <f>R25+R38</f>
        <v>0</v>
      </c>
    </row>
    <row r="13" spans="1:18" x14ac:dyDescent="0.3">
      <c r="A13" s="14" t="s">
        <v>49</v>
      </c>
      <c r="B13">
        <f>B26+B39</f>
        <v>953</v>
      </c>
      <c r="C13">
        <f>C26+C39</f>
        <v>655</v>
      </c>
      <c r="D13">
        <f>D26+D39</f>
        <v>124</v>
      </c>
      <c r="E13">
        <f>E26+E39</f>
        <v>216</v>
      </c>
      <c r="F13">
        <f>F26+F39</f>
        <v>158</v>
      </c>
      <c r="G13">
        <f>G26+G39</f>
        <v>82</v>
      </c>
      <c r="H13">
        <f>H26+H39</f>
        <v>36</v>
      </c>
      <c r="I13">
        <f>I26+I39</f>
        <v>171</v>
      </c>
      <c r="J13">
        <f>J26+J39</f>
        <v>146</v>
      </c>
      <c r="K13">
        <f>K26+K39</f>
        <v>12</v>
      </c>
      <c r="L13">
        <f>L26+L39</f>
        <v>61</v>
      </c>
      <c r="M13">
        <f>M26+M39</f>
        <v>46</v>
      </c>
      <c r="N13">
        <f>N26+N39</f>
        <v>14</v>
      </c>
      <c r="O13">
        <f>O26+O39</f>
        <v>30</v>
      </c>
      <c r="P13">
        <f>P26+P39</f>
        <v>36</v>
      </c>
      <c r="Q13">
        <f>Q26+Q39</f>
        <v>0</v>
      </c>
      <c r="R13">
        <f>R26+R39</f>
        <v>0</v>
      </c>
    </row>
    <row r="14" spans="1:18" x14ac:dyDescent="0.3">
      <c r="A14" s="14" t="s">
        <v>50</v>
      </c>
      <c r="B14">
        <f>B27+B40</f>
        <v>624</v>
      </c>
      <c r="C14">
        <f>C27+C40</f>
        <v>437</v>
      </c>
      <c r="D14">
        <f>D27+D40</f>
        <v>95</v>
      </c>
      <c r="E14">
        <f>E27+E40</f>
        <v>118</v>
      </c>
      <c r="F14">
        <f>F27+F40</f>
        <v>104</v>
      </c>
      <c r="G14">
        <f>G27+G40</f>
        <v>71</v>
      </c>
      <c r="H14">
        <f>H27+H40</f>
        <v>19</v>
      </c>
      <c r="I14">
        <f>I27+I40</f>
        <v>120</v>
      </c>
      <c r="J14">
        <f>J27+J40</f>
        <v>103</v>
      </c>
      <c r="K14">
        <f>K27+K40</f>
        <v>10</v>
      </c>
      <c r="L14">
        <f>L27+L40</f>
        <v>31</v>
      </c>
      <c r="M14">
        <f>M27+M40</f>
        <v>22</v>
      </c>
      <c r="N14">
        <f>N27+N40</f>
        <v>9</v>
      </c>
      <c r="O14">
        <f>O27+O40</f>
        <v>22</v>
      </c>
      <c r="P14">
        <f>P27+P40</f>
        <v>14</v>
      </c>
      <c r="Q14">
        <f>Q27+Q40</f>
        <v>0</v>
      </c>
      <c r="R14">
        <f>R27+R40</f>
        <v>0</v>
      </c>
    </row>
    <row r="15" spans="1:18" x14ac:dyDescent="0.3">
      <c r="A15" s="14" t="s">
        <v>51</v>
      </c>
      <c r="B15">
        <f>B28+B41</f>
        <v>432</v>
      </c>
      <c r="C15">
        <f>C28+C41</f>
        <v>308</v>
      </c>
      <c r="D15">
        <f>D28+D41</f>
        <v>78</v>
      </c>
      <c r="E15">
        <f>E28+E41</f>
        <v>104</v>
      </c>
      <c r="F15">
        <f>F28+F41</f>
        <v>55</v>
      </c>
      <c r="G15">
        <f>G28+G41</f>
        <v>43</v>
      </c>
      <c r="H15">
        <f>H28+H41</f>
        <v>13</v>
      </c>
      <c r="I15">
        <f>I28+I41</f>
        <v>87</v>
      </c>
      <c r="J15">
        <f>J28+J41</f>
        <v>74</v>
      </c>
      <c r="K15">
        <f>K28+K41</f>
        <v>4</v>
      </c>
      <c r="L15">
        <f>L28+L41</f>
        <v>20</v>
      </c>
      <c r="M15">
        <f>M28+M41</f>
        <v>14</v>
      </c>
      <c r="N15">
        <f>N28+N41</f>
        <v>6</v>
      </c>
      <c r="O15">
        <f>O28+O41</f>
        <v>10</v>
      </c>
      <c r="P15">
        <f>P28+P41</f>
        <v>7</v>
      </c>
      <c r="Q15">
        <f>Q28+Q41</f>
        <v>0</v>
      </c>
      <c r="R15">
        <f>R28+R41</f>
        <v>0</v>
      </c>
    </row>
    <row r="16" spans="1:18" x14ac:dyDescent="0.3">
      <c r="A16" s="14" t="s">
        <v>52</v>
      </c>
      <c r="B16">
        <f>B29+B42</f>
        <v>279</v>
      </c>
      <c r="C16">
        <f>C29+C42</f>
        <v>222</v>
      </c>
      <c r="D16">
        <f>D29+D42</f>
        <v>58</v>
      </c>
      <c r="E16">
        <f>E29+E42</f>
        <v>86</v>
      </c>
      <c r="F16">
        <f>F29+F42</f>
        <v>30</v>
      </c>
      <c r="G16">
        <f>G29+G42</f>
        <v>30</v>
      </c>
      <c r="H16">
        <f>H29+H42</f>
        <v>8</v>
      </c>
      <c r="I16">
        <f>I29+I42</f>
        <v>34</v>
      </c>
      <c r="J16">
        <f>J29+J42</f>
        <v>32</v>
      </c>
      <c r="K16">
        <f>K29+K42</f>
        <v>2</v>
      </c>
      <c r="L16">
        <f>L29+L42</f>
        <v>14</v>
      </c>
      <c r="M16">
        <f>M29+M42</f>
        <v>12</v>
      </c>
      <c r="N16">
        <f>N29+N42</f>
        <v>2</v>
      </c>
      <c r="O16">
        <f>O29+O42</f>
        <v>6</v>
      </c>
      <c r="P16">
        <f>P29+P42</f>
        <v>3</v>
      </c>
      <c r="Q16">
        <f>Q29+Q42</f>
        <v>0</v>
      </c>
      <c r="R16">
        <f>R29+R42</f>
        <v>0</v>
      </c>
    </row>
    <row r="17" spans="1:18" x14ac:dyDescent="0.3">
      <c r="A17" s="14" t="s">
        <v>53</v>
      </c>
      <c r="B17">
        <f>B30+B43</f>
        <v>438</v>
      </c>
      <c r="C17">
        <f>C30+C43</f>
        <v>290</v>
      </c>
      <c r="D17">
        <f>D30+D43</f>
        <v>83</v>
      </c>
      <c r="E17">
        <f>E30+E43</f>
        <v>84</v>
      </c>
      <c r="F17">
        <f>F30+F43</f>
        <v>34</v>
      </c>
      <c r="G17">
        <f>G30+G43</f>
        <v>52</v>
      </c>
      <c r="H17">
        <f>H30+H43</f>
        <v>21</v>
      </c>
      <c r="I17">
        <f>I30+I43</f>
        <v>56</v>
      </c>
      <c r="J17">
        <f>J30+J43</f>
        <v>48</v>
      </c>
      <c r="K17">
        <f>K30+K43</f>
        <v>7</v>
      </c>
      <c r="L17">
        <f>L30+L43</f>
        <v>41</v>
      </c>
      <c r="M17">
        <f>M30+M43</f>
        <v>21</v>
      </c>
      <c r="N17">
        <f>N30+N43</f>
        <v>17</v>
      </c>
      <c r="O17">
        <f>O30+O43</f>
        <v>38</v>
      </c>
      <c r="P17">
        <f>P30+P43</f>
        <v>10</v>
      </c>
      <c r="Q17">
        <f>Q30+Q43</f>
        <v>0</v>
      </c>
      <c r="R17">
        <f>R30+R43</f>
        <v>3</v>
      </c>
    </row>
    <row r="18" spans="1:18" x14ac:dyDescent="0.3">
      <c r="A18" s="14" t="s">
        <v>54</v>
      </c>
      <c r="B18">
        <f>B31+B44</f>
        <v>65</v>
      </c>
      <c r="C18">
        <f>C31+C44</f>
        <v>32</v>
      </c>
      <c r="D18">
        <f>D31+D44</f>
        <v>3</v>
      </c>
      <c r="E18">
        <f>E31+E44</f>
        <v>12</v>
      </c>
      <c r="F18">
        <f>F31+F44</f>
        <v>1</v>
      </c>
      <c r="G18">
        <f>G31+G44</f>
        <v>0</v>
      </c>
      <c r="H18">
        <f>H31+H44</f>
        <v>0</v>
      </c>
      <c r="I18">
        <f>I31+I44</f>
        <v>5</v>
      </c>
      <c r="J18">
        <f>J31+J44</f>
        <v>1</v>
      </c>
      <c r="K18">
        <f>K31+K44</f>
        <v>2</v>
      </c>
      <c r="L18">
        <f>L31+L44</f>
        <v>27</v>
      </c>
      <c r="M18">
        <f>M31+M44</f>
        <v>27</v>
      </c>
      <c r="N18">
        <f>N31+N44</f>
        <v>0</v>
      </c>
      <c r="O18">
        <f>O31+O44</f>
        <v>1</v>
      </c>
      <c r="P18">
        <f>P31+P44</f>
        <v>0</v>
      </c>
      <c r="Q18">
        <f>Q31+Q44</f>
        <v>0</v>
      </c>
      <c r="R18">
        <f>R31+R44</f>
        <v>0</v>
      </c>
    </row>
    <row r="19" spans="1:18" x14ac:dyDescent="0.3">
      <c r="A19" s="14" t="s">
        <v>55</v>
      </c>
      <c r="B19">
        <f>B32+B45</f>
        <v>559</v>
      </c>
      <c r="C19">
        <f>C32+C45</f>
        <v>12</v>
      </c>
      <c r="D19">
        <f>D32+D45</f>
        <v>3</v>
      </c>
      <c r="E19">
        <f>E32+E45</f>
        <v>6</v>
      </c>
      <c r="F19">
        <f>F32+F45</f>
        <v>2</v>
      </c>
      <c r="G19">
        <f>G32+G45</f>
        <v>0</v>
      </c>
      <c r="H19">
        <f>H32+H45</f>
        <v>1</v>
      </c>
      <c r="I19">
        <f>I32+I45</f>
        <v>1</v>
      </c>
      <c r="J19">
        <f>J32+J45</f>
        <v>1</v>
      </c>
      <c r="K19">
        <f>K32+K45</f>
        <v>0</v>
      </c>
      <c r="L19">
        <f>L32+L45</f>
        <v>1</v>
      </c>
      <c r="M19">
        <f>M32+M45</f>
        <v>1</v>
      </c>
      <c r="N19">
        <f>N32+N45</f>
        <v>0</v>
      </c>
      <c r="O19">
        <f>O32+O45</f>
        <v>0</v>
      </c>
      <c r="P19">
        <f>P32+P45</f>
        <v>2</v>
      </c>
      <c r="Q19">
        <f>Q32+Q45</f>
        <v>477</v>
      </c>
      <c r="R19">
        <f>R32+R45</f>
        <v>66</v>
      </c>
    </row>
    <row r="21" spans="1:18" x14ac:dyDescent="0.3">
      <c r="A21" s="14" t="s">
        <v>37</v>
      </c>
      <c r="B21">
        <v>3193</v>
      </c>
      <c r="C21">
        <f t="shared" ref="C21:R21" si="0">C22+C32</f>
        <v>2022</v>
      </c>
      <c r="D21">
        <f t="shared" si="0"/>
        <v>419</v>
      </c>
      <c r="E21">
        <f t="shared" si="0"/>
        <v>638</v>
      </c>
      <c r="F21">
        <f t="shared" si="0"/>
        <v>470</v>
      </c>
      <c r="G21">
        <f t="shared" si="0"/>
        <v>239</v>
      </c>
      <c r="H21">
        <f t="shared" si="0"/>
        <v>95</v>
      </c>
      <c r="I21">
        <f t="shared" si="0"/>
        <v>464</v>
      </c>
      <c r="J21">
        <f t="shared" si="0"/>
        <v>396</v>
      </c>
      <c r="K21">
        <f t="shared" si="0"/>
        <v>42</v>
      </c>
      <c r="L21">
        <f t="shared" si="0"/>
        <v>208</v>
      </c>
      <c r="M21">
        <f t="shared" si="0"/>
        <v>139</v>
      </c>
      <c r="N21">
        <f t="shared" si="0"/>
        <v>67</v>
      </c>
      <c r="O21">
        <f t="shared" si="0"/>
        <v>120</v>
      </c>
      <c r="P21">
        <f t="shared" si="0"/>
        <v>82</v>
      </c>
      <c r="Q21">
        <f t="shared" si="0"/>
        <v>264</v>
      </c>
      <c r="R21">
        <f t="shared" si="0"/>
        <v>30</v>
      </c>
    </row>
    <row r="22" spans="1:18" x14ac:dyDescent="0.3">
      <c r="A22" s="14" t="s">
        <v>46</v>
      </c>
      <c r="B22">
        <f>SUM(B24:B31)</f>
        <v>2888</v>
      </c>
      <c r="C22">
        <f t="shared" ref="C22:R22" si="1">SUM(C24:C31)</f>
        <v>2015</v>
      </c>
      <c r="D22">
        <f t="shared" si="1"/>
        <v>417</v>
      </c>
      <c r="E22">
        <f t="shared" si="1"/>
        <v>635</v>
      </c>
      <c r="F22">
        <f t="shared" si="1"/>
        <v>469</v>
      </c>
      <c r="G22">
        <f t="shared" si="1"/>
        <v>239</v>
      </c>
      <c r="H22">
        <f t="shared" si="1"/>
        <v>94</v>
      </c>
      <c r="I22">
        <f t="shared" si="1"/>
        <v>464</v>
      </c>
      <c r="J22">
        <f t="shared" si="1"/>
        <v>396</v>
      </c>
      <c r="K22">
        <f t="shared" si="1"/>
        <v>42</v>
      </c>
      <c r="L22">
        <f t="shared" si="1"/>
        <v>208</v>
      </c>
      <c r="M22">
        <f t="shared" si="1"/>
        <v>139</v>
      </c>
      <c r="N22">
        <f t="shared" si="1"/>
        <v>67</v>
      </c>
      <c r="O22">
        <f t="shared" si="1"/>
        <v>120</v>
      </c>
      <c r="P22">
        <f t="shared" si="1"/>
        <v>80</v>
      </c>
      <c r="Q22">
        <f t="shared" si="1"/>
        <v>0</v>
      </c>
      <c r="R22">
        <f t="shared" si="1"/>
        <v>1</v>
      </c>
    </row>
    <row r="23" spans="1:18" x14ac:dyDescent="0.3">
      <c r="A23" s="14" t="s">
        <v>47</v>
      </c>
    </row>
    <row r="24" spans="1:18" x14ac:dyDescent="0.3">
      <c r="A24" s="14">
        <v>1992</v>
      </c>
      <c r="B24">
        <v>688</v>
      </c>
      <c r="C24">
        <v>510</v>
      </c>
      <c r="D24">
        <v>99</v>
      </c>
      <c r="E24">
        <v>185</v>
      </c>
      <c r="F24">
        <v>137</v>
      </c>
      <c r="G24">
        <v>40</v>
      </c>
      <c r="H24">
        <v>14</v>
      </c>
      <c r="I24">
        <v>100</v>
      </c>
      <c r="J24">
        <v>91</v>
      </c>
      <c r="K24">
        <v>7</v>
      </c>
      <c r="L24">
        <v>42</v>
      </c>
      <c r="M24">
        <v>24</v>
      </c>
      <c r="N24">
        <v>17</v>
      </c>
      <c r="O24">
        <v>17</v>
      </c>
      <c r="P24">
        <v>18</v>
      </c>
      <c r="Q24">
        <v>0</v>
      </c>
      <c r="R24">
        <v>1</v>
      </c>
    </row>
    <row r="25" spans="1:18" x14ac:dyDescent="0.3">
      <c r="A25" s="14" t="s">
        <v>48</v>
      </c>
      <c r="B25">
        <v>629</v>
      </c>
      <c r="C25">
        <v>424</v>
      </c>
      <c r="D25">
        <v>89</v>
      </c>
      <c r="E25">
        <v>124</v>
      </c>
      <c r="F25">
        <v>108</v>
      </c>
      <c r="G25">
        <v>39</v>
      </c>
      <c r="H25">
        <v>22</v>
      </c>
      <c r="I25">
        <v>120</v>
      </c>
      <c r="J25">
        <v>96</v>
      </c>
      <c r="K25">
        <v>14</v>
      </c>
      <c r="L25">
        <v>35</v>
      </c>
      <c r="M25">
        <v>22</v>
      </c>
      <c r="N25">
        <v>13</v>
      </c>
      <c r="O25">
        <v>23</v>
      </c>
      <c r="P25">
        <v>27</v>
      </c>
      <c r="Q25">
        <v>0</v>
      </c>
      <c r="R25">
        <v>0</v>
      </c>
    </row>
    <row r="26" spans="1:18" x14ac:dyDescent="0.3">
      <c r="A26" s="14" t="s">
        <v>49</v>
      </c>
      <c r="B26">
        <v>525</v>
      </c>
      <c r="C26">
        <v>356</v>
      </c>
      <c r="D26">
        <v>60</v>
      </c>
      <c r="E26">
        <v>108</v>
      </c>
      <c r="F26">
        <v>94</v>
      </c>
      <c r="G26">
        <v>41</v>
      </c>
      <c r="H26">
        <v>25</v>
      </c>
      <c r="I26">
        <v>91</v>
      </c>
      <c r="J26">
        <v>78</v>
      </c>
      <c r="K26">
        <v>6</v>
      </c>
      <c r="L26">
        <v>40</v>
      </c>
      <c r="M26">
        <v>29</v>
      </c>
      <c r="N26">
        <v>11</v>
      </c>
      <c r="O26">
        <v>23</v>
      </c>
      <c r="P26">
        <v>15</v>
      </c>
      <c r="Q26">
        <v>0</v>
      </c>
      <c r="R26">
        <v>0</v>
      </c>
    </row>
    <row r="27" spans="1:18" x14ac:dyDescent="0.3">
      <c r="A27" s="14" t="s">
        <v>50</v>
      </c>
      <c r="B27">
        <v>329</v>
      </c>
      <c r="C27">
        <v>229</v>
      </c>
      <c r="D27">
        <v>48</v>
      </c>
      <c r="E27">
        <v>61</v>
      </c>
      <c r="F27">
        <v>59</v>
      </c>
      <c r="G27">
        <v>38</v>
      </c>
      <c r="H27">
        <v>5</v>
      </c>
      <c r="I27">
        <v>59</v>
      </c>
      <c r="J27">
        <v>49</v>
      </c>
      <c r="K27">
        <v>7</v>
      </c>
      <c r="L27">
        <v>18</v>
      </c>
      <c r="M27">
        <v>12</v>
      </c>
      <c r="N27">
        <v>6</v>
      </c>
      <c r="O27">
        <v>15</v>
      </c>
      <c r="P27">
        <v>8</v>
      </c>
      <c r="Q27">
        <v>0</v>
      </c>
      <c r="R27">
        <v>0</v>
      </c>
    </row>
    <row r="28" spans="1:18" x14ac:dyDescent="0.3">
      <c r="A28" s="14" t="s">
        <v>51</v>
      </c>
      <c r="B28">
        <v>233</v>
      </c>
      <c r="C28">
        <v>167</v>
      </c>
      <c r="D28">
        <v>40</v>
      </c>
      <c r="E28">
        <v>50</v>
      </c>
      <c r="F28">
        <v>34</v>
      </c>
      <c r="G28">
        <v>30</v>
      </c>
      <c r="H28">
        <v>6</v>
      </c>
      <c r="I28">
        <v>44</v>
      </c>
      <c r="J28">
        <v>40</v>
      </c>
      <c r="K28">
        <v>1</v>
      </c>
      <c r="L28">
        <v>13</v>
      </c>
      <c r="M28">
        <v>7</v>
      </c>
      <c r="N28">
        <v>6</v>
      </c>
      <c r="O28">
        <v>4</v>
      </c>
      <c r="P28">
        <v>5</v>
      </c>
      <c r="Q28">
        <v>0</v>
      </c>
      <c r="R28">
        <v>0</v>
      </c>
    </row>
    <row r="29" spans="1:18" x14ac:dyDescent="0.3">
      <c r="A29" s="14" t="s">
        <v>52</v>
      </c>
      <c r="B29">
        <v>178</v>
      </c>
      <c r="C29">
        <v>146</v>
      </c>
      <c r="D29">
        <v>36</v>
      </c>
      <c r="E29">
        <v>57</v>
      </c>
      <c r="F29">
        <v>18</v>
      </c>
      <c r="G29">
        <v>19</v>
      </c>
      <c r="H29">
        <v>8</v>
      </c>
      <c r="I29">
        <v>18</v>
      </c>
      <c r="J29">
        <v>16</v>
      </c>
      <c r="K29">
        <v>2</v>
      </c>
      <c r="L29">
        <v>9</v>
      </c>
      <c r="M29">
        <v>7</v>
      </c>
      <c r="N29">
        <v>2</v>
      </c>
      <c r="O29">
        <v>3</v>
      </c>
      <c r="P29">
        <v>2</v>
      </c>
      <c r="Q29">
        <v>0</v>
      </c>
      <c r="R29">
        <v>0</v>
      </c>
    </row>
    <row r="30" spans="1:18" x14ac:dyDescent="0.3">
      <c r="A30" s="14" t="s">
        <v>53</v>
      </c>
      <c r="B30">
        <v>256</v>
      </c>
      <c r="C30">
        <v>162</v>
      </c>
      <c r="D30">
        <v>42</v>
      </c>
      <c r="E30">
        <v>46</v>
      </c>
      <c r="F30">
        <v>19</v>
      </c>
      <c r="G30">
        <v>32</v>
      </c>
      <c r="H30">
        <v>14</v>
      </c>
      <c r="I30">
        <v>29</v>
      </c>
      <c r="J30">
        <v>25</v>
      </c>
      <c r="K30">
        <v>4</v>
      </c>
      <c r="L30">
        <v>26</v>
      </c>
      <c r="M30">
        <v>13</v>
      </c>
      <c r="N30">
        <v>12</v>
      </c>
      <c r="O30">
        <v>34</v>
      </c>
      <c r="P30">
        <v>5</v>
      </c>
      <c r="Q30">
        <v>0</v>
      </c>
      <c r="R30">
        <v>0</v>
      </c>
    </row>
    <row r="31" spans="1:18" x14ac:dyDescent="0.3">
      <c r="A31" s="14" t="s">
        <v>54</v>
      </c>
      <c r="B31">
        <v>50</v>
      </c>
      <c r="C31">
        <v>21</v>
      </c>
      <c r="D31">
        <v>3</v>
      </c>
      <c r="E31">
        <v>4</v>
      </c>
      <c r="F31">
        <v>0</v>
      </c>
      <c r="G31">
        <v>0</v>
      </c>
      <c r="H31">
        <v>0</v>
      </c>
      <c r="I31">
        <v>3</v>
      </c>
      <c r="J31">
        <v>1</v>
      </c>
      <c r="K31">
        <v>1</v>
      </c>
      <c r="L31">
        <v>25</v>
      </c>
      <c r="M31">
        <v>25</v>
      </c>
      <c r="N31">
        <v>0</v>
      </c>
      <c r="O31">
        <v>1</v>
      </c>
      <c r="P31">
        <v>0</v>
      </c>
      <c r="Q31">
        <v>0</v>
      </c>
      <c r="R31">
        <v>0</v>
      </c>
    </row>
    <row r="32" spans="1:18" x14ac:dyDescent="0.3">
      <c r="A32" s="14" t="s">
        <v>55</v>
      </c>
      <c r="B32">
        <v>302</v>
      </c>
      <c r="C32">
        <v>7</v>
      </c>
      <c r="D32">
        <v>2</v>
      </c>
      <c r="E32">
        <v>3</v>
      </c>
      <c r="F32">
        <v>1</v>
      </c>
      <c r="G32">
        <v>0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2</v>
      </c>
      <c r="Q32">
        <v>264</v>
      </c>
      <c r="R32">
        <v>29</v>
      </c>
    </row>
    <row r="34" spans="1:18" x14ac:dyDescent="0.3">
      <c r="A34" s="14" t="s">
        <v>38</v>
      </c>
      <c r="B34">
        <f>B35+B45</f>
        <v>2459</v>
      </c>
      <c r="C34">
        <f t="shared" ref="C34" si="2">C35+C45</f>
        <v>1564</v>
      </c>
      <c r="D34">
        <f t="shared" ref="D34" si="3">D35+D45</f>
        <v>375</v>
      </c>
      <c r="E34">
        <f t="shared" ref="E34" si="4">E35+E45</f>
        <v>541</v>
      </c>
      <c r="F34">
        <f t="shared" ref="F34" si="5">F35+F45</f>
        <v>303</v>
      </c>
      <c r="G34">
        <f t="shared" ref="G34" si="6">G35+G45</f>
        <v>190</v>
      </c>
      <c r="H34">
        <f t="shared" ref="H34" si="7">H35+H45</f>
        <v>65</v>
      </c>
      <c r="I34">
        <f t="shared" ref="I34" si="8">I35+I45</f>
        <v>402</v>
      </c>
      <c r="J34">
        <f t="shared" ref="J34" si="9">J35+J45</f>
        <v>343</v>
      </c>
      <c r="K34">
        <f t="shared" ref="K34" si="10">K35+K45</f>
        <v>31</v>
      </c>
      <c r="L34">
        <f t="shared" ref="L34" si="11">L35+L45</f>
        <v>100</v>
      </c>
      <c r="M34">
        <f t="shared" ref="M34" si="12">M35+M45</f>
        <v>74</v>
      </c>
      <c r="N34">
        <f t="shared" ref="N34" si="13">N35+N45</f>
        <v>23</v>
      </c>
      <c r="O34">
        <f t="shared" ref="O34" si="14">O35+O45</f>
        <v>72</v>
      </c>
      <c r="P34">
        <f t="shared" ref="P34" si="15">P35+P45</f>
        <v>68</v>
      </c>
      <c r="Q34">
        <f t="shared" ref="Q34" si="16">Q35+Q45</f>
        <v>213</v>
      </c>
      <c r="R34">
        <f t="shared" ref="R34" si="17">R35+R45</f>
        <v>40</v>
      </c>
    </row>
    <row r="35" spans="1:18" x14ac:dyDescent="0.3">
      <c r="A35" s="14" t="s">
        <v>46</v>
      </c>
      <c r="B35">
        <f>SUM(B37:B44)</f>
        <v>2202</v>
      </c>
      <c r="C35">
        <f t="shared" ref="C35:R35" si="18">SUM(C37:C44)</f>
        <v>1559</v>
      </c>
      <c r="D35">
        <f t="shared" si="18"/>
        <v>374</v>
      </c>
      <c r="E35">
        <f t="shared" si="18"/>
        <v>538</v>
      </c>
      <c r="F35">
        <f t="shared" si="18"/>
        <v>302</v>
      </c>
      <c r="G35">
        <f t="shared" si="18"/>
        <v>190</v>
      </c>
      <c r="H35">
        <f t="shared" si="18"/>
        <v>65</v>
      </c>
      <c r="I35">
        <f t="shared" si="18"/>
        <v>401</v>
      </c>
      <c r="J35">
        <f t="shared" si="18"/>
        <v>342</v>
      </c>
      <c r="K35">
        <f t="shared" si="18"/>
        <v>31</v>
      </c>
      <c r="L35">
        <f t="shared" si="18"/>
        <v>99</v>
      </c>
      <c r="M35">
        <f t="shared" si="18"/>
        <v>73</v>
      </c>
      <c r="N35">
        <f t="shared" si="18"/>
        <v>23</v>
      </c>
      <c r="O35">
        <f t="shared" si="18"/>
        <v>72</v>
      </c>
      <c r="P35">
        <f t="shared" si="18"/>
        <v>68</v>
      </c>
      <c r="Q35">
        <f t="shared" si="18"/>
        <v>0</v>
      </c>
      <c r="R35">
        <f t="shared" si="18"/>
        <v>3</v>
      </c>
    </row>
    <row r="36" spans="1:18" x14ac:dyDescent="0.3">
      <c r="A36" s="14" t="s">
        <v>47</v>
      </c>
    </row>
    <row r="37" spans="1:18" x14ac:dyDescent="0.3">
      <c r="A37" s="14">
        <v>1992</v>
      </c>
      <c r="B37">
        <v>535</v>
      </c>
      <c r="C37">
        <v>380</v>
      </c>
      <c r="D37">
        <v>86</v>
      </c>
      <c r="E37">
        <v>153</v>
      </c>
      <c r="F37">
        <v>71</v>
      </c>
      <c r="G37">
        <v>30</v>
      </c>
      <c r="H37">
        <v>10</v>
      </c>
      <c r="I37">
        <v>84</v>
      </c>
      <c r="J37">
        <v>75</v>
      </c>
      <c r="K37">
        <v>7</v>
      </c>
      <c r="L37">
        <v>21</v>
      </c>
      <c r="M37">
        <v>12</v>
      </c>
      <c r="N37">
        <v>9</v>
      </c>
      <c r="O37">
        <v>33</v>
      </c>
      <c r="P37">
        <v>17</v>
      </c>
      <c r="Q37">
        <v>0</v>
      </c>
      <c r="R37">
        <v>0</v>
      </c>
    </row>
    <row r="38" spans="1:18" x14ac:dyDescent="0.3">
      <c r="A38" s="14" t="s">
        <v>48</v>
      </c>
      <c r="B38">
        <v>447</v>
      </c>
      <c r="C38">
        <v>316</v>
      </c>
      <c r="D38">
        <v>76</v>
      </c>
      <c r="E38">
        <v>91</v>
      </c>
      <c r="F38">
        <v>73</v>
      </c>
      <c r="G38">
        <v>42</v>
      </c>
      <c r="H38">
        <v>16</v>
      </c>
      <c r="I38">
        <v>88</v>
      </c>
      <c r="J38">
        <v>72</v>
      </c>
      <c r="K38">
        <v>8</v>
      </c>
      <c r="L38">
        <v>15</v>
      </c>
      <c r="M38">
        <v>12</v>
      </c>
      <c r="N38">
        <v>3</v>
      </c>
      <c r="O38">
        <v>12</v>
      </c>
      <c r="P38">
        <v>16</v>
      </c>
      <c r="Q38">
        <v>0</v>
      </c>
      <c r="R38">
        <v>0</v>
      </c>
    </row>
    <row r="39" spans="1:18" x14ac:dyDescent="0.3">
      <c r="A39" s="14" t="s">
        <v>49</v>
      </c>
      <c r="B39">
        <v>428</v>
      </c>
      <c r="C39">
        <v>299</v>
      </c>
      <c r="D39">
        <v>64</v>
      </c>
      <c r="E39">
        <v>108</v>
      </c>
      <c r="F39">
        <v>64</v>
      </c>
      <c r="G39">
        <v>41</v>
      </c>
      <c r="H39">
        <v>11</v>
      </c>
      <c r="I39">
        <v>80</v>
      </c>
      <c r="J39">
        <v>68</v>
      </c>
      <c r="K39">
        <v>6</v>
      </c>
      <c r="L39">
        <v>21</v>
      </c>
      <c r="M39">
        <v>17</v>
      </c>
      <c r="N39">
        <v>3</v>
      </c>
      <c r="O39">
        <v>7</v>
      </c>
      <c r="P39">
        <v>21</v>
      </c>
      <c r="Q39">
        <v>0</v>
      </c>
      <c r="R39">
        <v>0</v>
      </c>
    </row>
    <row r="40" spans="1:18" x14ac:dyDescent="0.3">
      <c r="A40" s="14" t="s">
        <v>50</v>
      </c>
      <c r="B40">
        <v>295</v>
      </c>
      <c r="C40">
        <v>208</v>
      </c>
      <c r="D40">
        <v>47</v>
      </c>
      <c r="E40">
        <v>57</v>
      </c>
      <c r="F40">
        <v>45</v>
      </c>
      <c r="G40">
        <v>33</v>
      </c>
      <c r="H40">
        <v>14</v>
      </c>
      <c r="I40">
        <v>61</v>
      </c>
      <c r="J40">
        <v>54</v>
      </c>
      <c r="K40">
        <v>3</v>
      </c>
      <c r="L40">
        <v>13</v>
      </c>
      <c r="M40">
        <v>10</v>
      </c>
      <c r="N40">
        <v>3</v>
      </c>
      <c r="O40">
        <v>7</v>
      </c>
      <c r="P40">
        <v>6</v>
      </c>
      <c r="Q40">
        <v>0</v>
      </c>
      <c r="R40">
        <v>0</v>
      </c>
    </row>
    <row r="41" spans="1:18" x14ac:dyDescent="0.3">
      <c r="A41" s="14" t="s">
        <v>51</v>
      </c>
      <c r="B41">
        <v>199</v>
      </c>
      <c r="C41">
        <v>141</v>
      </c>
      <c r="D41">
        <v>38</v>
      </c>
      <c r="E41">
        <v>54</v>
      </c>
      <c r="F41">
        <v>21</v>
      </c>
      <c r="G41">
        <v>13</v>
      </c>
      <c r="H41">
        <v>7</v>
      </c>
      <c r="I41">
        <v>43</v>
      </c>
      <c r="J41">
        <v>34</v>
      </c>
      <c r="K41">
        <v>3</v>
      </c>
      <c r="L41">
        <v>7</v>
      </c>
      <c r="M41">
        <v>7</v>
      </c>
      <c r="N41">
        <v>0</v>
      </c>
      <c r="O41">
        <v>6</v>
      </c>
      <c r="P41">
        <v>2</v>
      </c>
      <c r="Q41">
        <v>0</v>
      </c>
      <c r="R41">
        <v>0</v>
      </c>
    </row>
    <row r="42" spans="1:18" x14ac:dyDescent="0.3">
      <c r="A42" s="14" t="s">
        <v>52</v>
      </c>
      <c r="B42">
        <v>101</v>
      </c>
      <c r="C42">
        <v>76</v>
      </c>
      <c r="D42">
        <v>22</v>
      </c>
      <c r="E42">
        <v>29</v>
      </c>
      <c r="F42">
        <v>12</v>
      </c>
      <c r="G42">
        <v>11</v>
      </c>
      <c r="H42">
        <v>0</v>
      </c>
      <c r="I42">
        <v>16</v>
      </c>
      <c r="J42">
        <v>16</v>
      </c>
      <c r="K42">
        <v>0</v>
      </c>
      <c r="L42">
        <v>5</v>
      </c>
      <c r="M42">
        <v>5</v>
      </c>
      <c r="N42">
        <v>0</v>
      </c>
      <c r="O42">
        <v>3</v>
      </c>
      <c r="P42">
        <v>1</v>
      </c>
      <c r="Q42">
        <v>0</v>
      </c>
      <c r="R42">
        <v>0</v>
      </c>
    </row>
    <row r="43" spans="1:18" x14ac:dyDescent="0.3">
      <c r="A43" s="14" t="s">
        <v>53</v>
      </c>
      <c r="B43">
        <v>182</v>
      </c>
      <c r="C43">
        <v>128</v>
      </c>
      <c r="D43">
        <v>41</v>
      </c>
      <c r="E43">
        <v>38</v>
      </c>
      <c r="F43">
        <v>15</v>
      </c>
      <c r="G43">
        <v>20</v>
      </c>
      <c r="H43">
        <v>7</v>
      </c>
      <c r="I43">
        <v>27</v>
      </c>
      <c r="J43">
        <v>23</v>
      </c>
      <c r="K43">
        <v>3</v>
      </c>
      <c r="L43">
        <v>15</v>
      </c>
      <c r="M43">
        <v>8</v>
      </c>
      <c r="N43">
        <v>5</v>
      </c>
      <c r="O43">
        <v>4</v>
      </c>
      <c r="P43">
        <v>5</v>
      </c>
      <c r="Q43">
        <v>0</v>
      </c>
      <c r="R43">
        <v>3</v>
      </c>
    </row>
    <row r="44" spans="1:18" x14ac:dyDescent="0.3">
      <c r="A44" s="14" t="s">
        <v>54</v>
      </c>
      <c r="B44">
        <v>15</v>
      </c>
      <c r="C44">
        <v>11</v>
      </c>
      <c r="D44">
        <v>0</v>
      </c>
      <c r="E44">
        <v>8</v>
      </c>
      <c r="F44">
        <v>1</v>
      </c>
      <c r="G44">
        <v>0</v>
      </c>
      <c r="H44">
        <v>0</v>
      </c>
      <c r="I44">
        <v>2</v>
      </c>
      <c r="J44">
        <v>0</v>
      </c>
      <c r="K44">
        <v>1</v>
      </c>
      <c r="L44">
        <v>2</v>
      </c>
      <c r="M44">
        <v>2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18" x14ac:dyDescent="0.3">
      <c r="A45" s="14" t="s">
        <v>55</v>
      </c>
      <c r="B45">
        <v>257</v>
      </c>
      <c r="C45">
        <v>5</v>
      </c>
      <c r="D45">
        <v>1</v>
      </c>
      <c r="E45">
        <v>3</v>
      </c>
      <c r="F45">
        <v>1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  <c r="N45">
        <v>0</v>
      </c>
      <c r="O45">
        <v>0</v>
      </c>
      <c r="P45">
        <v>0</v>
      </c>
      <c r="Q45">
        <v>213</v>
      </c>
      <c r="R45">
        <v>37</v>
      </c>
    </row>
    <row r="46" spans="1:18" x14ac:dyDescent="0.3">
      <c r="A46" s="28" t="s">
        <v>39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</sheetData>
  <mergeCells count="4">
    <mergeCell ref="C2:H2"/>
    <mergeCell ref="I2:K2"/>
    <mergeCell ref="L2:N2"/>
    <mergeCell ref="A46:R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D680-526A-4F63-B2D3-2622C5661BFD}">
  <dimension ref="A1:R35"/>
  <sheetViews>
    <sheetView topLeftCell="A25" workbookViewId="0">
      <selection activeCell="A35" sqref="A35:R35"/>
    </sheetView>
  </sheetViews>
  <sheetFormatPr defaultRowHeight="14.4" x14ac:dyDescent="0.3"/>
  <cols>
    <col min="1" max="1" width="19.6640625" customWidth="1"/>
  </cols>
  <sheetData>
    <row r="1" spans="1:18" x14ac:dyDescent="0.3">
      <c r="A1" s="14" t="s">
        <v>41</v>
      </c>
    </row>
    <row r="2" spans="1:18" x14ac:dyDescent="0.3">
      <c r="A2" s="15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16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16"/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17" t="s">
        <v>66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18" t="s">
        <v>57</v>
      </c>
      <c r="B6">
        <f>B7+B14</f>
        <v>5652</v>
      </c>
      <c r="C6">
        <f t="shared" ref="C6:R6" si="0">C7+C14</f>
        <v>3586</v>
      </c>
      <c r="D6">
        <f t="shared" si="0"/>
        <v>797</v>
      </c>
      <c r="E6">
        <f t="shared" si="0"/>
        <v>1179</v>
      </c>
      <c r="F6">
        <f t="shared" si="0"/>
        <v>773</v>
      </c>
      <c r="G6">
        <f t="shared" si="0"/>
        <v>429</v>
      </c>
      <c r="H6">
        <f t="shared" si="0"/>
        <v>160</v>
      </c>
      <c r="I6">
        <f t="shared" si="0"/>
        <v>866</v>
      </c>
      <c r="J6">
        <f t="shared" si="0"/>
        <v>1839</v>
      </c>
      <c r="K6">
        <f t="shared" si="0"/>
        <v>73</v>
      </c>
      <c r="L6">
        <f t="shared" si="0"/>
        <v>309</v>
      </c>
      <c r="M6">
        <f t="shared" si="0"/>
        <v>213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477</v>
      </c>
      <c r="R6">
        <f t="shared" si="0"/>
        <v>72</v>
      </c>
    </row>
    <row r="7" spans="1:18" x14ac:dyDescent="0.3">
      <c r="A7" s="18" t="s">
        <v>58</v>
      </c>
      <c r="B7">
        <f>B8+B9+B13</f>
        <v>5002</v>
      </c>
      <c r="C7">
        <f t="shared" ref="C7:R7" si="1">C8+C9+C13</f>
        <v>3441</v>
      </c>
      <c r="D7">
        <f t="shared" si="1"/>
        <v>738</v>
      </c>
      <c r="E7">
        <f t="shared" si="1"/>
        <v>1150</v>
      </c>
      <c r="F7">
        <f t="shared" si="1"/>
        <v>732</v>
      </c>
      <c r="G7">
        <f t="shared" si="1"/>
        <v>424</v>
      </c>
      <c r="H7">
        <f t="shared" si="1"/>
        <v>157</v>
      </c>
      <c r="I7">
        <f t="shared" si="1"/>
        <v>815</v>
      </c>
      <c r="J7">
        <f t="shared" si="1"/>
        <v>1790</v>
      </c>
      <c r="K7">
        <f t="shared" si="1"/>
        <v>73</v>
      </c>
      <c r="L7">
        <f t="shared" si="1"/>
        <v>300</v>
      </c>
      <c r="M7">
        <f t="shared" si="1"/>
        <v>204</v>
      </c>
      <c r="N7">
        <f t="shared" si="1"/>
        <v>91</v>
      </c>
      <c r="O7">
        <f t="shared" si="1"/>
        <v>183</v>
      </c>
      <c r="P7">
        <f t="shared" si="1"/>
        <v>141</v>
      </c>
      <c r="Q7">
        <f t="shared" si="1"/>
        <v>73</v>
      </c>
      <c r="R7">
        <f t="shared" si="1"/>
        <v>49</v>
      </c>
    </row>
    <row r="8" spans="1:18" x14ac:dyDescent="0.3">
      <c r="A8" s="18" t="s">
        <v>59</v>
      </c>
      <c r="B8">
        <v>184</v>
      </c>
      <c r="C8">
        <v>75</v>
      </c>
      <c r="D8">
        <v>42</v>
      </c>
      <c r="E8">
        <v>20</v>
      </c>
      <c r="F8">
        <v>3</v>
      </c>
      <c r="G8">
        <v>6</v>
      </c>
      <c r="H8">
        <v>4</v>
      </c>
      <c r="I8">
        <v>39</v>
      </c>
      <c r="J8">
        <v>32</v>
      </c>
      <c r="K8">
        <v>7</v>
      </c>
      <c r="L8">
        <v>17</v>
      </c>
      <c r="M8">
        <v>9</v>
      </c>
      <c r="N8">
        <v>7</v>
      </c>
      <c r="O8">
        <v>8</v>
      </c>
      <c r="P8">
        <v>11</v>
      </c>
      <c r="Q8">
        <v>21</v>
      </c>
      <c r="R8">
        <v>13</v>
      </c>
    </row>
    <row r="9" spans="1:18" x14ac:dyDescent="0.3">
      <c r="A9" s="18" t="s">
        <v>60</v>
      </c>
      <c r="B9">
        <f>SUM(B10:B12)</f>
        <v>4506</v>
      </c>
      <c r="C9">
        <f t="shared" ref="C9:R9" si="2">SUM(C10:C12)</f>
        <v>3114</v>
      </c>
      <c r="D9">
        <f t="shared" si="2"/>
        <v>696</v>
      </c>
      <c r="E9">
        <f t="shared" si="2"/>
        <v>1120</v>
      </c>
      <c r="F9">
        <f t="shared" si="2"/>
        <v>729</v>
      </c>
      <c r="G9">
        <f t="shared" si="2"/>
        <v>418</v>
      </c>
      <c r="H9">
        <f t="shared" si="2"/>
        <v>153</v>
      </c>
      <c r="I9">
        <f t="shared" si="2"/>
        <v>724</v>
      </c>
      <c r="J9">
        <f t="shared" si="2"/>
        <v>1758</v>
      </c>
      <c r="K9">
        <f t="shared" si="2"/>
        <v>64</v>
      </c>
      <c r="L9">
        <f t="shared" si="2"/>
        <v>278</v>
      </c>
      <c r="M9">
        <f t="shared" si="2"/>
        <v>193</v>
      </c>
      <c r="N9">
        <f t="shared" si="2"/>
        <v>84</v>
      </c>
      <c r="O9">
        <f t="shared" si="2"/>
        <v>175</v>
      </c>
      <c r="P9">
        <f t="shared" si="2"/>
        <v>130</v>
      </c>
      <c r="Q9">
        <f t="shared" si="2"/>
        <v>50</v>
      </c>
      <c r="R9">
        <f t="shared" si="2"/>
        <v>35</v>
      </c>
    </row>
    <row r="10" spans="1:18" x14ac:dyDescent="0.3">
      <c r="A10" s="18" t="s">
        <v>61</v>
      </c>
      <c r="B10">
        <v>154</v>
      </c>
      <c r="C10">
        <v>96</v>
      </c>
      <c r="D10">
        <v>33</v>
      </c>
      <c r="E10">
        <v>29</v>
      </c>
      <c r="F10">
        <v>22</v>
      </c>
      <c r="G10">
        <v>7</v>
      </c>
      <c r="H10">
        <v>5</v>
      </c>
      <c r="I10">
        <v>15</v>
      </c>
      <c r="J10">
        <v>14</v>
      </c>
      <c r="K10">
        <v>1</v>
      </c>
      <c r="L10">
        <v>27</v>
      </c>
      <c r="M10">
        <v>25</v>
      </c>
      <c r="N10">
        <v>2</v>
      </c>
      <c r="O10">
        <v>4</v>
      </c>
      <c r="P10">
        <v>7</v>
      </c>
      <c r="Q10">
        <v>3</v>
      </c>
      <c r="R10">
        <v>2</v>
      </c>
    </row>
    <row r="11" spans="1:18" x14ac:dyDescent="0.3">
      <c r="A11" s="18" t="s">
        <v>62</v>
      </c>
      <c r="B11">
        <v>491</v>
      </c>
      <c r="C11">
        <v>194</v>
      </c>
      <c r="D11">
        <v>48</v>
      </c>
      <c r="E11">
        <v>44</v>
      </c>
      <c r="F11">
        <v>82</v>
      </c>
      <c r="G11">
        <v>9</v>
      </c>
      <c r="H11">
        <v>11</v>
      </c>
      <c r="I11">
        <v>146</v>
      </c>
      <c r="J11">
        <v>1222</v>
      </c>
      <c r="K11">
        <v>23</v>
      </c>
      <c r="L11">
        <v>71</v>
      </c>
      <c r="M11">
        <v>61</v>
      </c>
      <c r="N11">
        <v>9</v>
      </c>
      <c r="O11">
        <v>9</v>
      </c>
      <c r="P11">
        <v>58</v>
      </c>
      <c r="Q11">
        <v>8</v>
      </c>
      <c r="R11">
        <v>5</v>
      </c>
    </row>
    <row r="12" spans="1:18" x14ac:dyDescent="0.3">
      <c r="A12" s="18" t="s">
        <v>63</v>
      </c>
      <c r="B12">
        <v>3861</v>
      </c>
      <c r="C12">
        <v>2824</v>
      </c>
      <c r="D12">
        <v>615</v>
      </c>
      <c r="E12">
        <v>1047</v>
      </c>
      <c r="F12">
        <v>625</v>
      </c>
      <c r="G12">
        <v>402</v>
      </c>
      <c r="H12">
        <v>137</v>
      </c>
      <c r="I12">
        <v>563</v>
      </c>
      <c r="J12">
        <v>522</v>
      </c>
      <c r="K12">
        <v>40</v>
      </c>
      <c r="L12">
        <v>180</v>
      </c>
      <c r="M12">
        <v>107</v>
      </c>
      <c r="N12">
        <v>73</v>
      </c>
      <c r="O12">
        <v>162</v>
      </c>
      <c r="P12">
        <v>65</v>
      </c>
      <c r="Q12">
        <v>39</v>
      </c>
      <c r="R12">
        <v>28</v>
      </c>
    </row>
    <row r="13" spans="1:18" x14ac:dyDescent="0.3">
      <c r="A13" s="18" t="s">
        <v>64</v>
      </c>
      <c r="B13">
        <v>312</v>
      </c>
      <c r="C13">
        <v>252</v>
      </c>
      <c r="D13">
        <v>0</v>
      </c>
      <c r="E13">
        <v>10</v>
      </c>
      <c r="F13">
        <v>0</v>
      </c>
      <c r="G13">
        <v>0</v>
      </c>
      <c r="H13">
        <v>0</v>
      </c>
      <c r="I13">
        <v>52</v>
      </c>
      <c r="J13">
        <v>0</v>
      </c>
      <c r="K13">
        <v>2</v>
      </c>
      <c r="L13">
        <v>5</v>
      </c>
      <c r="M13">
        <v>2</v>
      </c>
      <c r="N13">
        <v>0</v>
      </c>
      <c r="O13">
        <v>0</v>
      </c>
      <c r="P13">
        <v>0</v>
      </c>
      <c r="Q13">
        <v>2</v>
      </c>
      <c r="R13">
        <v>1</v>
      </c>
    </row>
    <row r="14" spans="1:18" x14ac:dyDescent="0.3">
      <c r="A14" s="18" t="s">
        <v>65</v>
      </c>
      <c r="B14">
        <v>650</v>
      </c>
      <c r="C14">
        <v>145</v>
      </c>
      <c r="D14">
        <v>59</v>
      </c>
      <c r="E14">
        <v>29</v>
      </c>
      <c r="F14">
        <v>41</v>
      </c>
      <c r="G14">
        <v>5</v>
      </c>
      <c r="H14">
        <v>3</v>
      </c>
      <c r="I14">
        <v>51</v>
      </c>
      <c r="J14">
        <v>49</v>
      </c>
      <c r="K14">
        <v>0</v>
      </c>
      <c r="L14">
        <v>9</v>
      </c>
      <c r="M14">
        <v>9</v>
      </c>
      <c r="N14">
        <v>0</v>
      </c>
      <c r="O14">
        <v>9</v>
      </c>
      <c r="P14">
        <v>9</v>
      </c>
      <c r="Q14">
        <v>404</v>
      </c>
      <c r="R14">
        <v>23</v>
      </c>
    </row>
    <row r="16" spans="1:18" x14ac:dyDescent="0.3">
      <c r="A16" s="18" t="s">
        <v>37</v>
      </c>
      <c r="B16">
        <f>B6-B26</f>
        <v>3193</v>
      </c>
      <c r="C16">
        <f t="shared" ref="C16:R24" si="3">C6-C26</f>
        <v>2022</v>
      </c>
      <c r="D16">
        <f t="shared" si="3"/>
        <v>422</v>
      </c>
      <c r="E16">
        <f t="shared" si="3"/>
        <v>638</v>
      </c>
      <c r="F16">
        <f t="shared" si="3"/>
        <v>470</v>
      </c>
      <c r="G16">
        <f t="shared" si="3"/>
        <v>239</v>
      </c>
      <c r="H16">
        <f t="shared" si="3"/>
        <v>95</v>
      </c>
      <c r="I16">
        <f t="shared" si="3"/>
        <v>464</v>
      </c>
      <c r="J16">
        <f t="shared" si="3"/>
        <v>1496</v>
      </c>
      <c r="K16">
        <f t="shared" si="3"/>
        <v>42</v>
      </c>
      <c r="L16">
        <f t="shared" si="3"/>
        <v>209</v>
      </c>
      <c r="M16">
        <f t="shared" si="3"/>
        <v>139</v>
      </c>
      <c r="N16">
        <f t="shared" si="3"/>
        <v>68</v>
      </c>
      <c r="O16">
        <f t="shared" si="3"/>
        <v>120</v>
      </c>
      <c r="P16">
        <f t="shared" si="3"/>
        <v>82</v>
      </c>
      <c r="Q16">
        <f t="shared" si="3"/>
        <v>264</v>
      </c>
      <c r="R16">
        <f t="shared" si="3"/>
        <v>32</v>
      </c>
    </row>
    <row r="17" spans="1:18" x14ac:dyDescent="0.3">
      <c r="A17" s="18" t="s">
        <v>58</v>
      </c>
      <c r="B17">
        <f t="shared" ref="B17:Q24" si="4">B7-B27</f>
        <v>2823</v>
      </c>
      <c r="C17">
        <f t="shared" si="4"/>
        <v>1934</v>
      </c>
      <c r="D17">
        <f t="shared" si="4"/>
        <v>383</v>
      </c>
      <c r="E17">
        <f t="shared" si="4"/>
        <v>624</v>
      </c>
      <c r="F17">
        <f t="shared" si="4"/>
        <v>442</v>
      </c>
      <c r="G17">
        <f t="shared" si="4"/>
        <v>238</v>
      </c>
      <c r="H17">
        <f t="shared" si="4"/>
        <v>94</v>
      </c>
      <c r="I17">
        <f t="shared" si="4"/>
        <v>431</v>
      </c>
      <c r="J17">
        <f t="shared" si="4"/>
        <v>1464</v>
      </c>
      <c r="K17">
        <f t="shared" si="4"/>
        <v>42</v>
      </c>
      <c r="L17">
        <f t="shared" si="4"/>
        <v>205</v>
      </c>
      <c r="M17">
        <f t="shared" si="4"/>
        <v>135</v>
      </c>
      <c r="N17">
        <f t="shared" si="4"/>
        <v>68</v>
      </c>
      <c r="O17">
        <f t="shared" si="4"/>
        <v>114</v>
      </c>
      <c r="P17">
        <f t="shared" si="4"/>
        <v>76</v>
      </c>
      <c r="Q17">
        <f t="shared" si="4"/>
        <v>40</v>
      </c>
      <c r="R17">
        <f t="shared" si="3"/>
        <v>23</v>
      </c>
    </row>
    <row r="18" spans="1:18" x14ac:dyDescent="0.3">
      <c r="A18" s="18" t="s">
        <v>59</v>
      </c>
      <c r="B18">
        <f t="shared" si="4"/>
        <v>88</v>
      </c>
      <c r="C18">
        <f t="shared" si="3"/>
        <v>34</v>
      </c>
      <c r="D18">
        <f t="shared" si="3"/>
        <v>20</v>
      </c>
      <c r="E18">
        <f t="shared" si="3"/>
        <v>7</v>
      </c>
      <c r="F18">
        <f t="shared" si="3"/>
        <v>3</v>
      </c>
      <c r="G18">
        <f t="shared" si="3"/>
        <v>1</v>
      </c>
      <c r="H18">
        <f t="shared" si="3"/>
        <v>3</v>
      </c>
      <c r="I18">
        <f t="shared" si="3"/>
        <v>18</v>
      </c>
      <c r="J18">
        <f t="shared" si="3"/>
        <v>15</v>
      </c>
      <c r="K18">
        <f t="shared" si="3"/>
        <v>3</v>
      </c>
      <c r="L18">
        <f t="shared" si="3"/>
        <v>11</v>
      </c>
      <c r="M18">
        <f t="shared" si="3"/>
        <v>6</v>
      </c>
      <c r="N18">
        <f t="shared" si="3"/>
        <v>5</v>
      </c>
      <c r="O18">
        <f t="shared" si="3"/>
        <v>6</v>
      </c>
      <c r="P18">
        <f t="shared" si="3"/>
        <v>3</v>
      </c>
      <c r="Q18">
        <f t="shared" si="3"/>
        <v>12</v>
      </c>
      <c r="R18">
        <f t="shared" si="3"/>
        <v>4</v>
      </c>
    </row>
    <row r="19" spans="1:18" x14ac:dyDescent="0.3">
      <c r="A19" s="18" t="s">
        <v>60</v>
      </c>
      <c r="B19">
        <f t="shared" si="4"/>
        <v>2546</v>
      </c>
      <c r="C19">
        <f t="shared" si="3"/>
        <v>1740</v>
      </c>
      <c r="D19">
        <f t="shared" si="3"/>
        <v>363</v>
      </c>
      <c r="E19">
        <f t="shared" si="3"/>
        <v>613</v>
      </c>
      <c r="F19">
        <f t="shared" si="3"/>
        <v>439</v>
      </c>
      <c r="G19">
        <f t="shared" si="3"/>
        <v>237</v>
      </c>
      <c r="H19">
        <f t="shared" si="3"/>
        <v>91</v>
      </c>
      <c r="I19">
        <f t="shared" si="3"/>
        <v>387</v>
      </c>
      <c r="J19">
        <f t="shared" si="3"/>
        <v>1449</v>
      </c>
      <c r="K19">
        <f t="shared" si="3"/>
        <v>38</v>
      </c>
      <c r="L19">
        <f t="shared" si="3"/>
        <v>191</v>
      </c>
      <c r="M19">
        <f t="shared" si="3"/>
        <v>127</v>
      </c>
      <c r="N19">
        <f t="shared" si="3"/>
        <v>63</v>
      </c>
      <c r="O19">
        <f t="shared" si="3"/>
        <v>108</v>
      </c>
      <c r="P19">
        <f t="shared" si="3"/>
        <v>73</v>
      </c>
      <c r="Q19">
        <f t="shared" si="3"/>
        <v>28</v>
      </c>
      <c r="R19">
        <f t="shared" si="3"/>
        <v>19</v>
      </c>
    </row>
    <row r="20" spans="1:18" x14ac:dyDescent="0.3">
      <c r="A20" s="18" t="s">
        <v>61</v>
      </c>
      <c r="B20">
        <f t="shared" si="4"/>
        <v>76</v>
      </c>
      <c r="C20">
        <f t="shared" si="3"/>
        <v>49</v>
      </c>
      <c r="D20">
        <f t="shared" si="3"/>
        <v>15</v>
      </c>
      <c r="E20">
        <f t="shared" si="3"/>
        <v>17</v>
      </c>
      <c r="F20">
        <f t="shared" si="3"/>
        <v>13</v>
      </c>
      <c r="G20">
        <f t="shared" si="3"/>
        <v>3</v>
      </c>
      <c r="H20">
        <f t="shared" si="3"/>
        <v>1</v>
      </c>
      <c r="I20">
        <f t="shared" si="3"/>
        <v>8</v>
      </c>
      <c r="J20">
        <f t="shared" si="3"/>
        <v>7</v>
      </c>
      <c r="K20">
        <f t="shared" si="3"/>
        <v>1</v>
      </c>
      <c r="L20">
        <f t="shared" si="3"/>
        <v>14</v>
      </c>
      <c r="M20">
        <f t="shared" si="3"/>
        <v>12</v>
      </c>
      <c r="N20">
        <f t="shared" si="3"/>
        <v>2</v>
      </c>
      <c r="O20">
        <f t="shared" si="3"/>
        <v>1</v>
      </c>
      <c r="P20">
        <f t="shared" si="3"/>
        <v>2</v>
      </c>
      <c r="Q20">
        <f t="shared" si="3"/>
        <v>2</v>
      </c>
      <c r="R20">
        <f t="shared" si="3"/>
        <v>0</v>
      </c>
    </row>
    <row r="21" spans="1:18" x14ac:dyDescent="0.3">
      <c r="A21" s="18" t="s">
        <v>62</v>
      </c>
      <c r="B21">
        <f t="shared" si="4"/>
        <v>269</v>
      </c>
      <c r="C21">
        <f t="shared" si="3"/>
        <v>104</v>
      </c>
      <c r="D21">
        <f t="shared" si="3"/>
        <v>21</v>
      </c>
      <c r="E21">
        <f t="shared" si="3"/>
        <v>23</v>
      </c>
      <c r="F21">
        <f t="shared" si="3"/>
        <v>50</v>
      </c>
      <c r="G21">
        <f t="shared" si="3"/>
        <v>4</v>
      </c>
      <c r="H21">
        <f t="shared" si="3"/>
        <v>6</v>
      </c>
      <c r="I21">
        <f t="shared" si="3"/>
        <v>71</v>
      </c>
      <c r="J21">
        <f t="shared" si="3"/>
        <v>1158</v>
      </c>
      <c r="K21">
        <f t="shared" si="3"/>
        <v>13</v>
      </c>
      <c r="L21">
        <f t="shared" si="3"/>
        <v>43</v>
      </c>
      <c r="M21">
        <f t="shared" si="3"/>
        <v>35</v>
      </c>
      <c r="N21">
        <f t="shared" si="3"/>
        <v>7</v>
      </c>
      <c r="O21">
        <f t="shared" si="3"/>
        <v>6</v>
      </c>
      <c r="P21">
        <f t="shared" si="3"/>
        <v>39</v>
      </c>
      <c r="Q21">
        <f t="shared" si="3"/>
        <v>4</v>
      </c>
      <c r="R21">
        <f t="shared" si="3"/>
        <v>2</v>
      </c>
    </row>
    <row r="22" spans="1:18" x14ac:dyDescent="0.3">
      <c r="A22" s="18" t="s">
        <v>63</v>
      </c>
      <c r="B22">
        <f t="shared" si="4"/>
        <v>2201</v>
      </c>
      <c r="C22">
        <f t="shared" si="3"/>
        <v>1587</v>
      </c>
      <c r="D22">
        <f t="shared" si="3"/>
        <v>327</v>
      </c>
      <c r="E22">
        <f t="shared" si="3"/>
        <v>573</v>
      </c>
      <c r="F22">
        <f t="shared" si="3"/>
        <v>376</v>
      </c>
      <c r="G22">
        <f t="shared" si="3"/>
        <v>230</v>
      </c>
      <c r="H22">
        <f t="shared" si="3"/>
        <v>84</v>
      </c>
      <c r="I22">
        <f t="shared" si="3"/>
        <v>308</v>
      </c>
      <c r="J22">
        <f t="shared" si="3"/>
        <v>284</v>
      </c>
      <c r="K22">
        <f t="shared" si="3"/>
        <v>24</v>
      </c>
      <c r="L22">
        <f t="shared" si="3"/>
        <v>134</v>
      </c>
      <c r="M22">
        <f t="shared" si="3"/>
        <v>80</v>
      </c>
      <c r="N22">
        <f t="shared" si="3"/>
        <v>54</v>
      </c>
      <c r="O22">
        <f t="shared" si="3"/>
        <v>101</v>
      </c>
      <c r="P22">
        <f t="shared" si="3"/>
        <v>32</v>
      </c>
      <c r="Q22">
        <f t="shared" si="3"/>
        <v>22</v>
      </c>
      <c r="R22">
        <f t="shared" si="3"/>
        <v>17</v>
      </c>
    </row>
    <row r="23" spans="1:18" x14ac:dyDescent="0.3">
      <c r="A23" s="18" t="s">
        <v>64</v>
      </c>
      <c r="B23">
        <f t="shared" si="4"/>
        <v>189</v>
      </c>
      <c r="C23">
        <f t="shared" si="3"/>
        <v>160</v>
      </c>
      <c r="D23">
        <f t="shared" si="3"/>
        <v>0</v>
      </c>
      <c r="E23">
        <f t="shared" si="3"/>
        <v>4</v>
      </c>
      <c r="F23">
        <f t="shared" si="3"/>
        <v>0</v>
      </c>
      <c r="G23">
        <f t="shared" si="3"/>
        <v>0</v>
      </c>
      <c r="H23">
        <f t="shared" si="3"/>
        <v>0</v>
      </c>
      <c r="I23">
        <f t="shared" si="3"/>
        <v>26</v>
      </c>
      <c r="J23">
        <f t="shared" si="3"/>
        <v>0</v>
      </c>
      <c r="K23">
        <f t="shared" si="3"/>
        <v>1</v>
      </c>
      <c r="L23">
        <f t="shared" si="3"/>
        <v>3</v>
      </c>
      <c r="M23">
        <f t="shared" si="3"/>
        <v>2</v>
      </c>
      <c r="N23">
        <f t="shared" si="3"/>
        <v>0</v>
      </c>
      <c r="O23">
        <f t="shared" si="3"/>
        <v>0</v>
      </c>
      <c r="P23">
        <f t="shared" si="3"/>
        <v>0</v>
      </c>
      <c r="Q23">
        <f t="shared" si="3"/>
        <v>0</v>
      </c>
      <c r="R23">
        <f t="shared" si="3"/>
        <v>0</v>
      </c>
    </row>
    <row r="24" spans="1:18" x14ac:dyDescent="0.3">
      <c r="A24" s="18" t="s">
        <v>65</v>
      </c>
      <c r="B24">
        <f t="shared" si="4"/>
        <v>370</v>
      </c>
      <c r="C24">
        <f t="shared" si="3"/>
        <v>88</v>
      </c>
      <c r="D24">
        <f t="shared" si="3"/>
        <v>39</v>
      </c>
      <c r="E24">
        <f t="shared" si="3"/>
        <v>14</v>
      </c>
      <c r="F24">
        <f t="shared" si="3"/>
        <v>28</v>
      </c>
      <c r="G24">
        <f t="shared" si="3"/>
        <v>1</v>
      </c>
      <c r="H24">
        <f t="shared" si="3"/>
        <v>1</v>
      </c>
      <c r="I24">
        <f t="shared" si="3"/>
        <v>33</v>
      </c>
      <c r="J24">
        <f t="shared" si="3"/>
        <v>32</v>
      </c>
      <c r="K24">
        <f t="shared" si="3"/>
        <v>0</v>
      </c>
      <c r="L24">
        <f t="shared" si="3"/>
        <v>4</v>
      </c>
      <c r="M24">
        <f t="shared" si="3"/>
        <v>4</v>
      </c>
      <c r="N24">
        <f t="shared" si="3"/>
        <v>0</v>
      </c>
      <c r="O24">
        <f t="shared" si="3"/>
        <v>6</v>
      </c>
      <c r="P24">
        <f t="shared" si="3"/>
        <v>6</v>
      </c>
      <c r="Q24">
        <f t="shared" si="3"/>
        <v>224</v>
      </c>
      <c r="R24">
        <f t="shared" si="3"/>
        <v>9</v>
      </c>
    </row>
    <row r="26" spans="1:18" x14ac:dyDescent="0.3">
      <c r="A26" s="18" t="s">
        <v>67</v>
      </c>
      <c r="B26">
        <f>B27+B34</f>
        <v>2459</v>
      </c>
      <c r="C26">
        <f t="shared" ref="C26" si="5">C27+C34</f>
        <v>1564</v>
      </c>
      <c r="D26">
        <f t="shared" ref="D26" si="6">D27+D34</f>
        <v>375</v>
      </c>
      <c r="E26">
        <f t="shared" ref="E26" si="7">E27+E34</f>
        <v>541</v>
      </c>
      <c r="F26">
        <f t="shared" ref="F26" si="8">F27+F34</f>
        <v>303</v>
      </c>
      <c r="G26">
        <f t="shared" ref="G26" si="9">G27+G34</f>
        <v>190</v>
      </c>
      <c r="H26">
        <f t="shared" ref="H26" si="10">H27+H34</f>
        <v>65</v>
      </c>
      <c r="I26">
        <f t="shared" ref="I26" si="11">I27+I34</f>
        <v>402</v>
      </c>
      <c r="J26">
        <f t="shared" ref="J26" si="12">J27+J34</f>
        <v>343</v>
      </c>
      <c r="K26">
        <f t="shared" ref="K26" si="13">K27+K34</f>
        <v>31</v>
      </c>
      <c r="L26">
        <f t="shared" ref="L26" si="14">L27+L34</f>
        <v>100</v>
      </c>
      <c r="M26">
        <f t="shared" ref="M26" si="15">M27+M34</f>
        <v>74</v>
      </c>
      <c r="N26">
        <f t="shared" ref="N26" si="16">N27+N34</f>
        <v>23</v>
      </c>
      <c r="O26">
        <f t="shared" ref="O26" si="17">O27+O34</f>
        <v>72</v>
      </c>
      <c r="P26">
        <f t="shared" ref="P26" si="18">P27+P34</f>
        <v>68</v>
      </c>
      <c r="Q26">
        <f t="shared" ref="Q26" si="19">Q27+Q34</f>
        <v>213</v>
      </c>
      <c r="R26">
        <f t="shared" ref="R26" si="20">R27+R34</f>
        <v>40</v>
      </c>
    </row>
    <row r="27" spans="1:18" x14ac:dyDescent="0.3">
      <c r="A27" s="18" t="s">
        <v>58</v>
      </c>
      <c r="B27">
        <f>B28+B29+B33</f>
        <v>2179</v>
      </c>
      <c r="C27">
        <f t="shared" ref="C27" si="21">C28+C29+C33</f>
        <v>1507</v>
      </c>
      <c r="D27">
        <f t="shared" ref="D27" si="22">D28+D29+D33</f>
        <v>355</v>
      </c>
      <c r="E27">
        <f t="shared" ref="E27" si="23">E28+E29+E33</f>
        <v>526</v>
      </c>
      <c r="F27">
        <f t="shared" ref="F27" si="24">F28+F29+F33</f>
        <v>290</v>
      </c>
      <c r="G27">
        <f t="shared" ref="G27" si="25">G28+G29+G33</f>
        <v>186</v>
      </c>
      <c r="H27">
        <f t="shared" ref="H27" si="26">H28+H29+H33</f>
        <v>63</v>
      </c>
      <c r="I27">
        <f t="shared" ref="I27" si="27">I28+I29+I33</f>
        <v>384</v>
      </c>
      <c r="J27">
        <f t="shared" ref="J27" si="28">J28+J29+J33</f>
        <v>326</v>
      </c>
      <c r="K27">
        <f t="shared" ref="K27" si="29">K28+K29+K33</f>
        <v>31</v>
      </c>
      <c r="L27">
        <f t="shared" ref="L27" si="30">L28+L29+L33</f>
        <v>95</v>
      </c>
      <c r="M27">
        <f t="shared" ref="M27" si="31">M28+M29+M33</f>
        <v>69</v>
      </c>
      <c r="N27">
        <f t="shared" ref="N27" si="32">N28+N29+N33</f>
        <v>23</v>
      </c>
      <c r="O27">
        <f t="shared" ref="O27" si="33">O28+O29+O33</f>
        <v>69</v>
      </c>
      <c r="P27">
        <f t="shared" ref="P27" si="34">P28+P29+P33</f>
        <v>65</v>
      </c>
      <c r="Q27">
        <f t="shared" ref="Q27" si="35">Q28+Q29+Q33</f>
        <v>33</v>
      </c>
      <c r="R27">
        <f t="shared" ref="R27" si="36">R28+R29+R33</f>
        <v>26</v>
      </c>
    </row>
    <row r="28" spans="1:18" x14ac:dyDescent="0.3">
      <c r="A28" s="18" t="s">
        <v>59</v>
      </c>
      <c r="B28">
        <v>96</v>
      </c>
      <c r="C28">
        <v>41</v>
      </c>
      <c r="D28">
        <v>22</v>
      </c>
      <c r="E28">
        <v>13</v>
      </c>
      <c r="F28">
        <v>0</v>
      </c>
      <c r="G28">
        <v>5</v>
      </c>
      <c r="H28">
        <v>1</v>
      </c>
      <c r="I28">
        <v>21</v>
      </c>
      <c r="J28">
        <v>17</v>
      </c>
      <c r="K28">
        <v>4</v>
      </c>
      <c r="L28">
        <v>6</v>
      </c>
      <c r="M28">
        <v>3</v>
      </c>
      <c r="N28">
        <v>2</v>
      </c>
      <c r="O28">
        <v>2</v>
      </c>
      <c r="P28">
        <v>8</v>
      </c>
      <c r="Q28">
        <v>9</v>
      </c>
      <c r="R28">
        <v>9</v>
      </c>
    </row>
    <row r="29" spans="1:18" x14ac:dyDescent="0.3">
      <c r="A29" s="18" t="s">
        <v>60</v>
      </c>
      <c r="B29">
        <f>SUM(B30:B32)</f>
        <v>1960</v>
      </c>
      <c r="C29">
        <f t="shared" ref="C29" si="37">SUM(C30:C32)</f>
        <v>1374</v>
      </c>
      <c r="D29">
        <f t="shared" ref="D29" si="38">SUM(D30:D32)</f>
        <v>333</v>
      </c>
      <c r="E29">
        <f t="shared" ref="E29" si="39">SUM(E30:E32)</f>
        <v>507</v>
      </c>
      <c r="F29">
        <f t="shared" ref="F29" si="40">SUM(F30:F32)</f>
        <v>290</v>
      </c>
      <c r="G29">
        <f t="shared" ref="G29" si="41">SUM(G30:G32)</f>
        <v>181</v>
      </c>
      <c r="H29">
        <f t="shared" ref="H29" si="42">SUM(H30:H32)</f>
        <v>62</v>
      </c>
      <c r="I29">
        <f t="shared" ref="I29" si="43">SUM(I30:I32)</f>
        <v>337</v>
      </c>
      <c r="J29">
        <f t="shared" ref="J29" si="44">SUM(J30:J32)</f>
        <v>309</v>
      </c>
      <c r="K29">
        <f t="shared" ref="K29" si="45">SUM(K30:K32)</f>
        <v>26</v>
      </c>
      <c r="L29">
        <f t="shared" ref="L29" si="46">SUM(L30:L32)</f>
        <v>87</v>
      </c>
      <c r="M29">
        <f t="shared" ref="M29" si="47">SUM(M30:M32)</f>
        <v>66</v>
      </c>
      <c r="N29">
        <f t="shared" ref="N29" si="48">SUM(N30:N32)</f>
        <v>21</v>
      </c>
      <c r="O29">
        <f t="shared" ref="O29" si="49">SUM(O30:O32)</f>
        <v>67</v>
      </c>
      <c r="P29">
        <f t="shared" ref="P29" si="50">SUM(P30:P32)</f>
        <v>57</v>
      </c>
      <c r="Q29">
        <f t="shared" ref="Q29" si="51">SUM(Q30:Q32)</f>
        <v>22</v>
      </c>
      <c r="R29">
        <f t="shared" ref="R29" si="52">SUM(R30:R32)</f>
        <v>16</v>
      </c>
    </row>
    <row r="30" spans="1:18" x14ac:dyDescent="0.3">
      <c r="A30" s="18" t="s">
        <v>61</v>
      </c>
      <c r="B30">
        <v>78</v>
      </c>
      <c r="C30">
        <v>47</v>
      </c>
      <c r="D30">
        <v>18</v>
      </c>
      <c r="E30">
        <v>12</v>
      </c>
      <c r="F30">
        <v>9</v>
      </c>
      <c r="G30">
        <v>4</v>
      </c>
      <c r="H30">
        <v>4</v>
      </c>
      <c r="I30">
        <v>7</v>
      </c>
      <c r="J30">
        <v>7</v>
      </c>
      <c r="K30">
        <v>0</v>
      </c>
      <c r="L30">
        <v>13</v>
      </c>
      <c r="M30">
        <v>13</v>
      </c>
      <c r="N30">
        <v>0</v>
      </c>
      <c r="O30">
        <v>3</v>
      </c>
      <c r="P30">
        <v>5</v>
      </c>
      <c r="Q30">
        <v>1</v>
      </c>
      <c r="R30">
        <v>2</v>
      </c>
    </row>
    <row r="31" spans="1:18" x14ac:dyDescent="0.3">
      <c r="A31" s="18" t="s">
        <v>62</v>
      </c>
      <c r="B31">
        <v>222</v>
      </c>
      <c r="C31">
        <v>90</v>
      </c>
      <c r="D31">
        <v>27</v>
      </c>
      <c r="E31">
        <v>21</v>
      </c>
      <c r="F31">
        <v>32</v>
      </c>
      <c r="G31">
        <v>5</v>
      </c>
      <c r="H31">
        <v>5</v>
      </c>
      <c r="I31">
        <v>75</v>
      </c>
      <c r="J31">
        <v>64</v>
      </c>
      <c r="K31">
        <v>10</v>
      </c>
      <c r="L31">
        <v>28</v>
      </c>
      <c r="M31">
        <v>26</v>
      </c>
      <c r="N31">
        <v>2</v>
      </c>
      <c r="O31">
        <v>3</v>
      </c>
      <c r="P31">
        <v>19</v>
      </c>
      <c r="Q31">
        <v>4</v>
      </c>
      <c r="R31">
        <v>3</v>
      </c>
    </row>
    <row r="32" spans="1:18" x14ac:dyDescent="0.3">
      <c r="A32" s="18" t="s">
        <v>63</v>
      </c>
      <c r="B32">
        <v>1660</v>
      </c>
      <c r="C32">
        <v>1237</v>
      </c>
      <c r="D32">
        <v>288</v>
      </c>
      <c r="E32">
        <v>474</v>
      </c>
      <c r="F32">
        <v>249</v>
      </c>
      <c r="G32">
        <v>172</v>
      </c>
      <c r="H32">
        <v>53</v>
      </c>
      <c r="I32">
        <v>255</v>
      </c>
      <c r="J32">
        <v>238</v>
      </c>
      <c r="K32">
        <v>16</v>
      </c>
      <c r="L32">
        <v>46</v>
      </c>
      <c r="M32">
        <v>27</v>
      </c>
      <c r="N32">
        <v>19</v>
      </c>
      <c r="O32">
        <v>61</v>
      </c>
      <c r="P32">
        <v>33</v>
      </c>
      <c r="Q32">
        <v>17</v>
      </c>
      <c r="R32">
        <v>11</v>
      </c>
    </row>
    <row r="33" spans="1:18" x14ac:dyDescent="0.3">
      <c r="A33" s="18" t="s">
        <v>64</v>
      </c>
      <c r="B33">
        <v>123</v>
      </c>
      <c r="C33">
        <v>92</v>
      </c>
      <c r="D33">
        <v>0</v>
      </c>
      <c r="E33">
        <v>6</v>
      </c>
      <c r="F33">
        <v>0</v>
      </c>
      <c r="G33">
        <v>0</v>
      </c>
      <c r="H33">
        <v>0</v>
      </c>
      <c r="I33">
        <v>26</v>
      </c>
      <c r="J33">
        <v>0</v>
      </c>
      <c r="K33">
        <v>1</v>
      </c>
      <c r="L33">
        <v>2</v>
      </c>
      <c r="M33">
        <v>0</v>
      </c>
      <c r="N33">
        <v>0</v>
      </c>
      <c r="O33">
        <v>0</v>
      </c>
      <c r="P33">
        <v>0</v>
      </c>
      <c r="Q33">
        <v>2</v>
      </c>
      <c r="R33">
        <v>1</v>
      </c>
    </row>
    <row r="34" spans="1:18" x14ac:dyDescent="0.3">
      <c r="A34" s="18" t="s">
        <v>65</v>
      </c>
      <c r="B34">
        <v>280</v>
      </c>
      <c r="C34">
        <v>57</v>
      </c>
      <c r="D34">
        <v>20</v>
      </c>
      <c r="E34">
        <v>15</v>
      </c>
      <c r="F34">
        <v>13</v>
      </c>
      <c r="G34">
        <v>4</v>
      </c>
      <c r="H34">
        <v>2</v>
      </c>
      <c r="I34">
        <v>18</v>
      </c>
      <c r="J34">
        <v>17</v>
      </c>
      <c r="K34">
        <v>0</v>
      </c>
      <c r="L34">
        <v>5</v>
      </c>
      <c r="M34">
        <v>5</v>
      </c>
      <c r="N34">
        <v>0</v>
      </c>
      <c r="O34">
        <v>3</v>
      </c>
      <c r="P34">
        <v>3</v>
      </c>
      <c r="Q34">
        <v>180</v>
      </c>
      <c r="R34">
        <v>14</v>
      </c>
    </row>
    <row r="35" spans="1:18" x14ac:dyDescent="0.3">
      <c r="A35" s="28" t="s">
        <v>39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</sheetData>
  <mergeCells count="4">
    <mergeCell ref="C2:H2"/>
    <mergeCell ref="I2:K2"/>
    <mergeCell ref="L2:N2"/>
    <mergeCell ref="A35:R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6D17-4C41-48A2-BB30-FEEB97E198C9}">
  <dimension ref="A1:R26"/>
  <sheetViews>
    <sheetView topLeftCell="A25" workbookViewId="0">
      <selection activeCell="A26" sqref="A26:R26"/>
    </sheetView>
  </sheetViews>
  <sheetFormatPr defaultRowHeight="14.4" x14ac:dyDescent="0.3"/>
  <cols>
    <col min="1" max="1" width="21.109375" customWidth="1"/>
  </cols>
  <sheetData>
    <row r="1" spans="1:18" x14ac:dyDescent="0.3">
      <c r="A1" s="14" t="s">
        <v>41</v>
      </c>
    </row>
    <row r="2" spans="1:18" x14ac:dyDescent="0.3">
      <c r="A2" s="15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16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16" t="s">
        <v>83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17" t="s">
        <v>84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t="s">
        <v>57</v>
      </c>
      <c r="B6">
        <f>B13+B20</f>
        <v>5652</v>
      </c>
      <c r="C6">
        <f t="shared" ref="C6:R11" si="0">C13+C20</f>
        <v>3586</v>
      </c>
      <c r="D6">
        <f t="shared" si="0"/>
        <v>794</v>
      </c>
      <c r="E6">
        <f t="shared" si="0"/>
        <v>1179</v>
      </c>
      <c r="F6">
        <f t="shared" si="0"/>
        <v>773</v>
      </c>
      <c r="G6">
        <f t="shared" si="0"/>
        <v>429</v>
      </c>
      <c r="H6">
        <f t="shared" si="0"/>
        <v>160</v>
      </c>
      <c r="I6">
        <f t="shared" si="0"/>
        <v>866</v>
      </c>
      <c r="J6">
        <f t="shared" si="0"/>
        <v>739</v>
      </c>
      <c r="K6">
        <f t="shared" si="0"/>
        <v>73</v>
      </c>
      <c r="L6">
        <f t="shared" si="0"/>
        <v>309</v>
      </c>
      <c r="M6">
        <f t="shared" si="0"/>
        <v>213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477</v>
      </c>
      <c r="R6">
        <f t="shared" si="0"/>
        <v>72</v>
      </c>
    </row>
    <row r="7" spans="1:18" x14ac:dyDescent="0.3">
      <c r="A7" t="s">
        <v>77</v>
      </c>
      <c r="B7">
        <f t="shared" ref="B7:Q11" si="1">B14+B21</f>
        <v>72</v>
      </c>
      <c r="C7">
        <f t="shared" si="1"/>
        <v>29</v>
      </c>
      <c r="D7">
        <f t="shared" si="1"/>
        <v>13</v>
      </c>
      <c r="E7">
        <f t="shared" si="1"/>
        <v>7</v>
      </c>
      <c r="F7">
        <f t="shared" si="1"/>
        <v>4</v>
      </c>
      <c r="G7">
        <f t="shared" si="1"/>
        <v>3</v>
      </c>
      <c r="H7">
        <f t="shared" si="1"/>
        <v>0</v>
      </c>
      <c r="I7">
        <f t="shared" si="1"/>
        <v>14</v>
      </c>
      <c r="J7">
        <f t="shared" si="1"/>
        <v>11</v>
      </c>
      <c r="K7">
        <f t="shared" si="1"/>
        <v>1</v>
      </c>
      <c r="L7">
        <f t="shared" si="1"/>
        <v>3</v>
      </c>
      <c r="M7">
        <f t="shared" si="1"/>
        <v>3</v>
      </c>
      <c r="N7">
        <f t="shared" si="1"/>
        <v>0</v>
      </c>
      <c r="O7">
        <f t="shared" si="1"/>
        <v>0</v>
      </c>
      <c r="P7">
        <f t="shared" si="1"/>
        <v>8</v>
      </c>
      <c r="Q7">
        <f t="shared" si="1"/>
        <v>16</v>
      </c>
      <c r="R7">
        <f t="shared" si="0"/>
        <v>2</v>
      </c>
    </row>
    <row r="8" spans="1:18" x14ac:dyDescent="0.3">
      <c r="A8" t="s">
        <v>78</v>
      </c>
      <c r="B8">
        <f t="shared" si="1"/>
        <v>574</v>
      </c>
      <c r="C8">
        <f t="shared" si="0"/>
        <v>365</v>
      </c>
      <c r="D8">
        <f t="shared" si="0"/>
        <v>149</v>
      </c>
      <c r="E8">
        <f t="shared" si="0"/>
        <v>98</v>
      </c>
      <c r="F8">
        <f t="shared" si="0"/>
        <v>63</v>
      </c>
      <c r="G8">
        <f t="shared" si="0"/>
        <v>35</v>
      </c>
      <c r="H8">
        <f t="shared" si="0"/>
        <v>5</v>
      </c>
      <c r="I8">
        <f t="shared" si="0"/>
        <v>115</v>
      </c>
      <c r="J8">
        <f t="shared" si="0"/>
        <v>97</v>
      </c>
      <c r="K8">
        <f t="shared" si="0"/>
        <v>3</v>
      </c>
      <c r="L8">
        <f t="shared" si="0"/>
        <v>21</v>
      </c>
      <c r="M8">
        <f t="shared" si="0"/>
        <v>21</v>
      </c>
      <c r="N8">
        <f t="shared" si="0"/>
        <v>0</v>
      </c>
      <c r="O8">
        <f t="shared" si="0"/>
        <v>8</v>
      </c>
      <c r="P8">
        <f t="shared" si="0"/>
        <v>11</v>
      </c>
      <c r="Q8">
        <f t="shared" si="0"/>
        <v>30</v>
      </c>
      <c r="R8">
        <f t="shared" si="0"/>
        <v>24</v>
      </c>
    </row>
    <row r="9" spans="1:18" x14ac:dyDescent="0.3">
      <c r="A9" t="s">
        <v>79</v>
      </c>
      <c r="B9">
        <f t="shared" si="1"/>
        <v>289</v>
      </c>
      <c r="C9">
        <f t="shared" si="0"/>
        <v>184</v>
      </c>
      <c r="D9">
        <f t="shared" si="0"/>
        <v>76</v>
      </c>
      <c r="E9">
        <f t="shared" si="0"/>
        <v>46</v>
      </c>
      <c r="F9">
        <f t="shared" si="0"/>
        <v>19</v>
      </c>
      <c r="G9">
        <f t="shared" si="0"/>
        <v>17</v>
      </c>
      <c r="H9">
        <f t="shared" si="0"/>
        <v>9</v>
      </c>
      <c r="I9">
        <f t="shared" si="0"/>
        <v>51</v>
      </c>
      <c r="J9">
        <f t="shared" si="0"/>
        <v>44</v>
      </c>
      <c r="K9">
        <f t="shared" si="0"/>
        <v>4</v>
      </c>
      <c r="L9">
        <f t="shared" si="0"/>
        <v>23</v>
      </c>
      <c r="M9">
        <f t="shared" si="0"/>
        <v>16</v>
      </c>
      <c r="N9">
        <f t="shared" si="0"/>
        <v>3</v>
      </c>
      <c r="O9">
        <f t="shared" si="0"/>
        <v>1</v>
      </c>
      <c r="P9">
        <f t="shared" si="0"/>
        <v>20</v>
      </c>
      <c r="Q9">
        <f t="shared" si="0"/>
        <v>2</v>
      </c>
      <c r="R9">
        <f t="shared" si="0"/>
        <v>8</v>
      </c>
    </row>
    <row r="10" spans="1:18" x14ac:dyDescent="0.3">
      <c r="A10" t="s">
        <v>80</v>
      </c>
      <c r="B10">
        <f t="shared" si="1"/>
        <v>159</v>
      </c>
      <c r="C10">
        <f t="shared" si="0"/>
        <v>94</v>
      </c>
      <c r="D10">
        <f t="shared" si="0"/>
        <v>32</v>
      </c>
      <c r="E10">
        <f t="shared" si="0"/>
        <v>19</v>
      </c>
      <c r="F10">
        <f t="shared" si="0"/>
        <v>10</v>
      </c>
      <c r="G10">
        <f t="shared" si="0"/>
        <v>14</v>
      </c>
      <c r="H10">
        <f t="shared" si="0"/>
        <v>18</v>
      </c>
      <c r="I10">
        <f t="shared" si="0"/>
        <v>23</v>
      </c>
      <c r="J10">
        <f t="shared" si="0"/>
        <v>21</v>
      </c>
      <c r="K10">
        <f t="shared" si="0"/>
        <v>2</v>
      </c>
      <c r="L10">
        <f t="shared" si="0"/>
        <v>15</v>
      </c>
      <c r="M10">
        <f t="shared" si="0"/>
        <v>9</v>
      </c>
      <c r="N10">
        <f t="shared" si="0"/>
        <v>5</v>
      </c>
      <c r="O10">
        <f t="shared" si="0"/>
        <v>5</v>
      </c>
      <c r="P10">
        <f t="shared" si="0"/>
        <v>21</v>
      </c>
      <c r="Q10">
        <f t="shared" si="0"/>
        <v>0</v>
      </c>
      <c r="R10">
        <f t="shared" si="0"/>
        <v>1</v>
      </c>
    </row>
    <row r="11" spans="1:18" x14ac:dyDescent="0.3">
      <c r="A11" t="s">
        <v>81</v>
      </c>
      <c r="B11">
        <f t="shared" si="1"/>
        <v>4558</v>
      </c>
      <c r="C11">
        <f t="shared" si="0"/>
        <v>2914</v>
      </c>
      <c r="D11">
        <f t="shared" si="0"/>
        <v>524</v>
      </c>
      <c r="E11">
        <f t="shared" si="0"/>
        <v>1009</v>
      </c>
      <c r="F11">
        <f t="shared" si="0"/>
        <v>677</v>
      </c>
      <c r="G11">
        <f t="shared" si="0"/>
        <v>360</v>
      </c>
      <c r="H11">
        <f t="shared" si="0"/>
        <v>128</v>
      </c>
      <c r="I11">
        <f t="shared" si="0"/>
        <v>663</v>
      </c>
      <c r="J11">
        <f t="shared" si="0"/>
        <v>566</v>
      </c>
      <c r="K11">
        <f t="shared" si="0"/>
        <v>63</v>
      </c>
      <c r="L11">
        <f t="shared" si="0"/>
        <v>247</v>
      </c>
      <c r="M11">
        <f t="shared" si="0"/>
        <v>164</v>
      </c>
      <c r="N11">
        <f t="shared" si="0"/>
        <v>83</v>
      </c>
      <c r="O11">
        <f t="shared" si="0"/>
        <v>178</v>
      </c>
      <c r="P11">
        <f t="shared" si="0"/>
        <v>90</v>
      </c>
      <c r="Q11">
        <f t="shared" si="0"/>
        <v>429</v>
      </c>
      <c r="R11">
        <f t="shared" si="0"/>
        <v>37</v>
      </c>
    </row>
    <row r="13" spans="1:18" x14ac:dyDescent="0.3">
      <c r="A13" t="s">
        <v>82</v>
      </c>
      <c r="B13">
        <f>SUM(B14:B18)</f>
        <v>3193</v>
      </c>
      <c r="C13">
        <f t="shared" ref="C13:R13" si="2">SUM(C14:C18)</f>
        <v>2022</v>
      </c>
      <c r="D13">
        <f t="shared" si="2"/>
        <v>419</v>
      </c>
      <c r="E13">
        <f t="shared" si="2"/>
        <v>638</v>
      </c>
      <c r="F13">
        <f t="shared" si="2"/>
        <v>470</v>
      </c>
      <c r="G13">
        <f t="shared" si="2"/>
        <v>239</v>
      </c>
      <c r="H13">
        <f t="shared" si="2"/>
        <v>95</v>
      </c>
      <c r="I13">
        <f t="shared" si="2"/>
        <v>464</v>
      </c>
      <c r="J13">
        <f t="shared" si="2"/>
        <v>396</v>
      </c>
      <c r="K13">
        <f t="shared" si="2"/>
        <v>42</v>
      </c>
      <c r="L13">
        <f t="shared" si="2"/>
        <v>209</v>
      </c>
      <c r="M13">
        <f t="shared" si="2"/>
        <v>139</v>
      </c>
      <c r="N13">
        <f t="shared" si="2"/>
        <v>68</v>
      </c>
      <c r="O13">
        <f t="shared" si="2"/>
        <v>120</v>
      </c>
      <c r="P13">
        <f t="shared" si="2"/>
        <v>82</v>
      </c>
      <c r="Q13">
        <f t="shared" si="2"/>
        <v>264</v>
      </c>
      <c r="R13">
        <f t="shared" si="2"/>
        <v>32</v>
      </c>
    </row>
    <row r="14" spans="1:18" x14ac:dyDescent="0.3">
      <c r="A14" t="s">
        <v>77</v>
      </c>
      <c r="B14">
        <v>43</v>
      </c>
      <c r="C14">
        <v>17</v>
      </c>
      <c r="D14">
        <v>9</v>
      </c>
      <c r="E14">
        <v>2</v>
      </c>
      <c r="F14">
        <v>3</v>
      </c>
      <c r="G14">
        <v>2</v>
      </c>
      <c r="H14">
        <v>0</v>
      </c>
      <c r="I14">
        <v>6</v>
      </c>
      <c r="J14">
        <v>5</v>
      </c>
      <c r="K14">
        <v>1</v>
      </c>
      <c r="L14">
        <v>1</v>
      </c>
      <c r="M14">
        <v>1</v>
      </c>
      <c r="N14">
        <v>0</v>
      </c>
      <c r="O14">
        <v>0</v>
      </c>
      <c r="P14">
        <v>6</v>
      </c>
      <c r="Q14">
        <v>13</v>
      </c>
      <c r="R14">
        <v>0</v>
      </c>
    </row>
    <row r="15" spans="1:18" x14ac:dyDescent="0.3">
      <c r="A15" t="s">
        <v>78</v>
      </c>
      <c r="B15">
        <v>285</v>
      </c>
      <c r="C15">
        <v>181</v>
      </c>
      <c r="D15">
        <v>69</v>
      </c>
      <c r="E15">
        <v>49</v>
      </c>
      <c r="F15">
        <v>35</v>
      </c>
      <c r="G15">
        <v>18</v>
      </c>
      <c r="H15">
        <v>3</v>
      </c>
      <c r="I15">
        <v>54</v>
      </c>
      <c r="J15">
        <v>45</v>
      </c>
      <c r="K15">
        <v>2</v>
      </c>
      <c r="L15">
        <v>12</v>
      </c>
      <c r="M15">
        <v>12</v>
      </c>
      <c r="N15">
        <v>0</v>
      </c>
      <c r="O15">
        <v>4</v>
      </c>
      <c r="P15">
        <v>9</v>
      </c>
      <c r="Q15">
        <v>15</v>
      </c>
      <c r="R15">
        <v>10</v>
      </c>
    </row>
    <row r="16" spans="1:18" x14ac:dyDescent="0.3">
      <c r="A16" t="s">
        <v>79</v>
      </c>
      <c r="B16">
        <v>132</v>
      </c>
      <c r="C16">
        <v>79</v>
      </c>
      <c r="D16">
        <v>34</v>
      </c>
      <c r="E16">
        <v>20</v>
      </c>
      <c r="F16">
        <v>7</v>
      </c>
      <c r="G16">
        <v>6</v>
      </c>
      <c r="H16">
        <v>4</v>
      </c>
      <c r="I16">
        <v>31</v>
      </c>
      <c r="J16">
        <v>26</v>
      </c>
      <c r="K16">
        <v>3</v>
      </c>
      <c r="L16">
        <v>10</v>
      </c>
      <c r="M16">
        <v>5</v>
      </c>
      <c r="N16">
        <v>3</v>
      </c>
      <c r="O16">
        <v>1</v>
      </c>
      <c r="P16">
        <v>7</v>
      </c>
      <c r="Q16">
        <v>2</v>
      </c>
      <c r="R16">
        <v>2</v>
      </c>
    </row>
    <row r="17" spans="1:18" x14ac:dyDescent="0.3">
      <c r="A17" t="s">
        <v>80</v>
      </c>
      <c r="B17">
        <v>89</v>
      </c>
      <c r="C17">
        <v>48</v>
      </c>
      <c r="D17">
        <v>20</v>
      </c>
      <c r="E17">
        <v>9</v>
      </c>
      <c r="F17">
        <v>4</v>
      </c>
      <c r="G17">
        <v>5</v>
      </c>
      <c r="H17">
        <v>10</v>
      </c>
      <c r="I17">
        <v>15</v>
      </c>
      <c r="J17">
        <v>14</v>
      </c>
      <c r="K17">
        <v>1</v>
      </c>
      <c r="L17">
        <v>8</v>
      </c>
      <c r="M17">
        <v>4</v>
      </c>
      <c r="N17">
        <v>4</v>
      </c>
      <c r="O17">
        <v>3</v>
      </c>
      <c r="P17">
        <v>15</v>
      </c>
      <c r="Q17">
        <v>0</v>
      </c>
      <c r="R17">
        <v>0</v>
      </c>
    </row>
    <row r="18" spans="1:18" x14ac:dyDescent="0.3">
      <c r="A18" t="s">
        <v>81</v>
      </c>
      <c r="B18">
        <v>2644</v>
      </c>
      <c r="C18">
        <v>1697</v>
      </c>
      <c r="D18">
        <v>287</v>
      </c>
      <c r="E18">
        <v>558</v>
      </c>
      <c r="F18">
        <v>421</v>
      </c>
      <c r="G18">
        <v>208</v>
      </c>
      <c r="H18">
        <v>78</v>
      </c>
      <c r="I18">
        <v>358</v>
      </c>
      <c r="J18">
        <v>306</v>
      </c>
      <c r="K18">
        <v>35</v>
      </c>
      <c r="L18">
        <v>178</v>
      </c>
      <c r="M18">
        <v>117</v>
      </c>
      <c r="N18">
        <v>61</v>
      </c>
      <c r="O18">
        <v>112</v>
      </c>
      <c r="P18">
        <v>45</v>
      </c>
      <c r="Q18">
        <v>234</v>
      </c>
      <c r="R18">
        <v>20</v>
      </c>
    </row>
    <row r="20" spans="1:18" x14ac:dyDescent="0.3">
      <c r="A20" t="s">
        <v>38</v>
      </c>
      <c r="B20">
        <f>SUM(B21:B25)</f>
        <v>2459</v>
      </c>
      <c r="C20">
        <f t="shared" ref="C20" si="3">SUM(C21:C25)</f>
        <v>1564</v>
      </c>
      <c r="D20">
        <f t="shared" ref="D20" si="4">SUM(D21:D25)</f>
        <v>375</v>
      </c>
      <c r="E20">
        <f t="shared" ref="E20" si="5">SUM(E21:E25)</f>
        <v>541</v>
      </c>
      <c r="F20">
        <f t="shared" ref="F20" si="6">SUM(F21:F25)</f>
        <v>303</v>
      </c>
      <c r="G20">
        <f t="shared" ref="G20" si="7">SUM(G21:G25)</f>
        <v>190</v>
      </c>
      <c r="H20">
        <f t="shared" ref="H20" si="8">SUM(H21:H25)</f>
        <v>65</v>
      </c>
      <c r="I20">
        <f t="shared" ref="I20" si="9">SUM(I21:I25)</f>
        <v>402</v>
      </c>
      <c r="J20">
        <f t="shared" ref="J20" si="10">SUM(J21:J25)</f>
        <v>343</v>
      </c>
      <c r="K20">
        <f t="shared" ref="K20" si="11">SUM(K21:K25)</f>
        <v>31</v>
      </c>
      <c r="L20">
        <f t="shared" ref="L20" si="12">SUM(L21:L25)</f>
        <v>100</v>
      </c>
      <c r="M20">
        <f t="shared" ref="M20" si="13">SUM(M21:M25)</f>
        <v>74</v>
      </c>
      <c r="N20">
        <f t="shared" ref="N20" si="14">SUM(N21:N25)</f>
        <v>23</v>
      </c>
      <c r="O20">
        <f t="shared" ref="O20" si="15">SUM(O21:O25)</f>
        <v>72</v>
      </c>
      <c r="P20">
        <f t="shared" ref="P20" si="16">SUM(P21:P25)</f>
        <v>68</v>
      </c>
      <c r="Q20">
        <f t="shared" ref="Q20" si="17">SUM(Q21:Q25)</f>
        <v>213</v>
      </c>
      <c r="R20">
        <f t="shared" ref="R20" si="18">SUM(R21:R25)</f>
        <v>40</v>
      </c>
    </row>
    <row r="21" spans="1:18" x14ac:dyDescent="0.3">
      <c r="A21" t="s">
        <v>77</v>
      </c>
      <c r="B21">
        <v>29</v>
      </c>
      <c r="C21">
        <v>12</v>
      </c>
      <c r="D21">
        <v>4</v>
      </c>
      <c r="E21">
        <v>5</v>
      </c>
      <c r="F21">
        <v>1</v>
      </c>
      <c r="G21">
        <v>1</v>
      </c>
      <c r="H21">
        <v>0</v>
      </c>
      <c r="I21">
        <v>8</v>
      </c>
      <c r="J21">
        <v>6</v>
      </c>
      <c r="K21">
        <v>0</v>
      </c>
      <c r="L21">
        <v>2</v>
      </c>
      <c r="M21">
        <v>2</v>
      </c>
      <c r="N21">
        <v>0</v>
      </c>
      <c r="O21">
        <v>0</v>
      </c>
      <c r="P21">
        <v>2</v>
      </c>
      <c r="Q21">
        <v>3</v>
      </c>
      <c r="R21">
        <v>2</v>
      </c>
    </row>
    <row r="22" spans="1:18" x14ac:dyDescent="0.3">
      <c r="A22" t="s">
        <v>78</v>
      </c>
      <c r="B22">
        <v>289</v>
      </c>
      <c r="C22">
        <v>184</v>
      </c>
      <c r="D22">
        <v>80</v>
      </c>
      <c r="E22">
        <v>49</v>
      </c>
      <c r="F22">
        <v>28</v>
      </c>
      <c r="G22">
        <v>17</v>
      </c>
      <c r="H22">
        <v>2</v>
      </c>
      <c r="I22">
        <v>61</v>
      </c>
      <c r="J22">
        <v>52</v>
      </c>
      <c r="K22">
        <v>1</v>
      </c>
      <c r="L22">
        <v>9</v>
      </c>
      <c r="M22">
        <v>9</v>
      </c>
      <c r="N22">
        <v>0</v>
      </c>
      <c r="O22">
        <v>4</v>
      </c>
      <c r="P22">
        <v>2</v>
      </c>
      <c r="Q22">
        <v>15</v>
      </c>
      <c r="R22">
        <v>14</v>
      </c>
    </row>
    <row r="23" spans="1:18" x14ac:dyDescent="0.3">
      <c r="A23" t="s">
        <v>79</v>
      </c>
      <c r="B23">
        <v>157</v>
      </c>
      <c r="C23">
        <v>105</v>
      </c>
      <c r="D23">
        <v>42</v>
      </c>
      <c r="E23">
        <v>26</v>
      </c>
      <c r="F23">
        <v>12</v>
      </c>
      <c r="G23">
        <v>11</v>
      </c>
      <c r="H23">
        <v>5</v>
      </c>
      <c r="I23">
        <v>20</v>
      </c>
      <c r="J23">
        <v>18</v>
      </c>
      <c r="K23">
        <v>1</v>
      </c>
      <c r="L23">
        <v>13</v>
      </c>
      <c r="M23">
        <v>11</v>
      </c>
      <c r="N23">
        <v>0</v>
      </c>
      <c r="O23">
        <v>0</v>
      </c>
      <c r="P23">
        <v>13</v>
      </c>
      <c r="Q23">
        <v>0</v>
      </c>
      <c r="R23">
        <v>6</v>
      </c>
    </row>
    <row r="24" spans="1:18" x14ac:dyDescent="0.3">
      <c r="A24" t="s">
        <v>80</v>
      </c>
      <c r="B24">
        <v>70</v>
      </c>
      <c r="C24">
        <v>46</v>
      </c>
      <c r="D24">
        <v>12</v>
      </c>
      <c r="E24">
        <v>10</v>
      </c>
      <c r="F24">
        <v>6</v>
      </c>
      <c r="G24">
        <v>9</v>
      </c>
      <c r="H24">
        <v>8</v>
      </c>
      <c r="I24">
        <v>8</v>
      </c>
      <c r="J24">
        <v>7</v>
      </c>
      <c r="K24">
        <v>1</v>
      </c>
      <c r="L24">
        <v>7</v>
      </c>
      <c r="M24">
        <v>5</v>
      </c>
      <c r="N24">
        <v>1</v>
      </c>
      <c r="O24">
        <v>2</v>
      </c>
      <c r="P24">
        <v>6</v>
      </c>
      <c r="Q24">
        <v>0</v>
      </c>
      <c r="R24">
        <v>1</v>
      </c>
    </row>
    <row r="25" spans="1:18" x14ac:dyDescent="0.3">
      <c r="A25" t="s">
        <v>81</v>
      </c>
      <c r="B25">
        <v>1914</v>
      </c>
      <c r="C25">
        <v>1217</v>
      </c>
      <c r="D25">
        <v>237</v>
      </c>
      <c r="E25">
        <v>451</v>
      </c>
      <c r="F25">
        <v>256</v>
      </c>
      <c r="G25">
        <v>152</v>
      </c>
      <c r="H25">
        <v>50</v>
      </c>
      <c r="I25">
        <v>305</v>
      </c>
      <c r="J25">
        <v>260</v>
      </c>
      <c r="K25">
        <v>28</v>
      </c>
      <c r="L25">
        <v>69</v>
      </c>
      <c r="M25">
        <v>47</v>
      </c>
      <c r="N25">
        <v>22</v>
      </c>
      <c r="O25">
        <v>66</v>
      </c>
      <c r="P25">
        <v>45</v>
      </c>
      <c r="Q25">
        <v>195</v>
      </c>
      <c r="R25">
        <v>17</v>
      </c>
    </row>
    <row r="26" spans="1:18" x14ac:dyDescent="0.3">
      <c r="A26" s="28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</sheetData>
  <mergeCells count="4">
    <mergeCell ref="C2:H2"/>
    <mergeCell ref="I2:K2"/>
    <mergeCell ref="L2:N2"/>
    <mergeCell ref="A26:R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1500-1010-4D4F-AE6D-5C732D2561BF}">
  <dimension ref="A1:R62"/>
  <sheetViews>
    <sheetView topLeftCell="A49" workbookViewId="0">
      <selection activeCell="A62" sqref="A62:R62"/>
    </sheetView>
  </sheetViews>
  <sheetFormatPr defaultRowHeight="14.4" x14ac:dyDescent="0.3"/>
  <cols>
    <col min="1" max="1" width="17.21875" style="24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 t="s">
        <v>85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86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23" t="s">
        <v>87</v>
      </c>
      <c r="B6">
        <f>B25+B44</f>
        <v>5652</v>
      </c>
      <c r="C6">
        <f t="shared" ref="C6:Q6" si="0">C25+C44</f>
        <v>3586</v>
      </c>
      <c r="D6">
        <f t="shared" si="0"/>
        <v>794</v>
      </c>
      <c r="E6">
        <f t="shared" si="0"/>
        <v>1179</v>
      </c>
      <c r="F6">
        <f t="shared" si="0"/>
        <v>773</v>
      </c>
      <c r="G6">
        <f t="shared" si="0"/>
        <v>382</v>
      </c>
      <c r="H6">
        <f t="shared" si="0"/>
        <v>160</v>
      </c>
      <c r="I6">
        <f t="shared" si="0"/>
        <v>866</v>
      </c>
      <c r="J6">
        <f t="shared" si="0"/>
        <v>739</v>
      </c>
      <c r="K6">
        <f t="shared" si="0"/>
        <v>73</v>
      </c>
      <c r="L6">
        <f t="shared" si="0"/>
        <v>309</v>
      </c>
      <c r="M6">
        <f t="shared" si="0"/>
        <v>213</v>
      </c>
      <c r="N6">
        <f t="shared" si="0"/>
        <v>91</v>
      </c>
      <c r="O6">
        <f t="shared" si="0"/>
        <v>192</v>
      </c>
      <c r="P6">
        <f t="shared" si="0"/>
        <v>150</v>
      </c>
      <c r="Q6">
        <f t="shared" si="0"/>
        <v>477</v>
      </c>
      <c r="R6">
        <f>R25+R44</f>
        <v>72</v>
      </c>
    </row>
    <row r="7" spans="1:18" x14ac:dyDescent="0.3">
      <c r="A7" s="23" t="s">
        <v>88</v>
      </c>
      <c r="B7">
        <f t="shared" ref="B7:R7" si="1">B26+B45</f>
        <v>1066</v>
      </c>
      <c r="C7">
        <f t="shared" si="1"/>
        <v>393</v>
      </c>
      <c r="D7">
        <f t="shared" si="1"/>
        <v>145</v>
      </c>
      <c r="E7">
        <f t="shared" si="1"/>
        <v>96</v>
      </c>
      <c r="F7">
        <f t="shared" si="1"/>
        <v>97</v>
      </c>
      <c r="G7">
        <f t="shared" si="1"/>
        <v>28</v>
      </c>
      <c r="H7">
        <f t="shared" si="1"/>
        <v>13</v>
      </c>
      <c r="I7">
        <f t="shared" si="1"/>
        <v>133</v>
      </c>
      <c r="J7">
        <f t="shared" si="1"/>
        <v>122</v>
      </c>
      <c r="K7">
        <f t="shared" si="1"/>
        <v>4</v>
      </c>
      <c r="L7">
        <f t="shared" si="1"/>
        <v>26</v>
      </c>
      <c r="M7">
        <f t="shared" si="1"/>
        <v>22</v>
      </c>
      <c r="N7">
        <f t="shared" si="1"/>
        <v>4</v>
      </c>
      <c r="O7">
        <f t="shared" si="1"/>
        <v>15</v>
      </c>
      <c r="P7">
        <f t="shared" si="1"/>
        <v>23</v>
      </c>
      <c r="Q7">
        <f t="shared" si="1"/>
        <v>441</v>
      </c>
      <c r="R7">
        <f t="shared" si="1"/>
        <v>35</v>
      </c>
    </row>
    <row r="8" spans="1:18" x14ac:dyDescent="0.3">
      <c r="A8" s="24">
        <v>2</v>
      </c>
      <c r="B8">
        <f t="shared" ref="B8:R8" si="2">B27+B46</f>
        <v>103</v>
      </c>
      <c r="C8">
        <f t="shared" si="2"/>
        <v>70</v>
      </c>
      <c r="D8">
        <f t="shared" si="2"/>
        <v>21</v>
      </c>
      <c r="E8">
        <f t="shared" si="2"/>
        <v>24</v>
      </c>
      <c r="F8">
        <f t="shared" si="2"/>
        <v>15</v>
      </c>
      <c r="G8">
        <f t="shared" si="2"/>
        <v>4</v>
      </c>
      <c r="H8">
        <f t="shared" si="2"/>
        <v>3</v>
      </c>
      <c r="I8">
        <f t="shared" si="2"/>
        <v>17</v>
      </c>
      <c r="J8">
        <f t="shared" si="2"/>
        <v>14</v>
      </c>
      <c r="K8">
        <f t="shared" si="2"/>
        <v>0</v>
      </c>
      <c r="L8">
        <f t="shared" si="2"/>
        <v>4</v>
      </c>
      <c r="M8">
        <f t="shared" si="2"/>
        <v>4</v>
      </c>
      <c r="N8">
        <f t="shared" si="2"/>
        <v>0</v>
      </c>
      <c r="O8">
        <f t="shared" si="2"/>
        <v>3</v>
      </c>
      <c r="P8">
        <f t="shared" si="2"/>
        <v>2</v>
      </c>
      <c r="Q8">
        <f t="shared" si="2"/>
        <v>5</v>
      </c>
      <c r="R8">
        <f t="shared" si="2"/>
        <v>2</v>
      </c>
    </row>
    <row r="9" spans="1:18" x14ac:dyDescent="0.3">
      <c r="A9" s="24">
        <v>3</v>
      </c>
      <c r="B9">
        <f t="shared" ref="B9:R9" si="3">B28+B47</f>
        <v>135</v>
      </c>
      <c r="C9">
        <f t="shared" si="3"/>
        <v>88</v>
      </c>
      <c r="D9">
        <f t="shared" si="3"/>
        <v>25</v>
      </c>
      <c r="E9">
        <f t="shared" si="3"/>
        <v>30</v>
      </c>
      <c r="F9">
        <f t="shared" si="3"/>
        <v>15</v>
      </c>
      <c r="G9">
        <f t="shared" si="3"/>
        <v>15</v>
      </c>
      <c r="H9">
        <f t="shared" si="3"/>
        <v>2</v>
      </c>
      <c r="I9">
        <f t="shared" si="3"/>
        <v>26</v>
      </c>
      <c r="J9">
        <f t="shared" si="3"/>
        <v>20</v>
      </c>
      <c r="K9">
        <f t="shared" si="3"/>
        <v>3</v>
      </c>
      <c r="L9">
        <f t="shared" si="3"/>
        <v>3</v>
      </c>
      <c r="M9">
        <f t="shared" si="3"/>
        <v>3</v>
      </c>
      <c r="N9">
        <f t="shared" si="3"/>
        <v>0</v>
      </c>
      <c r="O9">
        <f t="shared" si="3"/>
        <v>5</v>
      </c>
      <c r="P9">
        <f t="shared" si="3"/>
        <v>5</v>
      </c>
      <c r="Q9">
        <f t="shared" si="3"/>
        <v>5</v>
      </c>
      <c r="R9">
        <f t="shared" si="3"/>
        <v>3</v>
      </c>
    </row>
    <row r="10" spans="1:18" x14ac:dyDescent="0.3">
      <c r="A10" s="24">
        <v>4</v>
      </c>
      <c r="B10">
        <f t="shared" ref="B10:R10" si="4">B29+B48</f>
        <v>135</v>
      </c>
      <c r="C10">
        <f t="shared" si="4"/>
        <v>103</v>
      </c>
      <c r="D10">
        <f t="shared" si="4"/>
        <v>29</v>
      </c>
      <c r="E10">
        <f t="shared" si="4"/>
        <v>43</v>
      </c>
      <c r="F10">
        <f t="shared" si="4"/>
        <v>27</v>
      </c>
      <c r="G10">
        <f t="shared" si="4"/>
        <v>1</v>
      </c>
      <c r="H10">
        <f t="shared" si="4"/>
        <v>1</v>
      </c>
      <c r="I10">
        <f t="shared" si="4"/>
        <v>20</v>
      </c>
      <c r="J10">
        <f t="shared" si="4"/>
        <v>16</v>
      </c>
      <c r="K10">
        <f t="shared" si="4"/>
        <v>2</v>
      </c>
      <c r="L10">
        <f t="shared" si="4"/>
        <v>2</v>
      </c>
      <c r="M10">
        <f t="shared" si="4"/>
        <v>2</v>
      </c>
      <c r="N10">
        <f t="shared" si="4"/>
        <v>0</v>
      </c>
      <c r="O10">
        <f t="shared" si="4"/>
        <v>1</v>
      </c>
      <c r="P10">
        <f t="shared" si="4"/>
        <v>1</v>
      </c>
      <c r="Q10">
        <f t="shared" si="4"/>
        <v>5</v>
      </c>
      <c r="R10">
        <f t="shared" si="4"/>
        <v>3</v>
      </c>
    </row>
    <row r="11" spans="1:18" x14ac:dyDescent="0.3">
      <c r="A11" s="24">
        <v>5</v>
      </c>
      <c r="B11">
        <f t="shared" ref="B11:R11" si="5">B30+B49</f>
        <v>152</v>
      </c>
      <c r="C11">
        <f t="shared" si="5"/>
        <v>107</v>
      </c>
      <c r="D11">
        <f t="shared" si="5"/>
        <v>26</v>
      </c>
      <c r="E11">
        <f t="shared" si="5"/>
        <v>40</v>
      </c>
      <c r="F11">
        <f t="shared" si="5"/>
        <v>25</v>
      </c>
      <c r="G11">
        <f t="shared" si="5"/>
        <v>13</v>
      </c>
      <c r="H11">
        <f t="shared" si="5"/>
        <v>0</v>
      </c>
      <c r="I11">
        <f t="shared" si="5"/>
        <v>30</v>
      </c>
      <c r="J11">
        <f t="shared" si="5"/>
        <v>29</v>
      </c>
      <c r="K11">
        <f t="shared" si="5"/>
        <v>0</v>
      </c>
      <c r="L11">
        <f t="shared" si="5"/>
        <v>4</v>
      </c>
      <c r="M11">
        <f t="shared" si="5"/>
        <v>4</v>
      </c>
      <c r="N11">
        <f t="shared" si="5"/>
        <v>0</v>
      </c>
      <c r="O11">
        <f t="shared" si="5"/>
        <v>4</v>
      </c>
      <c r="P11">
        <f t="shared" si="5"/>
        <v>1</v>
      </c>
      <c r="Q11">
        <f t="shared" si="5"/>
        <v>2</v>
      </c>
      <c r="R11">
        <f t="shared" si="5"/>
        <v>4</v>
      </c>
    </row>
    <row r="12" spans="1:18" x14ac:dyDescent="0.3">
      <c r="A12" s="24">
        <v>6</v>
      </c>
      <c r="B12">
        <f t="shared" ref="B12:R12" si="6">B31+B50</f>
        <v>215</v>
      </c>
      <c r="C12">
        <f t="shared" si="6"/>
        <v>162</v>
      </c>
      <c r="D12">
        <f t="shared" si="6"/>
        <v>26</v>
      </c>
      <c r="E12">
        <f t="shared" si="6"/>
        <v>71</v>
      </c>
      <c r="F12">
        <f t="shared" si="6"/>
        <v>32</v>
      </c>
      <c r="G12">
        <f t="shared" si="6"/>
        <v>23</v>
      </c>
      <c r="H12">
        <f t="shared" si="6"/>
        <v>4</v>
      </c>
      <c r="I12">
        <f t="shared" si="6"/>
        <v>37</v>
      </c>
      <c r="J12">
        <f t="shared" si="6"/>
        <v>34</v>
      </c>
      <c r="K12">
        <f t="shared" si="6"/>
        <v>0</v>
      </c>
      <c r="L12">
        <f t="shared" si="6"/>
        <v>2</v>
      </c>
      <c r="M12">
        <f t="shared" si="6"/>
        <v>2</v>
      </c>
      <c r="N12">
        <f t="shared" si="6"/>
        <v>0</v>
      </c>
      <c r="O12">
        <f t="shared" si="6"/>
        <v>3</v>
      </c>
      <c r="P12">
        <f t="shared" si="6"/>
        <v>0</v>
      </c>
      <c r="Q12">
        <f t="shared" si="6"/>
        <v>6</v>
      </c>
      <c r="R12">
        <f t="shared" si="6"/>
        <v>5</v>
      </c>
    </row>
    <row r="13" spans="1:18" x14ac:dyDescent="0.3">
      <c r="A13" s="24">
        <v>7</v>
      </c>
      <c r="B13">
        <f t="shared" ref="B13:R13" si="7">B32+B51</f>
        <v>201</v>
      </c>
      <c r="C13">
        <f t="shared" si="7"/>
        <v>150</v>
      </c>
      <c r="D13">
        <f t="shared" si="7"/>
        <v>50</v>
      </c>
      <c r="E13">
        <f t="shared" si="7"/>
        <v>40</v>
      </c>
      <c r="F13">
        <f t="shared" si="7"/>
        <v>38</v>
      </c>
      <c r="G13">
        <f t="shared" si="7"/>
        <v>14</v>
      </c>
      <c r="H13">
        <f t="shared" si="7"/>
        <v>2</v>
      </c>
      <c r="I13">
        <f t="shared" si="7"/>
        <v>32</v>
      </c>
      <c r="J13">
        <f t="shared" si="7"/>
        <v>23</v>
      </c>
      <c r="K13">
        <f t="shared" si="7"/>
        <v>4</v>
      </c>
      <c r="L13">
        <f t="shared" si="7"/>
        <v>10</v>
      </c>
      <c r="M13">
        <f t="shared" si="7"/>
        <v>10</v>
      </c>
      <c r="N13">
        <f t="shared" si="7"/>
        <v>0</v>
      </c>
      <c r="O13">
        <f t="shared" si="7"/>
        <v>0</v>
      </c>
      <c r="P13">
        <f t="shared" si="7"/>
        <v>2</v>
      </c>
      <c r="Q13">
        <f t="shared" si="7"/>
        <v>3</v>
      </c>
      <c r="R13">
        <f t="shared" si="7"/>
        <v>4</v>
      </c>
    </row>
    <row r="14" spans="1:18" x14ac:dyDescent="0.3">
      <c r="A14" s="24">
        <v>8</v>
      </c>
      <c r="B14">
        <f t="shared" ref="B14:R14" si="8">B33+B52</f>
        <v>807</v>
      </c>
      <c r="C14">
        <f t="shared" si="8"/>
        <v>586</v>
      </c>
      <c r="D14">
        <f t="shared" si="8"/>
        <v>92</v>
      </c>
      <c r="E14">
        <f t="shared" si="8"/>
        <v>204</v>
      </c>
      <c r="F14">
        <f t="shared" si="8"/>
        <v>182</v>
      </c>
      <c r="G14">
        <f t="shared" si="8"/>
        <v>71</v>
      </c>
      <c r="H14">
        <f t="shared" si="8"/>
        <v>7</v>
      </c>
      <c r="I14">
        <f t="shared" si="8"/>
        <v>193</v>
      </c>
      <c r="J14">
        <f t="shared" si="8"/>
        <v>168</v>
      </c>
      <c r="K14">
        <f t="shared" si="8"/>
        <v>17</v>
      </c>
      <c r="L14">
        <f t="shared" si="8"/>
        <v>8</v>
      </c>
      <c r="M14">
        <f t="shared" si="8"/>
        <v>8</v>
      </c>
      <c r="N14">
        <f t="shared" si="8"/>
        <v>0</v>
      </c>
      <c r="O14">
        <f t="shared" si="8"/>
        <v>10</v>
      </c>
      <c r="P14">
        <f t="shared" si="8"/>
        <v>7</v>
      </c>
      <c r="Q14">
        <f t="shared" si="8"/>
        <v>1</v>
      </c>
      <c r="R14">
        <f t="shared" si="8"/>
        <v>2</v>
      </c>
    </row>
    <row r="15" spans="1:18" x14ac:dyDescent="0.3">
      <c r="A15" s="24">
        <v>9</v>
      </c>
      <c r="B15">
        <f t="shared" ref="B15:R15" si="9">B34+B53</f>
        <v>297</v>
      </c>
      <c r="C15">
        <f t="shared" si="9"/>
        <v>228</v>
      </c>
      <c r="D15">
        <f t="shared" si="9"/>
        <v>49</v>
      </c>
      <c r="E15">
        <f t="shared" si="9"/>
        <v>95</v>
      </c>
      <c r="F15">
        <f t="shared" si="9"/>
        <v>36</v>
      </c>
      <c r="G15">
        <f t="shared" si="9"/>
        <v>26</v>
      </c>
      <c r="H15">
        <f t="shared" si="9"/>
        <v>4</v>
      </c>
      <c r="I15">
        <f t="shared" si="9"/>
        <v>41</v>
      </c>
      <c r="J15">
        <f t="shared" si="9"/>
        <v>35</v>
      </c>
      <c r="K15">
        <f t="shared" si="9"/>
        <v>1</v>
      </c>
      <c r="L15">
        <f t="shared" si="9"/>
        <v>13</v>
      </c>
      <c r="M15">
        <f t="shared" si="9"/>
        <v>11</v>
      </c>
      <c r="N15">
        <f t="shared" si="9"/>
        <v>1</v>
      </c>
      <c r="O15">
        <f t="shared" si="9"/>
        <v>7</v>
      </c>
      <c r="P15">
        <f t="shared" si="9"/>
        <v>4</v>
      </c>
      <c r="Q15">
        <f t="shared" si="9"/>
        <v>1</v>
      </c>
      <c r="R15">
        <f t="shared" si="9"/>
        <v>3</v>
      </c>
    </row>
    <row r="16" spans="1:18" x14ac:dyDescent="0.3">
      <c r="A16" s="24">
        <v>10</v>
      </c>
      <c r="B16">
        <f t="shared" ref="B16:R16" si="10">B35+B54</f>
        <v>379</v>
      </c>
      <c r="C16">
        <f t="shared" si="10"/>
        <v>282</v>
      </c>
      <c r="D16">
        <f t="shared" si="10"/>
        <v>69</v>
      </c>
      <c r="E16">
        <f t="shared" si="10"/>
        <v>119</v>
      </c>
      <c r="F16">
        <f t="shared" si="10"/>
        <v>46</v>
      </c>
      <c r="G16">
        <f t="shared" si="10"/>
        <v>25</v>
      </c>
      <c r="H16">
        <f t="shared" si="10"/>
        <v>3</v>
      </c>
      <c r="I16">
        <f t="shared" si="10"/>
        <v>53</v>
      </c>
      <c r="J16">
        <f t="shared" si="10"/>
        <v>45</v>
      </c>
      <c r="K16">
        <f t="shared" si="10"/>
        <v>4</v>
      </c>
      <c r="L16">
        <f t="shared" si="10"/>
        <v>24</v>
      </c>
      <c r="M16">
        <f t="shared" si="10"/>
        <v>21</v>
      </c>
      <c r="N16">
        <f t="shared" si="10"/>
        <v>2</v>
      </c>
      <c r="O16">
        <f t="shared" si="10"/>
        <v>10</v>
      </c>
      <c r="P16">
        <f t="shared" si="10"/>
        <v>7</v>
      </c>
      <c r="Q16">
        <f t="shared" si="10"/>
        <v>0</v>
      </c>
      <c r="R16">
        <f t="shared" si="10"/>
        <v>3</v>
      </c>
    </row>
    <row r="17" spans="1:18" x14ac:dyDescent="0.3">
      <c r="A17" s="24">
        <v>11</v>
      </c>
      <c r="B17">
        <f t="shared" ref="B17:R17" si="11">B36+B55</f>
        <v>269</v>
      </c>
      <c r="C17">
        <f t="shared" si="11"/>
        <v>196</v>
      </c>
      <c r="D17">
        <f t="shared" si="11"/>
        <v>35</v>
      </c>
      <c r="E17">
        <f t="shared" si="11"/>
        <v>77</v>
      </c>
      <c r="F17">
        <f t="shared" si="11"/>
        <v>38</v>
      </c>
      <c r="G17">
        <f t="shared" si="11"/>
        <v>19</v>
      </c>
      <c r="H17">
        <f t="shared" si="11"/>
        <v>4</v>
      </c>
      <c r="I17">
        <f t="shared" si="11"/>
        <v>45</v>
      </c>
      <c r="J17">
        <f t="shared" si="11"/>
        <v>40</v>
      </c>
      <c r="K17">
        <f t="shared" si="11"/>
        <v>4</v>
      </c>
      <c r="L17">
        <f t="shared" si="11"/>
        <v>12</v>
      </c>
      <c r="M17">
        <f t="shared" si="11"/>
        <v>11</v>
      </c>
      <c r="N17">
        <f t="shared" si="11"/>
        <v>1</v>
      </c>
      <c r="O17">
        <f t="shared" si="11"/>
        <v>6</v>
      </c>
      <c r="P17">
        <f t="shared" si="11"/>
        <v>5</v>
      </c>
      <c r="Q17">
        <f t="shared" si="11"/>
        <v>2</v>
      </c>
      <c r="R17">
        <f t="shared" si="11"/>
        <v>3</v>
      </c>
    </row>
    <row r="18" spans="1:18" x14ac:dyDescent="0.3">
      <c r="A18" s="24" t="s">
        <v>89</v>
      </c>
      <c r="B18">
        <f t="shared" ref="B18:R18" si="12">B37+B56</f>
        <v>174</v>
      </c>
      <c r="C18">
        <f t="shared" si="12"/>
        <v>140</v>
      </c>
      <c r="D18">
        <f t="shared" si="12"/>
        <v>8</v>
      </c>
      <c r="E18">
        <f t="shared" si="12"/>
        <v>15</v>
      </c>
      <c r="F18">
        <f t="shared" si="12"/>
        <v>1</v>
      </c>
      <c r="G18">
        <f t="shared" si="12"/>
        <v>2</v>
      </c>
      <c r="H18">
        <f t="shared" si="12"/>
        <v>2</v>
      </c>
      <c r="I18">
        <f t="shared" si="12"/>
        <v>19</v>
      </c>
      <c r="J18">
        <f t="shared" si="12"/>
        <v>7</v>
      </c>
      <c r="K18">
        <f t="shared" si="12"/>
        <v>2</v>
      </c>
      <c r="L18">
        <f t="shared" si="12"/>
        <v>10</v>
      </c>
      <c r="M18">
        <f t="shared" si="12"/>
        <v>10</v>
      </c>
      <c r="N18">
        <f t="shared" si="12"/>
        <v>0</v>
      </c>
      <c r="O18">
        <f t="shared" si="12"/>
        <v>1</v>
      </c>
      <c r="P18">
        <f t="shared" si="12"/>
        <v>1</v>
      </c>
      <c r="Q18">
        <f t="shared" si="12"/>
        <v>3</v>
      </c>
      <c r="R18">
        <f t="shared" si="12"/>
        <v>0</v>
      </c>
    </row>
    <row r="19" spans="1:18" x14ac:dyDescent="0.3">
      <c r="A19" s="24" t="s">
        <v>90</v>
      </c>
      <c r="B19">
        <f t="shared" ref="B19:R19" si="13">B38+B57</f>
        <v>935</v>
      </c>
      <c r="C19">
        <f t="shared" si="13"/>
        <v>641</v>
      </c>
      <c r="D19">
        <f t="shared" si="13"/>
        <v>126</v>
      </c>
      <c r="E19">
        <f t="shared" si="13"/>
        <v>176</v>
      </c>
      <c r="F19">
        <f t="shared" si="13"/>
        <v>169</v>
      </c>
      <c r="G19">
        <f t="shared" si="13"/>
        <v>110</v>
      </c>
      <c r="H19">
        <f t="shared" si="13"/>
        <v>52</v>
      </c>
      <c r="I19">
        <f t="shared" si="13"/>
        <v>125</v>
      </c>
      <c r="J19">
        <f t="shared" si="13"/>
        <v>109</v>
      </c>
      <c r="K19">
        <f t="shared" si="13"/>
        <v>15</v>
      </c>
      <c r="L19">
        <f t="shared" si="13"/>
        <v>93</v>
      </c>
      <c r="M19">
        <f t="shared" si="13"/>
        <v>71</v>
      </c>
      <c r="N19">
        <f t="shared" si="13"/>
        <v>20</v>
      </c>
      <c r="O19">
        <f t="shared" si="13"/>
        <v>31</v>
      </c>
      <c r="P19">
        <f t="shared" si="13"/>
        <v>40</v>
      </c>
      <c r="Q19">
        <f t="shared" si="13"/>
        <v>1</v>
      </c>
      <c r="R19">
        <f t="shared" si="13"/>
        <v>4</v>
      </c>
    </row>
    <row r="20" spans="1:18" x14ac:dyDescent="0.3">
      <c r="A20" s="24" t="s">
        <v>91</v>
      </c>
      <c r="B20">
        <f t="shared" ref="B20:R20" si="14">B39+B58</f>
        <v>687</v>
      </c>
      <c r="C20">
        <f t="shared" si="14"/>
        <v>405</v>
      </c>
      <c r="D20">
        <f t="shared" si="14"/>
        <v>85</v>
      </c>
      <c r="E20">
        <f t="shared" si="14"/>
        <v>140</v>
      </c>
      <c r="F20">
        <f t="shared" si="14"/>
        <v>48</v>
      </c>
      <c r="G20">
        <f t="shared" si="14"/>
        <v>27</v>
      </c>
      <c r="H20">
        <f t="shared" si="14"/>
        <v>55</v>
      </c>
      <c r="I20">
        <f t="shared" si="14"/>
        <v>80</v>
      </c>
      <c r="J20">
        <f t="shared" si="14"/>
        <v>65</v>
      </c>
      <c r="K20">
        <f t="shared" si="14"/>
        <v>14</v>
      </c>
      <c r="L20">
        <f t="shared" si="14"/>
        <v>74</v>
      </c>
      <c r="M20">
        <f t="shared" si="14"/>
        <v>32</v>
      </c>
      <c r="N20">
        <f t="shared" si="14"/>
        <v>41</v>
      </c>
      <c r="O20">
        <f t="shared" si="14"/>
        <v>77</v>
      </c>
      <c r="P20">
        <f t="shared" si="14"/>
        <v>49</v>
      </c>
      <c r="Q20">
        <f t="shared" si="14"/>
        <v>2</v>
      </c>
      <c r="R20">
        <f t="shared" si="14"/>
        <v>0</v>
      </c>
    </row>
    <row r="21" spans="1:18" x14ac:dyDescent="0.3">
      <c r="A21" s="24" t="s">
        <v>92</v>
      </c>
      <c r="B21">
        <f t="shared" ref="B21:R21" si="15">B40+B59</f>
        <v>55</v>
      </c>
      <c r="C21">
        <f t="shared" si="15"/>
        <v>14</v>
      </c>
      <c r="D21">
        <f t="shared" si="15"/>
        <v>1</v>
      </c>
      <c r="E21">
        <f t="shared" si="15"/>
        <v>2</v>
      </c>
      <c r="F21">
        <f t="shared" si="15"/>
        <v>3</v>
      </c>
      <c r="G21">
        <f t="shared" si="15"/>
        <v>0</v>
      </c>
      <c r="H21">
        <f t="shared" si="15"/>
        <v>5</v>
      </c>
      <c r="I21">
        <f t="shared" si="15"/>
        <v>6</v>
      </c>
      <c r="J21">
        <f t="shared" si="15"/>
        <v>6</v>
      </c>
      <c r="K21">
        <f t="shared" si="15"/>
        <v>0</v>
      </c>
      <c r="L21">
        <f t="shared" si="15"/>
        <v>19</v>
      </c>
      <c r="M21">
        <f t="shared" si="15"/>
        <v>1</v>
      </c>
      <c r="N21">
        <f t="shared" si="15"/>
        <v>18</v>
      </c>
      <c r="O21">
        <f t="shared" si="15"/>
        <v>12</v>
      </c>
      <c r="P21">
        <f t="shared" si="15"/>
        <v>3</v>
      </c>
      <c r="Q21">
        <f t="shared" si="15"/>
        <v>0</v>
      </c>
      <c r="R21">
        <f t="shared" si="15"/>
        <v>1</v>
      </c>
    </row>
    <row r="22" spans="1:18" x14ac:dyDescent="0.3">
      <c r="A22" s="24" t="s">
        <v>93</v>
      </c>
      <c r="B22">
        <f t="shared" ref="B22:R22" si="16">B41+B60</f>
        <v>35</v>
      </c>
      <c r="C22">
        <f t="shared" si="16"/>
        <v>20</v>
      </c>
      <c r="D22">
        <f t="shared" si="16"/>
        <v>7</v>
      </c>
      <c r="E22">
        <f t="shared" si="16"/>
        <v>7</v>
      </c>
      <c r="F22">
        <f t="shared" si="16"/>
        <v>1</v>
      </c>
      <c r="G22">
        <f t="shared" si="16"/>
        <v>4</v>
      </c>
      <c r="H22">
        <f t="shared" si="16"/>
        <v>2</v>
      </c>
      <c r="I22">
        <f t="shared" si="16"/>
        <v>7</v>
      </c>
      <c r="J22">
        <f t="shared" si="16"/>
        <v>5</v>
      </c>
      <c r="K22">
        <f t="shared" si="16"/>
        <v>2</v>
      </c>
      <c r="L22">
        <f t="shared" si="16"/>
        <v>2</v>
      </c>
      <c r="M22">
        <f t="shared" si="16"/>
        <v>1</v>
      </c>
      <c r="N22">
        <f t="shared" si="16"/>
        <v>1</v>
      </c>
      <c r="O22">
        <f t="shared" si="16"/>
        <v>6</v>
      </c>
      <c r="P22">
        <f t="shared" si="16"/>
        <v>0</v>
      </c>
      <c r="Q22">
        <f t="shared" si="16"/>
        <v>0</v>
      </c>
      <c r="R22">
        <f t="shared" si="16"/>
        <v>0</v>
      </c>
    </row>
    <row r="23" spans="1:18" x14ac:dyDescent="0.3">
      <c r="A23" s="24" t="s">
        <v>94</v>
      </c>
      <c r="B23">
        <f t="shared" ref="B23:R23" si="17">B42+B61</f>
        <v>7</v>
      </c>
      <c r="C23">
        <f t="shared" si="17"/>
        <v>1</v>
      </c>
      <c r="D23">
        <f t="shared" si="17"/>
        <v>0</v>
      </c>
      <c r="E23">
        <f t="shared" si="17"/>
        <v>0</v>
      </c>
      <c r="F23">
        <f t="shared" si="17"/>
        <v>0</v>
      </c>
      <c r="G23">
        <f t="shared" si="17"/>
        <v>0</v>
      </c>
      <c r="H23">
        <f t="shared" si="17"/>
        <v>1</v>
      </c>
      <c r="I23">
        <f t="shared" si="17"/>
        <v>2</v>
      </c>
      <c r="J23">
        <f t="shared" si="17"/>
        <v>1</v>
      </c>
      <c r="K23">
        <f t="shared" si="17"/>
        <v>1</v>
      </c>
      <c r="L23">
        <f t="shared" si="17"/>
        <v>3</v>
      </c>
      <c r="M23">
        <f t="shared" si="17"/>
        <v>0</v>
      </c>
      <c r="N23">
        <f t="shared" si="17"/>
        <v>3</v>
      </c>
      <c r="O23">
        <f t="shared" si="17"/>
        <v>1</v>
      </c>
      <c r="P23">
        <f t="shared" si="17"/>
        <v>0</v>
      </c>
      <c r="Q23">
        <f t="shared" si="17"/>
        <v>0</v>
      </c>
      <c r="R23">
        <f t="shared" si="17"/>
        <v>0</v>
      </c>
    </row>
    <row r="25" spans="1:18" x14ac:dyDescent="0.3">
      <c r="A25" s="23" t="s">
        <v>37</v>
      </c>
      <c r="B25">
        <f>SUM(B26:B42)</f>
        <v>3193</v>
      </c>
      <c r="C25">
        <f t="shared" ref="C25:R25" si="18">SUM(C26:C42)</f>
        <v>2022</v>
      </c>
      <c r="D25">
        <f t="shared" si="18"/>
        <v>419</v>
      </c>
      <c r="E25">
        <f t="shared" si="18"/>
        <v>638</v>
      </c>
      <c r="F25">
        <f t="shared" si="18"/>
        <v>470</v>
      </c>
      <c r="G25">
        <f t="shared" si="18"/>
        <v>192</v>
      </c>
      <c r="H25">
        <f t="shared" si="18"/>
        <v>95</v>
      </c>
      <c r="I25">
        <f t="shared" si="18"/>
        <v>464</v>
      </c>
      <c r="J25">
        <f t="shared" si="18"/>
        <v>396</v>
      </c>
      <c r="K25">
        <f t="shared" si="18"/>
        <v>42</v>
      </c>
      <c r="L25">
        <f t="shared" si="18"/>
        <v>209</v>
      </c>
      <c r="M25">
        <f t="shared" si="18"/>
        <v>139</v>
      </c>
      <c r="N25">
        <f t="shared" si="18"/>
        <v>68</v>
      </c>
      <c r="O25">
        <f t="shared" si="18"/>
        <v>120</v>
      </c>
      <c r="P25">
        <f t="shared" si="18"/>
        <v>82</v>
      </c>
      <c r="Q25">
        <f t="shared" si="18"/>
        <v>264</v>
      </c>
      <c r="R25">
        <f t="shared" si="18"/>
        <v>32</v>
      </c>
    </row>
    <row r="26" spans="1:18" x14ac:dyDescent="0.3">
      <c r="A26" s="23" t="s">
        <v>88</v>
      </c>
      <c r="B26">
        <v>594</v>
      </c>
      <c r="C26">
        <v>226</v>
      </c>
      <c r="D26">
        <v>88</v>
      </c>
      <c r="E26">
        <v>41</v>
      </c>
      <c r="F26">
        <v>67</v>
      </c>
      <c r="G26">
        <v>12</v>
      </c>
      <c r="H26">
        <v>9</v>
      </c>
      <c r="I26">
        <v>76</v>
      </c>
      <c r="J26">
        <v>70</v>
      </c>
      <c r="K26">
        <v>2</v>
      </c>
      <c r="L26">
        <v>10</v>
      </c>
      <c r="M26">
        <v>9</v>
      </c>
      <c r="N26">
        <v>1</v>
      </c>
      <c r="O26">
        <v>9</v>
      </c>
      <c r="P26">
        <v>13</v>
      </c>
      <c r="Q26">
        <v>245</v>
      </c>
      <c r="R26">
        <v>15</v>
      </c>
    </row>
    <row r="27" spans="1:18" x14ac:dyDescent="0.3">
      <c r="A27" s="24">
        <v>2</v>
      </c>
      <c r="B27">
        <v>54</v>
      </c>
      <c r="C27">
        <v>34</v>
      </c>
      <c r="D27">
        <v>12</v>
      </c>
      <c r="E27">
        <v>8</v>
      </c>
      <c r="F27">
        <v>9</v>
      </c>
      <c r="G27">
        <v>2</v>
      </c>
      <c r="H27">
        <v>1</v>
      </c>
      <c r="I27">
        <v>9</v>
      </c>
      <c r="J27">
        <v>8</v>
      </c>
      <c r="K27">
        <v>0</v>
      </c>
      <c r="L27">
        <v>3</v>
      </c>
      <c r="M27">
        <v>3</v>
      </c>
      <c r="N27">
        <v>0</v>
      </c>
      <c r="O27">
        <v>2</v>
      </c>
      <c r="P27">
        <v>1</v>
      </c>
      <c r="Q27">
        <v>3</v>
      </c>
      <c r="R27">
        <v>2</v>
      </c>
    </row>
    <row r="28" spans="1:18" x14ac:dyDescent="0.3">
      <c r="A28" s="24">
        <v>3</v>
      </c>
      <c r="B28">
        <v>68</v>
      </c>
      <c r="C28">
        <v>46</v>
      </c>
      <c r="D28">
        <v>10</v>
      </c>
      <c r="E28">
        <v>14</v>
      </c>
      <c r="F28">
        <v>11</v>
      </c>
      <c r="G28">
        <v>9</v>
      </c>
      <c r="H28">
        <v>1</v>
      </c>
      <c r="I28">
        <v>13</v>
      </c>
      <c r="J28">
        <v>11</v>
      </c>
      <c r="K28">
        <v>1</v>
      </c>
      <c r="L28">
        <v>1</v>
      </c>
      <c r="M28">
        <v>1</v>
      </c>
      <c r="N28">
        <v>0</v>
      </c>
      <c r="O28">
        <v>2</v>
      </c>
      <c r="P28">
        <v>4</v>
      </c>
      <c r="Q28">
        <v>2</v>
      </c>
      <c r="R28">
        <v>0</v>
      </c>
    </row>
    <row r="29" spans="1:18" x14ac:dyDescent="0.3">
      <c r="A29" s="24">
        <v>4</v>
      </c>
      <c r="B29">
        <v>69</v>
      </c>
      <c r="C29">
        <v>55</v>
      </c>
      <c r="D29">
        <v>14</v>
      </c>
      <c r="E29">
        <v>24</v>
      </c>
      <c r="F29">
        <v>14</v>
      </c>
      <c r="G29">
        <v>0</v>
      </c>
      <c r="H29">
        <v>1</v>
      </c>
      <c r="I29">
        <v>12</v>
      </c>
      <c r="J29">
        <v>9</v>
      </c>
      <c r="K29">
        <v>2</v>
      </c>
      <c r="L29">
        <v>1</v>
      </c>
      <c r="M29">
        <v>1</v>
      </c>
      <c r="N29">
        <v>0</v>
      </c>
      <c r="O29">
        <v>0</v>
      </c>
      <c r="P29">
        <v>0</v>
      </c>
      <c r="Q29">
        <v>1</v>
      </c>
      <c r="R29">
        <v>0</v>
      </c>
    </row>
    <row r="30" spans="1:18" x14ac:dyDescent="0.3">
      <c r="A30" s="24">
        <v>5</v>
      </c>
      <c r="B30">
        <v>81</v>
      </c>
      <c r="C30">
        <v>53</v>
      </c>
      <c r="D30">
        <v>15</v>
      </c>
      <c r="E30">
        <v>17</v>
      </c>
      <c r="F30">
        <v>15</v>
      </c>
      <c r="G30">
        <v>4</v>
      </c>
      <c r="H30">
        <v>0</v>
      </c>
      <c r="I30">
        <v>20</v>
      </c>
      <c r="J30">
        <v>19</v>
      </c>
      <c r="K30">
        <v>0</v>
      </c>
      <c r="L30">
        <v>2</v>
      </c>
      <c r="M30">
        <v>2</v>
      </c>
      <c r="N30">
        <v>0</v>
      </c>
      <c r="O30">
        <v>2</v>
      </c>
      <c r="P30">
        <v>1</v>
      </c>
      <c r="Q30">
        <v>1</v>
      </c>
      <c r="R30">
        <v>2</v>
      </c>
    </row>
    <row r="31" spans="1:18" x14ac:dyDescent="0.3">
      <c r="A31" s="24">
        <v>6</v>
      </c>
      <c r="B31">
        <v>107</v>
      </c>
      <c r="C31">
        <v>87</v>
      </c>
      <c r="D31">
        <v>15</v>
      </c>
      <c r="E31">
        <v>44</v>
      </c>
      <c r="F31">
        <v>17</v>
      </c>
      <c r="G31">
        <v>7</v>
      </c>
      <c r="H31">
        <v>1</v>
      </c>
      <c r="I31">
        <v>12</v>
      </c>
      <c r="J31">
        <v>11</v>
      </c>
      <c r="K31">
        <v>0</v>
      </c>
      <c r="L31">
        <v>1</v>
      </c>
      <c r="M31">
        <v>1</v>
      </c>
      <c r="N31">
        <v>0</v>
      </c>
      <c r="O31">
        <v>1</v>
      </c>
      <c r="P31">
        <v>0</v>
      </c>
      <c r="Q31">
        <v>4</v>
      </c>
      <c r="R31">
        <v>2</v>
      </c>
    </row>
    <row r="32" spans="1:18" x14ac:dyDescent="0.3">
      <c r="A32" s="24">
        <v>7</v>
      </c>
      <c r="B32">
        <v>114</v>
      </c>
      <c r="C32">
        <v>80</v>
      </c>
      <c r="D32">
        <v>23</v>
      </c>
      <c r="E32">
        <v>25</v>
      </c>
      <c r="F32">
        <v>23</v>
      </c>
      <c r="G32">
        <v>8</v>
      </c>
      <c r="H32">
        <v>0</v>
      </c>
      <c r="I32">
        <v>19</v>
      </c>
      <c r="J32">
        <v>12</v>
      </c>
      <c r="K32">
        <v>3</v>
      </c>
      <c r="L32">
        <v>8</v>
      </c>
      <c r="M32">
        <v>8</v>
      </c>
      <c r="N32">
        <v>0</v>
      </c>
      <c r="O32">
        <v>0</v>
      </c>
      <c r="P32">
        <v>2</v>
      </c>
      <c r="Q32">
        <v>1</v>
      </c>
      <c r="R32">
        <v>4</v>
      </c>
    </row>
    <row r="33" spans="1:18" x14ac:dyDescent="0.3">
      <c r="A33" s="24">
        <v>8</v>
      </c>
      <c r="B33">
        <v>437</v>
      </c>
      <c r="C33">
        <v>325</v>
      </c>
      <c r="D33">
        <v>52</v>
      </c>
      <c r="E33">
        <v>112</v>
      </c>
      <c r="F33">
        <v>111</v>
      </c>
      <c r="G33">
        <v>29</v>
      </c>
      <c r="H33">
        <v>2</v>
      </c>
      <c r="I33">
        <v>101</v>
      </c>
      <c r="J33">
        <v>88</v>
      </c>
      <c r="K33">
        <v>9</v>
      </c>
      <c r="L33">
        <v>5</v>
      </c>
      <c r="M33">
        <v>5</v>
      </c>
      <c r="N33">
        <v>0</v>
      </c>
      <c r="O33">
        <v>2</v>
      </c>
      <c r="P33">
        <v>2</v>
      </c>
      <c r="Q33">
        <v>1</v>
      </c>
      <c r="R33">
        <v>1</v>
      </c>
    </row>
    <row r="34" spans="1:18" x14ac:dyDescent="0.3">
      <c r="A34" s="24">
        <v>9</v>
      </c>
      <c r="B34">
        <v>166</v>
      </c>
      <c r="C34">
        <v>127</v>
      </c>
      <c r="D34">
        <v>22</v>
      </c>
      <c r="E34">
        <v>54</v>
      </c>
      <c r="F34">
        <v>23</v>
      </c>
      <c r="G34">
        <v>14</v>
      </c>
      <c r="H34">
        <v>2</v>
      </c>
      <c r="I34">
        <v>28</v>
      </c>
      <c r="J34">
        <v>26</v>
      </c>
      <c r="K34">
        <v>0</v>
      </c>
      <c r="L34">
        <v>7</v>
      </c>
      <c r="M34">
        <v>6</v>
      </c>
      <c r="N34">
        <v>1</v>
      </c>
      <c r="O34">
        <v>3</v>
      </c>
      <c r="P34">
        <v>0</v>
      </c>
      <c r="Q34">
        <v>1</v>
      </c>
      <c r="R34">
        <v>0</v>
      </c>
    </row>
    <row r="35" spans="1:18" x14ac:dyDescent="0.3">
      <c r="A35" s="24">
        <v>10</v>
      </c>
      <c r="B35">
        <v>223</v>
      </c>
      <c r="C35">
        <v>170</v>
      </c>
      <c r="D35">
        <v>30</v>
      </c>
      <c r="E35">
        <v>73</v>
      </c>
      <c r="F35">
        <v>31</v>
      </c>
      <c r="G35">
        <v>17</v>
      </c>
      <c r="H35">
        <v>2</v>
      </c>
      <c r="I35">
        <v>31</v>
      </c>
      <c r="J35">
        <v>26</v>
      </c>
      <c r="K35">
        <v>4</v>
      </c>
      <c r="L35">
        <v>17</v>
      </c>
      <c r="M35">
        <v>15</v>
      </c>
      <c r="N35">
        <v>2</v>
      </c>
      <c r="O35">
        <v>2</v>
      </c>
      <c r="P35">
        <v>2</v>
      </c>
      <c r="Q35">
        <v>0</v>
      </c>
      <c r="R35">
        <v>1</v>
      </c>
    </row>
    <row r="36" spans="1:18" x14ac:dyDescent="0.3">
      <c r="A36" s="24">
        <v>11</v>
      </c>
      <c r="B36">
        <v>160</v>
      </c>
      <c r="C36">
        <v>122</v>
      </c>
      <c r="D36">
        <v>18</v>
      </c>
      <c r="E36">
        <v>52</v>
      </c>
      <c r="F36">
        <v>25</v>
      </c>
      <c r="G36">
        <v>9</v>
      </c>
      <c r="H36">
        <v>1</v>
      </c>
      <c r="I36">
        <v>25</v>
      </c>
      <c r="J36">
        <v>22</v>
      </c>
      <c r="K36">
        <v>3</v>
      </c>
      <c r="L36">
        <v>5</v>
      </c>
      <c r="M36">
        <v>4</v>
      </c>
      <c r="N36">
        <v>1</v>
      </c>
      <c r="O36">
        <v>5</v>
      </c>
      <c r="P36">
        <v>0</v>
      </c>
      <c r="Q36">
        <v>1</v>
      </c>
      <c r="R36">
        <v>2</v>
      </c>
    </row>
    <row r="37" spans="1:18" x14ac:dyDescent="0.3">
      <c r="A37" s="24" t="s">
        <v>89</v>
      </c>
      <c r="B37">
        <v>109</v>
      </c>
      <c r="C37">
        <v>85</v>
      </c>
      <c r="D37">
        <v>4</v>
      </c>
      <c r="E37">
        <v>6</v>
      </c>
      <c r="F37">
        <v>0</v>
      </c>
      <c r="G37">
        <v>2</v>
      </c>
      <c r="H37">
        <v>2</v>
      </c>
      <c r="I37">
        <v>12</v>
      </c>
      <c r="J37">
        <v>5</v>
      </c>
      <c r="K37">
        <v>1</v>
      </c>
      <c r="L37">
        <v>9</v>
      </c>
      <c r="M37">
        <v>9</v>
      </c>
      <c r="N37">
        <v>0</v>
      </c>
      <c r="O37">
        <v>1</v>
      </c>
      <c r="P37">
        <v>0</v>
      </c>
      <c r="Q37">
        <v>2</v>
      </c>
      <c r="R37">
        <v>0</v>
      </c>
    </row>
    <row r="38" spans="1:18" x14ac:dyDescent="0.3">
      <c r="A38" s="24" t="s">
        <v>90</v>
      </c>
      <c r="B38">
        <v>536</v>
      </c>
      <c r="C38">
        <v>370</v>
      </c>
      <c r="D38">
        <v>69</v>
      </c>
      <c r="E38">
        <v>89</v>
      </c>
      <c r="F38">
        <v>99</v>
      </c>
      <c r="G38">
        <v>75</v>
      </c>
      <c r="H38">
        <v>35</v>
      </c>
      <c r="I38">
        <v>56</v>
      </c>
      <c r="J38">
        <v>49</v>
      </c>
      <c r="K38">
        <v>7</v>
      </c>
      <c r="L38">
        <v>68</v>
      </c>
      <c r="M38">
        <v>51</v>
      </c>
      <c r="N38">
        <v>15</v>
      </c>
      <c r="O38">
        <v>18</v>
      </c>
      <c r="P38">
        <v>21</v>
      </c>
      <c r="Q38">
        <v>0</v>
      </c>
      <c r="R38">
        <v>3</v>
      </c>
    </row>
    <row r="39" spans="1:18" x14ac:dyDescent="0.3">
      <c r="A39" s="24" t="s">
        <v>91</v>
      </c>
      <c r="B39">
        <v>413</v>
      </c>
      <c r="C39">
        <v>224</v>
      </c>
      <c r="D39">
        <v>44</v>
      </c>
      <c r="E39">
        <v>75</v>
      </c>
      <c r="F39">
        <v>22</v>
      </c>
      <c r="G39">
        <v>1</v>
      </c>
      <c r="H39">
        <v>35</v>
      </c>
      <c r="I39">
        <v>41</v>
      </c>
      <c r="J39">
        <v>34</v>
      </c>
      <c r="K39">
        <v>7</v>
      </c>
      <c r="L39">
        <v>52</v>
      </c>
      <c r="M39">
        <v>23</v>
      </c>
      <c r="N39">
        <v>29</v>
      </c>
      <c r="O39">
        <v>59</v>
      </c>
      <c r="P39">
        <v>35</v>
      </c>
      <c r="Q39">
        <v>2</v>
      </c>
    </row>
    <row r="40" spans="1:18" x14ac:dyDescent="0.3">
      <c r="A40" s="24" t="s">
        <v>92</v>
      </c>
      <c r="B40">
        <v>35</v>
      </c>
      <c r="C40">
        <v>7</v>
      </c>
      <c r="D40">
        <v>0</v>
      </c>
      <c r="E40">
        <v>1</v>
      </c>
      <c r="F40">
        <v>3</v>
      </c>
      <c r="G40">
        <v>0</v>
      </c>
      <c r="H40">
        <v>1</v>
      </c>
      <c r="I40">
        <v>3</v>
      </c>
      <c r="J40">
        <v>3</v>
      </c>
      <c r="K40">
        <v>0</v>
      </c>
      <c r="L40">
        <v>16</v>
      </c>
      <c r="M40">
        <v>0</v>
      </c>
      <c r="N40">
        <v>16</v>
      </c>
      <c r="O40">
        <v>8</v>
      </c>
      <c r="P40">
        <v>1</v>
      </c>
    </row>
    <row r="41" spans="1:18" x14ac:dyDescent="0.3">
      <c r="A41" s="24" t="s">
        <v>93</v>
      </c>
      <c r="B41">
        <v>21</v>
      </c>
      <c r="C41">
        <v>10</v>
      </c>
      <c r="D41">
        <v>3</v>
      </c>
      <c r="E41">
        <v>3</v>
      </c>
      <c r="F41">
        <v>0</v>
      </c>
      <c r="G41">
        <v>3</v>
      </c>
      <c r="H41">
        <v>1</v>
      </c>
      <c r="I41">
        <v>4</v>
      </c>
      <c r="J41">
        <v>2</v>
      </c>
      <c r="K41">
        <v>2</v>
      </c>
      <c r="L41">
        <v>2</v>
      </c>
      <c r="M41">
        <v>1</v>
      </c>
      <c r="N41">
        <v>1</v>
      </c>
      <c r="O41">
        <v>5</v>
      </c>
    </row>
    <row r="42" spans="1:18" x14ac:dyDescent="0.3">
      <c r="A42" s="24" t="s">
        <v>94</v>
      </c>
      <c r="B42">
        <v>6</v>
      </c>
      <c r="C42">
        <v>1</v>
      </c>
      <c r="D42">
        <v>0</v>
      </c>
      <c r="F42">
        <v>0</v>
      </c>
      <c r="H42">
        <v>1</v>
      </c>
      <c r="I42">
        <v>2</v>
      </c>
      <c r="J42">
        <v>1</v>
      </c>
      <c r="K42">
        <v>1</v>
      </c>
      <c r="L42">
        <v>2</v>
      </c>
      <c r="N42">
        <v>2</v>
      </c>
      <c r="O42">
        <v>1</v>
      </c>
    </row>
    <row r="44" spans="1:18" x14ac:dyDescent="0.3">
      <c r="A44" s="23" t="s">
        <v>38</v>
      </c>
      <c r="B44">
        <f>SUM(B45:B61)</f>
        <v>2459</v>
      </c>
      <c r="C44">
        <f t="shared" ref="C44" si="19">SUM(C45:C61)</f>
        <v>1564</v>
      </c>
      <c r="D44">
        <f t="shared" ref="D44" si="20">SUM(D45:D61)</f>
        <v>375</v>
      </c>
      <c r="E44">
        <f t="shared" ref="E44" si="21">SUM(E45:E61)</f>
        <v>541</v>
      </c>
      <c r="F44">
        <f t="shared" ref="F44" si="22">SUM(F45:F61)</f>
        <v>303</v>
      </c>
      <c r="G44">
        <f t="shared" ref="G44" si="23">SUM(G45:G61)</f>
        <v>190</v>
      </c>
      <c r="H44">
        <f t="shared" ref="H44" si="24">SUM(H45:H61)</f>
        <v>65</v>
      </c>
      <c r="I44">
        <f t="shared" ref="I44" si="25">SUM(I45:I61)</f>
        <v>402</v>
      </c>
      <c r="J44">
        <f t="shared" ref="J44" si="26">SUM(J45:J61)</f>
        <v>343</v>
      </c>
      <c r="K44">
        <f t="shared" ref="K44" si="27">SUM(K45:K61)</f>
        <v>31</v>
      </c>
      <c r="L44">
        <f t="shared" ref="L44" si="28">SUM(L45:L61)</f>
        <v>100</v>
      </c>
      <c r="M44">
        <f t="shared" ref="M44" si="29">SUM(M45:M61)</f>
        <v>74</v>
      </c>
      <c r="N44">
        <f t="shared" ref="N44" si="30">SUM(N45:N61)</f>
        <v>23</v>
      </c>
      <c r="O44">
        <f t="shared" ref="O44" si="31">SUM(O45:O61)</f>
        <v>72</v>
      </c>
      <c r="P44">
        <f t="shared" ref="P44" si="32">SUM(P45:P61)</f>
        <v>68</v>
      </c>
      <c r="Q44">
        <f t="shared" ref="Q44" si="33">SUM(Q45:Q61)</f>
        <v>213</v>
      </c>
      <c r="R44">
        <f t="shared" ref="R44" si="34">SUM(R45:R61)</f>
        <v>40</v>
      </c>
    </row>
    <row r="45" spans="1:18" x14ac:dyDescent="0.3">
      <c r="A45" s="23" t="s">
        <v>88</v>
      </c>
      <c r="B45">
        <v>472</v>
      </c>
      <c r="C45">
        <v>167</v>
      </c>
      <c r="D45">
        <v>57</v>
      </c>
      <c r="E45">
        <v>55</v>
      </c>
      <c r="F45">
        <v>30</v>
      </c>
      <c r="G45">
        <v>16</v>
      </c>
      <c r="H45">
        <v>4</v>
      </c>
      <c r="I45">
        <v>57</v>
      </c>
      <c r="J45">
        <v>52</v>
      </c>
      <c r="K45">
        <v>2</v>
      </c>
      <c r="L45">
        <v>16</v>
      </c>
      <c r="M45">
        <v>13</v>
      </c>
      <c r="N45">
        <v>3</v>
      </c>
      <c r="O45">
        <v>6</v>
      </c>
      <c r="P45">
        <v>10</v>
      </c>
      <c r="Q45">
        <v>196</v>
      </c>
      <c r="R45">
        <v>20</v>
      </c>
    </row>
    <row r="46" spans="1:18" x14ac:dyDescent="0.3">
      <c r="A46" s="24">
        <v>2</v>
      </c>
      <c r="B46">
        <v>49</v>
      </c>
      <c r="C46">
        <v>36</v>
      </c>
      <c r="D46">
        <v>9</v>
      </c>
      <c r="E46">
        <v>16</v>
      </c>
      <c r="F46">
        <v>6</v>
      </c>
      <c r="G46">
        <v>2</v>
      </c>
      <c r="H46">
        <v>2</v>
      </c>
      <c r="I46">
        <v>8</v>
      </c>
      <c r="J46">
        <v>6</v>
      </c>
      <c r="K46">
        <v>0</v>
      </c>
      <c r="L46">
        <v>1</v>
      </c>
      <c r="M46">
        <v>1</v>
      </c>
      <c r="N46">
        <v>0</v>
      </c>
      <c r="O46">
        <v>1</v>
      </c>
      <c r="P46">
        <v>1</v>
      </c>
      <c r="Q46">
        <v>2</v>
      </c>
      <c r="R46">
        <v>0</v>
      </c>
    </row>
    <row r="47" spans="1:18" x14ac:dyDescent="0.3">
      <c r="A47" s="24">
        <v>3</v>
      </c>
      <c r="B47">
        <v>67</v>
      </c>
      <c r="C47">
        <v>42</v>
      </c>
      <c r="D47">
        <v>15</v>
      </c>
      <c r="E47">
        <v>16</v>
      </c>
      <c r="F47">
        <v>4</v>
      </c>
      <c r="G47">
        <v>6</v>
      </c>
      <c r="H47">
        <v>1</v>
      </c>
      <c r="I47">
        <v>13</v>
      </c>
      <c r="J47">
        <v>9</v>
      </c>
      <c r="K47">
        <v>2</v>
      </c>
      <c r="L47">
        <v>2</v>
      </c>
      <c r="M47">
        <v>2</v>
      </c>
      <c r="N47">
        <v>0</v>
      </c>
      <c r="O47">
        <v>3</v>
      </c>
      <c r="P47">
        <v>1</v>
      </c>
      <c r="Q47">
        <v>3</v>
      </c>
      <c r="R47">
        <v>3</v>
      </c>
    </row>
    <row r="48" spans="1:18" x14ac:dyDescent="0.3">
      <c r="A48" s="24">
        <v>4</v>
      </c>
      <c r="B48">
        <v>66</v>
      </c>
      <c r="C48">
        <v>48</v>
      </c>
      <c r="D48">
        <v>15</v>
      </c>
      <c r="E48">
        <v>19</v>
      </c>
      <c r="F48">
        <v>13</v>
      </c>
      <c r="G48">
        <v>1</v>
      </c>
      <c r="H48">
        <v>0</v>
      </c>
      <c r="I48">
        <v>8</v>
      </c>
      <c r="J48">
        <v>7</v>
      </c>
      <c r="K48">
        <v>0</v>
      </c>
      <c r="L48">
        <v>1</v>
      </c>
      <c r="M48">
        <v>1</v>
      </c>
      <c r="N48">
        <v>0</v>
      </c>
      <c r="O48">
        <v>1</v>
      </c>
      <c r="P48">
        <v>1</v>
      </c>
      <c r="Q48">
        <v>4</v>
      </c>
      <c r="R48">
        <v>3</v>
      </c>
    </row>
    <row r="49" spans="1:18" x14ac:dyDescent="0.3">
      <c r="A49" s="24">
        <v>5</v>
      </c>
      <c r="B49">
        <v>71</v>
      </c>
      <c r="C49">
        <v>54</v>
      </c>
      <c r="D49">
        <v>11</v>
      </c>
      <c r="E49">
        <v>23</v>
      </c>
      <c r="F49">
        <v>10</v>
      </c>
      <c r="G49">
        <v>9</v>
      </c>
      <c r="H49">
        <v>0</v>
      </c>
      <c r="I49">
        <v>10</v>
      </c>
      <c r="J49">
        <v>10</v>
      </c>
      <c r="K49">
        <v>0</v>
      </c>
      <c r="L49">
        <v>2</v>
      </c>
      <c r="M49">
        <v>2</v>
      </c>
      <c r="N49">
        <v>0</v>
      </c>
      <c r="O49">
        <v>2</v>
      </c>
      <c r="P49">
        <v>0</v>
      </c>
      <c r="Q49">
        <v>1</v>
      </c>
      <c r="R49">
        <v>2</v>
      </c>
    </row>
    <row r="50" spans="1:18" x14ac:dyDescent="0.3">
      <c r="A50" s="24">
        <v>6</v>
      </c>
      <c r="B50">
        <v>108</v>
      </c>
      <c r="C50">
        <v>75</v>
      </c>
      <c r="D50">
        <v>11</v>
      </c>
      <c r="E50">
        <v>27</v>
      </c>
      <c r="F50">
        <v>15</v>
      </c>
      <c r="G50">
        <v>16</v>
      </c>
      <c r="H50">
        <v>3</v>
      </c>
      <c r="I50">
        <v>25</v>
      </c>
      <c r="J50">
        <v>23</v>
      </c>
      <c r="K50">
        <v>0</v>
      </c>
      <c r="L50">
        <v>1</v>
      </c>
      <c r="M50">
        <v>1</v>
      </c>
      <c r="N50">
        <v>0</v>
      </c>
      <c r="O50">
        <v>2</v>
      </c>
      <c r="P50">
        <v>0</v>
      </c>
      <c r="Q50">
        <v>2</v>
      </c>
      <c r="R50">
        <v>3</v>
      </c>
    </row>
    <row r="51" spans="1:18" x14ac:dyDescent="0.3">
      <c r="A51" s="24">
        <v>7</v>
      </c>
      <c r="B51">
        <v>87</v>
      </c>
      <c r="C51">
        <v>70</v>
      </c>
      <c r="D51">
        <v>27</v>
      </c>
      <c r="E51">
        <v>15</v>
      </c>
      <c r="F51">
        <v>15</v>
      </c>
      <c r="G51">
        <v>6</v>
      </c>
      <c r="H51">
        <v>2</v>
      </c>
      <c r="I51">
        <v>13</v>
      </c>
      <c r="J51">
        <v>11</v>
      </c>
      <c r="K51">
        <v>1</v>
      </c>
      <c r="L51">
        <v>2</v>
      </c>
      <c r="M51">
        <v>2</v>
      </c>
      <c r="N51">
        <v>0</v>
      </c>
      <c r="O51">
        <v>0</v>
      </c>
      <c r="P51">
        <v>0</v>
      </c>
      <c r="Q51">
        <v>2</v>
      </c>
      <c r="R51">
        <v>0</v>
      </c>
    </row>
    <row r="52" spans="1:18" x14ac:dyDescent="0.3">
      <c r="A52" s="24">
        <v>8</v>
      </c>
      <c r="B52">
        <v>370</v>
      </c>
      <c r="C52">
        <v>261</v>
      </c>
      <c r="D52">
        <v>40</v>
      </c>
      <c r="E52">
        <v>92</v>
      </c>
      <c r="F52">
        <v>71</v>
      </c>
      <c r="G52">
        <v>42</v>
      </c>
      <c r="H52">
        <v>5</v>
      </c>
      <c r="I52">
        <v>92</v>
      </c>
      <c r="J52">
        <v>80</v>
      </c>
      <c r="K52">
        <v>8</v>
      </c>
      <c r="L52">
        <v>3</v>
      </c>
      <c r="M52">
        <v>3</v>
      </c>
      <c r="N52">
        <v>0</v>
      </c>
      <c r="O52">
        <v>8</v>
      </c>
      <c r="P52">
        <v>5</v>
      </c>
      <c r="Q52">
        <v>0</v>
      </c>
      <c r="R52">
        <v>1</v>
      </c>
    </row>
    <row r="53" spans="1:18" x14ac:dyDescent="0.3">
      <c r="A53" s="24">
        <v>9</v>
      </c>
      <c r="B53">
        <v>131</v>
      </c>
      <c r="C53">
        <v>101</v>
      </c>
      <c r="D53">
        <v>27</v>
      </c>
      <c r="E53">
        <v>41</v>
      </c>
      <c r="F53">
        <v>13</v>
      </c>
      <c r="G53">
        <v>12</v>
      </c>
      <c r="H53">
        <v>2</v>
      </c>
      <c r="I53">
        <v>13</v>
      </c>
      <c r="J53">
        <v>9</v>
      </c>
      <c r="K53">
        <v>1</v>
      </c>
      <c r="L53">
        <v>6</v>
      </c>
      <c r="M53">
        <v>5</v>
      </c>
      <c r="N53">
        <v>0</v>
      </c>
      <c r="O53">
        <v>4</v>
      </c>
      <c r="P53">
        <v>4</v>
      </c>
      <c r="Q53">
        <v>0</v>
      </c>
      <c r="R53">
        <v>3</v>
      </c>
    </row>
    <row r="54" spans="1:18" x14ac:dyDescent="0.3">
      <c r="A54" s="24">
        <v>10</v>
      </c>
      <c r="B54">
        <v>156</v>
      </c>
      <c r="C54">
        <v>112</v>
      </c>
      <c r="D54">
        <v>39</v>
      </c>
      <c r="E54">
        <v>46</v>
      </c>
      <c r="F54">
        <v>15</v>
      </c>
      <c r="G54">
        <v>8</v>
      </c>
      <c r="H54">
        <v>1</v>
      </c>
      <c r="I54">
        <v>22</v>
      </c>
      <c r="J54">
        <v>19</v>
      </c>
      <c r="K54">
        <v>0</v>
      </c>
      <c r="L54">
        <v>7</v>
      </c>
      <c r="M54">
        <v>6</v>
      </c>
      <c r="N54">
        <v>0</v>
      </c>
      <c r="O54">
        <v>8</v>
      </c>
      <c r="P54">
        <v>5</v>
      </c>
      <c r="Q54">
        <v>0</v>
      </c>
      <c r="R54">
        <v>2</v>
      </c>
    </row>
    <row r="55" spans="1:18" x14ac:dyDescent="0.3">
      <c r="A55" s="24">
        <v>11</v>
      </c>
      <c r="B55">
        <v>109</v>
      </c>
      <c r="C55">
        <v>74</v>
      </c>
      <c r="D55">
        <v>17</v>
      </c>
      <c r="E55">
        <v>25</v>
      </c>
      <c r="F55">
        <v>13</v>
      </c>
      <c r="G55">
        <v>10</v>
      </c>
      <c r="H55">
        <v>3</v>
      </c>
      <c r="I55">
        <v>20</v>
      </c>
      <c r="J55">
        <v>18</v>
      </c>
      <c r="K55">
        <v>1</v>
      </c>
      <c r="L55">
        <v>7</v>
      </c>
      <c r="M55">
        <v>7</v>
      </c>
      <c r="N55">
        <v>0</v>
      </c>
      <c r="O55">
        <v>1</v>
      </c>
      <c r="P55">
        <v>5</v>
      </c>
      <c r="Q55">
        <v>1</v>
      </c>
      <c r="R55">
        <v>1</v>
      </c>
    </row>
    <row r="56" spans="1:18" x14ac:dyDescent="0.3">
      <c r="A56" s="24" t="s">
        <v>89</v>
      </c>
      <c r="B56">
        <v>65</v>
      </c>
      <c r="C56">
        <v>55</v>
      </c>
      <c r="D56">
        <v>4</v>
      </c>
      <c r="E56">
        <v>9</v>
      </c>
      <c r="F56">
        <v>1</v>
      </c>
      <c r="G56">
        <v>0</v>
      </c>
      <c r="H56">
        <v>0</v>
      </c>
      <c r="I56">
        <v>7</v>
      </c>
      <c r="J56">
        <v>2</v>
      </c>
      <c r="K56">
        <v>1</v>
      </c>
      <c r="L56">
        <v>1</v>
      </c>
      <c r="M56">
        <v>1</v>
      </c>
      <c r="N56">
        <v>0</v>
      </c>
      <c r="O56">
        <v>0</v>
      </c>
      <c r="P56">
        <v>1</v>
      </c>
      <c r="Q56">
        <v>1</v>
      </c>
      <c r="R56">
        <v>0</v>
      </c>
    </row>
    <row r="57" spans="1:18" x14ac:dyDescent="0.3">
      <c r="A57" s="24" t="s">
        <v>90</v>
      </c>
      <c r="B57">
        <v>399</v>
      </c>
      <c r="C57">
        <v>271</v>
      </c>
      <c r="D57">
        <v>57</v>
      </c>
      <c r="E57">
        <v>87</v>
      </c>
      <c r="F57">
        <v>70</v>
      </c>
      <c r="G57">
        <v>35</v>
      </c>
      <c r="H57">
        <v>17</v>
      </c>
      <c r="I57">
        <v>69</v>
      </c>
      <c r="J57">
        <v>60</v>
      </c>
      <c r="K57">
        <v>8</v>
      </c>
      <c r="L57">
        <v>25</v>
      </c>
      <c r="M57">
        <v>20</v>
      </c>
      <c r="N57">
        <v>5</v>
      </c>
      <c r="O57">
        <v>13</v>
      </c>
      <c r="P57">
        <v>19</v>
      </c>
      <c r="Q57">
        <v>1</v>
      </c>
      <c r="R57">
        <v>1</v>
      </c>
    </row>
    <row r="58" spans="1:18" x14ac:dyDescent="0.3">
      <c r="A58" s="24" t="s">
        <v>91</v>
      </c>
      <c r="B58">
        <v>274</v>
      </c>
      <c r="C58">
        <v>181</v>
      </c>
      <c r="D58">
        <v>41</v>
      </c>
      <c r="E58">
        <v>65</v>
      </c>
      <c r="F58">
        <v>26</v>
      </c>
      <c r="G58">
        <v>26</v>
      </c>
      <c r="H58">
        <v>20</v>
      </c>
      <c r="I58">
        <v>39</v>
      </c>
      <c r="J58">
        <v>31</v>
      </c>
      <c r="K58">
        <v>7</v>
      </c>
      <c r="L58">
        <v>22</v>
      </c>
      <c r="M58">
        <v>9</v>
      </c>
      <c r="N58">
        <v>12</v>
      </c>
      <c r="O58">
        <v>18</v>
      </c>
      <c r="P58">
        <v>14</v>
      </c>
      <c r="R58">
        <v>0</v>
      </c>
    </row>
    <row r="59" spans="1:18" x14ac:dyDescent="0.3">
      <c r="A59" s="24" t="s">
        <v>92</v>
      </c>
      <c r="B59">
        <v>20</v>
      </c>
      <c r="C59">
        <v>7</v>
      </c>
      <c r="D59">
        <v>1</v>
      </c>
      <c r="E59">
        <v>1</v>
      </c>
      <c r="F59">
        <v>0</v>
      </c>
      <c r="G59">
        <v>0</v>
      </c>
      <c r="H59">
        <v>4</v>
      </c>
      <c r="I59">
        <v>3</v>
      </c>
      <c r="J59">
        <v>3</v>
      </c>
      <c r="L59">
        <v>3</v>
      </c>
      <c r="M59">
        <v>1</v>
      </c>
      <c r="N59">
        <v>2</v>
      </c>
      <c r="O59">
        <v>4</v>
      </c>
      <c r="P59">
        <v>2</v>
      </c>
      <c r="R59">
        <v>1</v>
      </c>
    </row>
    <row r="60" spans="1:18" x14ac:dyDescent="0.3">
      <c r="A60" s="24" t="s">
        <v>93</v>
      </c>
      <c r="B60">
        <v>14</v>
      </c>
      <c r="C60">
        <v>10</v>
      </c>
      <c r="D60">
        <v>4</v>
      </c>
      <c r="E60">
        <v>4</v>
      </c>
      <c r="F60">
        <v>1</v>
      </c>
      <c r="G60">
        <v>1</v>
      </c>
      <c r="H60">
        <v>1</v>
      </c>
      <c r="I60">
        <v>3</v>
      </c>
      <c r="J60">
        <v>3</v>
      </c>
      <c r="L60">
        <v>0</v>
      </c>
      <c r="N60">
        <v>0</v>
      </c>
      <c r="O60">
        <v>1</v>
      </c>
    </row>
    <row r="61" spans="1:18" x14ac:dyDescent="0.3">
      <c r="A61" s="24" t="s">
        <v>94</v>
      </c>
      <c r="B61">
        <v>1</v>
      </c>
      <c r="L61">
        <v>1</v>
      </c>
      <c r="N61">
        <v>1</v>
      </c>
    </row>
    <row r="62" spans="1:18" x14ac:dyDescent="0.3">
      <c r="A62" s="28" t="s">
        <v>39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</sheetData>
  <mergeCells count="4">
    <mergeCell ref="C2:H2"/>
    <mergeCell ref="I2:K2"/>
    <mergeCell ref="L2:N2"/>
    <mergeCell ref="A62:R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05BA-AEC0-44CF-91F5-EF920AD948DB}">
  <dimension ref="A1:R51"/>
  <sheetViews>
    <sheetView topLeftCell="A44" workbookViewId="0">
      <selection activeCell="A51" sqref="A51:R51"/>
    </sheetView>
  </sheetViews>
  <sheetFormatPr defaultRowHeight="14.4" x14ac:dyDescent="0.3"/>
  <cols>
    <col min="1" max="1" width="17.109375" customWidth="1"/>
  </cols>
  <sheetData>
    <row r="1" spans="1:18" x14ac:dyDescent="0.3">
      <c r="A1" s="19" t="s">
        <v>41</v>
      </c>
    </row>
    <row r="2" spans="1:18" x14ac:dyDescent="0.3">
      <c r="A2" s="20"/>
      <c r="B2" s="4"/>
      <c r="C2" s="5" t="s">
        <v>35</v>
      </c>
      <c r="D2" s="5"/>
      <c r="E2" s="5"/>
      <c r="F2" s="5"/>
      <c r="G2" s="5"/>
      <c r="H2" s="5"/>
      <c r="I2" s="5" t="s">
        <v>24</v>
      </c>
      <c r="J2" s="5"/>
      <c r="K2" s="5"/>
      <c r="L2" s="5" t="s">
        <v>28</v>
      </c>
      <c r="M2" s="5"/>
      <c r="N2" s="5"/>
      <c r="O2" s="4"/>
      <c r="P2" s="4"/>
      <c r="Q2" s="4"/>
      <c r="R2" s="6"/>
    </row>
    <row r="3" spans="1:18" x14ac:dyDescent="0.3">
      <c r="A3" s="21"/>
      <c r="B3" s="8"/>
      <c r="C3" s="13"/>
      <c r="D3" s="13" t="s">
        <v>16</v>
      </c>
      <c r="E3" s="13" t="s">
        <v>19</v>
      </c>
      <c r="F3" s="13"/>
      <c r="G3" s="13"/>
      <c r="H3" s="13"/>
      <c r="I3" s="13"/>
      <c r="J3" s="13"/>
      <c r="K3" s="13"/>
      <c r="L3" s="13"/>
      <c r="M3" s="13"/>
      <c r="N3" s="13"/>
      <c r="O3" s="8"/>
      <c r="P3" s="8"/>
      <c r="Q3" s="8"/>
      <c r="R3" s="9"/>
    </row>
    <row r="4" spans="1:18" x14ac:dyDescent="0.3">
      <c r="A4" s="21" t="s">
        <v>202</v>
      </c>
      <c r="B4" s="8"/>
      <c r="C4" s="8"/>
      <c r="D4" s="8" t="s">
        <v>17</v>
      </c>
      <c r="E4" s="8" t="s">
        <v>17</v>
      </c>
      <c r="F4" s="8"/>
      <c r="G4" s="8" t="s">
        <v>21</v>
      </c>
      <c r="H4" s="8"/>
      <c r="I4" s="8"/>
      <c r="J4" s="8" t="s">
        <v>24</v>
      </c>
      <c r="K4" s="8" t="s">
        <v>26</v>
      </c>
      <c r="L4" s="8"/>
      <c r="M4" s="8" t="s">
        <v>28</v>
      </c>
      <c r="N4" s="8" t="s">
        <v>30</v>
      </c>
      <c r="O4" s="8"/>
      <c r="P4" s="8"/>
      <c r="Q4" s="8"/>
      <c r="R4" s="9"/>
    </row>
    <row r="5" spans="1:18" x14ac:dyDescent="0.3">
      <c r="A5" s="22" t="s">
        <v>203</v>
      </c>
      <c r="B5" s="11" t="s">
        <v>15</v>
      </c>
      <c r="C5" s="11" t="s">
        <v>15</v>
      </c>
      <c r="D5" s="11" t="s">
        <v>18</v>
      </c>
      <c r="E5" s="11" t="s">
        <v>18</v>
      </c>
      <c r="F5" s="11" t="s">
        <v>20</v>
      </c>
      <c r="G5" s="11" t="s">
        <v>22</v>
      </c>
      <c r="H5" s="11" t="s">
        <v>23</v>
      </c>
      <c r="I5" s="11" t="s">
        <v>15</v>
      </c>
      <c r="J5" s="11" t="s">
        <v>25</v>
      </c>
      <c r="K5" s="11" t="s">
        <v>27</v>
      </c>
      <c r="L5" s="11" t="s">
        <v>15</v>
      </c>
      <c r="M5" s="11" t="s">
        <v>29</v>
      </c>
      <c r="N5" s="11" t="s">
        <v>27</v>
      </c>
      <c r="O5" s="11" t="s">
        <v>31</v>
      </c>
      <c r="P5" s="11" t="s">
        <v>32</v>
      </c>
      <c r="Q5" s="11" t="s">
        <v>33</v>
      </c>
      <c r="R5" s="12" t="s">
        <v>34</v>
      </c>
    </row>
    <row r="6" spans="1:18" x14ac:dyDescent="0.3">
      <c r="A6" s="23" t="s">
        <v>221</v>
      </c>
    </row>
    <row r="8" spans="1:18" x14ac:dyDescent="0.3">
      <c r="A8" t="s">
        <v>45</v>
      </c>
      <c r="B8">
        <f>C8+I8+L8+O8+P8+Q8+R8</f>
        <v>5652</v>
      </c>
      <c r="C8">
        <f>C9+C10+C24+C25+C26+C27</f>
        <v>3586</v>
      </c>
      <c r="D8">
        <f t="shared" ref="D8:R8" si="0">D9+D10+D24+D25+D26+D27</f>
        <v>794</v>
      </c>
      <c r="E8">
        <f t="shared" si="0"/>
        <v>1179</v>
      </c>
      <c r="F8">
        <f t="shared" si="0"/>
        <v>773</v>
      </c>
      <c r="G8">
        <f t="shared" si="0"/>
        <v>429</v>
      </c>
      <c r="H8">
        <f t="shared" si="0"/>
        <v>160</v>
      </c>
      <c r="I8">
        <f t="shared" si="0"/>
        <v>866</v>
      </c>
      <c r="J8">
        <f t="shared" si="0"/>
        <v>739</v>
      </c>
      <c r="K8">
        <f t="shared" si="0"/>
        <v>73</v>
      </c>
      <c r="L8">
        <f t="shared" si="0"/>
        <v>309</v>
      </c>
      <c r="M8">
        <f t="shared" si="0"/>
        <v>213</v>
      </c>
      <c r="N8">
        <f t="shared" si="0"/>
        <v>91</v>
      </c>
      <c r="O8">
        <f t="shared" si="0"/>
        <v>192</v>
      </c>
      <c r="P8">
        <f t="shared" si="0"/>
        <v>150</v>
      </c>
      <c r="Q8">
        <f t="shared" si="0"/>
        <v>477</v>
      </c>
      <c r="R8">
        <f t="shared" si="0"/>
        <v>72</v>
      </c>
    </row>
    <row r="9" spans="1:18" x14ac:dyDescent="0.3">
      <c r="A9" t="s">
        <v>33</v>
      </c>
      <c r="B9">
        <f t="shared" ref="B9:B27" si="1">C9+I9+L9+O9+P9+Q9+R9</f>
        <v>19</v>
      </c>
      <c r="C9">
        <v>2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3</v>
      </c>
      <c r="Q9">
        <v>14</v>
      </c>
      <c r="R9">
        <v>0</v>
      </c>
    </row>
    <row r="10" spans="1:18" x14ac:dyDescent="0.3">
      <c r="A10" t="s">
        <v>204</v>
      </c>
      <c r="B10">
        <f t="shared" si="1"/>
        <v>5365</v>
      </c>
      <c r="C10">
        <v>3553</v>
      </c>
      <c r="D10">
        <v>775</v>
      </c>
      <c r="E10">
        <v>1171</v>
      </c>
      <c r="F10">
        <v>772</v>
      </c>
      <c r="G10">
        <v>428</v>
      </c>
      <c r="H10">
        <v>156</v>
      </c>
      <c r="I10">
        <v>838</v>
      </c>
      <c r="J10">
        <v>712</v>
      </c>
      <c r="K10">
        <v>72</v>
      </c>
      <c r="L10">
        <v>298</v>
      </c>
      <c r="M10">
        <v>203</v>
      </c>
      <c r="N10">
        <v>90</v>
      </c>
      <c r="O10">
        <v>191</v>
      </c>
      <c r="P10">
        <v>5</v>
      </c>
      <c r="Q10">
        <v>429</v>
      </c>
      <c r="R10">
        <v>51</v>
      </c>
    </row>
    <row r="11" spans="1:18" x14ac:dyDescent="0.3">
      <c r="A11" t="s">
        <v>205</v>
      </c>
      <c r="B11">
        <f t="shared" si="1"/>
        <v>3951</v>
      </c>
      <c r="C11">
        <v>3527</v>
      </c>
      <c r="D11">
        <v>761</v>
      </c>
      <c r="E11">
        <v>1165</v>
      </c>
      <c r="F11">
        <v>772</v>
      </c>
      <c r="G11">
        <v>426</v>
      </c>
      <c r="H11">
        <v>152</v>
      </c>
      <c r="I11">
        <v>84</v>
      </c>
      <c r="J11">
        <v>29</v>
      </c>
      <c r="K11">
        <v>2</v>
      </c>
      <c r="L11">
        <v>5</v>
      </c>
      <c r="M11">
        <v>1</v>
      </c>
      <c r="N11">
        <v>1</v>
      </c>
      <c r="O11">
        <v>0</v>
      </c>
      <c r="P11">
        <v>0</v>
      </c>
      <c r="Q11">
        <v>306</v>
      </c>
      <c r="R11">
        <v>29</v>
      </c>
    </row>
    <row r="12" spans="1:18" x14ac:dyDescent="0.3">
      <c r="A12" t="s">
        <v>206</v>
      </c>
      <c r="B12">
        <f t="shared" si="1"/>
        <v>462</v>
      </c>
      <c r="C12">
        <v>409</v>
      </c>
      <c r="D12">
        <v>379</v>
      </c>
      <c r="E12">
        <v>21</v>
      </c>
      <c r="F12">
        <v>5</v>
      </c>
      <c r="G12">
        <v>3</v>
      </c>
      <c r="H12">
        <v>1</v>
      </c>
      <c r="I12">
        <v>4</v>
      </c>
      <c r="J12">
        <v>4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45</v>
      </c>
      <c r="R12">
        <v>4</v>
      </c>
    </row>
    <row r="13" spans="1:18" x14ac:dyDescent="0.3">
      <c r="A13" t="s">
        <v>207</v>
      </c>
      <c r="B13">
        <f t="shared" si="1"/>
        <v>1339</v>
      </c>
      <c r="C13">
        <v>1210</v>
      </c>
      <c r="D13">
        <v>106</v>
      </c>
      <c r="E13">
        <v>1078</v>
      </c>
      <c r="F13">
        <v>18</v>
      </c>
      <c r="G13">
        <v>3</v>
      </c>
      <c r="H13">
        <v>4</v>
      </c>
      <c r="I13">
        <v>3</v>
      </c>
      <c r="J13">
        <v>3</v>
      </c>
      <c r="K13">
        <v>0</v>
      </c>
      <c r="L13">
        <v>1</v>
      </c>
      <c r="M13">
        <v>1</v>
      </c>
      <c r="N13">
        <v>0</v>
      </c>
      <c r="O13">
        <v>0</v>
      </c>
      <c r="P13">
        <v>0</v>
      </c>
      <c r="Q13">
        <v>106</v>
      </c>
      <c r="R13">
        <v>19</v>
      </c>
    </row>
    <row r="14" spans="1:18" x14ac:dyDescent="0.3">
      <c r="A14" t="s">
        <v>208</v>
      </c>
      <c r="B14">
        <f t="shared" si="1"/>
        <v>965</v>
      </c>
      <c r="C14">
        <v>876</v>
      </c>
      <c r="D14">
        <v>89</v>
      </c>
      <c r="E14">
        <v>35</v>
      </c>
      <c r="F14">
        <v>746</v>
      </c>
      <c r="G14">
        <v>0</v>
      </c>
      <c r="H14">
        <v>5</v>
      </c>
      <c r="I14">
        <v>2</v>
      </c>
      <c r="J14">
        <v>2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86</v>
      </c>
      <c r="R14">
        <v>1</v>
      </c>
    </row>
    <row r="15" spans="1:18" x14ac:dyDescent="0.3">
      <c r="A15" t="s">
        <v>209</v>
      </c>
      <c r="B15">
        <f t="shared" si="1"/>
        <v>691</v>
      </c>
      <c r="C15">
        <v>620</v>
      </c>
      <c r="D15">
        <v>167</v>
      </c>
      <c r="E15">
        <v>31</v>
      </c>
      <c r="F15">
        <v>0</v>
      </c>
      <c r="G15">
        <v>420</v>
      </c>
      <c r="H15">
        <v>2</v>
      </c>
      <c r="I15">
        <v>22</v>
      </c>
      <c r="J15">
        <v>19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46</v>
      </c>
      <c r="R15">
        <v>3</v>
      </c>
    </row>
    <row r="16" spans="1:18" x14ac:dyDescent="0.3">
      <c r="A16" t="s">
        <v>210</v>
      </c>
      <c r="B16">
        <f t="shared" si="1"/>
        <v>172</v>
      </c>
      <c r="C16">
        <v>162</v>
      </c>
      <c r="D16">
        <v>19</v>
      </c>
      <c r="E16">
        <v>0</v>
      </c>
      <c r="F16">
        <v>2</v>
      </c>
      <c r="G16">
        <v>0</v>
      </c>
      <c r="H16">
        <v>170</v>
      </c>
      <c r="I16">
        <v>0</v>
      </c>
      <c r="J16">
        <v>0</v>
      </c>
      <c r="K16">
        <v>0</v>
      </c>
      <c r="L16">
        <v>1</v>
      </c>
      <c r="M16">
        <v>0</v>
      </c>
      <c r="N16">
        <v>1</v>
      </c>
      <c r="O16">
        <v>0</v>
      </c>
      <c r="P16">
        <v>0</v>
      </c>
      <c r="Q16">
        <v>7</v>
      </c>
      <c r="R16">
        <v>2</v>
      </c>
    </row>
    <row r="17" spans="1:18" x14ac:dyDescent="0.3">
      <c r="A17" t="s">
        <v>211</v>
      </c>
      <c r="B17">
        <f t="shared" si="1"/>
        <v>822</v>
      </c>
      <c r="C17">
        <v>15</v>
      </c>
      <c r="D17">
        <v>11</v>
      </c>
      <c r="E17">
        <v>3</v>
      </c>
      <c r="F17">
        <v>0</v>
      </c>
      <c r="G17">
        <v>1</v>
      </c>
      <c r="H17">
        <v>0</v>
      </c>
      <c r="I17">
        <v>734</v>
      </c>
      <c r="J17">
        <v>665</v>
      </c>
      <c r="K17">
        <v>68</v>
      </c>
      <c r="L17">
        <v>0</v>
      </c>
      <c r="M17">
        <v>0</v>
      </c>
      <c r="N17">
        <v>0</v>
      </c>
      <c r="O17">
        <v>5</v>
      </c>
      <c r="P17">
        <v>3</v>
      </c>
      <c r="Q17">
        <v>50</v>
      </c>
      <c r="R17">
        <v>15</v>
      </c>
    </row>
    <row r="18" spans="1:18" x14ac:dyDescent="0.3">
      <c r="A18" t="s">
        <v>212</v>
      </c>
      <c r="B18">
        <f t="shared" si="1"/>
        <v>669</v>
      </c>
      <c r="C18">
        <v>15</v>
      </c>
      <c r="D18">
        <v>11</v>
      </c>
      <c r="E18">
        <v>3</v>
      </c>
      <c r="F18">
        <v>0</v>
      </c>
      <c r="G18">
        <v>1</v>
      </c>
      <c r="H18">
        <v>0</v>
      </c>
      <c r="I18">
        <v>606</v>
      </c>
      <c r="J18">
        <v>606</v>
      </c>
      <c r="K18">
        <v>0</v>
      </c>
      <c r="L18">
        <v>0</v>
      </c>
      <c r="M18">
        <v>0</v>
      </c>
      <c r="N18">
        <v>0</v>
      </c>
      <c r="O18">
        <v>1</v>
      </c>
      <c r="P18">
        <v>3</v>
      </c>
      <c r="Q18">
        <v>38</v>
      </c>
      <c r="R18">
        <v>6</v>
      </c>
    </row>
    <row r="19" spans="1:18" x14ac:dyDescent="0.3">
      <c r="A19" t="s">
        <v>213</v>
      </c>
      <c r="B19">
        <f t="shared" si="1"/>
        <v>151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128</v>
      </c>
      <c r="J19">
        <v>59</v>
      </c>
      <c r="K19">
        <v>68</v>
      </c>
      <c r="L19">
        <v>0</v>
      </c>
      <c r="M19">
        <v>0</v>
      </c>
      <c r="N19">
        <v>0</v>
      </c>
      <c r="O19">
        <v>4</v>
      </c>
      <c r="P19">
        <v>0</v>
      </c>
      <c r="Q19">
        <v>12</v>
      </c>
      <c r="R19">
        <v>7</v>
      </c>
    </row>
    <row r="20" spans="1:18" x14ac:dyDescent="0.3">
      <c r="A20" t="s">
        <v>217</v>
      </c>
      <c r="B20">
        <f t="shared" si="1"/>
        <v>345</v>
      </c>
      <c r="C20">
        <v>9</v>
      </c>
      <c r="D20">
        <v>2</v>
      </c>
      <c r="E20">
        <v>3</v>
      </c>
      <c r="F20">
        <v>0</v>
      </c>
      <c r="G20">
        <v>0</v>
      </c>
      <c r="H20">
        <v>4</v>
      </c>
      <c r="I20">
        <v>2</v>
      </c>
      <c r="J20">
        <v>2</v>
      </c>
      <c r="K20">
        <v>0</v>
      </c>
      <c r="L20">
        <v>293</v>
      </c>
      <c r="M20">
        <v>202</v>
      </c>
      <c r="N20">
        <v>89</v>
      </c>
      <c r="O20">
        <v>0</v>
      </c>
      <c r="P20">
        <v>0</v>
      </c>
      <c r="Q20">
        <v>37</v>
      </c>
      <c r="R20">
        <v>4</v>
      </c>
    </row>
    <row r="21" spans="1:18" x14ac:dyDescent="0.3">
      <c r="A21" t="s">
        <v>218</v>
      </c>
      <c r="B21">
        <f t="shared" si="1"/>
        <v>222</v>
      </c>
      <c r="C21">
        <v>1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198</v>
      </c>
      <c r="M21">
        <v>198</v>
      </c>
      <c r="N21">
        <v>0</v>
      </c>
      <c r="O21">
        <v>0</v>
      </c>
      <c r="P21">
        <v>0</v>
      </c>
      <c r="Q21">
        <v>21</v>
      </c>
      <c r="R21">
        <v>2</v>
      </c>
    </row>
    <row r="22" spans="1:18" x14ac:dyDescent="0.3">
      <c r="A22" t="s">
        <v>219</v>
      </c>
      <c r="B22">
        <f t="shared" si="1"/>
        <v>121</v>
      </c>
      <c r="C22">
        <v>8</v>
      </c>
      <c r="D22">
        <v>2</v>
      </c>
      <c r="E22">
        <v>2</v>
      </c>
      <c r="F22">
        <v>0</v>
      </c>
      <c r="G22">
        <v>0</v>
      </c>
      <c r="H22">
        <v>4</v>
      </c>
      <c r="I22">
        <v>2</v>
      </c>
      <c r="J22">
        <v>2</v>
      </c>
      <c r="K22">
        <v>0</v>
      </c>
      <c r="L22">
        <v>94</v>
      </c>
      <c r="M22">
        <v>3</v>
      </c>
      <c r="N22">
        <v>89</v>
      </c>
      <c r="O22">
        <v>0</v>
      </c>
      <c r="P22">
        <v>0</v>
      </c>
      <c r="Q22">
        <v>15</v>
      </c>
      <c r="R22">
        <v>2</v>
      </c>
    </row>
    <row r="23" spans="1:18" x14ac:dyDescent="0.3">
      <c r="A23" t="s">
        <v>214</v>
      </c>
      <c r="B23">
        <f t="shared" si="1"/>
        <v>247</v>
      </c>
      <c r="C23">
        <v>2</v>
      </c>
      <c r="D23">
        <v>1</v>
      </c>
      <c r="E23">
        <v>0</v>
      </c>
      <c r="F23">
        <v>0</v>
      </c>
      <c r="G23">
        <v>1</v>
      </c>
      <c r="H23">
        <v>0</v>
      </c>
      <c r="I23">
        <v>18</v>
      </c>
      <c r="J23">
        <v>16</v>
      </c>
      <c r="K23">
        <v>2</v>
      </c>
      <c r="L23">
        <v>0</v>
      </c>
      <c r="M23">
        <v>0</v>
      </c>
      <c r="N23">
        <v>0</v>
      </c>
      <c r="O23">
        <v>186</v>
      </c>
      <c r="P23">
        <v>2</v>
      </c>
      <c r="Q23">
        <v>36</v>
      </c>
      <c r="R23">
        <v>3</v>
      </c>
    </row>
    <row r="24" spans="1:18" x14ac:dyDescent="0.3">
      <c r="A24" t="s">
        <v>215</v>
      </c>
      <c r="B24">
        <f t="shared" si="1"/>
        <v>144</v>
      </c>
      <c r="C24">
        <v>3</v>
      </c>
      <c r="D24">
        <v>1</v>
      </c>
      <c r="E24">
        <v>2</v>
      </c>
      <c r="F24">
        <v>0</v>
      </c>
      <c r="G24">
        <v>0</v>
      </c>
      <c r="H24">
        <v>0</v>
      </c>
      <c r="I24">
        <v>2</v>
      </c>
      <c r="J24">
        <v>2</v>
      </c>
      <c r="K24">
        <v>0</v>
      </c>
      <c r="L24">
        <v>0</v>
      </c>
      <c r="M24">
        <v>0</v>
      </c>
      <c r="N24">
        <v>0</v>
      </c>
      <c r="O24">
        <v>0</v>
      </c>
      <c r="P24">
        <v>131</v>
      </c>
      <c r="Q24">
        <v>6</v>
      </c>
      <c r="R24">
        <v>2</v>
      </c>
    </row>
    <row r="25" spans="1:18" x14ac:dyDescent="0.3">
      <c r="A25" t="s">
        <v>216</v>
      </c>
      <c r="B25">
        <f t="shared" si="1"/>
        <v>38</v>
      </c>
      <c r="C25">
        <v>2</v>
      </c>
      <c r="D25">
        <v>1</v>
      </c>
      <c r="E25">
        <v>0</v>
      </c>
      <c r="F25">
        <v>0</v>
      </c>
      <c r="G25">
        <v>0</v>
      </c>
      <c r="H25">
        <v>1</v>
      </c>
      <c r="I25">
        <v>6</v>
      </c>
      <c r="J25">
        <v>6</v>
      </c>
      <c r="K25">
        <v>0</v>
      </c>
      <c r="L25">
        <v>1</v>
      </c>
      <c r="M25">
        <v>1</v>
      </c>
      <c r="N25">
        <v>0</v>
      </c>
      <c r="O25">
        <v>1</v>
      </c>
      <c r="P25">
        <v>5</v>
      </c>
      <c r="Q25">
        <v>14</v>
      </c>
      <c r="R25">
        <v>9</v>
      </c>
    </row>
    <row r="26" spans="1:18" x14ac:dyDescent="0.3">
      <c r="A26" t="s">
        <v>56</v>
      </c>
      <c r="B26">
        <f t="shared" si="1"/>
        <v>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3</v>
      </c>
      <c r="M26">
        <v>3</v>
      </c>
      <c r="N26">
        <v>0</v>
      </c>
      <c r="O26">
        <v>0</v>
      </c>
      <c r="P26">
        <v>0</v>
      </c>
      <c r="Q26">
        <v>0</v>
      </c>
      <c r="R26">
        <v>0</v>
      </c>
    </row>
    <row r="27" spans="1:18" x14ac:dyDescent="0.3">
      <c r="A27" t="s">
        <v>36</v>
      </c>
      <c r="B27">
        <f t="shared" si="1"/>
        <v>83</v>
      </c>
      <c r="C27">
        <v>26</v>
      </c>
      <c r="D27">
        <v>17</v>
      </c>
      <c r="E27">
        <v>5</v>
      </c>
      <c r="F27">
        <v>1</v>
      </c>
      <c r="G27">
        <v>1</v>
      </c>
      <c r="H27">
        <v>2</v>
      </c>
      <c r="I27">
        <v>20</v>
      </c>
      <c r="J27">
        <v>19</v>
      </c>
      <c r="K27">
        <v>1</v>
      </c>
      <c r="L27">
        <v>7</v>
      </c>
      <c r="M27">
        <v>6</v>
      </c>
      <c r="N27">
        <v>1</v>
      </c>
      <c r="O27">
        <v>0</v>
      </c>
      <c r="P27">
        <v>6</v>
      </c>
      <c r="Q27">
        <v>14</v>
      </c>
      <c r="R27">
        <v>10</v>
      </c>
    </row>
    <row r="29" spans="1:18" x14ac:dyDescent="0.3">
      <c r="A29" t="s">
        <v>220</v>
      </c>
    </row>
    <row r="31" spans="1:18" x14ac:dyDescent="0.3">
      <c r="A31" t="s">
        <v>45</v>
      </c>
      <c r="B31">
        <f>C31+I31+L31+O31+P31+Q31+R31</f>
        <v>5652</v>
      </c>
      <c r="C31">
        <f>C32+C33+C47+C48+C49+C50</f>
        <v>3586</v>
      </c>
      <c r="D31">
        <f t="shared" ref="D31" si="2">D32+D33+D47+D48+D49+D50</f>
        <v>794</v>
      </c>
      <c r="E31">
        <f t="shared" ref="E31" si="3">E32+E33+E47+E48+E49+E50</f>
        <v>1179</v>
      </c>
      <c r="F31">
        <f t="shared" ref="F31" si="4">F32+F33+F47+F48+F49+F50</f>
        <v>773</v>
      </c>
      <c r="G31">
        <f t="shared" ref="G31" si="5">G32+G33+G47+G48+G49+G50</f>
        <v>429</v>
      </c>
      <c r="H31">
        <f t="shared" ref="H31" si="6">H32+H33+H47+H48+H49+H50</f>
        <v>160</v>
      </c>
      <c r="I31">
        <f t="shared" ref="I31" si="7">I32+I33+I47+I48+I49+I50</f>
        <v>866</v>
      </c>
      <c r="J31">
        <f t="shared" ref="J31" si="8">J32+J33+J47+J48+J49+J50</f>
        <v>739</v>
      </c>
      <c r="K31">
        <f t="shared" ref="K31" si="9">K32+K33+K47+K48+K49+K50</f>
        <v>73</v>
      </c>
      <c r="L31">
        <f t="shared" ref="L31" si="10">L32+L33+L47+L48+L49+L50</f>
        <v>309</v>
      </c>
      <c r="M31">
        <f t="shared" ref="M31" si="11">M32+M33+M47+M48+M49+M50</f>
        <v>213</v>
      </c>
      <c r="N31">
        <f t="shared" ref="N31" si="12">N32+N33+N47+N48+N49+N50</f>
        <v>91</v>
      </c>
      <c r="O31">
        <f t="shared" ref="O31" si="13">O32+O33+O47+O48+O49+O50</f>
        <v>192</v>
      </c>
      <c r="P31">
        <f t="shared" ref="P31" si="14">P32+P33+P47+P48+P49+P50</f>
        <v>150</v>
      </c>
      <c r="Q31">
        <f t="shared" ref="Q31" si="15">Q32+Q33+Q47+Q48+Q49+Q50</f>
        <v>477</v>
      </c>
      <c r="R31">
        <f t="shared" ref="R31" si="16">R32+R33+R47+R48+R49+R50</f>
        <v>72</v>
      </c>
    </row>
    <row r="32" spans="1:18" x14ac:dyDescent="0.3">
      <c r="A32" t="s">
        <v>33</v>
      </c>
      <c r="B32">
        <f t="shared" ref="B32:B50" si="17">C32+I32+L32+O32+P32+Q32+R32</f>
        <v>8</v>
      </c>
      <c r="C32">
        <v>1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7</v>
      </c>
      <c r="R32">
        <v>0</v>
      </c>
    </row>
    <row r="33" spans="1:18" x14ac:dyDescent="0.3">
      <c r="A33" t="s">
        <v>204</v>
      </c>
      <c r="B33">
        <f t="shared" si="17"/>
        <v>5453</v>
      </c>
      <c r="C33">
        <v>3572</v>
      </c>
      <c r="D33">
        <v>785</v>
      </c>
      <c r="E33">
        <v>1175</v>
      </c>
      <c r="F33">
        <v>773</v>
      </c>
      <c r="G33">
        <v>428</v>
      </c>
      <c r="H33">
        <v>160</v>
      </c>
      <c r="I33">
        <v>864</v>
      </c>
      <c r="J33">
        <v>737</v>
      </c>
      <c r="K33">
        <v>73</v>
      </c>
      <c r="L33">
        <v>307</v>
      </c>
      <c r="M33">
        <v>211</v>
      </c>
      <c r="N33">
        <v>91</v>
      </c>
      <c r="O33">
        <v>191</v>
      </c>
      <c r="P33">
        <v>4</v>
      </c>
      <c r="Q33">
        <v>454</v>
      </c>
      <c r="R33">
        <v>61</v>
      </c>
    </row>
    <row r="34" spans="1:18" x14ac:dyDescent="0.3">
      <c r="A34" t="s">
        <v>205</v>
      </c>
      <c r="B34">
        <f t="shared" si="17"/>
        <v>4030</v>
      </c>
      <c r="C34">
        <v>3562</v>
      </c>
      <c r="D34">
        <v>779</v>
      </c>
      <c r="E34">
        <v>1174</v>
      </c>
      <c r="F34">
        <v>773</v>
      </c>
      <c r="G34">
        <v>425</v>
      </c>
      <c r="H34">
        <v>160</v>
      </c>
      <c r="I34">
        <v>81</v>
      </c>
      <c r="J34">
        <v>28</v>
      </c>
      <c r="K34">
        <v>0</v>
      </c>
      <c r="L34">
        <v>5</v>
      </c>
      <c r="M34">
        <v>1</v>
      </c>
      <c r="N34">
        <v>1</v>
      </c>
      <c r="O34">
        <v>1</v>
      </c>
      <c r="P34">
        <v>0</v>
      </c>
      <c r="Q34">
        <v>343</v>
      </c>
      <c r="R34">
        <v>38</v>
      </c>
    </row>
    <row r="35" spans="1:18" x14ac:dyDescent="0.3">
      <c r="A35" t="s">
        <v>206</v>
      </c>
      <c r="B35">
        <f t="shared" si="17"/>
        <v>535</v>
      </c>
      <c r="C35">
        <v>446</v>
      </c>
      <c r="D35">
        <v>429</v>
      </c>
      <c r="E35">
        <v>10</v>
      </c>
      <c r="F35">
        <v>1</v>
      </c>
      <c r="G35">
        <v>6</v>
      </c>
      <c r="H35">
        <v>0</v>
      </c>
      <c r="I35">
        <v>8</v>
      </c>
      <c r="J35">
        <v>8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69</v>
      </c>
      <c r="R35">
        <v>12</v>
      </c>
    </row>
    <row r="36" spans="1:18" x14ac:dyDescent="0.3">
      <c r="A36" t="s">
        <v>207</v>
      </c>
      <c r="B36">
        <f t="shared" si="17"/>
        <v>1423</v>
      </c>
      <c r="C36">
        <v>1265</v>
      </c>
      <c r="D36">
        <v>106</v>
      </c>
      <c r="E36">
        <v>1135</v>
      </c>
      <c r="F36">
        <v>21</v>
      </c>
      <c r="G36">
        <v>1</v>
      </c>
      <c r="H36">
        <v>0</v>
      </c>
      <c r="I36">
        <v>6</v>
      </c>
      <c r="J36">
        <v>5</v>
      </c>
      <c r="K36">
        <v>0</v>
      </c>
      <c r="L36">
        <v>1</v>
      </c>
      <c r="M36">
        <v>1</v>
      </c>
      <c r="N36">
        <v>0</v>
      </c>
      <c r="O36">
        <v>0</v>
      </c>
      <c r="P36">
        <v>0</v>
      </c>
      <c r="Q36">
        <v>135</v>
      </c>
      <c r="R36">
        <v>16</v>
      </c>
    </row>
    <row r="37" spans="1:18" x14ac:dyDescent="0.3">
      <c r="A37" t="s">
        <v>208</v>
      </c>
      <c r="B37">
        <f t="shared" si="17"/>
        <v>925</v>
      </c>
      <c r="C37">
        <v>849</v>
      </c>
      <c r="D37">
        <v>87</v>
      </c>
      <c r="E37">
        <v>12</v>
      </c>
      <c r="F37">
        <v>750</v>
      </c>
      <c r="G37">
        <v>0</v>
      </c>
      <c r="H37">
        <v>0</v>
      </c>
      <c r="I37">
        <v>1</v>
      </c>
      <c r="J37">
        <v>1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67</v>
      </c>
      <c r="R37">
        <v>7</v>
      </c>
    </row>
    <row r="38" spans="1:18" x14ac:dyDescent="0.3">
      <c r="A38" t="s">
        <v>209</v>
      </c>
      <c r="B38">
        <f t="shared" si="17"/>
        <v>625</v>
      </c>
      <c r="C38">
        <v>574</v>
      </c>
      <c r="D38">
        <v>136</v>
      </c>
      <c r="E38">
        <v>17</v>
      </c>
      <c r="F38">
        <v>0</v>
      </c>
      <c r="G38">
        <v>418</v>
      </c>
      <c r="H38">
        <v>3</v>
      </c>
      <c r="I38">
        <v>13</v>
      </c>
      <c r="J38">
        <v>13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37</v>
      </c>
      <c r="R38">
        <v>1</v>
      </c>
    </row>
    <row r="39" spans="1:18" x14ac:dyDescent="0.3">
      <c r="A39" t="s">
        <v>210</v>
      </c>
      <c r="B39">
        <f t="shared" si="17"/>
        <v>199</v>
      </c>
      <c r="C39">
        <v>180</v>
      </c>
      <c r="D39">
        <v>21</v>
      </c>
      <c r="E39">
        <v>0</v>
      </c>
      <c r="F39">
        <v>1</v>
      </c>
      <c r="G39">
        <v>0</v>
      </c>
      <c r="H39">
        <v>157</v>
      </c>
      <c r="I39">
        <v>0</v>
      </c>
      <c r="J39">
        <v>0</v>
      </c>
      <c r="K39">
        <v>0</v>
      </c>
      <c r="L39">
        <v>1</v>
      </c>
      <c r="M39">
        <v>0</v>
      </c>
      <c r="N39">
        <v>1</v>
      </c>
      <c r="O39">
        <v>0</v>
      </c>
      <c r="P39">
        <v>0</v>
      </c>
      <c r="Q39">
        <v>18</v>
      </c>
      <c r="R39">
        <v>0</v>
      </c>
    </row>
    <row r="40" spans="1:18" x14ac:dyDescent="0.3">
      <c r="A40" t="s">
        <v>211</v>
      </c>
      <c r="B40">
        <f t="shared" si="17"/>
        <v>872</v>
      </c>
      <c r="C40">
        <v>9</v>
      </c>
      <c r="D40">
        <v>6</v>
      </c>
      <c r="E40">
        <v>0</v>
      </c>
      <c r="F40">
        <v>0</v>
      </c>
      <c r="G40">
        <v>3</v>
      </c>
      <c r="H40">
        <v>0</v>
      </c>
      <c r="I40">
        <v>770</v>
      </c>
      <c r="J40">
        <v>696</v>
      </c>
      <c r="K40">
        <v>73</v>
      </c>
      <c r="L40">
        <v>1</v>
      </c>
      <c r="M40">
        <v>1</v>
      </c>
      <c r="N40">
        <v>0</v>
      </c>
      <c r="O40">
        <v>5</v>
      </c>
      <c r="P40">
        <v>2</v>
      </c>
      <c r="Q40">
        <v>68</v>
      </c>
      <c r="R40">
        <v>17</v>
      </c>
    </row>
    <row r="41" spans="1:18" x14ac:dyDescent="0.3">
      <c r="A41" t="s">
        <v>212</v>
      </c>
      <c r="B41">
        <f t="shared" si="17"/>
        <v>694</v>
      </c>
      <c r="C41">
        <v>8</v>
      </c>
      <c r="D41">
        <v>5</v>
      </c>
      <c r="E41">
        <v>0</v>
      </c>
      <c r="F41">
        <v>0</v>
      </c>
      <c r="G41">
        <v>3</v>
      </c>
      <c r="H41">
        <v>0</v>
      </c>
      <c r="I41">
        <v>624</v>
      </c>
      <c r="J41">
        <v>622</v>
      </c>
      <c r="K41">
        <v>2</v>
      </c>
      <c r="L41">
        <v>1</v>
      </c>
      <c r="M41">
        <v>1</v>
      </c>
      <c r="N41">
        <v>0</v>
      </c>
      <c r="O41">
        <v>1</v>
      </c>
      <c r="P41">
        <v>0</v>
      </c>
      <c r="Q41">
        <v>54</v>
      </c>
      <c r="R41">
        <v>6</v>
      </c>
    </row>
    <row r="42" spans="1:18" x14ac:dyDescent="0.3">
      <c r="A42" t="s">
        <v>213</v>
      </c>
      <c r="B42">
        <f t="shared" si="17"/>
        <v>172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144</v>
      </c>
      <c r="J42">
        <v>72</v>
      </c>
      <c r="K42">
        <v>71</v>
      </c>
      <c r="L42">
        <v>0</v>
      </c>
      <c r="M42">
        <v>0</v>
      </c>
      <c r="N42">
        <v>0</v>
      </c>
      <c r="O42">
        <v>4</v>
      </c>
      <c r="P42">
        <v>1</v>
      </c>
      <c r="Q42">
        <v>12</v>
      </c>
      <c r="R42">
        <v>11</v>
      </c>
    </row>
    <row r="43" spans="1:18" x14ac:dyDescent="0.3">
      <c r="A43" t="s">
        <v>217</v>
      </c>
      <c r="B43">
        <f t="shared" si="17"/>
        <v>331</v>
      </c>
      <c r="C43">
        <v>1</v>
      </c>
      <c r="D43">
        <v>0</v>
      </c>
      <c r="E43">
        <v>1</v>
      </c>
      <c r="F43">
        <v>0</v>
      </c>
      <c r="G43">
        <v>0</v>
      </c>
      <c r="H43">
        <v>0</v>
      </c>
      <c r="I43">
        <v>1</v>
      </c>
      <c r="J43">
        <v>1</v>
      </c>
      <c r="K43">
        <v>0</v>
      </c>
      <c r="L43">
        <v>301</v>
      </c>
      <c r="M43">
        <v>209</v>
      </c>
      <c r="N43">
        <v>90</v>
      </c>
      <c r="O43">
        <v>0</v>
      </c>
      <c r="P43">
        <v>0</v>
      </c>
      <c r="Q43">
        <v>25</v>
      </c>
      <c r="R43">
        <v>3</v>
      </c>
    </row>
    <row r="44" spans="1:18" x14ac:dyDescent="0.3">
      <c r="A44" t="s">
        <v>218</v>
      </c>
      <c r="B44">
        <f t="shared" si="17"/>
        <v>225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208</v>
      </c>
      <c r="M44">
        <v>207</v>
      </c>
      <c r="N44">
        <v>1</v>
      </c>
      <c r="O44">
        <v>0</v>
      </c>
      <c r="P44">
        <v>0</v>
      </c>
      <c r="Q44">
        <v>15</v>
      </c>
      <c r="R44">
        <v>2</v>
      </c>
    </row>
    <row r="45" spans="1:18" x14ac:dyDescent="0.3">
      <c r="A45" t="s">
        <v>219</v>
      </c>
      <c r="B45">
        <f t="shared" si="17"/>
        <v>105</v>
      </c>
      <c r="C45">
        <v>1</v>
      </c>
      <c r="D45">
        <v>0</v>
      </c>
      <c r="E45">
        <v>1</v>
      </c>
      <c r="F4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92</v>
      </c>
      <c r="M45">
        <v>1</v>
      </c>
      <c r="N45">
        <v>89</v>
      </c>
      <c r="O45">
        <v>0</v>
      </c>
      <c r="P45">
        <v>0</v>
      </c>
      <c r="Q45">
        <v>10</v>
      </c>
      <c r="R45">
        <v>1</v>
      </c>
    </row>
    <row r="46" spans="1:18" x14ac:dyDescent="0.3">
      <c r="A46" t="s">
        <v>214</v>
      </c>
      <c r="B46">
        <f t="shared" si="17"/>
        <v>220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12</v>
      </c>
      <c r="J46">
        <v>12</v>
      </c>
      <c r="K46">
        <v>0</v>
      </c>
      <c r="L46">
        <v>0</v>
      </c>
      <c r="M46">
        <v>0</v>
      </c>
      <c r="N46">
        <v>0</v>
      </c>
      <c r="O46">
        <v>185</v>
      </c>
      <c r="P46">
        <v>2</v>
      </c>
      <c r="Q46">
        <v>18</v>
      </c>
      <c r="R46">
        <v>3</v>
      </c>
    </row>
    <row r="47" spans="1:18" x14ac:dyDescent="0.3">
      <c r="A47" t="s">
        <v>215</v>
      </c>
      <c r="B47">
        <f t="shared" si="17"/>
        <v>162</v>
      </c>
      <c r="C47">
        <v>7</v>
      </c>
      <c r="D47">
        <v>7</v>
      </c>
      <c r="E47">
        <v>0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L47">
        <v>0</v>
      </c>
      <c r="M47">
        <v>0</v>
      </c>
      <c r="N47">
        <v>0</v>
      </c>
      <c r="O47">
        <v>1</v>
      </c>
      <c r="P47">
        <v>144</v>
      </c>
      <c r="Q47">
        <v>7</v>
      </c>
      <c r="R47">
        <v>2</v>
      </c>
    </row>
    <row r="48" spans="1:18" x14ac:dyDescent="0.3">
      <c r="A48" t="s">
        <v>216</v>
      </c>
      <c r="B48">
        <f t="shared" si="17"/>
        <v>11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5</v>
      </c>
      <c r="R48">
        <v>6</v>
      </c>
    </row>
    <row r="49" spans="1:18" x14ac:dyDescent="0.3">
      <c r="A49" t="s">
        <v>56</v>
      </c>
      <c r="B49">
        <f t="shared" si="17"/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1:18" x14ac:dyDescent="0.3">
      <c r="A50" t="s">
        <v>36</v>
      </c>
      <c r="B50">
        <f t="shared" si="17"/>
        <v>18</v>
      </c>
      <c r="C50">
        <v>6</v>
      </c>
      <c r="D50">
        <v>2</v>
      </c>
      <c r="E50">
        <v>3</v>
      </c>
      <c r="F50">
        <v>0</v>
      </c>
      <c r="G50">
        <v>1</v>
      </c>
      <c r="H50">
        <v>0</v>
      </c>
      <c r="I50">
        <v>1</v>
      </c>
      <c r="J50">
        <v>1</v>
      </c>
      <c r="K50">
        <v>0</v>
      </c>
      <c r="L50">
        <v>2</v>
      </c>
      <c r="M50">
        <v>2</v>
      </c>
      <c r="N50">
        <v>0</v>
      </c>
      <c r="O50">
        <v>0</v>
      </c>
      <c r="P50">
        <v>2</v>
      </c>
      <c r="Q50">
        <v>4</v>
      </c>
      <c r="R50">
        <v>3</v>
      </c>
    </row>
    <row r="51" spans="1:18" x14ac:dyDescent="0.3">
      <c r="A51" s="28" t="s">
        <v>39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</sheetData>
  <mergeCells count="4">
    <mergeCell ref="C2:H2"/>
    <mergeCell ref="I2:K2"/>
    <mergeCell ref="L2:N2"/>
    <mergeCell ref="A51:R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Guam Micros 1992 Age</vt:lpstr>
      <vt:lpstr>Relationship</vt:lpstr>
      <vt:lpstr>Residence</vt:lpstr>
      <vt:lpstr>Religion</vt:lpstr>
      <vt:lpstr>Citizenship</vt:lpstr>
      <vt:lpstr>Language</vt:lpstr>
      <vt:lpstr>Schooling</vt:lpstr>
      <vt:lpstr>Educational attainment</vt:lpstr>
      <vt:lpstr>Parent's Birthplace</vt:lpstr>
      <vt:lpstr>Previous Residence</vt:lpstr>
      <vt:lpstr>Work Last Week</vt:lpstr>
      <vt:lpstr>Occupation</vt:lpstr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2019-06-27T02:09:38Z</dcterms:created>
  <dcterms:modified xsi:type="dcterms:W3CDTF">2019-06-28T01:19:37Z</dcterms:modified>
</cp:coreProperties>
</file>