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13_ncr:1_{535F32B1-EBF1-473E-AF93-5F2D9E41CF48}" xr6:coauthVersionLast="45" xr6:coauthVersionMax="45" xr10:uidLastSave="{00000000-0000-0000-0000-000000000000}"/>
  <bookViews>
    <workbookView xWindow="-108" yWindow="-108" windowWidth="20376" windowHeight="12216" xr2:uid="{1DAD1912-D7E3-486D-8AEF-A5D1178E9F23}"/>
  </bookViews>
  <sheets>
    <sheet name="GUAM 1997 MICMIGS" sheetId="1" r:id="rId1"/>
    <sheet name="Relationship" sheetId="2" r:id="rId2"/>
    <sheet name="AEthnicity" sheetId="3" r:id="rId3"/>
    <sheet name="BEthnicity" sheetId="4" r:id="rId4"/>
    <sheet name="Religion" sheetId="5" r:id="rId5"/>
    <sheet name="Marital Status" sheetId="6" r:id="rId6"/>
    <sheet name="Citizenship" sheetId="8" r:id="rId7"/>
    <sheet name="Migrate_Reason" sheetId="9" r:id="rId8"/>
    <sheet name="Mother_Birth" sheetId="11" r:id="rId9"/>
    <sheet name="Education" sheetId="12" r:id="rId10"/>
    <sheet name="Ed scholarships" sheetId="13" r:id="rId11"/>
    <sheet name="Res 1992" sheetId="15" r:id="rId12"/>
    <sheet name="Language" sheetId="16" r:id="rId13"/>
    <sheet name="Health" sheetId="17" r:id="rId14"/>
    <sheet name="Times_Year_Returns" sheetId="18" r:id="rId15"/>
    <sheet name="Child_Born and Year" sheetId="19" r:id="rId16"/>
    <sheet name="Kind of week work" sheetId="20" r:id="rId17"/>
    <sheet name="Industry" sheetId="21" r:id="rId18"/>
    <sheet name="Occupation" sheetId="22" r:id="rId19"/>
    <sheet name="Work in 1996" sheetId="23" r:id="rId20"/>
    <sheet name="Migrant" sheetId="24" r:id="rId21"/>
    <sheet name="Total counts" sheetId="25" r:id="rId22"/>
    <sheet name="Tenure" sheetId="26" r:id="rId23"/>
    <sheet name="Year Built" sheetId="27" r:id="rId24"/>
    <sheet name="House Materials" sheetId="28" r:id="rId25"/>
    <sheet name="Plumbing" sheetId="29" r:id="rId26"/>
    <sheet name="Housewears Total" sheetId="30" r:id="rId27"/>
    <sheet name="Mobiles" sheetId="31" r:id="rId28"/>
    <sheet name="AgeSex Guam" sheetId="34" r:id="rId29"/>
    <sheet name="Fertility" sheetId="36" r:id="rId30"/>
    <sheet name="SMAM Guam" sheetId="39" r:id="rId31"/>
  </sheets>
  <definedNames>
    <definedName name="_xlnm.Print_Area" localSheetId="29">Fertility!$A$1:$AJ$77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2" l="1"/>
  <c r="B47" i="12"/>
  <c r="B75" i="12"/>
  <c r="B76" i="12"/>
  <c r="B101" i="12"/>
  <c r="B102" i="12"/>
  <c r="B50" i="8" l="1"/>
  <c r="C50" i="8"/>
  <c r="D50" i="8"/>
  <c r="E50" i="8"/>
  <c r="F50" i="8"/>
  <c r="G50" i="8"/>
  <c r="H50" i="8"/>
  <c r="I50" i="8"/>
  <c r="B35" i="8"/>
  <c r="C35" i="8"/>
  <c r="D35" i="8"/>
  <c r="E35" i="8"/>
  <c r="F35" i="8"/>
  <c r="G35" i="8"/>
  <c r="H35" i="8"/>
  <c r="I35" i="8"/>
  <c r="I102" i="12" l="1"/>
  <c r="H102" i="12"/>
  <c r="G102" i="12"/>
  <c r="F102" i="12"/>
  <c r="E102" i="12"/>
  <c r="D102" i="12"/>
  <c r="C102" i="12"/>
  <c r="I101" i="12"/>
  <c r="H101" i="12"/>
  <c r="G101" i="12"/>
  <c r="F101" i="12"/>
  <c r="E101" i="12"/>
  <c r="D101" i="12"/>
  <c r="C101" i="12"/>
  <c r="I76" i="12"/>
  <c r="H76" i="12"/>
  <c r="G76" i="12"/>
  <c r="F76" i="12"/>
  <c r="E76" i="12"/>
  <c r="D76" i="12"/>
  <c r="C76" i="12"/>
  <c r="I75" i="12"/>
  <c r="H75" i="12"/>
  <c r="G75" i="12"/>
  <c r="F75" i="12"/>
  <c r="E75" i="12"/>
  <c r="D75" i="12"/>
  <c r="C75" i="12"/>
  <c r="C46" i="12"/>
  <c r="D46" i="12"/>
  <c r="E46" i="12"/>
  <c r="F46" i="12"/>
  <c r="G46" i="12"/>
  <c r="H46" i="12"/>
  <c r="I46" i="12"/>
  <c r="C47" i="12"/>
  <c r="D47" i="12"/>
  <c r="E47" i="12"/>
  <c r="F47" i="12"/>
  <c r="G47" i="12"/>
  <c r="H47" i="12"/>
  <c r="I47" i="12"/>
  <c r="B6" i="2"/>
  <c r="C6" i="2"/>
  <c r="D6" i="2"/>
  <c r="E6" i="2"/>
  <c r="F6" i="2"/>
  <c r="G6" i="2"/>
  <c r="H6" i="2"/>
  <c r="I6" i="2"/>
  <c r="C41" i="36"/>
  <c r="D41" i="36"/>
  <c r="E41" i="36"/>
  <c r="F41" i="36"/>
  <c r="G41" i="36"/>
  <c r="H41" i="36"/>
  <c r="I41" i="36"/>
  <c r="K41" i="36"/>
  <c r="L41" i="36"/>
  <c r="M41" i="36"/>
  <c r="N41" i="36"/>
  <c r="O41" i="36"/>
  <c r="P41" i="36"/>
  <c r="Q41" i="36"/>
  <c r="R41" i="36"/>
  <c r="T41" i="36"/>
  <c r="U41" i="36"/>
  <c r="V41" i="36"/>
  <c r="W41" i="36"/>
  <c r="X41" i="36"/>
  <c r="Y41" i="36"/>
  <c r="Z41" i="36"/>
  <c r="AA41" i="36"/>
  <c r="AC41" i="36"/>
  <c r="AD41" i="36"/>
  <c r="AE41" i="36"/>
  <c r="AF41" i="36"/>
  <c r="AG41" i="36"/>
  <c r="AH41" i="36"/>
  <c r="AI41" i="36"/>
  <c r="AJ41" i="36"/>
  <c r="C42" i="36"/>
  <c r="D42" i="36"/>
  <c r="E42" i="36"/>
  <c r="F42" i="36"/>
  <c r="G42" i="36"/>
  <c r="H42" i="36"/>
  <c r="I42" i="36"/>
  <c r="K42" i="36"/>
  <c r="L42" i="36"/>
  <c r="M42" i="36"/>
  <c r="N42" i="36"/>
  <c r="O42" i="36"/>
  <c r="P42" i="36"/>
  <c r="Q42" i="36"/>
  <c r="R42" i="36"/>
  <c r="T42" i="36"/>
  <c r="U42" i="36"/>
  <c r="V42" i="36"/>
  <c r="W42" i="36"/>
  <c r="X42" i="36"/>
  <c r="Y42" i="36"/>
  <c r="Z42" i="36"/>
  <c r="AA42" i="36"/>
  <c r="AC42" i="36"/>
  <c r="AD42" i="36"/>
  <c r="AE42" i="36"/>
  <c r="AF42" i="36"/>
  <c r="AG42" i="36"/>
  <c r="AH42" i="36"/>
  <c r="AI42" i="36"/>
  <c r="AJ42" i="36"/>
  <c r="C43" i="36"/>
  <c r="D43" i="36"/>
  <c r="E43" i="36"/>
  <c r="F43" i="36"/>
  <c r="G43" i="36"/>
  <c r="H43" i="36"/>
  <c r="I43" i="36"/>
  <c r="K43" i="36"/>
  <c r="L43" i="36"/>
  <c r="M43" i="36"/>
  <c r="N43" i="36"/>
  <c r="O43" i="36"/>
  <c r="P43" i="36"/>
  <c r="Q43" i="36"/>
  <c r="R43" i="36"/>
  <c r="T43" i="36"/>
  <c r="U43" i="36"/>
  <c r="V43" i="36"/>
  <c r="W43" i="36"/>
  <c r="X43" i="36"/>
  <c r="Y43" i="36"/>
  <c r="Z43" i="36"/>
  <c r="AA43" i="36"/>
  <c r="AC43" i="36"/>
  <c r="AD43" i="36"/>
  <c r="AE43" i="36"/>
  <c r="AF43" i="36"/>
  <c r="AG43" i="36"/>
  <c r="AH43" i="36"/>
  <c r="AI43" i="36"/>
  <c r="AJ43" i="36"/>
  <c r="C44" i="36"/>
  <c r="D44" i="36"/>
  <c r="E44" i="36"/>
  <c r="F44" i="36"/>
  <c r="G44" i="36"/>
  <c r="H44" i="36"/>
  <c r="I44" i="36"/>
  <c r="K44" i="36"/>
  <c r="L44" i="36"/>
  <c r="M44" i="36"/>
  <c r="N44" i="36"/>
  <c r="O44" i="36"/>
  <c r="P44" i="36"/>
  <c r="Q44" i="36"/>
  <c r="R44" i="36"/>
  <c r="T44" i="36"/>
  <c r="U44" i="36"/>
  <c r="V44" i="36"/>
  <c r="W44" i="36"/>
  <c r="X44" i="36"/>
  <c r="Y44" i="36"/>
  <c r="Z44" i="36"/>
  <c r="AA44" i="36"/>
  <c r="AC44" i="36"/>
  <c r="AD44" i="36"/>
  <c r="AE44" i="36"/>
  <c r="AF44" i="36"/>
  <c r="AG44" i="36"/>
  <c r="AH44" i="36"/>
  <c r="AI44" i="36"/>
  <c r="AJ44" i="36"/>
  <c r="C45" i="36"/>
  <c r="D45" i="36"/>
  <c r="E45" i="36"/>
  <c r="F45" i="36"/>
  <c r="G45" i="36"/>
  <c r="H45" i="36"/>
  <c r="I45" i="36"/>
  <c r="K45" i="36"/>
  <c r="L45" i="36"/>
  <c r="M45" i="36"/>
  <c r="N45" i="36"/>
  <c r="O45" i="36"/>
  <c r="P45" i="36"/>
  <c r="Q45" i="36"/>
  <c r="R45" i="36"/>
  <c r="T45" i="36"/>
  <c r="U45" i="36"/>
  <c r="V45" i="36"/>
  <c r="W45" i="36"/>
  <c r="X45" i="36"/>
  <c r="Y45" i="36"/>
  <c r="Z45" i="36"/>
  <c r="AA45" i="36"/>
  <c r="AC45" i="36"/>
  <c r="AD45" i="36"/>
  <c r="AE45" i="36"/>
  <c r="AF45" i="36"/>
  <c r="AG45" i="36"/>
  <c r="AH45" i="36"/>
  <c r="AI45" i="36"/>
  <c r="AJ45" i="36"/>
  <c r="C46" i="36"/>
  <c r="D46" i="36"/>
  <c r="E46" i="36"/>
  <c r="F46" i="36"/>
  <c r="G46" i="36"/>
  <c r="H46" i="36"/>
  <c r="I46" i="36"/>
  <c r="K46" i="36"/>
  <c r="L46" i="36"/>
  <c r="M46" i="36"/>
  <c r="N46" i="36"/>
  <c r="O46" i="36"/>
  <c r="P46" i="36"/>
  <c r="Q46" i="36"/>
  <c r="R46" i="36"/>
  <c r="T46" i="36"/>
  <c r="U46" i="36"/>
  <c r="V46" i="36"/>
  <c r="W46" i="36"/>
  <c r="X46" i="36"/>
  <c r="Y46" i="36"/>
  <c r="Z46" i="36"/>
  <c r="AA46" i="36"/>
  <c r="AC46" i="36"/>
  <c r="AD46" i="36"/>
  <c r="AE46" i="36"/>
  <c r="AF46" i="36"/>
  <c r="AG46" i="36"/>
  <c r="AH46" i="36"/>
  <c r="AI46" i="36"/>
  <c r="AJ46" i="36"/>
  <c r="C47" i="36"/>
  <c r="D47" i="36"/>
  <c r="E47" i="36"/>
  <c r="F47" i="36"/>
  <c r="G47" i="36"/>
  <c r="H47" i="36"/>
  <c r="I47" i="36"/>
  <c r="K47" i="36"/>
  <c r="L47" i="36"/>
  <c r="M47" i="36"/>
  <c r="N47" i="36"/>
  <c r="O47" i="36"/>
  <c r="P47" i="36"/>
  <c r="Q47" i="36"/>
  <c r="R47" i="36"/>
  <c r="T47" i="36"/>
  <c r="U47" i="36"/>
  <c r="V47" i="36"/>
  <c r="W47" i="36"/>
  <c r="X47" i="36"/>
  <c r="Y47" i="36"/>
  <c r="Z47" i="36"/>
  <c r="AA47" i="36"/>
  <c r="AC47" i="36"/>
  <c r="AD47" i="36"/>
  <c r="AE47" i="36"/>
  <c r="AF47" i="36"/>
  <c r="AG47" i="36"/>
  <c r="AH47" i="36"/>
  <c r="AI47" i="36"/>
  <c r="AJ47" i="36"/>
  <c r="C48" i="36"/>
  <c r="D48" i="36"/>
  <c r="E48" i="36"/>
  <c r="F48" i="36"/>
  <c r="G48" i="36"/>
  <c r="H48" i="36"/>
  <c r="I48" i="36"/>
  <c r="K48" i="36"/>
  <c r="L48" i="36"/>
  <c r="M48" i="36"/>
  <c r="N48" i="36"/>
  <c r="O48" i="36"/>
  <c r="P48" i="36"/>
  <c r="Q48" i="36"/>
  <c r="R48" i="36"/>
  <c r="T48" i="36"/>
  <c r="U48" i="36"/>
  <c r="V48" i="36"/>
  <c r="W48" i="36"/>
  <c r="X48" i="36"/>
  <c r="Y48" i="36"/>
  <c r="Z48" i="36"/>
  <c r="AA48" i="36"/>
  <c r="AC48" i="36"/>
  <c r="AD48" i="36"/>
  <c r="AE48" i="36"/>
  <c r="AF48" i="36"/>
  <c r="AG48" i="36"/>
  <c r="AH48" i="36"/>
  <c r="AI48" i="36"/>
  <c r="AJ48" i="36"/>
  <c r="C50" i="36"/>
  <c r="D50" i="36"/>
  <c r="E50" i="36"/>
  <c r="F50" i="36"/>
  <c r="G50" i="36"/>
  <c r="H50" i="36"/>
  <c r="I50" i="36"/>
  <c r="K50" i="36"/>
  <c r="L50" i="36"/>
  <c r="M50" i="36"/>
  <c r="N50" i="36"/>
  <c r="O50" i="36"/>
  <c r="P50" i="36"/>
  <c r="Q50" i="36"/>
  <c r="R50" i="36"/>
  <c r="T50" i="36"/>
  <c r="U50" i="36"/>
  <c r="V50" i="36"/>
  <c r="W50" i="36"/>
  <c r="X50" i="36"/>
  <c r="Y50" i="36"/>
  <c r="Z50" i="36"/>
  <c r="AA50" i="36"/>
  <c r="AC50" i="36"/>
  <c r="AD50" i="36"/>
  <c r="AE50" i="36"/>
  <c r="AF50" i="36"/>
  <c r="AG50" i="36"/>
  <c r="AH50" i="36"/>
  <c r="AI50" i="36"/>
  <c r="AJ50" i="36"/>
  <c r="C51" i="36"/>
  <c r="D51" i="36"/>
  <c r="E51" i="36"/>
  <c r="F51" i="36"/>
  <c r="G51" i="36"/>
  <c r="H51" i="36"/>
  <c r="I51" i="36"/>
  <c r="K51" i="36"/>
  <c r="L51" i="36"/>
  <c r="M51" i="36"/>
  <c r="N51" i="36"/>
  <c r="O51" i="36"/>
  <c r="P51" i="36"/>
  <c r="Q51" i="36"/>
  <c r="R51" i="36"/>
  <c r="T51" i="36"/>
  <c r="U51" i="36"/>
  <c r="V51" i="36"/>
  <c r="W51" i="36"/>
  <c r="X51" i="36"/>
  <c r="Y51" i="36"/>
  <c r="Z51" i="36"/>
  <c r="AA51" i="36"/>
  <c r="AC51" i="36"/>
  <c r="AD51" i="36"/>
  <c r="AE51" i="36"/>
  <c r="AF51" i="36"/>
  <c r="AG51" i="36"/>
  <c r="AH51" i="36"/>
  <c r="AI51" i="36"/>
  <c r="AJ51" i="36"/>
  <c r="C52" i="36"/>
  <c r="D52" i="36"/>
  <c r="E52" i="36"/>
  <c r="F52" i="36"/>
  <c r="G52" i="36"/>
  <c r="H52" i="36"/>
  <c r="I52" i="36"/>
  <c r="K52" i="36"/>
  <c r="L52" i="36"/>
  <c r="M52" i="36"/>
  <c r="N52" i="36"/>
  <c r="O52" i="36"/>
  <c r="P52" i="36"/>
  <c r="Q52" i="36"/>
  <c r="R52" i="36"/>
  <c r="T52" i="36"/>
  <c r="U52" i="36"/>
  <c r="V52" i="36"/>
  <c r="W52" i="36"/>
  <c r="X52" i="36"/>
  <c r="Y52" i="36"/>
  <c r="Z52" i="36"/>
  <c r="AA52" i="36"/>
  <c r="AC52" i="36"/>
  <c r="AD52" i="36"/>
  <c r="AE52" i="36"/>
  <c r="AF52" i="36"/>
  <c r="AG52" i="36"/>
  <c r="AH52" i="36"/>
  <c r="AI52" i="36"/>
  <c r="AJ52" i="36"/>
  <c r="C53" i="36"/>
  <c r="D53" i="36"/>
  <c r="E53" i="36"/>
  <c r="F53" i="36"/>
  <c r="G53" i="36"/>
  <c r="H53" i="36"/>
  <c r="I53" i="36"/>
  <c r="K53" i="36"/>
  <c r="L53" i="36"/>
  <c r="M53" i="36"/>
  <c r="N53" i="36"/>
  <c r="O53" i="36"/>
  <c r="P53" i="36"/>
  <c r="Q53" i="36"/>
  <c r="R53" i="36"/>
  <c r="T53" i="36"/>
  <c r="U53" i="36"/>
  <c r="V53" i="36"/>
  <c r="W53" i="36"/>
  <c r="X53" i="36"/>
  <c r="Y53" i="36"/>
  <c r="Z53" i="36"/>
  <c r="AA53" i="36"/>
  <c r="AC53" i="36"/>
  <c r="AD53" i="36"/>
  <c r="AE53" i="36"/>
  <c r="AF53" i="36"/>
  <c r="AG53" i="36"/>
  <c r="AH53" i="36"/>
  <c r="AI53" i="36"/>
  <c r="AJ53" i="36"/>
  <c r="C54" i="36"/>
  <c r="D54" i="36"/>
  <c r="E54" i="36"/>
  <c r="F54" i="36"/>
  <c r="G54" i="36"/>
  <c r="H54" i="36"/>
  <c r="I54" i="36"/>
  <c r="K54" i="36"/>
  <c r="L54" i="36"/>
  <c r="M54" i="36"/>
  <c r="N54" i="36"/>
  <c r="O54" i="36"/>
  <c r="P54" i="36"/>
  <c r="Q54" i="36"/>
  <c r="R54" i="36"/>
  <c r="T54" i="36"/>
  <c r="U54" i="36"/>
  <c r="V54" i="36"/>
  <c r="W54" i="36"/>
  <c r="X54" i="36"/>
  <c r="Y54" i="36"/>
  <c r="Z54" i="36"/>
  <c r="AA54" i="36"/>
  <c r="AC54" i="36"/>
  <c r="AD54" i="36"/>
  <c r="AE54" i="36"/>
  <c r="AF54" i="36"/>
  <c r="AG54" i="36"/>
  <c r="AH54" i="36"/>
  <c r="AI54" i="36"/>
  <c r="AJ54" i="36"/>
  <c r="C55" i="36"/>
  <c r="D55" i="36"/>
  <c r="E55" i="36"/>
  <c r="F55" i="36"/>
  <c r="G55" i="36"/>
  <c r="H55" i="36"/>
  <c r="I55" i="36"/>
  <c r="K55" i="36"/>
  <c r="L55" i="36"/>
  <c r="M55" i="36"/>
  <c r="N55" i="36"/>
  <c r="O55" i="36"/>
  <c r="P55" i="36"/>
  <c r="Q55" i="36"/>
  <c r="R55" i="36"/>
  <c r="T55" i="36"/>
  <c r="U55" i="36"/>
  <c r="V55" i="36"/>
  <c r="W55" i="36"/>
  <c r="X55" i="36"/>
  <c r="Y55" i="36"/>
  <c r="Z55" i="36"/>
  <c r="AA55" i="36"/>
  <c r="AC55" i="36"/>
  <c r="AD55" i="36"/>
  <c r="AE55" i="36"/>
  <c r="AF55" i="36"/>
  <c r="AG55" i="36"/>
  <c r="AH55" i="36"/>
  <c r="AI55" i="36"/>
  <c r="AJ55" i="36"/>
  <c r="C56" i="36"/>
  <c r="D56" i="36"/>
  <c r="E56" i="36"/>
  <c r="F56" i="36"/>
  <c r="G56" i="36"/>
  <c r="H56" i="36"/>
  <c r="I56" i="36"/>
  <c r="K56" i="36"/>
  <c r="L56" i="36"/>
  <c r="M56" i="36"/>
  <c r="N56" i="36"/>
  <c r="O56" i="36"/>
  <c r="P56" i="36"/>
  <c r="Q56" i="36"/>
  <c r="R56" i="36"/>
  <c r="T56" i="36"/>
  <c r="U56" i="36"/>
  <c r="V56" i="36"/>
  <c r="W56" i="36"/>
  <c r="X56" i="36"/>
  <c r="Y56" i="36"/>
  <c r="Z56" i="36"/>
  <c r="AA56" i="36"/>
  <c r="AC56" i="36"/>
  <c r="AD56" i="36"/>
  <c r="AE56" i="36"/>
  <c r="AF56" i="36"/>
  <c r="AG56" i="36"/>
  <c r="AH56" i="36"/>
  <c r="AI56" i="36"/>
  <c r="AJ56" i="36"/>
  <c r="C57" i="36"/>
  <c r="D57" i="36"/>
  <c r="E57" i="36"/>
  <c r="F57" i="36"/>
  <c r="G57" i="36"/>
  <c r="H57" i="36"/>
  <c r="I57" i="36"/>
  <c r="K57" i="36"/>
  <c r="L57" i="36"/>
  <c r="M57" i="36"/>
  <c r="N57" i="36"/>
  <c r="O57" i="36"/>
  <c r="P57" i="36"/>
  <c r="Q57" i="36"/>
  <c r="R57" i="36"/>
  <c r="T57" i="36"/>
  <c r="U57" i="36"/>
  <c r="V57" i="36"/>
  <c r="W57" i="36"/>
  <c r="X57" i="36"/>
  <c r="Y57" i="36"/>
  <c r="Z57" i="36"/>
  <c r="AA57" i="36"/>
  <c r="AC57" i="36"/>
  <c r="AD57" i="36"/>
  <c r="AE57" i="36"/>
  <c r="AF57" i="36"/>
  <c r="AG57" i="36"/>
  <c r="AH57" i="36"/>
  <c r="AI57" i="36"/>
  <c r="AJ57" i="36"/>
  <c r="C59" i="36"/>
  <c r="D59" i="36"/>
  <c r="E59" i="36"/>
  <c r="F59" i="36"/>
  <c r="G59" i="36"/>
  <c r="H59" i="36"/>
  <c r="I59" i="36"/>
  <c r="K59" i="36"/>
  <c r="L59" i="36"/>
  <c r="M59" i="36"/>
  <c r="N59" i="36"/>
  <c r="O59" i="36"/>
  <c r="P59" i="36"/>
  <c r="Q59" i="36"/>
  <c r="R59" i="36"/>
  <c r="T59" i="36"/>
  <c r="U59" i="36"/>
  <c r="V59" i="36"/>
  <c r="W59" i="36"/>
  <c r="X59" i="36"/>
  <c r="Y59" i="36"/>
  <c r="Z59" i="36"/>
  <c r="AA59" i="36"/>
  <c r="AC59" i="36"/>
  <c r="AD59" i="36"/>
  <c r="AE59" i="36"/>
  <c r="AF59" i="36"/>
  <c r="AG59" i="36"/>
  <c r="AH59" i="36"/>
  <c r="AI59" i="36"/>
  <c r="AJ59" i="36"/>
  <c r="C60" i="36"/>
  <c r="D60" i="36"/>
  <c r="E60" i="36"/>
  <c r="F60" i="36"/>
  <c r="G60" i="36"/>
  <c r="H60" i="36"/>
  <c r="I60" i="36"/>
  <c r="K60" i="36"/>
  <c r="L60" i="36"/>
  <c r="M60" i="36"/>
  <c r="N60" i="36"/>
  <c r="O60" i="36"/>
  <c r="P60" i="36"/>
  <c r="Q60" i="36"/>
  <c r="R60" i="36"/>
  <c r="T60" i="36"/>
  <c r="U60" i="36"/>
  <c r="V60" i="36"/>
  <c r="W60" i="36"/>
  <c r="X60" i="36"/>
  <c r="Y60" i="36"/>
  <c r="Z60" i="36"/>
  <c r="AA60" i="36"/>
  <c r="AC60" i="36"/>
  <c r="AD60" i="36"/>
  <c r="AE60" i="36"/>
  <c r="AF60" i="36"/>
  <c r="AG60" i="36"/>
  <c r="AH60" i="36"/>
  <c r="AI60" i="36"/>
  <c r="AJ60" i="36"/>
  <c r="C61" i="36"/>
  <c r="D61" i="36"/>
  <c r="E61" i="36"/>
  <c r="F61" i="36"/>
  <c r="G61" i="36"/>
  <c r="H61" i="36"/>
  <c r="I61" i="36"/>
  <c r="K61" i="36"/>
  <c r="L61" i="36"/>
  <c r="M61" i="36"/>
  <c r="N61" i="36"/>
  <c r="O61" i="36"/>
  <c r="P61" i="36"/>
  <c r="Q61" i="36"/>
  <c r="R61" i="36"/>
  <c r="T61" i="36"/>
  <c r="U61" i="36"/>
  <c r="V61" i="36"/>
  <c r="W61" i="36"/>
  <c r="X61" i="36"/>
  <c r="Y61" i="36"/>
  <c r="Z61" i="36"/>
  <c r="AA61" i="36"/>
  <c r="AC61" i="36"/>
  <c r="AD61" i="36"/>
  <c r="AE61" i="36"/>
  <c r="AF61" i="36"/>
  <c r="AG61" i="36"/>
  <c r="AH61" i="36"/>
  <c r="AI61" i="36"/>
  <c r="AJ61" i="36"/>
  <c r="C62" i="36"/>
  <c r="D62" i="36"/>
  <c r="E62" i="36"/>
  <c r="F62" i="36"/>
  <c r="G62" i="36"/>
  <c r="H62" i="36"/>
  <c r="I62" i="36"/>
  <c r="K62" i="36"/>
  <c r="L62" i="36"/>
  <c r="M62" i="36"/>
  <c r="N62" i="36"/>
  <c r="O62" i="36"/>
  <c r="P62" i="36"/>
  <c r="Q62" i="36"/>
  <c r="R62" i="36"/>
  <c r="T62" i="36"/>
  <c r="U62" i="36"/>
  <c r="V62" i="36"/>
  <c r="W62" i="36"/>
  <c r="X62" i="36"/>
  <c r="Y62" i="36"/>
  <c r="Z62" i="36"/>
  <c r="AA62" i="36"/>
  <c r="AC62" i="36"/>
  <c r="AD62" i="36"/>
  <c r="AE62" i="36"/>
  <c r="AF62" i="36"/>
  <c r="AG62" i="36"/>
  <c r="AH62" i="36"/>
  <c r="AI62" i="36"/>
  <c r="AJ62" i="36"/>
  <c r="C63" i="36"/>
  <c r="D63" i="36"/>
  <c r="E63" i="36"/>
  <c r="F63" i="36"/>
  <c r="G63" i="36"/>
  <c r="H63" i="36"/>
  <c r="I63" i="36"/>
  <c r="K63" i="36"/>
  <c r="L63" i="36"/>
  <c r="M63" i="36"/>
  <c r="N63" i="36"/>
  <c r="O63" i="36"/>
  <c r="P63" i="36"/>
  <c r="Q63" i="36"/>
  <c r="R63" i="36"/>
  <c r="T63" i="36"/>
  <c r="U63" i="36"/>
  <c r="V63" i="36"/>
  <c r="W63" i="36"/>
  <c r="X63" i="36"/>
  <c r="Y63" i="36"/>
  <c r="Z63" i="36"/>
  <c r="AA63" i="36"/>
  <c r="AC63" i="36"/>
  <c r="AD63" i="36"/>
  <c r="AE63" i="36"/>
  <c r="AF63" i="36"/>
  <c r="AG63" i="36"/>
  <c r="AH63" i="36"/>
  <c r="AI63" i="36"/>
  <c r="AJ63" i="36"/>
  <c r="C64" i="36"/>
  <c r="D64" i="36"/>
  <c r="E64" i="36"/>
  <c r="F64" i="36"/>
  <c r="G64" i="36"/>
  <c r="H64" i="36"/>
  <c r="I64" i="36"/>
  <c r="K64" i="36"/>
  <c r="L64" i="36"/>
  <c r="M64" i="36"/>
  <c r="N64" i="36"/>
  <c r="O64" i="36"/>
  <c r="P64" i="36"/>
  <c r="Q64" i="36"/>
  <c r="R64" i="36"/>
  <c r="T64" i="36"/>
  <c r="U64" i="36"/>
  <c r="V64" i="36"/>
  <c r="W64" i="36"/>
  <c r="X64" i="36"/>
  <c r="Y64" i="36"/>
  <c r="Z64" i="36"/>
  <c r="AA64" i="36"/>
  <c r="AC64" i="36"/>
  <c r="AD64" i="36"/>
  <c r="AE64" i="36"/>
  <c r="AF64" i="36"/>
  <c r="AG64" i="36"/>
  <c r="AH64" i="36"/>
  <c r="AI64" i="36"/>
  <c r="AJ64" i="36"/>
  <c r="C65" i="36"/>
  <c r="D65" i="36"/>
  <c r="E65" i="36"/>
  <c r="F65" i="36"/>
  <c r="G65" i="36"/>
  <c r="H65" i="36"/>
  <c r="I65" i="36"/>
  <c r="K65" i="36"/>
  <c r="L65" i="36"/>
  <c r="M65" i="36"/>
  <c r="N65" i="36"/>
  <c r="O65" i="36"/>
  <c r="P65" i="36"/>
  <c r="Q65" i="36"/>
  <c r="R65" i="36"/>
  <c r="T65" i="36"/>
  <c r="U65" i="36"/>
  <c r="V65" i="36"/>
  <c r="W65" i="36"/>
  <c r="X65" i="36"/>
  <c r="Y65" i="36"/>
  <c r="Z65" i="36"/>
  <c r="AA65" i="36"/>
  <c r="AC65" i="36"/>
  <c r="AD65" i="36"/>
  <c r="AE65" i="36"/>
  <c r="AF65" i="36"/>
  <c r="AG65" i="36"/>
  <c r="AH65" i="36"/>
  <c r="AI65" i="36"/>
  <c r="AJ65" i="36"/>
  <c r="C66" i="36"/>
  <c r="D66" i="36"/>
  <c r="E66" i="36"/>
  <c r="F66" i="36"/>
  <c r="G66" i="36"/>
  <c r="H66" i="36"/>
  <c r="I66" i="36"/>
  <c r="K66" i="36"/>
  <c r="L66" i="36"/>
  <c r="M66" i="36"/>
  <c r="N66" i="36"/>
  <c r="O66" i="36"/>
  <c r="P66" i="36"/>
  <c r="Q66" i="36"/>
  <c r="R66" i="36"/>
  <c r="T66" i="36"/>
  <c r="U66" i="36"/>
  <c r="V66" i="36"/>
  <c r="W66" i="36"/>
  <c r="X66" i="36"/>
  <c r="Y66" i="36"/>
  <c r="Z66" i="36"/>
  <c r="AA66" i="36"/>
  <c r="AC66" i="36"/>
  <c r="AD66" i="36"/>
  <c r="AE66" i="36"/>
  <c r="AF66" i="36"/>
  <c r="AG66" i="36"/>
  <c r="AH66" i="36"/>
  <c r="AI66" i="36"/>
  <c r="AJ66" i="36"/>
  <c r="C68" i="36"/>
  <c r="D68" i="36"/>
  <c r="E68" i="36"/>
  <c r="F68" i="36"/>
  <c r="G68" i="36"/>
  <c r="H68" i="36"/>
  <c r="I68" i="36"/>
  <c r="K68" i="36"/>
  <c r="L68" i="36"/>
  <c r="M68" i="36"/>
  <c r="N68" i="36"/>
  <c r="O68" i="36"/>
  <c r="P68" i="36"/>
  <c r="Q68" i="36"/>
  <c r="R68" i="36"/>
  <c r="T68" i="36"/>
  <c r="U68" i="36"/>
  <c r="V68" i="36"/>
  <c r="W68" i="36"/>
  <c r="X68" i="36"/>
  <c r="Y68" i="36"/>
  <c r="Z68" i="36"/>
  <c r="AA68" i="36"/>
  <c r="AC68" i="36"/>
  <c r="AD68" i="36"/>
  <c r="AE68" i="36"/>
  <c r="AF68" i="36"/>
  <c r="AG68" i="36"/>
  <c r="AH68" i="36"/>
  <c r="AI68" i="36"/>
  <c r="AJ68" i="36"/>
  <c r="C69" i="36"/>
  <c r="D69" i="36"/>
  <c r="E69" i="36"/>
  <c r="F69" i="36"/>
  <c r="G69" i="36"/>
  <c r="H69" i="36"/>
  <c r="I69" i="36"/>
  <c r="K69" i="36"/>
  <c r="L69" i="36"/>
  <c r="M69" i="36"/>
  <c r="N69" i="36"/>
  <c r="O69" i="36"/>
  <c r="P69" i="36"/>
  <c r="Q69" i="36"/>
  <c r="R69" i="36"/>
  <c r="T69" i="36"/>
  <c r="U69" i="36"/>
  <c r="V69" i="36"/>
  <c r="W69" i="36"/>
  <c r="X69" i="36"/>
  <c r="Y69" i="36"/>
  <c r="Z69" i="36"/>
  <c r="AA69" i="36"/>
  <c r="AC69" i="36"/>
  <c r="AD69" i="36"/>
  <c r="AE69" i="36"/>
  <c r="AF69" i="36"/>
  <c r="AG69" i="36"/>
  <c r="AH69" i="36"/>
  <c r="AI69" i="36"/>
  <c r="AJ69" i="36"/>
  <c r="C70" i="36"/>
  <c r="D70" i="36"/>
  <c r="E70" i="36"/>
  <c r="F70" i="36"/>
  <c r="G70" i="36"/>
  <c r="H70" i="36"/>
  <c r="I70" i="36"/>
  <c r="K70" i="36"/>
  <c r="L70" i="36"/>
  <c r="M70" i="36"/>
  <c r="N70" i="36"/>
  <c r="O70" i="36"/>
  <c r="P70" i="36"/>
  <c r="Q70" i="36"/>
  <c r="R70" i="36"/>
  <c r="T70" i="36"/>
  <c r="U70" i="36"/>
  <c r="V70" i="36"/>
  <c r="W70" i="36"/>
  <c r="X70" i="36"/>
  <c r="Y70" i="36"/>
  <c r="Z70" i="36"/>
  <c r="AA70" i="36"/>
  <c r="AA76" i="36" s="1"/>
  <c r="AC70" i="36"/>
  <c r="AD70" i="36"/>
  <c r="AE70" i="36"/>
  <c r="AF70" i="36"/>
  <c r="AG70" i="36"/>
  <c r="AH70" i="36"/>
  <c r="AI70" i="36"/>
  <c r="AI76" i="36" s="1"/>
  <c r="AJ70" i="36"/>
  <c r="C71" i="36"/>
  <c r="D71" i="36"/>
  <c r="E71" i="36"/>
  <c r="F71" i="36"/>
  <c r="G71" i="36"/>
  <c r="H71" i="36"/>
  <c r="I71" i="36"/>
  <c r="K71" i="36"/>
  <c r="L71" i="36"/>
  <c r="M71" i="36"/>
  <c r="N71" i="36"/>
  <c r="O71" i="36"/>
  <c r="P71" i="36"/>
  <c r="Q71" i="36"/>
  <c r="R71" i="36"/>
  <c r="T71" i="36"/>
  <c r="U71" i="36"/>
  <c r="V71" i="36"/>
  <c r="W71" i="36"/>
  <c r="X71" i="36"/>
  <c r="Y71" i="36"/>
  <c r="Z71" i="36"/>
  <c r="AA71" i="36"/>
  <c r="AC71" i="36"/>
  <c r="AD71" i="36"/>
  <c r="AE71" i="36"/>
  <c r="AF71" i="36"/>
  <c r="AG71" i="36"/>
  <c r="AH71" i="36"/>
  <c r="AI71" i="36"/>
  <c r="AJ71" i="36"/>
  <c r="C72" i="36"/>
  <c r="D72" i="36"/>
  <c r="E72" i="36"/>
  <c r="F72" i="36"/>
  <c r="G72" i="36"/>
  <c r="H72" i="36"/>
  <c r="I72" i="36"/>
  <c r="K72" i="36"/>
  <c r="L72" i="36"/>
  <c r="M72" i="36"/>
  <c r="N72" i="36"/>
  <c r="O72" i="36"/>
  <c r="P72" i="36"/>
  <c r="Q72" i="36"/>
  <c r="R72" i="36"/>
  <c r="T72" i="36"/>
  <c r="U72" i="36"/>
  <c r="V72" i="36"/>
  <c r="W72" i="36"/>
  <c r="X72" i="36"/>
  <c r="Y72" i="36"/>
  <c r="Z72" i="36"/>
  <c r="AA72" i="36"/>
  <c r="AC72" i="36"/>
  <c r="AD72" i="36"/>
  <c r="AE72" i="36"/>
  <c r="AF72" i="36"/>
  <c r="AG72" i="36"/>
  <c r="AH72" i="36"/>
  <c r="AI72" i="36"/>
  <c r="AJ72" i="36"/>
  <c r="C73" i="36"/>
  <c r="D73" i="36"/>
  <c r="E73" i="36"/>
  <c r="E76" i="36" s="1"/>
  <c r="F73" i="36"/>
  <c r="G73" i="36"/>
  <c r="H73" i="36"/>
  <c r="I73" i="36"/>
  <c r="K73" i="36"/>
  <c r="L73" i="36"/>
  <c r="M73" i="36"/>
  <c r="M76" i="36" s="1"/>
  <c r="N73" i="36"/>
  <c r="O73" i="36"/>
  <c r="P73" i="36"/>
  <c r="Q73" i="36"/>
  <c r="R73" i="36"/>
  <c r="T73" i="36"/>
  <c r="U73" i="36"/>
  <c r="U76" i="36" s="1"/>
  <c r="V73" i="36"/>
  <c r="W73" i="36"/>
  <c r="X73" i="36"/>
  <c r="Y73" i="36"/>
  <c r="Z73" i="36"/>
  <c r="AA73" i="36"/>
  <c r="AC73" i="36"/>
  <c r="AC76" i="36" s="1"/>
  <c r="AD73" i="36"/>
  <c r="AE73" i="36"/>
  <c r="AF73" i="36"/>
  <c r="AG73" i="36"/>
  <c r="AH73" i="36"/>
  <c r="AI73" i="36"/>
  <c r="AJ73" i="36"/>
  <c r="C74" i="36"/>
  <c r="C76" i="36" s="1"/>
  <c r="D74" i="36"/>
  <c r="E74" i="36"/>
  <c r="F74" i="36"/>
  <c r="G74" i="36"/>
  <c r="H74" i="36"/>
  <c r="H76" i="36" s="1"/>
  <c r="I74" i="36"/>
  <c r="K74" i="36"/>
  <c r="K76" i="36" s="1"/>
  <c r="L74" i="36"/>
  <c r="M74" i="36"/>
  <c r="N74" i="36"/>
  <c r="O74" i="36"/>
  <c r="P74" i="36"/>
  <c r="P76" i="36" s="1"/>
  <c r="Q74" i="36"/>
  <c r="R74" i="36"/>
  <c r="R76" i="36" s="1"/>
  <c r="T74" i="36"/>
  <c r="U74" i="36"/>
  <c r="V74" i="36"/>
  <c r="W74" i="36"/>
  <c r="X74" i="36"/>
  <c r="X76" i="36" s="1"/>
  <c r="Y74" i="36"/>
  <c r="Z74" i="36"/>
  <c r="Z76" i="36" s="1"/>
  <c r="AA74" i="36"/>
  <c r="AC74" i="36"/>
  <c r="AD74" i="36"/>
  <c r="AE74" i="36"/>
  <c r="AF74" i="36"/>
  <c r="AF76" i="36" s="1"/>
  <c r="AG74" i="36"/>
  <c r="AH74" i="36"/>
  <c r="AH76" i="36" s="1"/>
  <c r="AI74" i="36"/>
  <c r="AJ74" i="36"/>
  <c r="C75" i="36"/>
  <c r="D75" i="36"/>
  <c r="E75" i="36"/>
  <c r="F75" i="36"/>
  <c r="G75" i="36"/>
  <c r="H75" i="36"/>
  <c r="I75" i="36"/>
  <c r="I76" i="36" s="1"/>
  <c r="K75" i="36"/>
  <c r="L75" i="36"/>
  <c r="M75" i="36"/>
  <c r="N75" i="36"/>
  <c r="O75" i="36"/>
  <c r="P75" i="36"/>
  <c r="Q75" i="36"/>
  <c r="Q76" i="36" s="1"/>
  <c r="R75" i="36"/>
  <c r="T75" i="36"/>
  <c r="U75" i="36"/>
  <c r="V75" i="36"/>
  <c r="W75" i="36"/>
  <c r="X75" i="36"/>
  <c r="Y75" i="36"/>
  <c r="Y76" i="36" s="1"/>
  <c r="Z75" i="36"/>
  <c r="AA75" i="36"/>
  <c r="AC75" i="36"/>
  <c r="AD75" i="36"/>
  <c r="AE75" i="36"/>
  <c r="AF75" i="36"/>
  <c r="AG75" i="36"/>
  <c r="AG76" i="36" s="1"/>
  <c r="AH75" i="36"/>
  <c r="AI75" i="36"/>
  <c r="AJ75" i="36"/>
  <c r="D76" i="36"/>
  <c r="F76" i="36"/>
  <c r="G76" i="36"/>
  <c r="L76" i="36"/>
  <c r="N76" i="36"/>
  <c r="O76" i="36"/>
  <c r="T76" i="36"/>
  <c r="V76" i="36"/>
  <c r="W76" i="36"/>
  <c r="AD76" i="36"/>
  <c r="AE76" i="36"/>
  <c r="AJ76" i="36"/>
  <c r="B76" i="36"/>
  <c r="B69" i="36"/>
  <c r="B70" i="36"/>
  <c r="B71" i="36"/>
  <c r="B72" i="36"/>
  <c r="B73" i="36"/>
  <c r="B74" i="36"/>
  <c r="B75" i="36"/>
  <c r="B68" i="36"/>
  <c r="B60" i="36"/>
  <c r="B61" i="36"/>
  <c r="B62" i="36"/>
  <c r="B63" i="36"/>
  <c r="B64" i="36"/>
  <c r="B65" i="36"/>
  <c r="B66" i="36"/>
  <c r="B51" i="36"/>
  <c r="B52" i="36"/>
  <c r="B53" i="36"/>
  <c r="B54" i="36"/>
  <c r="B55" i="36"/>
  <c r="B56" i="36"/>
  <c r="B57" i="36"/>
  <c r="B59" i="36"/>
  <c r="B50" i="36"/>
  <c r="B42" i="36"/>
  <c r="B43" i="36"/>
  <c r="B44" i="36"/>
  <c r="B45" i="36"/>
  <c r="B46" i="36"/>
  <c r="B47" i="36"/>
  <c r="B48" i="36"/>
  <c r="B41" i="36"/>
  <c r="M92" i="39"/>
  <c r="L92" i="39"/>
  <c r="K92" i="39"/>
  <c r="M91" i="39"/>
  <c r="P87" i="39" s="1"/>
  <c r="L91" i="39"/>
  <c r="K91" i="39"/>
  <c r="N87" i="39" s="1"/>
  <c r="M90" i="39"/>
  <c r="L90" i="39"/>
  <c r="K90" i="39"/>
  <c r="M89" i="39"/>
  <c r="L89" i="39"/>
  <c r="K89" i="39"/>
  <c r="M88" i="39"/>
  <c r="L88" i="39"/>
  <c r="K88" i="39"/>
  <c r="O87" i="39"/>
  <c r="O89" i="39" s="1"/>
  <c r="M87" i="39"/>
  <c r="L87" i="39"/>
  <c r="K87" i="39"/>
  <c r="M86" i="39"/>
  <c r="L86" i="39"/>
  <c r="K86" i="39"/>
  <c r="K93" i="39" s="1"/>
  <c r="N85" i="39" s="1"/>
  <c r="M85" i="39"/>
  <c r="M93" i="39" s="1"/>
  <c r="P85" i="39" s="1"/>
  <c r="L85" i="39"/>
  <c r="L93" i="39" s="1"/>
  <c r="O85" i="39" s="1"/>
  <c r="O91" i="39" s="1"/>
  <c r="K85" i="39"/>
  <c r="M81" i="39"/>
  <c r="P76" i="39" s="1"/>
  <c r="L81" i="39"/>
  <c r="K81" i="39"/>
  <c r="M80" i="39"/>
  <c r="L80" i="39"/>
  <c r="O76" i="39" s="1"/>
  <c r="K80" i="39"/>
  <c r="N76" i="39" s="1"/>
  <c r="M79" i="39"/>
  <c r="L79" i="39"/>
  <c r="K79" i="39"/>
  <c r="M78" i="39"/>
  <c r="L78" i="39"/>
  <c r="K78" i="39"/>
  <c r="M77" i="39"/>
  <c r="L77" i="39"/>
  <c r="K77" i="39"/>
  <c r="M76" i="39"/>
  <c r="L76" i="39"/>
  <c r="K76" i="39"/>
  <c r="M75" i="39"/>
  <c r="L75" i="39"/>
  <c r="K75" i="39"/>
  <c r="M74" i="39"/>
  <c r="M82" i="39" s="1"/>
  <c r="P74" i="39" s="1"/>
  <c r="L74" i="39"/>
  <c r="L82" i="39" s="1"/>
  <c r="O74" i="39" s="1"/>
  <c r="K74" i="39"/>
  <c r="K82" i="39" s="1"/>
  <c r="N74" i="39" s="1"/>
  <c r="M70" i="39"/>
  <c r="L70" i="39"/>
  <c r="K70" i="39"/>
  <c r="M69" i="39"/>
  <c r="P65" i="39" s="1"/>
  <c r="L69" i="39"/>
  <c r="O65" i="39" s="1"/>
  <c r="K69" i="39"/>
  <c r="N65" i="39" s="1"/>
  <c r="M68" i="39"/>
  <c r="L68" i="39"/>
  <c r="K68" i="39"/>
  <c r="M67" i="39"/>
  <c r="L67" i="39"/>
  <c r="K67" i="39"/>
  <c r="M66" i="39"/>
  <c r="L66" i="39"/>
  <c r="K66" i="39"/>
  <c r="K71" i="39" s="1"/>
  <c r="N63" i="39" s="1"/>
  <c r="M65" i="39"/>
  <c r="L65" i="39"/>
  <c r="K65" i="39"/>
  <c r="M64" i="39"/>
  <c r="M71" i="39" s="1"/>
  <c r="P63" i="39" s="1"/>
  <c r="L64" i="39"/>
  <c r="L71" i="39" s="1"/>
  <c r="O63" i="39" s="1"/>
  <c r="K64" i="39"/>
  <c r="M63" i="39"/>
  <c r="L63" i="39"/>
  <c r="K63" i="39"/>
  <c r="M59" i="39"/>
  <c r="L59" i="39"/>
  <c r="K59" i="39"/>
  <c r="M58" i="39"/>
  <c r="P54" i="39" s="1"/>
  <c r="L58" i="39"/>
  <c r="L60" i="39" s="1"/>
  <c r="O52" i="39" s="1"/>
  <c r="K58" i="39"/>
  <c r="M57" i="39"/>
  <c r="L57" i="39"/>
  <c r="K57" i="39"/>
  <c r="M56" i="39"/>
  <c r="L56" i="39"/>
  <c r="K56" i="39"/>
  <c r="M55" i="39"/>
  <c r="L55" i="39"/>
  <c r="K55" i="39"/>
  <c r="N54" i="39"/>
  <c r="N59" i="39" s="1"/>
  <c r="M54" i="39"/>
  <c r="L54" i="39"/>
  <c r="K54" i="39"/>
  <c r="M53" i="39"/>
  <c r="L53" i="39"/>
  <c r="K53" i="39"/>
  <c r="M52" i="39"/>
  <c r="M60" i="39" s="1"/>
  <c r="P52" i="39" s="1"/>
  <c r="L52" i="39"/>
  <c r="K52" i="39"/>
  <c r="K60" i="39" s="1"/>
  <c r="N52" i="39" s="1"/>
  <c r="M48" i="39"/>
  <c r="L48" i="39"/>
  <c r="O43" i="39" s="1"/>
  <c r="K48" i="39"/>
  <c r="M47" i="39"/>
  <c r="P43" i="39" s="1"/>
  <c r="L47" i="39"/>
  <c r="K47" i="39"/>
  <c r="N43" i="39" s="1"/>
  <c r="M46" i="39"/>
  <c r="L46" i="39"/>
  <c r="K46" i="39"/>
  <c r="M45" i="39"/>
  <c r="L45" i="39"/>
  <c r="K45" i="39"/>
  <c r="M44" i="39"/>
  <c r="M49" i="39" s="1"/>
  <c r="P41" i="39" s="1"/>
  <c r="L44" i="39"/>
  <c r="K44" i="39"/>
  <c r="M43" i="39"/>
  <c r="L43" i="39"/>
  <c r="K43" i="39"/>
  <c r="M42" i="39"/>
  <c r="L42" i="39"/>
  <c r="K42" i="39"/>
  <c r="K49" i="39" s="1"/>
  <c r="N41" i="39" s="1"/>
  <c r="M41" i="39"/>
  <c r="L41" i="39"/>
  <c r="L49" i="39" s="1"/>
  <c r="O41" i="39" s="1"/>
  <c r="K41" i="39"/>
  <c r="M37" i="39"/>
  <c r="L37" i="39"/>
  <c r="K37" i="39"/>
  <c r="M36" i="39"/>
  <c r="L36" i="39"/>
  <c r="O32" i="39" s="1"/>
  <c r="K36" i="39"/>
  <c r="N32" i="39" s="1"/>
  <c r="M35" i="39"/>
  <c r="L35" i="39"/>
  <c r="K35" i="39"/>
  <c r="M34" i="39"/>
  <c r="L34" i="39"/>
  <c r="K34" i="39"/>
  <c r="M33" i="39"/>
  <c r="L33" i="39"/>
  <c r="K33" i="39"/>
  <c r="P32" i="39"/>
  <c r="P37" i="39" s="1"/>
  <c r="M32" i="39"/>
  <c r="L32" i="39"/>
  <c r="K32" i="39"/>
  <c r="M31" i="39"/>
  <c r="L31" i="39"/>
  <c r="L38" i="39" s="1"/>
  <c r="O30" i="39" s="1"/>
  <c r="K31" i="39"/>
  <c r="K38" i="39" s="1"/>
  <c r="N30" i="39" s="1"/>
  <c r="M30" i="39"/>
  <c r="M38" i="39" s="1"/>
  <c r="P30" i="39" s="1"/>
  <c r="L30" i="39"/>
  <c r="K30" i="39"/>
  <c r="M26" i="39"/>
  <c r="L26" i="39"/>
  <c r="K26" i="39"/>
  <c r="M25" i="39"/>
  <c r="P21" i="39" s="1"/>
  <c r="L25" i="39"/>
  <c r="O21" i="39" s="1"/>
  <c r="K25" i="39"/>
  <c r="N21" i="39" s="1"/>
  <c r="M24" i="39"/>
  <c r="L24" i="39"/>
  <c r="K24" i="39"/>
  <c r="M23" i="39"/>
  <c r="L23" i="39"/>
  <c r="K23" i="39"/>
  <c r="M22" i="39"/>
  <c r="L22" i="39"/>
  <c r="K22" i="39"/>
  <c r="K27" i="39" s="1"/>
  <c r="N19" i="39" s="1"/>
  <c r="M21" i="39"/>
  <c r="L21" i="39"/>
  <c r="K21" i="39"/>
  <c r="M20" i="39"/>
  <c r="M27" i="39" s="1"/>
  <c r="P19" i="39" s="1"/>
  <c r="L20" i="39"/>
  <c r="L27" i="39" s="1"/>
  <c r="O19" i="39" s="1"/>
  <c r="K20" i="39"/>
  <c r="M19" i="39"/>
  <c r="L19" i="39"/>
  <c r="K19" i="39"/>
  <c r="M15" i="39"/>
  <c r="L15" i="39"/>
  <c r="K15" i="39"/>
  <c r="N10" i="39" s="1"/>
  <c r="M14" i="39"/>
  <c r="P10" i="39" s="1"/>
  <c r="L14" i="39"/>
  <c r="O10" i="39" s="1"/>
  <c r="K14" i="39"/>
  <c r="M13" i="39"/>
  <c r="L13" i="39"/>
  <c r="K13" i="39"/>
  <c r="M12" i="39"/>
  <c r="L12" i="39"/>
  <c r="K12" i="39"/>
  <c r="M11" i="39"/>
  <c r="L11" i="39"/>
  <c r="L16" i="39" s="1"/>
  <c r="O8" i="39" s="1"/>
  <c r="K11" i="39"/>
  <c r="M10" i="39"/>
  <c r="L10" i="39"/>
  <c r="K10" i="39"/>
  <c r="M9" i="39"/>
  <c r="M16" i="39" s="1"/>
  <c r="P8" i="39" s="1"/>
  <c r="L9" i="39"/>
  <c r="K9" i="39"/>
  <c r="M8" i="39"/>
  <c r="L8" i="39"/>
  <c r="K8" i="39"/>
  <c r="K16" i="39" s="1"/>
  <c r="N8" i="39" s="1"/>
  <c r="P47" i="39" l="1"/>
  <c r="N67" i="39"/>
  <c r="N70" i="39"/>
  <c r="N78" i="39"/>
  <c r="N81" i="39"/>
  <c r="N34" i="39"/>
  <c r="N37" i="39"/>
  <c r="P12" i="39"/>
  <c r="P15" i="39"/>
  <c r="P14" i="39"/>
  <c r="P16" i="39" s="1"/>
  <c r="P25" i="39"/>
  <c r="P48" i="39"/>
  <c r="P45" i="39"/>
  <c r="O67" i="39"/>
  <c r="O70" i="39"/>
  <c r="O78" i="39"/>
  <c r="O81" i="39"/>
  <c r="N91" i="39"/>
  <c r="N92" i="39"/>
  <c r="N89" i="39"/>
  <c r="O23" i="39"/>
  <c r="O26" i="39"/>
  <c r="N69" i="39"/>
  <c r="N71" i="39" s="1"/>
  <c r="P23" i="39"/>
  <c r="P26" i="39"/>
  <c r="N12" i="39"/>
  <c r="N15" i="39"/>
  <c r="P56" i="39"/>
  <c r="P58" i="39" s="1"/>
  <c r="P60" i="39" s="1"/>
  <c r="P59" i="39"/>
  <c r="O69" i="39"/>
  <c r="O71" i="39" s="1"/>
  <c r="P70" i="39"/>
  <c r="P67" i="39"/>
  <c r="O12" i="39"/>
  <c r="O14" i="39" s="1"/>
  <c r="O16" i="39" s="1"/>
  <c r="O15" i="39"/>
  <c r="O80" i="39"/>
  <c r="O82" i="39" s="1"/>
  <c r="O36" i="39"/>
  <c r="O48" i="39"/>
  <c r="O45" i="39"/>
  <c r="P69" i="39"/>
  <c r="P71" i="39" s="1"/>
  <c r="P89" i="39"/>
  <c r="P91" i="39" s="1"/>
  <c r="P93" i="39" s="1"/>
  <c r="P92" i="39"/>
  <c r="O25" i="39"/>
  <c r="O27" i="39" s="1"/>
  <c r="N14" i="39"/>
  <c r="N16" i="39" s="1"/>
  <c r="N36" i="39"/>
  <c r="N38" i="39" s="1"/>
  <c r="N45" i="39"/>
  <c r="N47" i="39" s="1"/>
  <c r="N49" i="39" s="1"/>
  <c r="N48" i="39"/>
  <c r="N58" i="39"/>
  <c r="N60" i="39" s="1"/>
  <c r="P78" i="39"/>
  <c r="P80" i="39" s="1"/>
  <c r="P82" i="39" s="1"/>
  <c r="P81" i="39"/>
  <c r="O93" i="39"/>
  <c r="O37" i="39"/>
  <c r="O34" i="39"/>
  <c r="N26" i="39"/>
  <c r="N23" i="39"/>
  <c r="N25" i="39" s="1"/>
  <c r="N27" i="39" s="1"/>
  <c r="P36" i="39"/>
  <c r="P38" i="39" s="1"/>
  <c r="O47" i="39"/>
  <c r="O49" i="39" s="1"/>
  <c r="N80" i="39"/>
  <c r="N82" i="39" s="1"/>
  <c r="O92" i="39"/>
  <c r="N56" i="39"/>
  <c r="P34" i="39"/>
  <c r="O54" i="39"/>
  <c r="N93" i="39" l="1"/>
  <c r="P27" i="39"/>
  <c r="O59" i="39"/>
  <c r="O56" i="39"/>
  <c r="O58" i="39" s="1"/>
  <c r="O60" i="39" s="1"/>
  <c r="P49" i="39"/>
  <c r="O38" i="39"/>
</calcChain>
</file>

<file path=xl/sharedStrings.xml><?xml version="1.0" encoding="utf-8"?>
<sst xmlns="http://schemas.openxmlformats.org/spreadsheetml/2006/main" count="2376" uniqueCount="829">
  <si>
    <t>Total</t>
  </si>
  <si>
    <t>CNMI</t>
  </si>
  <si>
    <t>Guam</t>
  </si>
  <si>
    <t>Hawaii</t>
  </si>
  <si>
    <t>FSM</t>
  </si>
  <si>
    <t>Chuuk</t>
  </si>
  <si>
    <t>Pohnpei</t>
  </si>
  <si>
    <t>Yap</t>
  </si>
  <si>
    <t>Kosrae</t>
  </si>
  <si>
    <t>Palau</t>
  </si>
  <si>
    <t>Marshalls</t>
  </si>
  <si>
    <t xml:space="preserve">   SEX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</si>
  <si>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</si>
  <si>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</si>
  <si>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</si>
  <si>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</si>
  <si>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</si>
  <si>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</si>
  <si>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</si>
  <si>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</si>
  <si>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</si>
  <si>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</si>
  <si>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</si>
  <si>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</si>
  <si>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</si>
  <si>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</si>
  <si>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</si>
  <si>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</si>
  <si>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</si>
  <si>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</si>
  <si>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</si>
  <si>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</si>
  <si>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</si>
  <si>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</si>
  <si>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</si>
  <si>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</si>
  <si>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</si>
  <si>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</si>
  <si>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Housemate</t>
  </si>
  <si>
    <t>Nonrelative</t>
  </si>
  <si>
    <t>White</t>
  </si>
  <si>
    <t>Chuukese</t>
  </si>
  <si>
    <t>Mortlockese</t>
  </si>
  <si>
    <t>Pohnpeian</t>
  </si>
  <si>
    <t>Pingelapese</t>
  </si>
  <si>
    <t>Mokilese</t>
  </si>
  <si>
    <t>Kapinga/Nukuoro</t>
  </si>
  <si>
    <t>Kosraean</t>
  </si>
  <si>
    <t>Yapese</t>
  </si>
  <si>
    <t>Ulithian</t>
  </si>
  <si>
    <t>Woleaian</t>
  </si>
  <si>
    <t>Satawalese</t>
  </si>
  <si>
    <t>Palauan</t>
  </si>
  <si>
    <t>Marshallese</t>
  </si>
  <si>
    <t>Chamorro</t>
  </si>
  <si>
    <t>Carolinian</t>
  </si>
  <si>
    <t>Other Pacific Is</t>
  </si>
  <si>
    <t>Filipinos</t>
  </si>
  <si>
    <t>Other Asians</t>
  </si>
  <si>
    <t>Others</t>
  </si>
  <si>
    <t>Black</t>
  </si>
  <si>
    <t>No second ethnic</t>
  </si>
  <si>
    <t>NA</t>
  </si>
  <si>
    <t>Protestant</t>
  </si>
  <si>
    <t>Catholic</t>
  </si>
  <si>
    <t>Baptist</t>
  </si>
  <si>
    <t>SDA</t>
  </si>
  <si>
    <t>LDS _ Mormons</t>
  </si>
  <si>
    <t>Assembly of God</t>
  </si>
  <si>
    <t>Bahai</t>
  </si>
  <si>
    <t>Full Gospel</t>
  </si>
  <si>
    <t>Jehovah's Witnes</t>
  </si>
  <si>
    <t>Jewish</t>
  </si>
  <si>
    <t>Pentecostal</t>
  </si>
  <si>
    <t>Methodist</t>
  </si>
  <si>
    <t>Other religion</t>
  </si>
  <si>
    <t>None</t>
  </si>
  <si>
    <t>No religion</t>
  </si>
  <si>
    <t>NR</t>
  </si>
  <si>
    <t>Now married</t>
  </si>
  <si>
    <t>Consensually mar</t>
  </si>
  <si>
    <t>Widowed</t>
  </si>
  <si>
    <t>DIvorced</t>
  </si>
  <si>
    <t>Separated</t>
  </si>
  <si>
    <t>Never married</t>
  </si>
  <si>
    <t>Employment</t>
  </si>
  <si>
    <t>Spouse of employ</t>
  </si>
  <si>
    <t>Dependent of emp</t>
  </si>
  <si>
    <t>Family subsisten</t>
  </si>
  <si>
    <t>Family business</t>
  </si>
  <si>
    <t>Missionary activ</t>
  </si>
  <si>
    <t>Medical reasons</t>
  </si>
  <si>
    <t>Visiting or vaca</t>
  </si>
  <si>
    <t>School</t>
  </si>
  <si>
    <t>Weno/Moen</t>
  </si>
  <si>
    <t>Dublon/Tonoas</t>
  </si>
  <si>
    <t>Fefan</t>
  </si>
  <si>
    <t>Tsis</t>
  </si>
  <si>
    <t>Uman</t>
  </si>
  <si>
    <t>Parem</t>
  </si>
  <si>
    <t>Eot</t>
  </si>
  <si>
    <t>Udot</t>
  </si>
  <si>
    <t>Romanum</t>
  </si>
  <si>
    <t>Fanapanges</t>
  </si>
  <si>
    <t>Tol</t>
  </si>
  <si>
    <t>Wonei</t>
  </si>
  <si>
    <t>Patta</t>
  </si>
  <si>
    <t>Polle</t>
  </si>
  <si>
    <t>Nama</t>
  </si>
  <si>
    <t>Losap</t>
  </si>
  <si>
    <t>Pis Losap</t>
  </si>
  <si>
    <t>Namoluk</t>
  </si>
  <si>
    <t>Ettal</t>
  </si>
  <si>
    <t>Lukunor</t>
  </si>
  <si>
    <t>Oneop</t>
  </si>
  <si>
    <t>Satawan</t>
  </si>
  <si>
    <t>Kuttu</t>
  </si>
  <si>
    <t>Moch</t>
  </si>
  <si>
    <t>Ta</t>
  </si>
  <si>
    <t>Pulusuk</t>
  </si>
  <si>
    <t>Puluwat</t>
  </si>
  <si>
    <t>Pollop</t>
  </si>
  <si>
    <t>Tamatam</t>
  </si>
  <si>
    <t>Magur</t>
  </si>
  <si>
    <t>Ulul</t>
  </si>
  <si>
    <t>Ono</t>
  </si>
  <si>
    <t>Onari</t>
  </si>
  <si>
    <t>Pisarech</t>
  </si>
  <si>
    <t>Nomwin</t>
  </si>
  <si>
    <t>Fananu</t>
  </si>
  <si>
    <t>Ruo</t>
  </si>
  <si>
    <t>Murillo</t>
  </si>
  <si>
    <t>Other Chuuk</t>
  </si>
  <si>
    <t>Mokil</t>
  </si>
  <si>
    <t>Pingelap</t>
  </si>
  <si>
    <t>Kapingamarangi</t>
  </si>
  <si>
    <t>Nukuoro</t>
  </si>
  <si>
    <t>Sapwafik</t>
  </si>
  <si>
    <t>Uh</t>
  </si>
  <si>
    <t>Madelonihmw</t>
  </si>
  <si>
    <t>Kitti</t>
  </si>
  <si>
    <t>Sokehs</t>
  </si>
  <si>
    <t>Nett</t>
  </si>
  <si>
    <t>Kolonia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</si>
  <si>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</si>
  <si>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</si>
  <si>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</si>
  <si>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</si>
  <si>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</si>
  <si>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</si>
  <si>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</si>
  <si>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</si>
  <si>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</si>
  <si>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Dalipebenaw</t>
  </si>
  <si>
    <t>Ulithi</t>
  </si>
  <si>
    <t>Fais</t>
  </si>
  <si>
    <t>Sorol</t>
  </si>
  <si>
    <t>Ngulu</t>
  </si>
  <si>
    <t>Woleai</t>
  </si>
  <si>
    <t>Eauripik</t>
  </si>
  <si>
    <t>Ifalik</t>
  </si>
  <si>
    <t>Fachailep</t>
  </si>
  <si>
    <t>Elato</t>
  </si>
  <si>
    <t>Lamotrek</t>
  </si>
  <si>
    <t>Satawal</t>
  </si>
  <si>
    <t>Lelu</t>
  </si>
  <si>
    <t>Malem</t>
  </si>
  <si>
    <t>Tafunsak</t>
  </si>
  <si>
    <t>Utwe</t>
  </si>
  <si>
    <t>Marshall Islands</t>
  </si>
  <si>
    <t>Utirik</t>
  </si>
  <si>
    <t>Ailuk</t>
  </si>
  <si>
    <t>Mejit</t>
  </si>
  <si>
    <t>Likiep</t>
  </si>
  <si>
    <t>Wotje</t>
  </si>
  <si>
    <t>Maloelap</t>
  </si>
  <si>
    <t>Aur</t>
  </si>
  <si>
    <t>Majuro_DUD</t>
  </si>
  <si>
    <t>Majuro_Laura</t>
  </si>
  <si>
    <t>Arno</t>
  </si>
  <si>
    <t>Mili</t>
  </si>
  <si>
    <t>Ebon</t>
  </si>
  <si>
    <t>Kili</t>
  </si>
  <si>
    <t>Namorik</t>
  </si>
  <si>
    <t>Jaluit</t>
  </si>
  <si>
    <t>Ailinglaplap</t>
  </si>
  <si>
    <t>Jabwot</t>
  </si>
  <si>
    <t>Namu</t>
  </si>
  <si>
    <t>Lib</t>
  </si>
  <si>
    <t>Kwajalein</t>
  </si>
  <si>
    <t>Ebeye</t>
  </si>
  <si>
    <t>Lae</t>
  </si>
  <si>
    <t>Ujae</t>
  </si>
  <si>
    <t>Ujalang</t>
  </si>
  <si>
    <t>Bikini</t>
  </si>
  <si>
    <t>Rongelap</t>
  </si>
  <si>
    <t>Wotho</t>
  </si>
  <si>
    <t>Enewetak</t>
  </si>
  <si>
    <t>Other US</t>
  </si>
  <si>
    <t>Asia</t>
  </si>
  <si>
    <t>Japan</t>
  </si>
  <si>
    <t>Philippines</t>
  </si>
  <si>
    <t>Europe</t>
  </si>
  <si>
    <t>Australia</t>
  </si>
  <si>
    <t>New Zealand</t>
  </si>
  <si>
    <t>Dead</t>
  </si>
  <si>
    <t>Elsewhere</t>
  </si>
  <si>
    <t>Not reported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</si>
  <si>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</si>
  <si>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</si>
  <si>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</si>
  <si>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</si>
  <si>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</si>
  <si>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</si>
  <si>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</si>
  <si>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</si>
  <si>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</si>
  <si>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</si>
  <si>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</si>
  <si>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</si>
  <si>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High school grad</t>
  </si>
  <si>
    <t>Some college</t>
  </si>
  <si>
    <t>AA _ academic</t>
  </si>
  <si>
    <t>AA _ occupationa</t>
  </si>
  <si>
    <t>BA</t>
  </si>
  <si>
    <t>MS</t>
  </si>
  <si>
    <t>Professional deg</t>
  </si>
  <si>
    <t>Phd</t>
  </si>
  <si>
    <t>Yes</t>
  </si>
  <si>
    <t>No</t>
  </si>
  <si>
    <t>Table 14. SEX and LIVEHERE_5YRSAGO, SEX and RES5YRS_AGO by CODE_PLACE and STATE2</t>
  </si>
  <si>
    <t xml:space="preserve">   LIVEHERE_5YRSAGO</t>
  </si>
  <si>
    <t>Born after 1992</t>
  </si>
  <si>
    <t xml:space="preserve">   RES5YRS_AGO</t>
  </si>
  <si>
    <t>Other Pacific la</t>
  </si>
  <si>
    <t>Filipino languag</t>
  </si>
  <si>
    <t>Other Asian</t>
  </si>
  <si>
    <t>Other languages</t>
  </si>
  <si>
    <t xml:space="preserve">   HEALTH_CONDITION</t>
  </si>
  <si>
    <t xml:space="preserve">   HEALTHLIMIT</t>
  </si>
  <si>
    <t xml:space="preserve">   HEALTHWORK</t>
  </si>
  <si>
    <t xml:space="preserve">   HEALTHPERSONAL</t>
  </si>
  <si>
    <t>One</t>
  </si>
  <si>
    <t>Two</t>
  </si>
  <si>
    <t>Three</t>
  </si>
  <si>
    <t>Four</t>
  </si>
  <si>
    <t>Five</t>
  </si>
  <si>
    <t>Six</t>
  </si>
  <si>
    <t>Seven</t>
  </si>
  <si>
    <t>Eight</t>
  </si>
  <si>
    <t>Nine or more</t>
  </si>
  <si>
    <t>Nine</t>
  </si>
  <si>
    <t>Ten</t>
  </si>
  <si>
    <t>Eleven</t>
  </si>
  <si>
    <t>Twelve</t>
  </si>
  <si>
    <t>Thirteen</t>
  </si>
  <si>
    <t>Fourteen</t>
  </si>
  <si>
    <t>Fifteen or more</t>
  </si>
  <si>
    <t>Mean</t>
  </si>
  <si>
    <t>Yes paid and no</t>
  </si>
  <si>
    <t>Yes paid and su</t>
  </si>
  <si>
    <t>Yes Subsistence</t>
  </si>
  <si>
    <t>1 to 14</t>
  </si>
  <si>
    <t>14 to 34</t>
  </si>
  <si>
    <t>35 to 44</t>
  </si>
  <si>
    <t>More than 45</t>
  </si>
  <si>
    <t>Private company</t>
  </si>
  <si>
    <t>Government</t>
  </si>
  <si>
    <t>Self employed</t>
  </si>
  <si>
    <t>Working without</t>
  </si>
  <si>
    <t>geneal construct</t>
  </si>
  <si>
    <t>heavy constructi</t>
  </si>
  <si>
    <t>special trade co</t>
  </si>
  <si>
    <t>food and kindred</t>
  </si>
  <si>
    <t>tabacco products</t>
  </si>
  <si>
    <t>textile mill pro</t>
  </si>
  <si>
    <t>apparel and othe</t>
  </si>
  <si>
    <t>lumber and other</t>
  </si>
  <si>
    <t>furniture and fi</t>
  </si>
  <si>
    <t>paper and allied</t>
  </si>
  <si>
    <t>printing publis</t>
  </si>
  <si>
    <t>chemicals and al</t>
  </si>
  <si>
    <t>petroleum refini</t>
  </si>
  <si>
    <t>rubber and misce</t>
  </si>
  <si>
    <t>leather and leat</t>
  </si>
  <si>
    <t>stone clay gla</t>
  </si>
  <si>
    <t>primary metal in</t>
  </si>
  <si>
    <t>fabricated metal</t>
  </si>
  <si>
    <t>industrial &amp; com</t>
  </si>
  <si>
    <t>electronics and</t>
  </si>
  <si>
    <t>transportation e</t>
  </si>
  <si>
    <t>measuring analyz</t>
  </si>
  <si>
    <t>miscellaneous ma</t>
  </si>
  <si>
    <t>railroad transpo</t>
  </si>
  <si>
    <t>local and interu</t>
  </si>
  <si>
    <t>trucking and war</t>
  </si>
  <si>
    <t>united states po</t>
  </si>
  <si>
    <t>water transporta</t>
  </si>
  <si>
    <t>transportation b</t>
  </si>
  <si>
    <t>pipelines excep</t>
  </si>
  <si>
    <t>transportation s</t>
  </si>
  <si>
    <t>communication</t>
  </si>
  <si>
    <t>electric gas and</t>
  </si>
  <si>
    <t>wholesale trade</t>
  </si>
  <si>
    <t>wholesale nondur</t>
  </si>
  <si>
    <t>building materia</t>
  </si>
  <si>
    <t>general merchand</t>
  </si>
  <si>
    <t>food store</t>
  </si>
  <si>
    <t>automotive deale</t>
  </si>
  <si>
    <t>apparel and aces</t>
  </si>
  <si>
    <t>home furniture</t>
  </si>
  <si>
    <t>eating and drink</t>
  </si>
  <si>
    <t>miscellaneous re</t>
  </si>
  <si>
    <t>depository insti</t>
  </si>
  <si>
    <t>nonedepository c</t>
  </si>
  <si>
    <t>security &amp; commo</t>
  </si>
  <si>
    <t>insurance carrie</t>
  </si>
  <si>
    <t>insurance agents</t>
  </si>
  <si>
    <t>real estate</t>
  </si>
  <si>
    <t>holding and othe</t>
  </si>
  <si>
    <t>hotels rooming</t>
  </si>
  <si>
    <t>personal service</t>
  </si>
  <si>
    <t>business service</t>
  </si>
  <si>
    <t>automotive repai</t>
  </si>
  <si>
    <t>motion pictures</t>
  </si>
  <si>
    <t>amusement &amp; recr</t>
  </si>
  <si>
    <t>health services</t>
  </si>
  <si>
    <t>legal services</t>
  </si>
  <si>
    <t>education servic</t>
  </si>
  <si>
    <t>social services</t>
  </si>
  <si>
    <t>museums botanic</t>
  </si>
  <si>
    <t>membership organ</t>
  </si>
  <si>
    <t>engineering mana</t>
  </si>
  <si>
    <t>private househol</t>
  </si>
  <si>
    <t>services N.E.C.</t>
  </si>
  <si>
    <t>executive legis</t>
  </si>
  <si>
    <t>justice public</t>
  </si>
  <si>
    <t>public finance</t>
  </si>
  <si>
    <t>administration o</t>
  </si>
  <si>
    <t>national securit</t>
  </si>
  <si>
    <t>export</t>
  </si>
  <si>
    <t>import</t>
  </si>
  <si>
    <t>non_classified e</t>
  </si>
  <si>
    <t>legislators</t>
  </si>
  <si>
    <t>chief executives</t>
  </si>
  <si>
    <t>officials &amp; admi</t>
  </si>
  <si>
    <t>general managers</t>
  </si>
  <si>
    <t>financial manage</t>
  </si>
  <si>
    <t>personnel and la</t>
  </si>
  <si>
    <t>purchasing manag</t>
  </si>
  <si>
    <t>managers market</t>
  </si>
  <si>
    <t>managers engine</t>
  </si>
  <si>
    <t>managers social</t>
  </si>
  <si>
    <t>administrators</t>
  </si>
  <si>
    <t>managers medici</t>
  </si>
  <si>
    <t>production manag</t>
  </si>
  <si>
    <t>construction man</t>
  </si>
  <si>
    <t>public utilities</t>
  </si>
  <si>
    <t>managers servic</t>
  </si>
  <si>
    <t>managers; mining</t>
  </si>
  <si>
    <t>managers; admini</t>
  </si>
  <si>
    <t>officials and ad</t>
  </si>
  <si>
    <t>management relat</t>
  </si>
  <si>
    <t>management analy</t>
  </si>
  <si>
    <t>personnel specia</t>
  </si>
  <si>
    <t>purchasing agent</t>
  </si>
  <si>
    <t>business and pro</t>
  </si>
  <si>
    <t>inspectors and c</t>
  </si>
  <si>
    <t>engineers surve</t>
  </si>
  <si>
    <t>computer mathem</t>
  </si>
  <si>
    <t>natural scientis</t>
  </si>
  <si>
    <t>social scientist</t>
  </si>
  <si>
    <t>social recreati</t>
  </si>
  <si>
    <t>lawyers and jud</t>
  </si>
  <si>
    <t>teachers colleg</t>
  </si>
  <si>
    <t>teachers except</t>
  </si>
  <si>
    <t>vocational and e</t>
  </si>
  <si>
    <t>librarians arch</t>
  </si>
  <si>
    <t>physicians and d</t>
  </si>
  <si>
    <t>veterinarians</t>
  </si>
  <si>
    <t>other health dia</t>
  </si>
  <si>
    <t>registered nurse</t>
  </si>
  <si>
    <t>pharmacists die</t>
  </si>
  <si>
    <t>writers artists</t>
  </si>
  <si>
    <t>editors reporte</t>
  </si>
  <si>
    <t>athletes and rel</t>
  </si>
  <si>
    <t>health tecnologi</t>
  </si>
  <si>
    <t>engineering and</t>
  </si>
  <si>
    <t>science technolo</t>
  </si>
  <si>
    <t>air traffic cont</t>
  </si>
  <si>
    <t>radio and relate</t>
  </si>
  <si>
    <t>legal technician</t>
  </si>
  <si>
    <t>programers</t>
  </si>
  <si>
    <t>technical writer</t>
  </si>
  <si>
    <t>technicians not</t>
  </si>
  <si>
    <t>supervisors; sal</t>
  </si>
  <si>
    <t>insurance secur</t>
  </si>
  <si>
    <t>sales occupation</t>
  </si>
  <si>
    <t>sales representa</t>
  </si>
  <si>
    <t>sales related oc</t>
  </si>
  <si>
    <t>supervisors; adm</t>
  </si>
  <si>
    <t>computer and per</t>
  </si>
  <si>
    <t>secretaries ste</t>
  </si>
  <si>
    <t>general office o</t>
  </si>
  <si>
    <t>informations cle</t>
  </si>
  <si>
    <t>correspondence c</t>
  </si>
  <si>
    <t>record clerks</t>
  </si>
  <si>
    <t>financial record</t>
  </si>
  <si>
    <t>duplicating mai</t>
  </si>
  <si>
    <t>communications e</t>
  </si>
  <si>
    <t>mail and message</t>
  </si>
  <si>
    <t>material recordi</t>
  </si>
  <si>
    <t>adjusters inves</t>
  </si>
  <si>
    <t>miscellaneous ad</t>
  </si>
  <si>
    <t>day workers</t>
  </si>
  <si>
    <t>launderers and i</t>
  </si>
  <si>
    <t>cooks private h</t>
  </si>
  <si>
    <t>housekeepers and</t>
  </si>
  <si>
    <t>child care worke</t>
  </si>
  <si>
    <t>supervisors; ser</t>
  </si>
  <si>
    <t>firefighting and</t>
  </si>
  <si>
    <t>police and detec</t>
  </si>
  <si>
    <t>guards</t>
  </si>
  <si>
    <t>food and beverag</t>
  </si>
  <si>
    <t>health service o</t>
  </si>
  <si>
    <t>cleaning and bui</t>
  </si>
  <si>
    <t>farm operators a</t>
  </si>
  <si>
    <t>other agricultur</t>
  </si>
  <si>
    <t>related agricult</t>
  </si>
  <si>
    <t>forestry and log</t>
  </si>
  <si>
    <t>fishers hunters</t>
  </si>
  <si>
    <t>supervisors; mec</t>
  </si>
  <si>
    <t>mechanics and re</t>
  </si>
  <si>
    <t>industrial machi</t>
  </si>
  <si>
    <t>machinery mainte</t>
  </si>
  <si>
    <t>electrical and e</t>
  </si>
  <si>
    <t>heating  air_co</t>
  </si>
  <si>
    <t>miscellaneous me</t>
  </si>
  <si>
    <t>supervisors; con</t>
  </si>
  <si>
    <t>construction tra</t>
  </si>
  <si>
    <t>carpenters and r</t>
  </si>
  <si>
    <t>electricians and</t>
  </si>
  <si>
    <t>painters paperh</t>
  </si>
  <si>
    <t>plumbers pipefi</t>
  </si>
  <si>
    <t>other constructi</t>
  </si>
  <si>
    <t>extractive occup</t>
  </si>
  <si>
    <t>supervisor; prec</t>
  </si>
  <si>
    <t>precision metal</t>
  </si>
  <si>
    <t>precision woodwo</t>
  </si>
  <si>
    <t>precision printi</t>
  </si>
  <si>
    <t>precision textil</t>
  </si>
  <si>
    <t>precision worker</t>
  </si>
  <si>
    <t>precisiosn food</t>
  </si>
  <si>
    <t>precision inspec</t>
  </si>
  <si>
    <t>water and sewage</t>
  </si>
  <si>
    <t>gas plant operat</t>
  </si>
  <si>
    <t>power plant oper</t>
  </si>
  <si>
    <t>chemical plant o</t>
  </si>
  <si>
    <t>petroleum plant</t>
  </si>
  <si>
    <t>miscellanneous p</t>
  </si>
  <si>
    <t>supervisors; pro</t>
  </si>
  <si>
    <t>machine setup op</t>
  </si>
  <si>
    <t>metal fabricatin</t>
  </si>
  <si>
    <t>metal and plasti</t>
  </si>
  <si>
    <t>woodworking mach</t>
  </si>
  <si>
    <t>printing machine</t>
  </si>
  <si>
    <t>textile machine</t>
  </si>
  <si>
    <t>assorted materia</t>
  </si>
  <si>
    <t>metal working an</t>
  </si>
  <si>
    <t>metal fabricatio</t>
  </si>
  <si>
    <t>textile apparel</t>
  </si>
  <si>
    <t>machine operator</t>
  </si>
  <si>
    <t>welder and solde</t>
  </si>
  <si>
    <t>assemblers</t>
  </si>
  <si>
    <t>fabricators not</t>
  </si>
  <si>
    <t>hand working occ</t>
  </si>
  <si>
    <t>productions insp</t>
  </si>
  <si>
    <t>productions test</t>
  </si>
  <si>
    <t>production sampl</t>
  </si>
  <si>
    <t>graders and sort</t>
  </si>
  <si>
    <t>production esped</t>
  </si>
  <si>
    <t>supervisors; mot</t>
  </si>
  <si>
    <t>supervisors; mat</t>
  </si>
  <si>
    <t>motor vehicle op</t>
  </si>
  <si>
    <t>rail transportat</t>
  </si>
  <si>
    <t>airplane pilots</t>
  </si>
  <si>
    <t>transportation i</t>
  </si>
  <si>
    <t>material moving</t>
  </si>
  <si>
    <t>supervisor; hand</t>
  </si>
  <si>
    <t>helpers; machine</t>
  </si>
  <si>
    <t>helpers; fabrica</t>
  </si>
  <si>
    <t>helpers; mechani</t>
  </si>
  <si>
    <t>helpers; contruc</t>
  </si>
  <si>
    <t>helpers; extract</t>
  </si>
  <si>
    <t>construction lab</t>
  </si>
  <si>
    <t>freight stock</t>
  </si>
  <si>
    <t>garbage collecto</t>
  </si>
  <si>
    <t>stevedores</t>
  </si>
  <si>
    <t>stock handlers a</t>
  </si>
  <si>
    <t>machine feeders</t>
  </si>
  <si>
    <t>garage and servi</t>
  </si>
  <si>
    <t>parking lot atte</t>
  </si>
  <si>
    <t>vehicle washers</t>
  </si>
  <si>
    <t>hand packers and</t>
  </si>
  <si>
    <t>manual occupatio</t>
  </si>
  <si>
    <t>Less than 13</t>
  </si>
  <si>
    <t>14 to 26</t>
  </si>
  <si>
    <t>27 to 39</t>
  </si>
  <si>
    <t>40 to 49</t>
  </si>
  <si>
    <t>50 to 52</t>
  </si>
  <si>
    <t>Post Compact Mig</t>
  </si>
  <si>
    <t>Child of Migrant</t>
  </si>
  <si>
    <t>Pre Compact Migr</t>
  </si>
  <si>
    <t>Other</t>
  </si>
  <si>
    <t>15+</t>
  </si>
  <si>
    <t>One house detached</t>
  </si>
  <si>
    <t>One house attached</t>
  </si>
  <si>
    <t>1 or 2 apartments</t>
  </si>
  <si>
    <t>3 or 4 apartments</t>
  </si>
  <si>
    <t>5 to 9 apartments</t>
  </si>
  <si>
    <t>10 to 19 apartments</t>
  </si>
  <si>
    <t>20 apartments or more</t>
  </si>
  <si>
    <t>Boat</t>
  </si>
  <si>
    <t>Business in building</t>
  </si>
  <si>
    <t>No business in building</t>
  </si>
  <si>
    <t xml:space="preserve">   TENURE</t>
  </si>
  <si>
    <t>Own with out mortgage</t>
  </si>
  <si>
    <t>Own with mortgage</t>
  </si>
  <si>
    <t>Rent for cash</t>
  </si>
  <si>
    <t>Occupied without rent</t>
  </si>
  <si>
    <t>Government house</t>
  </si>
  <si>
    <t>Not government</t>
  </si>
  <si>
    <t xml:space="preserve">   YEARBUILT</t>
  </si>
  <si>
    <t>1995-1998</t>
  </si>
  <si>
    <t>1990-1994</t>
  </si>
  <si>
    <t>1980-1989</t>
  </si>
  <si>
    <t>1970-1979</t>
  </si>
  <si>
    <t>1960-1969</t>
  </si>
  <si>
    <t>1950-1959</t>
  </si>
  <si>
    <t>1940-1949</t>
  </si>
  <si>
    <t>1900-1939</t>
  </si>
  <si>
    <t>Don't know</t>
  </si>
  <si>
    <t>1997-98</t>
  </si>
  <si>
    <t>1995-96</t>
  </si>
  <si>
    <t>1985-1989</t>
  </si>
  <si>
    <t>Before 1985</t>
  </si>
  <si>
    <t>Poured concrete</t>
  </si>
  <si>
    <t>Concrete blocks</t>
  </si>
  <si>
    <t>Metal</t>
  </si>
  <si>
    <t>Wood</t>
  </si>
  <si>
    <t>Thatch</t>
  </si>
  <si>
    <t>Concrete</t>
  </si>
  <si>
    <t xml:space="preserve">   WATER</t>
  </si>
  <si>
    <t>Yes in this unit</t>
  </si>
  <si>
    <t>Yes in this building</t>
  </si>
  <si>
    <t>No only cold piped in unit</t>
  </si>
  <si>
    <t>No only cold piped in building</t>
  </si>
  <si>
    <t>No only cold piped outside</t>
  </si>
  <si>
    <t>No piped water</t>
  </si>
  <si>
    <t xml:space="preserve">   HEATER</t>
  </si>
  <si>
    <t>Electricity</t>
  </si>
  <si>
    <t>Gas</t>
  </si>
  <si>
    <t>Solar</t>
  </si>
  <si>
    <t>Other fuels</t>
  </si>
  <si>
    <t xml:space="preserve">   SHOWER</t>
  </si>
  <si>
    <t>Yes outside this building</t>
  </si>
  <si>
    <t xml:space="preserve">   TOILET</t>
  </si>
  <si>
    <t>No outhouse or VIP</t>
  </si>
  <si>
    <t>No other or none</t>
  </si>
  <si>
    <t xml:space="preserve">   MAINCOOK</t>
  </si>
  <si>
    <t>Inside this building</t>
  </si>
  <si>
    <t>Outside this building</t>
  </si>
  <si>
    <t>No cooking facilities</t>
  </si>
  <si>
    <t xml:space="preserve">   COOKFUEL</t>
  </si>
  <si>
    <t>Kerosene</t>
  </si>
  <si>
    <t xml:space="preserve">   MICROWAVE</t>
  </si>
  <si>
    <t>Microwave</t>
  </si>
  <si>
    <t>No microwave</t>
  </si>
  <si>
    <t xml:space="preserve">   REFRIGERATOR</t>
  </si>
  <si>
    <t>No refrigerator</t>
  </si>
  <si>
    <t xml:space="preserve">   SINK</t>
  </si>
  <si>
    <t>Has a sink</t>
  </si>
  <si>
    <t>No sink</t>
  </si>
  <si>
    <t xml:space="preserve">   WATERSOURCE</t>
  </si>
  <si>
    <t>Public system only</t>
  </si>
  <si>
    <t>Public system and catchment</t>
  </si>
  <si>
    <t>Cistern tanks</t>
  </si>
  <si>
    <t>Public standpipe</t>
  </si>
  <si>
    <t xml:space="preserve">   WATER24HRS</t>
  </si>
  <si>
    <t>24 hour water</t>
  </si>
  <si>
    <t>Not 24 hour water</t>
  </si>
  <si>
    <t xml:space="preserve">   SEWER</t>
  </si>
  <si>
    <t>Yes connected to a sewer</t>
  </si>
  <si>
    <t>No connected to a cesspool</t>
  </si>
  <si>
    <t>No use other method</t>
  </si>
  <si>
    <t>Has electricity</t>
  </si>
  <si>
    <t>No electricity</t>
  </si>
  <si>
    <t>Television</t>
  </si>
  <si>
    <t>No television</t>
  </si>
  <si>
    <t xml:space="preserve">   CABLE</t>
  </si>
  <si>
    <t>Cable TV</t>
  </si>
  <si>
    <t>No cable TV</t>
  </si>
  <si>
    <t>Yes central air conditioner</t>
  </si>
  <si>
    <t>Yes 1 individual unit</t>
  </si>
  <si>
    <t>Yes2 or more room units</t>
  </si>
  <si>
    <t>No air conditioning</t>
  </si>
  <si>
    <t xml:space="preserve">   RADIO</t>
  </si>
  <si>
    <t>Radio</t>
  </si>
  <si>
    <t>No radio</t>
  </si>
  <si>
    <t xml:space="preserve">   PHONE</t>
  </si>
  <si>
    <t>Phone</t>
  </si>
  <si>
    <t>No phone</t>
  </si>
  <si>
    <t>Relationship</t>
  </si>
  <si>
    <t>Ethnicity</t>
  </si>
  <si>
    <t>Religion</t>
  </si>
  <si>
    <t>Citizenship</t>
  </si>
  <si>
    <t>Male</t>
  </si>
  <si>
    <t>Female</t>
  </si>
  <si>
    <t>5 - 9</t>
  </si>
  <si>
    <t>10 - 14</t>
  </si>
  <si>
    <t>Table     . Age and Sex by Place of Origin, Micronesian Migrants: 1997/8    Guam</t>
  </si>
  <si>
    <t>FEMALES</t>
  </si>
  <si>
    <t>CHILD EVER BORN</t>
  </si>
  <si>
    <t>CHILD SURVIVING</t>
  </si>
  <si>
    <t>BORN IN LAST YEAR</t>
  </si>
  <si>
    <t>Ever married</t>
  </si>
  <si>
    <t xml:space="preserve">   STATE2</t>
  </si>
  <si>
    <t xml:space="preserve">   SMAM Ages</t>
  </si>
  <si>
    <t xml:space="preserve">   FSM</t>
  </si>
  <si>
    <t xml:space="preserve">   Chuuk</t>
  </si>
  <si>
    <t xml:space="preserve">   Pohnpei</t>
  </si>
  <si>
    <t xml:space="preserve">   Yap</t>
  </si>
  <si>
    <t xml:space="preserve">   Kosrae</t>
  </si>
  <si>
    <t xml:space="preserve">   Palau</t>
  </si>
  <si>
    <t xml:space="preserve">   Marshalls</t>
  </si>
  <si>
    <t>Occupation</t>
  </si>
  <si>
    <t>Table 21. OCCUPATION by CODE_PLACE and STATE2</t>
  </si>
  <si>
    <t>Table 20. INDUSTRY by CODE_PLACE and STATE2</t>
  </si>
  <si>
    <t>Industry</t>
  </si>
  <si>
    <t>Work_Last_Week</t>
  </si>
  <si>
    <t>Child_Ever_Born</t>
  </si>
  <si>
    <t>Times_Returned</t>
  </si>
  <si>
    <t>Source: 1997/1998 Micronesian Migrants Surveys</t>
  </si>
  <si>
    <t>Age</t>
  </si>
  <si>
    <t>SMAM</t>
  </si>
  <si>
    <t>CHILDREN EVER BORN PER FEMALE</t>
  </si>
  <si>
    <t>CHILDREN SURVIVING PER FEMALE</t>
  </si>
  <si>
    <t>PERCENT SURVIVING</t>
  </si>
  <si>
    <t>TFR</t>
  </si>
  <si>
    <t>Fertility</t>
  </si>
  <si>
    <t xml:space="preserve">     Total</t>
  </si>
  <si>
    <t xml:space="preserve">     Males</t>
  </si>
  <si>
    <t xml:space="preserve">     Females</t>
  </si>
  <si>
    <t xml:space="preserve">   Persons per HH</t>
  </si>
  <si>
    <t>Boarder</t>
  </si>
  <si>
    <t>Partner</t>
  </si>
  <si>
    <t xml:space="preserve">      Total</t>
  </si>
  <si>
    <t xml:space="preserve">First </t>
  </si>
  <si>
    <t>Second</t>
  </si>
  <si>
    <t>No second ethnicity</t>
  </si>
  <si>
    <t xml:space="preserve">      Males</t>
  </si>
  <si>
    <t xml:space="preserve">    Males</t>
  </si>
  <si>
    <t xml:space="preserve">    Females</t>
  </si>
  <si>
    <t>Marital</t>
  </si>
  <si>
    <t>Status</t>
  </si>
  <si>
    <t>Born here</t>
  </si>
  <si>
    <t>Reason</t>
  </si>
  <si>
    <t>Migrated</t>
  </si>
  <si>
    <t>Table 8. Reason for Migration, Micronesian Migrants:  1997/1998</t>
  </si>
  <si>
    <t xml:space="preserve">     Totak</t>
  </si>
  <si>
    <t>School Attendance</t>
  </si>
  <si>
    <t>Educational Attainment</t>
  </si>
  <si>
    <t>SCHOOL ATTENDANCE</t>
  </si>
  <si>
    <t>EDUCATIONAL ATTAINMENT</t>
  </si>
  <si>
    <t>Attended public</t>
  </si>
  <si>
    <t>Attended private</t>
  </si>
  <si>
    <t>Percent H.S. Grads</t>
  </si>
  <si>
    <t>Percent College Grads</t>
  </si>
  <si>
    <t>Speak English</t>
  </si>
  <si>
    <t>Speak other lang</t>
  </si>
  <si>
    <t xml:space="preserve">      Percent</t>
  </si>
  <si>
    <t>FREQUENCY SPEAKING OTHER LANGUAGE</t>
  </si>
  <si>
    <t>More than English</t>
  </si>
  <si>
    <t>Both equally often</t>
  </si>
  <si>
    <t>Less than English</t>
  </si>
  <si>
    <t>NON-ENGLISH LANGUAGE SPOKEN</t>
  </si>
  <si>
    <t>Language</t>
  </si>
  <si>
    <t>Usage</t>
  </si>
  <si>
    <t>SPEAKING ONLY ENGLISH AT HOME</t>
  </si>
  <si>
    <t>No English</t>
  </si>
  <si>
    <t>Health</t>
  </si>
  <si>
    <t>PERSONS PER HOUSEHOLD</t>
  </si>
  <si>
    <t>BUILDING DESCRIPTION</t>
  </si>
  <si>
    <t>BUSINESS OFFICE IN BUILDING</t>
  </si>
  <si>
    <t>Persons per Household</t>
  </si>
  <si>
    <t>Building</t>
  </si>
  <si>
    <t>RENT PAID</t>
  </si>
  <si>
    <t>Tenure</t>
  </si>
  <si>
    <t>Rent Paid</t>
  </si>
  <si>
    <t>IF GOVERNMENT PAYS PART OF RENT</t>
  </si>
  <si>
    <t>Less than $100</t>
  </si>
  <si>
    <t>$100 to $199</t>
  </si>
  <si>
    <t>$200 to $299</t>
  </si>
  <si>
    <t>$300 to $399</t>
  </si>
  <si>
    <t>$400 to $499</t>
  </si>
  <si>
    <t>$500 to $599</t>
  </si>
  <si>
    <t>$600 to $699</t>
  </si>
  <si>
    <t>$700 to $799</t>
  </si>
  <si>
    <t>$800 to $899</t>
  </si>
  <si>
    <t>$900 to $999</t>
  </si>
  <si>
    <t>$1,000 to $1,099</t>
  </si>
  <si>
    <t>$1,100 or more</t>
  </si>
  <si>
    <t>YEAR HOUSEHOLDER MOVED IN</t>
  </si>
  <si>
    <t>Year built</t>
  </si>
  <si>
    <t>Year moved in</t>
  </si>
  <si>
    <t>BEDROOMS</t>
  </si>
  <si>
    <t>ROOMS</t>
  </si>
  <si>
    <t>Wood pier or pile</t>
  </si>
  <si>
    <t>FOUNDATION</t>
  </si>
  <si>
    <t>ROOF</t>
  </si>
  <si>
    <t>WALLS</t>
  </si>
  <si>
    <t>House</t>
  </si>
  <si>
    <t>Structure</t>
  </si>
  <si>
    <t>Vehicles</t>
  </si>
  <si>
    <t>Appliances</t>
  </si>
  <si>
    <t>VEHICLES</t>
  </si>
  <si>
    <t>ELECTRICITY</t>
  </si>
  <si>
    <t>TELEVISION</t>
  </si>
  <si>
    <t>AIR CONDITIONING</t>
  </si>
  <si>
    <t>Electric</t>
  </si>
  <si>
    <t xml:space="preserve">    Total</t>
  </si>
  <si>
    <t>Cooking</t>
  </si>
  <si>
    <t>Plumbing</t>
  </si>
  <si>
    <t>Migrants</t>
  </si>
  <si>
    <t>WORKED LAST YEAR</t>
  </si>
  <si>
    <t>WEEKS WORKED LAST YEAR</t>
  </si>
  <si>
    <t>USUAL HIOURS WORKED</t>
  </si>
  <si>
    <t>CLASS OF WORKER</t>
  </si>
  <si>
    <t xml:space="preserve">    Female</t>
  </si>
  <si>
    <t>WORK LAST WEEK</t>
  </si>
  <si>
    <t xml:space="preserve">       Total</t>
  </si>
  <si>
    <t>HOURS WORKED LAST WEEK</t>
  </si>
  <si>
    <t>Class of Worker</t>
  </si>
  <si>
    <t>CHILDREN EVER BORN</t>
  </si>
  <si>
    <t>YEAR OF BIRTH OF LAST CHILD</t>
  </si>
  <si>
    <t>1997</t>
  </si>
  <si>
    <t>1996</t>
  </si>
  <si>
    <t>1995</t>
  </si>
  <si>
    <t>1994</t>
  </si>
  <si>
    <t>1993</t>
  </si>
  <si>
    <t>1992</t>
  </si>
  <si>
    <t>1991</t>
  </si>
  <si>
    <t>1990</t>
  </si>
  <si>
    <t>1980-1984</t>
  </si>
  <si>
    <t>1975-1979</t>
  </si>
  <si>
    <t>1970-1974</t>
  </si>
  <si>
    <t>Before 1970</t>
  </si>
  <si>
    <t>Table 17. Times Returned Home, Micronesian Migrannts: 1997/1998</t>
  </si>
  <si>
    <t>RETURN YEAR</t>
  </si>
  <si>
    <t>1985 to 1989</t>
  </si>
  <si>
    <t xml:space="preserve">   MajuroDUD</t>
  </si>
  <si>
    <t xml:space="preserve">   Ebeye</t>
  </si>
  <si>
    <t>Yap OIs</t>
  </si>
  <si>
    <t>Yap Proper</t>
  </si>
  <si>
    <t>Pohnpei Ois</t>
  </si>
  <si>
    <t>Pohnpei Gnl</t>
  </si>
  <si>
    <t>NW Chuuk</t>
  </si>
  <si>
    <t>Faichuk</t>
  </si>
  <si>
    <t>Mortlocks</t>
  </si>
  <si>
    <t>S. Namoneas</t>
  </si>
  <si>
    <t>Chuuk Gnl</t>
  </si>
  <si>
    <t>Scholarships</t>
  </si>
  <si>
    <t xml:space="preserve">     Free Lunch</t>
  </si>
  <si>
    <t xml:space="preserve">   A Plus</t>
  </si>
  <si>
    <t xml:space="preserve">    Pell Grant</t>
  </si>
  <si>
    <t xml:space="preserve">    SEOG-SSIG</t>
  </si>
  <si>
    <t xml:space="preserve">    Work Study</t>
  </si>
  <si>
    <t>CITIZENSHIP</t>
  </si>
  <si>
    <t>Born in US or Terr</t>
  </si>
  <si>
    <t>Naturalized</t>
  </si>
  <si>
    <t>Foreign - Permanent</t>
  </si>
  <si>
    <t>Foreign - Temporary</t>
  </si>
  <si>
    <t xml:space="preserve">       Females</t>
  </si>
  <si>
    <t>Before 1975</t>
  </si>
  <si>
    <t>Year Entered</t>
  </si>
  <si>
    <t>Born on Guam</t>
  </si>
  <si>
    <t>Worked</t>
  </si>
  <si>
    <t>Did not work</t>
  </si>
  <si>
    <t xml:space="preserve">Worked  </t>
  </si>
  <si>
    <t>Last Year</t>
  </si>
  <si>
    <t xml:space="preserve">      Females</t>
  </si>
  <si>
    <t>Yap Gnl</t>
  </si>
  <si>
    <t>Yap Ois</t>
  </si>
  <si>
    <t>Mother's</t>
  </si>
  <si>
    <t>Birthplace</t>
  </si>
  <si>
    <t xml:space="preserve">    Majuro_DUD</t>
  </si>
  <si>
    <t xml:space="preserve">    Ebeye</t>
  </si>
  <si>
    <t>Table 33. Age and Sex by Place of Origin, Micronesian Migrants: 1997/8    Guam</t>
  </si>
  <si>
    <t>Table 35.   Fertility, Micronesian Migrants: 1997/8</t>
  </si>
  <si>
    <t>Table 38. STATE2 and SMAM Ages by Never-ever and SEX   GUAM</t>
  </si>
  <si>
    <t xml:space="preserve">Agriculture  </t>
  </si>
  <si>
    <t xml:space="preserve">     Totaal</t>
  </si>
  <si>
    <t>UNADJUSTED AGE SPECIFIC FERTILITY RATES</t>
  </si>
  <si>
    <t xml:space="preserve">Did not attend </t>
  </si>
  <si>
    <t>Table 1. Sex and Age, Micronesian Migrants, Guam: 1997</t>
  </si>
  <si>
    <t>Table 2. Relationship, Micronesian Migrants, Guam: 1997</t>
  </si>
  <si>
    <t>Table 3. First Ethnicity, Micronesian Migrants, Guam: 1997</t>
  </si>
  <si>
    <t>Table 4. Second Ethnicity, Micronesian Migrants, Guam: 1997</t>
  </si>
  <si>
    <t>Table 5. Religion, Micronesian Migrants, Guam: 1997</t>
  </si>
  <si>
    <t>Table 6. Marital Status, Micronesian Migrants, Guam: 1997</t>
  </si>
  <si>
    <t>Table 7. Citizenship, Micronesian Migrants, Guam: 1997</t>
  </si>
  <si>
    <t>Table 7A. Year of Entry, Micronesian Migrants, Guam: 1997</t>
  </si>
  <si>
    <t>Table 10. Mother's Birthplace, Micronesian Migrants, Guam: 1997</t>
  </si>
  <si>
    <t>Table 11. School Attendance and Educational Attainmnet, Micronesian Migrants, Guam: 1997</t>
  </si>
  <si>
    <t>Table 12. School Scholarships, Micronesian Migrants, Guam: 1997</t>
  </si>
  <si>
    <t>Table 15. Language Spoken at Home, Micronesian Migrants, Guam: 1997</t>
  </si>
  <si>
    <t>Table 16. Health Conditions, Micronesian Migrants, Guam: 1997</t>
  </si>
  <si>
    <t>Table 18. Children Ever Born and Year of Birth of Last Child, Micronesian Migrants, Guam: 1997</t>
  </si>
  <si>
    <t>Table 19. Work Last Week and Hous Worked, Micronesian Migrants, Guam: 1997</t>
  </si>
  <si>
    <t>Table 19A. Class of Worker, Micronesian Migrants, Guam: 1997</t>
  </si>
  <si>
    <t>Table 22. Worked Last Year, Micronesian Migrants, Guam: 1997</t>
  </si>
  <si>
    <t>Table 23. Migrants by Period of Migration, Micronesian Migrants, Guam: 1997</t>
  </si>
  <si>
    <t>Table 24. Persons per Housheold and Type of Building, Micronesian Migrants, Guam: 1997</t>
  </si>
  <si>
    <t>Table 25. Tenure and Rent Paid, Micronesian Migrants, Guam: 1997</t>
  </si>
  <si>
    <t>Table 26.Year Structure Built and Year Housheodler Moved in, Micronesian Migrants, Guam: 1997</t>
  </si>
  <si>
    <t>Table 27. House Structure, Micronesian Migrants, Guam: 1997</t>
  </si>
  <si>
    <t>Table 28. Plumbing, Micronesian Migrants, Guam: 1997</t>
  </si>
  <si>
    <t>Table 6. Cooking and Plumbing, Micronesian Migrants, Guam: 1997</t>
  </si>
  <si>
    <t>Table 30. Vehicles and Appliances, Micronesian Migrants, Guam: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</si>
</sst>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Border="1"/>
    <xf numFmtId="3" fontId="1" fillId="0" borderId="2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8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164" fontId="1" fillId="0" borderId="0" xfId="0" applyNumberFormat="1" applyFont="1" applyAlignment="1">
      <alignment horizontal="left"/>
    </xf>
    <xf numFmtId="3" fontId="1" fillId="0" borderId="5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49" fontId="1" fillId="0" borderId="4" xfId="0" applyNumberFormat="1" applyFont="1" applyBorder="1" applyAlignment="1">
      <alignment horizontal="left"/>
    </xf>
    <xf numFmtId="4" fontId="1" fillId="0" borderId="0" xfId="0" applyNumberFormat="1" applyFont="1" applyBorder="1"/>
    <xf numFmtId="166" fontId="1" fillId="0" borderId="0" xfId="0" applyNumberFormat="1" applyFont="1" applyBorder="1"/>
    <xf numFmtId="3" fontId="1" fillId="0" borderId="5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Fill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53E7-3555-439F-97A7-F47EFEAB16B7}">
  <dimension ref="A1:K60"/>
  <sheetViews>
    <sheetView tabSelected="1" view="pageBreakPreview" zoomScale="120" zoomScaleNormal="120" zoomScaleSheetLayoutView="120" workbookViewId="0">
      <selection activeCell="L1" sqref="L1:T1048576"/>
    </sheetView>
  </sheetViews>
  <sheetFormatPr defaultColWidth="9.109375" defaultRowHeight="10.199999999999999" x14ac:dyDescent="0.2"/>
  <cols>
    <col min="1" max="1" width="0.88671875" style="1" customWidth="1"/>
    <col min="2" max="2" width="8.44140625" style="32" customWidth="1"/>
    <col min="3" max="10" width="9.109375" style="1"/>
    <col min="11" max="11" width="0.44140625" style="1" customWidth="1"/>
    <col min="12" max="16384" width="9.109375" style="1"/>
  </cols>
  <sheetData>
    <row r="1" spans="1:11" x14ac:dyDescent="0.2">
      <c r="A1" s="2"/>
      <c r="B1" s="30" t="s">
        <v>804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8"/>
      <c r="B2" s="38"/>
      <c r="C2" s="38"/>
      <c r="D2" s="38"/>
      <c r="E2" s="38"/>
      <c r="F2" s="38"/>
      <c r="G2" s="38"/>
      <c r="H2" s="38"/>
      <c r="I2" s="38"/>
      <c r="J2" s="39"/>
      <c r="K2" s="21"/>
    </row>
    <row r="3" spans="1:11" s="6" customFormat="1" x14ac:dyDescent="0.2">
      <c r="A3" s="17"/>
      <c r="B3" s="35" t="s">
        <v>643</v>
      </c>
      <c r="C3" s="17" t="s">
        <v>0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/>
    </row>
    <row r="4" spans="1:11" x14ac:dyDescent="0.2">
      <c r="A4" s="2"/>
      <c r="B4" s="30" t="s">
        <v>650</v>
      </c>
      <c r="C4" s="2">
        <v>8322</v>
      </c>
      <c r="D4" s="2">
        <v>6933</v>
      </c>
      <c r="E4" s="2">
        <v>5361</v>
      </c>
      <c r="F4" s="2">
        <v>947</v>
      </c>
      <c r="G4" s="2">
        <v>332</v>
      </c>
      <c r="H4" s="2">
        <v>293</v>
      </c>
      <c r="I4" s="2">
        <v>1257</v>
      </c>
      <c r="J4" s="2">
        <v>132</v>
      </c>
      <c r="K4" s="2"/>
    </row>
    <row r="5" spans="1:11" x14ac:dyDescent="0.2">
      <c r="A5" s="2"/>
      <c r="B5" s="30" t="s">
        <v>13</v>
      </c>
      <c r="C5" s="2">
        <v>1223</v>
      </c>
      <c r="D5" s="2">
        <v>1072</v>
      </c>
      <c r="E5" s="2">
        <v>808</v>
      </c>
      <c r="F5" s="2">
        <v>151</v>
      </c>
      <c r="G5" s="2">
        <v>56</v>
      </c>
      <c r="H5" s="2">
        <v>57</v>
      </c>
      <c r="I5" s="2">
        <v>135</v>
      </c>
      <c r="J5" s="2">
        <v>16</v>
      </c>
      <c r="K5" s="2"/>
    </row>
    <row r="6" spans="1:11" x14ac:dyDescent="0.2">
      <c r="A6" s="2"/>
      <c r="B6" s="30" t="s">
        <v>618</v>
      </c>
      <c r="C6" s="2">
        <v>974</v>
      </c>
      <c r="D6" s="2">
        <v>827</v>
      </c>
      <c r="E6" s="2">
        <v>638</v>
      </c>
      <c r="F6" s="2">
        <v>114</v>
      </c>
      <c r="G6" s="2">
        <v>40</v>
      </c>
      <c r="H6" s="2">
        <v>35</v>
      </c>
      <c r="I6" s="2">
        <v>131</v>
      </c>
      <c r="J6" s="2">
        <v>16</v>
      </c>
      <c r="K6" s="2"/>
    </row>
    <row r="7" spans="1:11" x14ac:dyDescent="0.2">
      <c r="A7" s="2"/>
      <c r="B7" s="30" t="s">
        <v>619</v>
      </c>
      <c r="C7" s="2">
        <v>769</v>
      </c>
      <c r="D7" s="2">
        <v>632</v>
      </c>
      <c r="E7" s="2">
        <v>481</v>
      </c>
      <c r="F7" s="2">
        <v>102</v>
      </c>
      <c r="G7" s="2">
        <v>22</v>
      </c>
      <c r="H7" s="2">
        <v>27</v>
      </c>
      <c r="I7" s="2">
        <v>113</v>
      </c>
      <c r="J7" s="2">
        <v>24</v>
      </c>
      <c r="K7" s="2"/>
    </row>
    <row r="8" spans="1:11" x14ac:dyDescent="0.2">
      <c r="A8" s="2"/>
      <c r="B8" s="30" t="s">
        <v>14</v>
      </c>
      <c r="C8" s="2">
        <v>750</v>
      </c>
      <c r="D8" s="2">
        <v>632</v>
      </c>
      <c r="E8" s="2">
        <v>512</v>
      </c>
      <c r="F8" s="2">
        <v>82</v>
      </c>
      <c r="G8" s="2">
        <v>21</v>
      </c>
      <c r="H8" s="2">
        <v>17</v>
      </c>
      <c r="I8" s="2">
        <v>99</v>
      </c>
      <c r="J8" s="2">
        <v>19</v>
      </c>
      <c r="K8" s="2"/>
    </row>
    <row r="9" spans="1:11" x14ac:dyDescent="0.2">
      <c r="A9" s="2"/>
      <c r="B9" s="30" t="s">
        <v>15</v>
      </c>
      <c r="C9" s="2">
        <v>1125</v>
      </c>
      <c r="D9" s="2">
        <v>968</v>
      </c>
      <c r="E9" s="2">
        <v>777</v>
      </c>
      <c r="F9" s="2">
        <v>112</v>
      </c>
      <c r="G9" s="2">
        <v>37</v>
      </c>
      <c r="H9" s="2">
        <v>42</v>
      </c>
      <c r="I9" s="2">
        <v>137</v>
      </c>
      <c r="J9" s="2">
        <v>20</v>
      </c>
      <c r="K9" s="2"/>
    </row>
    <row r="10" spans="1:11" x14ac:dyDescent="0.2">
      <c r="A10" s="2"/>
      <c r="B10" s="30" t="s">
        <v>16</v>
      </c>
      <c r="C10" s="2">
        <v>1049</v>
      </c>
      <c r="D10" s="2">
        <v>922</v>
      </c>
      <c r="E10" s="2">
        <v>722</v>
      </c>
      <c r="F10" s="2">
        <v>109</v>
      </c>
      <c r="G10" s="2">
        <v>55</v>
      </c>
      <c r="H10" s="2">
        <v>36</v>
      </c>
      <c r="I10" s="2">
        <v>119</v>
      </c>
      <c r="J10" s="2">
        <v>8</v>
      </c>
      <c r="K10" s="2"/>
    </row>
    <row r="11" spans="1:11" x14ac:dyDescent="0.2">
      <c r="A11" s="2"/>
      <c r="B11" s="30" t="s">
        <v>17</v>
      </c>
      <c r="C11" s="2">
        <v>771</v>
      </c>
      <c r="D11" s="2">
        <v>632</v>
      </c>
      <c r="E11" s="2">
        <v>474</v>
      </c>
      <c r="F11" s="2">
        <v>89</v>
      </c>
      <c r="G11" s="2">
        <v>40</v>
      </c>
      <c r="H11" s="2">
        <v>29</v>
      </c>
      <c r="I11" s="2">
        <v>131</v>
      </c>
      <c r="J11" s="2">
        <v>8</v>
      </c>
      <c r="K11" s="2"/>
    </row>
    <row r="12" spans="1:11" x14ac:dyDescent="0.2">
      <c r="A12" s="2"/>
      <c r="B12" s="30" t="s">
        <v>18</v>
      </c>
      <c r="C12" s="2">
        <v>556</v>
      </c>
      <c r="D12" s="2">
        <v>465</v>
      </c>
      <c r="E12" s="2">
        <v>344</v>
      </c>
      <c r="F12" s="2">
        <v>68</v>
      </c>
      <c r="G12" s="2">
        <v>29</v>
      </c>
      <c r="H12" s="2">
        <v>24</v>
      </c>
      <c r="I12" s="2">
        <v>82</v>
      </c>
      <c r="J12" s="2">
        <v>9</v>
      </c>
      <c r="K12" s="2"/>
    </row>
    <row r="13" spans="1:11" x14ac:dyDescent="0.2">
      <c r="A13" s="2"/>
      <c r="B13" s="30" t="s">
        <v>19</v>
      </c>
      <c r="C13" s="2">
        <v>385</v>
      </c>
      <c r="D13" s="2">
        <v>304</v>
      </c>
      <c r="E13" s="2">
        <v>226</v>
      </c>
      <c r="F13" s="2">
        <v>56</v>
      </c>
      <c r="G13" s="2">
        <v>11</v>
      </c>
      <c r="H13" s="2">
        <v>11</v>
      </c>
      <c r="I13" s="2">
        <v>76</v>
      </c>
      <c r="J13" s="2">
        <v>5</v>
      </c>
      <c r="K13" s="2"/>
    </row>
    <row r="14" spans="1:11" x14ac:dyDescent="0.2">
      <c r="A14" s="2"/>
      <c r="B14" s="30" t="s">
        <v>20</v>
      </c>
      <c r="C14" s="2">
        <v>281</v>
      </c>
      <c r="D14" s="2">
        <v>212</v>
      </c>
      <c r="E14" s="2">
        <v>162</v>
      </c>
      <c r="F14" s="2">
        <v>35</v>
      </c>
      <c r="G14" s="2">
        <v>8</v>
      </c>
      <c r="H14" s="2">
        <v>7</v>
      </c>
      <c r="I14" s="2">
        <v>68</v>
      </c>
      <c r="J14" s="2">
        <v>1</v>
      </c>
      <c r="K14" s="2"/>
    </row>
    <row r="15" spans="1:11" x14ac:dyDescent="0.2">
      <c r="A15" s="2"/>
      <c r="B15" s="30" t="s">
        <v>21</v>
      </c>
      <c r="C15" s="2">
        <v>143</v>
      </c>
      <c r="D15" s="2">
        <v>93</v>
      </c>
      <c r="E15" s="2">
        <v>79</v>
      </c>
      <c r="F15" s="2">
        <v>8</v>
      </c>
      <c r="G15" s="2">
        <v>4</v>
      </c>
      <c r="H15" s="2">
        <v>2</v>
      </c>
      <c r="I15" s="2">
        <v>46</v>
      </c>
      <c r="J15" s="2">
        <v>4</v>
      </c>
      <c r="K15" s="2"/>
    </row>
    <row r="16" spans="1:11" x14ac:dyDescent="0.2">
      <c r="A16" s="2"/>
      <c r="B16" s="30" t="s">
        <v>22</v>
      </c>
      <c r="C16" s="2">
        <v>110</v>
      </c>
      <c r="D16" s="2">
        <v>71</v>
      </c>
      <c r="E16" s="2">
        <v>60</v>
      </c>
      <c r="F16" s="2">
        <v>7</v>
      </c>
      <c r="G16" s="2">
        <v>2</v>
      </c>
      <c r="H16" s="2">
        <v>2</v>
      </c>
      <c r="I16" s="2">
        <v>37</v>
      </c>
      <c r="J16" s="2">
        <v>2</v>
      </c>
      <c r="K16" s="2"/>
    </row>
    <row r="17" spans="1:11" x14ac:dyDescent="0.2">
      <c r="A17" s="2"/>
      <c r="B17" s="30" t="s">
        <v>23</v>
      </c>
      <c r="C17" s="2">
        <v>81</v>
      </c>
      <c r="D17" s="2">
        <v>48</v>
      </c>
      <c r="E17" s="2">
        <v>36</v>
      </c>
      <c r="F17" s="2">
        <v>8</v>
      </c>
      <c r="G17" s="2">
        <v>3</v>
      </c>
      <c r="H17" s="2">
        <v>1</v>
      </c>
      <c r="I17" s="2">
        <v>33</v>
      </c>
      <c r="J17" s="2">
        <v>0</v>
      </c>
      <c r="K17" s="2"/>
    </row>
    <row r="18" spans="1:11" x14ac:dyDescent="0.2">
      <c r="A18" s="2"/>
      <c r="B18" s="30" t="s">
        <v>24</v>
      </c>
      <c r="C18" s="2">
        <v>63</v>
      </c>
      <c r="D18" s="2">
        <v>35</v>
      </c>
      <c r="E18" s="2">
        <v>26</v>
      </c>
      <c r="F18" s="2">
        <v>4</v>
      </c>
      <c r="G18" s="2">
        <v>3</v>
      </c>
      <c r="H18" s="2">
        <v>2</v>
      </c>
      <c r="I18" s="2">
        <v>28</v>
      </c>
      <c r="J18" s="2">
        <v>0</v>
      </c>
      <c r="K18" s="2"/>
    </row>
    <row r="19" spans="1:11" x14ac:dyDescent="0.2">
      <c r="A19" s="2"/>
      <c r="B19" s="30" t="s">
        <v>25</v>
      </c>
      <c r="C19" s="2">
        <v>29</v>
      </c>
      <c r="D19" s="2">
        <v>13</v>
      </c>
      <c r="E19" s="2">
        <v>10</v>
      </c>
      <c r="F19" s="2">
        <v>1</v>
      </c>
      <c r="G19" s="2">
        <v>1</v>
      </c>
      <c r="H19" s="2">
        <v>1</v>
      </c>
      <c r="I19" s="2">
        <v>16</v>
      </c>
      <c r="J19" s="2">
        <v>0</v>
      </c>
      <c r="K19" s="2"/>
    </row>
    <row r="20" spans="1:11" x14ac:dyDescent="0.2">
      <c r="A20" s="2"/>
      <c r="B20" s="30" t="s">
        <v>26</v>
      </c>
      <c r="C20" s="2">
        <v>13</v>
      </c>
      <c r="D20" s="2">
        <v>7</v>
      </c>
      <c r="E20" s="2">
        <v>6</v>
      </c>
      <c r="F20" s="2">
        <v>1</v>
      </c>
      <c r="G20" s="2">
        <v>0</v>
      </c>
      <c r="H20" s="2">
        <v>0</v>
      </c>
      <c r="I20" s="2">
        <v>6</v>
      </c>
      <c r="J20" s="2">
        <v>0</v>
      </c>
      <c r="K20" s="2"/>
    </row>
    <row r="21" spans="1:11" s="5" customFormat="1" x14ac:dyDescent="0.2">
      <c r="A21" s="4"/>
      <c r="B21" s="10" t="s">
        <v>27</v>
      </c>
      <c r="C21" s="4">
        <v>22</v>
      </c>
      <c r="D21" s="4">
        <v>21.6</v>
      </c>
      <c r="E21" s="4">
        <v>21.6</v>
      </c>
      <c r="F21" s="4">
        <v>21.1</v>
      </c>
      <c r="G21" s="4">
        <v>23.6</v>
      </c>
      <c r="H21" s="4">
        <v>21.3</v>
      </c>
      <c r="I21" s="4">
        <v>25.6</v>
      </c>
      <c r="J21" s="4">
        <v>17.600000000000001</v>
      </c>
      <c r="K21" s="4"/>
    </row>
    <row r="22" spans="1:11" x14ac:dyDescent="0.2">
      <c r="A22" s="2"/>
      <c r="B22" s="30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2"/>
      <c r="B23" s="30" t="s">
        <v>651</v>
      </c>
      <c r="C23" s="2">
        <v>4253</v>
      </c>
      <c r="D23" s="2">
        <v>3547</v>
      </c>
      <c r="E23" s="2">
        <v>2738</v>
      </c>
      <c r="F23" s="2">
        <v>495</v>
      </c>
      <c r="G23" s="2">
        <v>175</v>
      </c>
      <c r="H23" s="2">
        <v>139</v>
      </c>
      <c r="I23" s="2">
        <v>634</v>
      </c>
      <c r="J23" s="2">
        <v>72</v>
      </c>
      <c r="K23" s="2"/>
    </row>
    <row r="24" spans="1:11" x14ac:dyDescent="0.2">
      <c r="A24" s="2"/>
      <c r="B24" s="30" t="s">
        <v>13</v>
      </c>
      <c r="C24" s="2">
        <v>598</v>
      </c>
      <c r="D24" s="2">
        <v>530</v>
      </c>
      <c r="E24" s="2">
        <v>397</v>
      </c>
      <c r="F24" s="2">
        <v>77</v>
      </c>
      <c r="G24" s="2">
        <v>31</v>
      </c>
      <c r="H24" s="2">
        <v>25</v>
      </c>
      <c r="I24" s="2">
        <v>56</v>
      </c>
      <c r="J24" s="2">
        <v>12</v>
      </c>
      <c r="K24" s="2"/>
    </row>
    <row r="25" spans="1:11" x14ac:dyDescent="0.2">
      <c r="A25" s="2"/>
      <c r="B25" s="30" t="s">
        <v>618</v>
      </c>
      <c r="C25" s="2">
        <v>517</v>
      </c>
      <c r="D25" s="2">
        <v>429</v>
      </c>
      <c r="E25" s="2">
        <v>320</v>
      </c>
      <c r="F25" s="2">
        <v>71</v>
      </c>
      <c r="G25" s="2">
        <v>18</v>
      </c>
      <c r="H25" s="2">
        <v>20</v>
      </c>
      <c r="I25" s="2">
        <v>81</v>
      </c>
      <c r="J25" s="2">
        <v>7</v>
      </c>
      <c r="K25" s="2"/>
    </row>
    <row r="26" spans="1:11" x14ac:dyDescent="0.2">
      <c r="A26" s="2"/>
      <c r="B26" s="30" t="s">
        <v>619</v>
      </c>
      <c r="C26" s="2">
        <v>397</v>
      </c>
      <c r="D26" s="2">
        <v>320</v>
      </c>
      <c r="E26" s="2">
        <v>247</v>
      </c>
      <c r="F26" s="2">
        <v>56</v>
      </c>
      <c r="G26" s="2">
        <v>6</v>
      </c>
      <c r="H26" s="2">
        <v>11</v>
      </c>
      <c r="I26" s="2">
        <v>60</v>
      </c>
      <c r="J26" s="2">
        <v>17</v>
      </c>
      <c r="K26" s="2"/>
    </row>
    <row r="27" spans="1:11" x14ac:dyDescent="0.2">
      <c r="A27" s="2"/>
      <c r="B27" s="30" t="s">
        <v>14</v>
      </c>
      <c r="C27" s="2">
        <v>372</v>
      </c>
      <c r="D27" s="2">
        <v>310</v>
      </c>
      <c r="E27" s="2">
        <v>263</v>
      </c>
      <c r="F27" s="2">
        <v>34</v>
      </c>
      <c r="G27" s="2">
        <v>12</v>
      </c>
      <c r="H27" s="2">
        <v>1</v>
      </c>
      <c r="I27" s="2">
        <v>55</v>
      </c>
      <c r="J27" s="2">
        <v>7</v>
      </c>
      <c r="K27" s="2"/>
    </row>
    <row r="28" spans="1:11" x14ac:dyDescent="0.2">
      <c r="A28" s="2"/>
      <c r="B28" s="30" t="s">
        <v>15</v>
      </c>
      <c r="C28" s="2">
        <v>545</v>
      </c>
      <c r="D28" s="2">
        <v>469</v>
      </c>
      <c r="E28" s="2">
        <v>376</v>
      </c>
      <c r="F28" s="2">
        <v>54</v>
      </c>
      <c r="G28" s="2">
        <v>22</v>
      </c>
      <c r="H28" s="2">
        <v>17</v>
      </c>
      <c r="I28" s="2">
        <v>68</v>
      </c>
      <c r="J28" s="2">
        <v>8</v>
      </c>
      <c r="K28" s="2"/>
    </row>
    <row r="29" spans="1:11" x14ac:dyDescent="0.2">
      <c r="A29" s="2"/>
      <c r="B29" s="30" t="s">
        <v>16</v>
      </c>
      <c r="C29" s="2">
        <v>578</v>
      </c>
      <c r="D29" s="2">
        <v>508</v>
      </c>
      <c r="E29" s="2">
        <v>400</v>
      </c>
      <c r="F29" s="2">
        <v>55</v>
      </c>
      <c r="G29" s="2">
        <v>30</v>
      </c>
      <c r="H29" s="2">
        <v>23</v>
      </c>
      <c r="I29" s="2">
        <v>63</v>
      </c>
      <c r="J29" s="2">
        <v>7</v>
      </c>
      <c r="K29" s="2"/>
    </row>
    <row r="30" spans="1:11" x14ac:dyDescent="0.2">
      <c r="A30" s="2"/>
      <c r="B30" s="30" t="s">
        <v>17</v>
      </c>
      <c r="C30" s="2">
        <v>391</v>
      </c>
      <c r="D30" s="2">
        <v>325</v>
      </c>
      <c r="E30" s="2">
        <v>241</v>
      </c>
      <c r="F30" s="2">
        <v>48</v>
      </c>
      <c r="G30" s="2">
        <v>20</v>
      </c>
      <c r="H30" s="2">
        <v>16</v>
      </c>
      <c r="I30" s="2">
        <v>64</v>
      </c>
      <c r="J30" s="2">
        <v>2</v>
      </c>
      <c r="K30" s="2"/>
    </row>
    <row r="31" spans="1:11" x14ac:dyDescent="0.2">
      <c r="A31" s="2"/>
      <c r="B31" s="30" t="s">
        <v>18</v>
      </c>
      <c r="C31" s="2">
        <v>310</v>
      </c>
      <c r="D31" s="2">
        <v>258</v>
      </c>
      <c r="E31" s="2">
        <v>190</v>
      </c>
      <c r="F31" s="2">
        <v>36</v>
      </c>
      <c r="G31" s="2">
        <v>17</v>
      </c>
      <c r="H31" s="2">
        <v>15</v>
      </c>
      <c r="I31" s="2">
        <v>48</v>
      </c>
      <c r="J31" s="2">
        <v>4</v>
      </c>
      <c r="K31" s="2"/>
    </row>
    <row r="32" spans="1:11" x14ac:dyDescent="0.2">
      <c r="A32" s="2"/>
      <c r="B32" s="30" t="s">
        <v>19</v>
      </c>
      <c r="C32" s="2">
        <v>187</v>
      </c>
      <c r="D32" s="2">
        <v>153</v>
      </c>
      <c r="E32" s="2">
        <v>113</v>
      </c>
      <c r="F32" s="2">
        <v>30</v>
      </c>
      <c r="G32" s="2">
        <v>6</v>
      </c>
      <c r="H32" s="2">
        <v>4</v>
      </c>
      <c r="I32" s="2">
        <v>31</v>
      </c>
      <c r="J32" s="2">
        <v>3</v>
      </c>
      <c r="K32" s="2"/>
    </row>
    <row r="33" spans="1:11" x14ac:dyDescent="0.2">
      <c r="A33" s="2"/>
      <c r="B33" s="30" t="s">
        <v>20</v>
      </c>
      <c r="C33" s="2">
        <v>157</v>
      </c>
      <c r="D33" s="2">
        <v>122</v>
      </c>
      <c r="E33" s="2">
        <v>96</v>
      </c>
      <c r="F33" s="2">
        <v>19</v>
      </c>
      <c r="G33" s="2">
        <v>5</v>
      </c>
      <c r="H33" s="2">
        <v>2</v>
      </c>
      <c r="I33" s="2">
        <v>34</v>
      </c>
      <c r="J33" s="2">
        <v>1</v>
      </c>
      <c r="K33" s="2"/>
    </row>
    <row r="34" spans="1:11" x14ac:dyDescent="0.2">
      <c r="A34" s="2"/>
      <c r="B34" s="30" t="s">
        <v>21</v>
      </c>
      <c r="C34" s="2">
        <v>61</v>
      </c>
      <c r="D34" s="2">
        <v>44</v>
      </c>
      <c r="E34" s="2">
        <v>35</v>
      </c>
      <c r="F34" s="2">
        <v>4</v>
      </c>
      <c r="G34" s="2">
        <v>3</v>
      </c>
      <c r="H34" s="2">
        <v>2</v>
      </c>
      <c r="I34" s="2">
        <v>15</v>
      </c>
      <c r="J34" s="2">
        <v>2</v>
      </c>
      <c r="K34" s="2"/>
    </row>
    <row r="35" spans="1:11" x14ac:dyDescent="0.2">
      <c r="A35" s="2"/>
      <c r="B35" s="30" t="s">
        <v>22</v>
      </c>
      <c r="C35" s="2">
        <v>57</v>
      </c>
      <c r="D35" s="2">
        <v>37</v>
      </c>
      <c r="E35" s="2">
        <v>31</v>
      </c>
      <c r="F35" s="2">
        <v>4</v>
      </c>
      <c r="G35" s="2">
        <v>1</v>
      </c>
      <c r="H35" s="2">
        <v>1</v>
      </c>
      <c r="I35" s="2">
        <v>18</v>
      </c>
      <c r="J35" s="2">
        <v>2</v>
      </c>
      <c r="K35" s="2"/>
    </row>
    <row r="36" spans="1:11" x14ac:dyDescent="0.2">
      <c r="A36" s="2"/>
      <c r="B36" s="30" t="s">
        <v>23</v>
      </c>
      <c r="C36" s="2">
        <v>40</v>
      </c>
      <c r="D36" s="2">
        <v>22</v>
      </c>
      <c r="E36" s="2">
        <v>15</v>
      </c>
      <c r="F36" s="2">
        <v>4</v>
      </c>
      <c r="G36" s="2">
        <v>2</v>
      </c>
      <c r="H36" s="2">
        <v>1</v>
      </c>
      <c r="I36" s="2">
        <v>18</v>
      </c>
      <c r="J36" s="2">
        <v>0</v>
      </c>
      <c r="K36" s="2"/>
    </row>
    <row r="37" spans="1:11" x14ac:dyDescent="0.2">
      <c r="A37" s="2"/>
      <c r="B37" s="30" t="s">
        <v>24</v>
      </c>
      <c r="C37" s="2">
        <v>25</v>
      </c>
      <c r="D37" s="2">
        <v>13</v>
      </c>
      <c r="E37" s="2">
        <v>9</v>
      </c>
      <c r="F37" s="2">
        <v>2</v>
      </c>
      <c r="G37" s="2">
        <v>1</v>
      </c>
      <c r="H37" s="2">
        <v>1</v>
      </c>
      <c r="I37" s="2">
        <v>12</v>
      </c>
      <c r="J37" s="2">
        <v>0</v>
      </c>
      <c r="K37" s="2"/>
    </row>
    <row r="38" spans="1:11" x14ac:dyDescent="0.2">
      <c r="A38" s="2"/>
      <c r="B38" s="30" t="s">
        <v>25</v>
      </c>
      <c r="C38" s="2">
        <v>15</v>
      </c>
      <c r="D38" s="2">
        <v>6</v>
      </c>
      <c r="E38" s="2">
        <v>4</v>
      </c>
      <c r="F38" s="2">
        <v>1</v>
      </c>
      <c r="G38" s="2">
        <v>1</v>
      </c>
      <c r="H38" s="2">
        <v>0</v>
      </c>
      <c r="I38" s="2">
        <v>9</v>
      </c>
      <c r="J38" s="2">
        <v>0</v>
      </c>
      <c r="K38" s="2"/>
    </row>
    <row r="39" spans="1:11" x14ac:dyDescent="0.2">
      <c r="A39" s="2"/>
      <c r="B39" s="30" t="s">
        <v>26</v>
      </c>
      <c r="C39" s="2">
        <v>3</v>
      </c>
      <c r="D39" s="2">
        <v>1</v>
      </c>
      <c r="E39" s="2">
        <v>1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/>
    </row>
    <row r="40" spans="1:11" s="5" customFormat="1" x14ac:dyDescent="0.2">
      <c r="A40" s="4"/>
      <c r="B40" s="10" t="s">
        <v>27</v>
      </c>
      <c r="C40" s="4">
        <v>22.2</v>
      </c>
      <c r="D40" s="4">
        <v>22</v>
      </c>
      <c r="E40" s="4">
        <v>21.9</v>
      </c>
      <c r="F40" s="4">
        <v>20.9</v>
      </c>
      <c r="G40" s="4">
        <v>24.7</v>
      </c>
      <c r="H40" s="4">
        <v>23.7</v>
      </c>
      <c r="I40" s="4">
        <v>24.8</v>
      </c>
      <c r="J40" s="4">
        <v>15</v>
      </c>
      <c r="K40" s="4"/>
    </row>
    <row r="41" spans="1:11" x14ac:dyDescent="0.2">
      <c r="A41" s="2"/>
      <c r="B41" s="30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30" t="s">
        <v>652</v>
      </c>
      <c r="C42" s="2">
        <v>4069</v>
      </c>
      <c r="D42" s="2">
        <v>3386</v>
      </c>
      <c r="E42" s="2">
        <v>2623</v>
      </c>
      <c r="F42" s="2">
        <v>452</v>
      </c>
      <c r="G42" s="2">
        <v>157</v>
      </c>
      <c r="H42" s="2">
        <v>154</v>
      </c>
      <c r="I42" s="2">
        <v>623</v>
      </c>
      <c r="J42" s="2">
        <v>60</v>
      </c>
      <c r="K42" s="2"/>
    </row>
    <row r="43" spans="1:11" x14ac:dyDescent="0.2">
      <c r="A43" s="2"/>
      <c r="B43" s="30" t="s">
        <v>13</v>
      </c>
      <c r="C43" s="2">
        <v>625</v>
      </c>
      <c r="D43" s="2">
        <v>542</v>
      </c>
      <c r="E43" s="2">
        <v>411</v>
      </c>
      <c r="F43" s="2">
        <v>74</v>
      </c>
      <c r="G43" s="2">
        <v>25</v>
      </c>
      <c r="H43" s="2">
        <v>32</v>
      </c>
      <c r="I43" s="2">
        <v>79</v>
      </c>
      <c r="J43" s="2">
        <v>4</v>
      </c>
      <c r="K43" s="2"/>
    </row>
    <row r="44" spans="1:11" x14ac:dyDescent="0.2">
      <c r="A44" s="2"/>
      <c r="B44" s="30" t="s">
        <v>618</v>
      </c>
      <c r="C44" s="2">
        <v>457</v>
      </c>
      <c r="D44" s="2">
        <v>398</v>
      </c>
      <c r="E44" s="2">
        <v>318</v>
      </c>
      <c r="F44" s="2">
        <v>43</v>
      </c>
      <c r="G44" s="2">
        <v>22</v>
      </c>
      <c r="H44" s="2">
        <v>15</v>
      </c>
      <c r="I44" s="2">
        <v>50</v>
      </c>
      <c r="J44" s="2">
        <v>9</v>
      </c>
      <c r="K44" s="2"/>
    </row>
    <row r="45" spans="1:11" x14ac:dyDescent="0.2">
      <c r="A45" s="2"/>
      <c r="B45" s="30" t="s">
        <v>619</v>
      </c>
      <c r="C45" s="2">
        <v>372</v>
      </c>
      <c r="D45" s="2">
        <v>312</v>
      </c>
      <c r="E45" s="2">
        <v>234</v>
      </c>
      <c r="F45" s="2">
        <v>46</v>
      </c>
      <c r="G45" s="2">
        <v>16</v>
      </c>
      <c r="H45" s="2">
        <v>16</v>
      </c>
      <c r="I45" s="2">
        <v>53</v>
      </c>
      <c r="J45" s="2">
        <v>7</v>
      </c>
      <c r="K45" s="2"/>
    </row>
    <row r="46" spans="1:11" x14ac:dyDescent="0.2">
      <c r="A46" s="2"/>
      <c r="B46" s="30" t="s">
        <v>14</v>
      </c>
      <c r="C46" s="2">
        <v>378</v>
      </c>
      <c r="D46" s="2">
        <v>322</v>
      </c>
      <c r="E46" s="2">
        <v>249</v>
      </c>
      <c r="F46" s="2">
        <v>48</v>
      </c>
      <c r="G46" s="2">
        <v>9</v>
      </c>
      <c r="H46" s="2">
        <v>16</v>
      </c>
      <c r="I46" s="2">
        <v>44</v>
      </c>
      <c r="J46" s="2">
        <v>12</v>
      </c>
      <c r="K46" s="2"/>
    </row>
    <row r="47" spans="1:11" x14ac:dyDescent="0.2">
      <c r="A47" s="2"/>
      <c r="B47" s="30" t="s">
        <v>15</v>
      </c>
      <c r="C47" s="2">
        <v>580</v>
      </c>
      <c r="D47" s="2">
        <v>499</v>
      </c>
      <c r="E47" s="2">
        <v>401</v>
      </c>
      <c r="F47" s="2">
        <v>58</v>
      </c>
      <c r="G47" s="2">
        <v>15</v>
      </c>
      <c r="H47" s="2">
        <v>25</v>
      </c>
      <c r="I47" s="2">
        <v>69</v>
      </c>
      <c r="J47" s="2">
        <v>12</v>
      </c>
      <c r="K47" s="2"/>
    </row>
    <row r="48" spans="1:11" x14ac:dyDescent="0.2">
      <c r="A48" s="2"/>
      <c r="B48" s="30" t="s">
        <v>16</v>
      </c>
      <c r="C48" s="2">
        <v>471</v>
      </c>
      <c r="D48" s="2">
        <v>414</v>
      </c>
      <c r="E48" s="2">
        <v>322</v>
      </c>
      <c r="F48" s="2">
        <v>54</v>
      </c>
      <c r="G48" s="2">
        <v>25</v>
      </c>
      <c r="H48" s="2">
        <v>13</v>
      </c>
      <c r="I48" s="2">
        <v>56</v>
      </c>
      <c r="J48" s="2">
        <v>1</v>
      </c>
      <c r="K48" s="2"/>
    </row>
    <row r="49" spans="1:11" x14ac:dyDescent="0.2">
      <c r="A49" s="2"/>
      <c r="B49" s="30" t="s">
        <v>17</v>
      </c>
      <c r="C49" s="2">
        <v>380</v>
      </c>
      <c r="D49" s="2">
        <v>307</v>
      </c>
      <c r="E49" s="2">
        <v>233</v>
      </c>
      <c r="F49" s="2">
        <v>41</v>
      </c>
      <c r="G49" s="2">
        <v>20</v>
      </c>
      <c r="H49" s="2">
        <v>13</v>
      </c>
      <c r="I49" s="2">
        <v>67</v>
      </c>
      <c r="J49" s="2">
        <v>6</v>
      </c>
      <c r="K49" s="2"/>
    </row>
    <row r="50" spans="1:11" x14ac:dyDescent="0.2">
      <c r="A50" s="2"/>
      <c r="B50" s="30" t="s">
        <v>18</v>
      </c>
      <c r="C50" s="2">
        <v>246</v>
      </c>
      <c r="D50" s="2">
        <v>207</v>
      </c>
      <c r="E50" s="2">
        <v>154</v>
      </c>
      <c r="F50" s="2">
        <v>32</v>
      </c>
      <c r="G50" s="2">
        <v>12</v>
      </c>
      <c r="H50" s="2">
        <v>9</v>
      </c>
      <c r="I50" s="2">
        <v>34</v>
      </c>
      <c r="J50" s="2">
        <v>5</v>
      </c>
      <c r="K50" s="2"/>
    </row>
    <row r="51" spans="1:11" x14ac:dyDescent="0.2">
      <c r="A51" s="2"/>
      <c r="B51" s="30" t="s">
        <v>19</v>
      </c>
      <c r="C51" s="2">
        <v>198</v>
      </c>
      <c r="D51" s="2">
        <v>151</v>
      </c>
      <c r="E51" s="2">
        <v>113</v>
      </c>
      <c r="F51" s="2">
        <v>26</v>
      </c>
      <c r="G51" s="2">
        <v>5</v>
      </c>
      <c r="H51" s="2">
        <v>7</v>
      </c>
      <c r="I51" s="2">
        <v>45</v>
      </c>
      <c r="J51" s="2">
        <v>2</v>
      </c>
      <c r="K51" s="2"/>
    </row>
    <row r="52" spans="1:11" x14ac:dyDescent="0.2">
      <c r="A52" s="2"/>
      <c r="B52" s="30" t="s">
        <v>20</v>
      </c>
      <c r="C52" s="2">
        <v>124</v>
      </c>
      <c r="D52" s="2">
        <v>90</v>
      </c>
      <c r="E52" s="2">
        <v>66</v>
      </c>
      <c r="F52" s="2">
        <v>16</v>
      </c>
      <c r="G52" s="2">
        <v>3</v>
      </c>
      <c r="H52" s="2">
        <v>5</v>
      </c>
      <c r="I52" s="2">
        <v>34</v>
      </c>
      <c r="J52" s="2">
        <v>0</v>
      </c>
      <c r="K52" s="2"/>
    </row>
    <row r="53" spans="1:11" x14ac:dyDescent="0.2">
      <c r="A53" s="2"/>
      <c r="B53" s="30" t="s">
        <v>21</v>
      </c>
      <c r="C53" s="2">
        <v>82</v>
      </c>
      <c r="D53" s="2">
        <v>49</v>
      </c>
      <c r="E53" s="2">
        <v>44</v>
      </c>
      <c r="F53" s="2">
        <v>4</v>
      </c>
      <c r="G53" s="2">
        <v>1</v>
      </c>
      <c r="H53" s="2">
        <v>0</v>
      </c>
      <c r="I53" s="2">
        <v>31</v>
      </c>
      <c r="J53" s="2">
        <v>2</v>
      </c>
      <c r="K53" s="2"/>
    </row>
    <row r="54" spans="1:11" x14ac:dyDescent="0.2">
      <c r="A54" s="2"/>
      <c r="B54" s="30" t="s">
        <v>22</v>
      </c>
      <c r="C54" s="2">
        <v>53</v>
      </c>
      <c r="D54" s="2">
        <v>34</v>
      </c>
      <c r="E54" s="2">
        <v>29</v>
      </c>
      <c r="F54" s="2">
        <v>3</v>
      </c>
      <c r="G54" s="2">
        <v>1</v>
      </c>
      <c r="H54" s="2">
        <v>1</v>
      </c>
      <c r="I54" s="2">
        <v>19</v>
      </c>
      <c r="J54" s="2">
        <v>0</v>
      </c>
      <c r="K54" s="2"/>
    </row>
    <row r="55" spans="1:11" x14ac:dyDescent="0.2">
      <c r="A55" s="2"/>
      <c r="B55" s="30" t="s">
        <v>23</v>
      </c>
      <c r="C55" s="2">
        <v>41</v>
      </c>
      <c r="D55" s="2">
        <v>26</v>
      </c>
      <c r="E55" s="2">
        <v>21</v>
      </c>
      <c r="F55" s="2">
        <v>4</v>
      </c>
      <c r="G55" s="2">
        <v>1</v>
      </c>
      <c r="H55" s="2">
        <v>0</v>
      </c>
      <c r="I55" s="2">
        <v>15</v>
      </c>
      <c r="J55" s="2">
        <v>0</v>
      </c>
      <c r="K55" s="2"/>
    </row>
    <row r="56" spans="1:11" x14ac:dyDescent="0.2">
      <c r="A56" s="2"/>
      <c r="B56" s="30" t="s">
        <v>24</v>
      </c>
      <c r="C56" s="2">
        <v>38</v>
      </c>
      <c r="D56" s="2">
        <v>22</v>
      </c>
      <c r="E56" s="2">
        <v>17</v>
      </c>
      <c r="F56" s="2">
        <v>2</v>
      </c>
      <c r="G56" s="2">
        <v>2</v>
      </c>
      <c r="H56" s="2">
        <v>1</v>
      </c>
      <c r="I56" s="2">
        <v>16</v>
      </c>
      <c r="J56" s="2">
        <v>0</v>
      </c>
      <c r="K56" s="2"/>
    </row>
    <row r="57" spans="1:11" x14ac:dyDescent="0.2">
      <c r="A57" s="2"/>
      <c r="B57" s="30" t="s">
        <v>25</v>
      </c>
      <c r="C57" s="2">
        <v>14</v>
      </c>
      <c r="D57" s="2">
        <v>7</v>
      </c>
      <c r="E57" s="2">
        <v>6</v>
      </c>
      <c r="F57" s="2">
        <v>0</v>
      </c>
      <c r="G57" s="2">
        <v>0</v>
      </c>
      <c r="H57" s="2">
        <v>1</v>
      </c>
      <c r="I57" s="2">
        <v>7</v>
      </c>
      <c r="J57" s="2">
        <v>0</v>
      </c>
      <c r="K57" s="2"/>
    </row>
    <row r="58" spans="1:11" x14ac:dyDescent="0.2">
      <c r="A58" s="2"/>
      <c r="B58" s="30" t="s">
        <v>26</v>
      </c>
      <c r="C58" s="2">
        <v>10</v>
      </c>
      <c r="D58" s="2">
        <v>6</v>
      </c>
      <c r="E58" s="2">
        <v>5</v>
      </c>
      <c r="F58" s="2">
        <v>1</v>
      </c>
      <c r="G58" s="2">
        <v>0</v>
      </c>
      <c r="H58" s="2">
        <v>0</v>
      </c>
      <c r="I58" s="2">
        <v>4</v>
      </c>
      <c r="J58" s="2">
        <v>0</v>
      </c>
      <c r="K58" s="2"/>
    </row>
    <row r="59" spans="1:11" s="5" customFormat="1" x14ac:dyDescent="0.2">
      <c r="A59" s="34"/>
      <c r="B59" s="33" t="s">
        <v>27</v>
      </c>
      <c r="C59" s="34">
        <v>21.7</v>
      </c>
      <c r="D59" s="34">
        <v>21.2</v>
      </c>
      <c r="E59" s="34">
        <v>21.2</v>
      </c>
      <c r="F59" s="34">
        <v>21.3</v>
      </c>
      <c r="G59" s="34">
        <v>22.2</v>
      </c>
      <c r="H59" s="34">
        <v>19.399999999999999</v>
      </c>
      <c r="I59" s="34">
        <v>26.5</v>
      </c>
      <c r="J59" s="34">
        <v>19.2</v>
      </c>
      <c r="K59" s="34"/>
    </row>
    <row r="60" spans="1:11" x14ac:dyDescent="0.2">
      <c r="B60" s="40" t="s">
        <v>642</v>
      </c>
      <c r="C60" s="40"/>
      <c r="D60" s="40"/>
      <c r="E60" s="40"/>
      <c r="F60" s="40"/>
      <c r="G60" s="40"/>
      <c r="H60" s="40"/>
      <c r="I60" s="40"/>
      <c r="J60" s="40"/>
    </row>
  </sheetData>
  <mergeCells count="2">
    <mergeCell ref="A2:J2"/>
    <mergeCell ref="B60:J60"/>
  </mergeCells>
  <pageMargins left="0.7" right="0.7" top="0.75" bottom="0.75" header="0.3" footer="0.3"/>
  <pageSetup scale="99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E04D-6622-4BAF-81DE-2BF45363C0D7}">
  <dimension ref="A1:I103"/>
  <sheetViews>
    <sheetView view="pageBreakPreview" topLeftCell="E1" zoomScale="125" zoomScaleNormal="10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4.6640625" style="1" customWidth="1"/>
    <col min="2" max="16384" width="9.109375" style="1"/>
  </cols>
  <sheetData>
    <row r="1" spans="1:9" x14ac:dyDescent="0.2">
      <c r="A1" s="2" t="s">
        <v>813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670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671</v>
      </c>
      <c r="B3" s="16" t="s">
        <v>0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</row>
    <row r="4" spans="1:9" x14ac:dyDescent="0.2">
      <c r="A4" s="2" t="s">
        <v>672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8323</v>
      </c>
      <c r="C6" s="2">
        <v>6934</v>
      </c>
      <c r="D6" s="2">
        <v>5362</v>
      </c>
      <c r="E6" s="2">
        <v>947</v>
      </c>
      <c r="F6" s="2">
        <v>332</v>
      </c>
      <c r="G6" s="2">
        <v>293</v>
      </c>
      <c r="H6" s="2">
        <v>1257</v>
      </c>
      <c r="I6" s="2">
        <v>132</v>
      </c>
    </row>
    <row r="7" spans="1:9" x14ac:dyDescent="0.2">
      <c r="A7" s="2" t="s">
        <v>803</v>
      </c>
      <c r="B7" s="2">
        <v>6153</v>
      </c>
      <c r="C7" s="2">
        <v>5182</v>
      </c>
      <c r="D7" s="2">
        <v>3975</v>
      </c>
      <c r="E7" s="2">
        <v>720</v>
      </c>
      <c r="F7" s="2">
        <v>264</v>
      </c>
      <c r="G7" s="2">
        <v>223</v>
      </c>
      <c r="H7" s="2">
        <v>898</v>
      </c>
      <c r="I7" s="2">
        <v>73</v>
      </c>
    </row>
    <row r="8" spans="1:9" x14ac:dyDescent="0.2">
      <c r="A8" s="2" t="s">
        <v>674</v>
      </c>
      <c r="B8" s="2">
        <v>2083</v>
      </c>
      <c r="C8" s="2">
        <v>1682</v>
      </c>
      <c r="D8" s="2">
        <v>1358</v>
      </c>
      <c r="E8" s="2">
        <v>207</v>
      </c>
      <c r="F8" s="2">
        <v>65</v>
      </c>
      <c r="G8" s="2">
        <v>52</v>
      </c>
      <c r="H8" s="2">
        <v>347</v>
      </c>
      <c r="I8" s="2">
        <v>54</v>
      </c>
    </row>
    <row r="9" spans="1:9" x14ac:dyDescent="0.2">
      <c r="A9" s="2" t="s">
        <v>675</v>
      </c>
      <c r="B9" s="2">
        <v>87</v>
      </c>
      <c r="C9" s="2">
        <v>70</v>
      </c>
      <c r="D9" s="2">
        <v>29</v>
      </c>
      <c r="E9" s="2">
        <v>20</v>
      </c>
      <c r="F9" s="2">
        <v>3</v>
      </c>
      <c r="G9" s="2">
        <v>18</v>
      </c>
      <c r="H9" s="2">
        <v>12</v>
      </c>
      <c r="I9" s="2">
        <v>5</v>
      </c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651</v>
      </c>
      <c r="B11" s="2">
        <v>4253</v>
      </c>
      <c r="C11" s="2">
        <v>3547</v>
      </c>
      <c r="D11" s="2">
        <v>2738</v>
      </c>
      <c r="E11" s="2">
        <v>495</v>
      </c>
      <c r="F11" s="2">
        <v>175</v>
      </c>
      <c r="G11" s="2">
        <v>139</v>
      </c>
      <c r="H11" s="2">
        <v>634</v>
      </c>
      <c r="I11" s="2">
        <v>72</v>
      </c>
    </row>
    <row r="12" spans="1:9" x14ac:dyDescent="0.2">
      <c r="A12" s="2" t="s">
        <v>803</v>
      </c>
      <c r="B12" s="2">
        <v>3128</v>
      </c>
      <c r="C12" s="2">
        <v>2656</v>
      </c>
      <c r="D12" s="2">
        <v>2033</v>
      </c>
      <c r="E12" s="2">
        <v>370</v>
      </c>
      <c r="F12" s="2">
        <v>147</v>
      </c>
      <c r="G12" s="2">
        <v>106</v>
      </c>
      <c r="H12" s="2">
        <v>429</v>
      </c>
      <c r="I12" s="2">
        <v>43</v>
      </c>
    </row>
    <row r="13" spans="1:9" x14ac:dyDescent="0.2">
      <c r="A13" s="2" t="s">
        <v>674</v>
      </c>
      <c r="B13" s="2">
        <v>1087</v>
      </c>
      <c r="C13" s="2">
        <v>860</v>
      </c>
      <c r="D13" s="2">
        <v>691</v>
      </c>
      <c r="E13" s="2">
        <v>119</v>
      </c>
      <c r="F13" s="2">
        <v>25</v>
      </c>
      <c r="G13" s="2">
        <v>25</v>
      </c>
      <c r="H13" s="2">
        <v>200</v>
      </c>
      <c r="I13" s="2">
        <v>27</v>
      </c>
    </row>
    <row r="14" spans="1:9" x14ac:dyDescent="0.2">
      <c r="A14" s="2" t="s">
        <v>675</v>
      </c>
      <c r="B14" s="2">
        <v>38</v>
      </c>
      <c r="C14" s="2">
        <v>31</v>
      </c>
      <c r="D14" s="2">
        <v>14</v>
      </c>
      <c r="E14" s="2">
        <v>6</v>
      </c>
      <c r="F14" s="2">
        <v>3</v>
      </c>
      <c r="G14" s="2">
        <v>8</v>
      </c>
      <c r="H14" s="2">
        <v>5</v>
      </c>
      <c r="I14" s="2">
        <v>2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652</v>
      </c>
      <c r="B16" s="2">
        <v>4070</v>
      </c>
      <c r="C16" s="2">
        <v>3387</v>
      </c>
      <c r="D16" s="2">
        <v>2624</v>
      </c>
      <c r="E16" s="2">
        <v>452</v>
      </c>
      <c r="F16" s="2">
        <v>157</v>
      </c>
      <c r="G16" s="2">
        <v>154</v>
      </c>
      <c r="H16" s="2">
        <v>623</v>
      </c>
      <c r="I16" s="2">
        <v>60</v>
      </c>
    </row>
    <row r="17" spans="1:9" x14ac:dyDescent="0.2">
      <c r="A17" s="2" t="s">
        <v>803</v>
      </c>
      <c r="B17" s="2">
        <v>3025</v>
      </c>
      <c r="C17" s="2">
        <v>2526</v>
      </c>
      <c r="D17" s="2">
        <v>1942</v>
      </c>
      <c r="E17" s="2">
        <v>350</v>
      </c>
      <c r="F17" s="2">
        <v>117</v>
      </c>
      <c r="G17" s="2">
        <v>117</v>
      </c>
      <c r="H17" s="2">
        <v>469</v>
      </c>
      <c r="I17" s="2">
        <v>30</v>
      </c>
    </row>
    <row r="18" spans="1:9" x14ac:dyDescent="0.2">
      <c r="A18" s="2" t="s">
        <v>674</v>
      </c>
      <c r="B18" s="2">
        <v>996</v>
      </c>
      <c r="C18" s="2">
        <v>822</v>
      </c>
      <c r="D18" s="2">
        <v>667</v>
      </c>
      <c r="E18" s="2">
        <v>88</v>
      </c>
      <c r="F18" s="2">
        <v>40</v>
      </c>
      <c r="G18" s="2">
        <v>27</v>
      </c>
      <c r="H18" s="2">
        <v>147</v>
      </c>
      <c r="I18" s="2">
        <v>27</v>
      </c>
    </row>
    <row r="19" spans="1:9" x14ac:dyDescent="0.2">
      <c r="A19" s="2" t="s">
        <v>675</v>
      </c>
      <c r="B19" s="2">
        <v>49</v>
      </c>
      <c r="C19" s="2">
        <v>39</v>
      </c>
      <c r="D19" s="2">
        <v>15</v>
      </c>
      <c r="E19" s="2">
        <v>14</v>
      </c>
      <c r="F19" s="2">
        <v>0</v>
      </c>
      <c r="G19" s="2">
        <v>10</v>
      </c>
      <c r="H19" s="2">
        <v>7</v>
      </c>
      <c r="I19" s="2">
        <v>3</v>
      </c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 t="s">
        <v>673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656</v>
      </c>
      <c r="B23" s="2">
        <v>8323</v>
      </c>
      <c r="C23" s="2">
        <v>6934</v>
      </c>
      <c r="D23" s="2">
        <v>5362</v>
      </c>
      <c r="E23" s="2">
        <v>947</v>
      </c>
      <c r="F23" s="2">
        <v>332</v>
      </c>
      <c r="G23" s="2">
        <v>293</v>
      </c>
      <c r="H23" s="2">
        <v>1257</v>
      </c>
      <c r="I23" s="2">
        <v>132</v>
      </c>
    </row>
    <row r="24" spans="1:9" x14ac:dyDescent="0.2">
      <c r="A24" s="2" t="s">
        <v>76</v>
      </c>
      <c r="B24" s="2">
        <v>713</v>
      </c>
      <c r="C24" s="2">
        <v>633</v>
      </c>
      <c r="D24" s="2">
        <v>479</v>
      </c>
      <c r="E24" s="2">
        <v>101</v>
      </c>
      <c r="F24" s="2">
        <v>33</v>
      </c>
      <c r="G24" s="2">
        <v>20</v>
      </c>
      <c r="H24" s="2">
        <v>77</v>
      </c>
      <c r="I24" s="2">
        <v>3</v>
      </c>
    </row>
    <row r="25" spans="1:9" x14ac:dyDescent="0.2">
      <c r="A25" s="2" t="s">
        <v>208</v>
      </c>
      <c r="B25" s="2">
        <v>206</v>
      </c>
      <c r="C25" s="2">
        <v>169</v>
      </c>
      <c r="D25" s="2">
        <v>141</v>
      </c>
      <c r="E25" s="2">
        <v>14</v>
      </c>
      <c r="F25" s="2">
        <v>8</v>
      </c>
      <c r="G25" s="2">
        <v>6</v>
      </c>
      <c r="H25" s="2">
        <v>35</v>
      </c>
      <c r="I25" s="2">
        <v>2</v>
      </c>
    </row>
    <row r="26" spans="1:9" x14ac:dyDescent="0.2">
      <c r="A26" s="2" t="s">
        <v>209</v>
      </c>
      <c r="B26" s="2">
        <v>170</v>
      </c>
      <c r="C26" s="2">
        <v>143</v>
      </c>
      <c r="D26" s="2">
        <v>102</v>
      </c>
      <c r="E26" s="2">
        <v>20</v>
      </c>
      <c r="F26" s="2">
        <v>9</v>
      </c>
      <c r="G26" s="2">
        <v>12</v>
      </c>
      <c r="H26" s="2">
        <v>21</v>
      </c>
      <c r="I26" s="2">
        <v>6</v>
      </c>
    </row>
    <row r="27" spans="1:9" x14ac:dyDescent="0.2">
      <c r="A27" s="2" t="s">
        <v>210</v>
      </c>
      <c r="B27" s="2">
        <v>210</v>
      </c>
      <c r="C27" s="2">
        <v>178</v>
      </c>
      <c r="D27" s="2">
        <v>138</v>
      </c>
      <c r="E27" s="2">
        <v>26</v>
      </c>
      <c r="F27" s="2">
        <v>8</v>
      </c>
      <c r="G27" s="2">
        <v>6</v>
      </c>
      <c r="H27" s="2">
        <v>30</v>
      </c>
      <c r="I27" s="2">
        <v>2</v>
      </c>
    </row>
    <row r="28" spans="1:9" x14ac:dyDescent="0.2">
      <c r="A28" s="2" t="s">
        <v>211</v>
      </c>
      <c r="B28" s="2">
        <v>224</v>
      </c>
      <c r="C28" s="2">
        <v>187</v>
      </c>
      <c r="D28" s="2">
        <v>146</v>
      </c>
      <c r="E28" s="2">
        <v>28</v>
      </c>
      <c r="F28" s="2">
        <v>4</v>
      </c>
      <c r="G28" s="2">
        <v>9</v>
      </c>
      <c r="H28" s="2">
        <v>30</v>
      </c>
      <c r="I28" s="2">
        <v>7</v>
      </c>
    </row>
    <row r="29" spans="1:9" x14ac:dyDescent="0.2">
      <c r="A29" s="2" t="s">
        <v>212</v>
      </c>
      <c r="B29" s="2">
        <v>228</v>
      </c>
      <c r="C29" s="2">
        <v>186</v>
      </c>
      <c r="D29" s="2">
        <v>152</v>
      </c>
      <c r="E29" s="2">
        <v>20</v>
      </c>
      <c r="F29" s="2">
        <v>8</v>
      </c>
      <c r="G29" s="2">
        <v>6</v>
      </c>
      <c r="H29" s="2">
        <v>36</v>
      </c>
      <c r="I29" s="2">
        <v>6</v>
      </c>
    </row>
    <row r="30" spans="1:9" x14ac:dyDescent="0.2">
      <c r="A30" s="2" t="s">
        <v>213</v>
      </c>
      <c r="B30" s="2">
        <v>226</v>
      </c>
      <c r="C30" s="2">
        <v>184</v>
      </c>
      <c r="D30" s="2">
        <v>149</v>
      </c>
      <c r="E30" s="2">
        <v>26</v>
      </c>
      <c r="F30" s="2">
        <v>5</v>
      </c>
      <c r="G30" s="2">
        <v>4</v>
      </c>
      <c r="H30" s="2">
        <v>35</v>
      </c>
      <c r="I30" s="2">
        <v>7</v>
      </c>
    </row>
    <row r="31" spans="1:9" x14ac:dyDescent="0.2">
      <c r="A31" s="2" t="s">
        <v>214</v>
      </c>
      <c r="B31" s="2">
        <v>245</v>
      </c>
      <c r="C31" s="2">
        <v>209</v>
      </c>
      <c r="D31" s="2">
        <v>164</v>
      </c>
      <c r="E31" s="2">
        <v>29</v>
      </c>
      <c r="F31" s="2">
        <v>8</v>
      </c>
      <c r="G31" s="2">
        <v>8</v>
      </c>
      <c r="H31" s="2">
        <v>32</v>
      </c>
      <c r="I31" s="2">
        <v>4</v>
      </c>
    </row>
    <row r="32" spans="1:9" x14ac:dyDescent="0.2">
      <c r="A32" s="2" t="s">
        <v>215</v>
      </c>
      <c r="B32" s="2">
        <v>955</v>
      </c>
      <c r="C32" s="2">
        <v>912</v>
      </c>
      <c r="D32" s="2">
        <v>718</v>
      </c>
      <c r="E32" s="2">
        <v>166</v>
      </c>
      <c r="F32" s="2">
        <v>8</v>
      </c>
      <c r="G32" s="2">
        <v>20</v>
      </c>
      <c r="H32" s="2">
        <v>38</v>
      </c>
      <c r="I32" s="2">
        <v>5</v>
      </c>
    </row>
    <row r="33" spans="1:9" x14ac:dyDescent="0.2">
      <c r="A33" s="2" t="s">
        <v>216</v>
      </c>
      <c r="B33" s="2">
        <v>405</v>
      </c>
      <c r="C33" s="2">
        <v>346</v>
      </c>
      <c r="D33" s="2">
        <v>295</v>
      </c>
      <c r="E33" s="2">
        <v>26</v>
      </c>
      <c r="F33" s="2">
        <v>8</v>
      </c>
      <c r="G33" s="2">
        <v>17</v>
      </c>
      <c r="H33" s="2">
        <v>53</v>
      </c>
      <c r="I33" s="2">
        <v>6</v>
      </c>
    </row>
    <row r="34" spans="1:9" x14ac:dyDescent="0.2">
      <c r="A34" s="2" t="s">
        <v>217</v>
      </c>
      <c r="B34" s="2">
        <v>395</v>
      </c>
      <c r="C34" s="2">
        <v>347</v>
      </c>
      <c r="D34" s="2">
        <v>302</v>
      </c>
      <c r="E34" s="2">
        <v>29</v>
      </c>
      <c r="F34" s="2">
        <v>7</v>
      </c>
      <c r="G34" s="2">
        <v>9</v>
      </c>
      <c r="H34" s="2">
        <v>42</v>
      </c>
      <c r="I34" s="2">
        <v>6</v>
      </c>
    </row>
    <row r="35" spans="1:9" x14ac:dyDescent="0.2">
      <c r="A35" s="2" t="s">
        <v>218</v>
      </c>
      <c r="B35" s="2">
        <v>344</v>
      </c>
      <c r="C35" s="2">
        <v>295</v>
      </c>
      <c r="D35" s="2">
        <v>260</v>
      </c>
      <c r="E35" s="2">
        <v>23</v>
      </c>
      <c r="F35" s="2">
        <v>7</v>
      </c>
      <c r="G35" s="2">
        <v>5</v>
      </c>
      <c r="H35" s="2">
        <v>40</v>
      </c>
      <c r="I35" s="2">
        <v>9</v>
      </c>
    </row>
    <row r="36" spans="1:9" x14ac:dyDescent="0.2">
      <c r="A36" s="2" t="s">
        <v>219</v>
      </c>
      <c r="B36" s="2">
        <v>322</v>
      </c>
      <c r="C36" s="2">
        <v>269</v>
      </c>
      <c r="D36" s="2">
        <v>203</v>
      </c>
      <c r="E36" s="2">
        <v>42</v>
      </c>
      <c r="F36" s="2">
        <v>12</v>
      </c>
      <c r="G36" s="2">
        <v>12</v>
      </c>
      <c r="H36" s="2">
        <v>48</v>
      </c>
      <c r="I36" s="2">
        <v>5</v>
      </c>
    </row>
    <row r="37" spans="1:9" x14ac:dyDescent="0.2">
      <c r="A37" s="2" t="s">
        <v>220</v>
      </c>
      <c r="B37" s="2">
        <v>1401</v>
      </c>
      <c r="C37" s="2">
        <v>1142</v>
      </c>
      <c r="D37" s="2">
        <v>863</v>
      </c>
      <c r="E37" s="2">
        <v>175</v>
      </c>
      <c r="F37" s="2">
        <v>74</v>
      </c>
      <c r="G37" s="2">
        <v>30</v>
      </c>
      <c r="H37" s="2">
        <v>235</v>
      </c>
      <c r="I37" s="2">
        <v>24</v>
      </c>
    </row>
    <row r="38" spans="1:9" x14ac:dyDescent="0.2">
      <c r="A38" s="2" t="s">
        <v>221</v>
      </c>
      <c r="B38" s="2">
        <v>988</v>
      </c>
      <c r="C38" s="2">
        <v>690</v>
      </c>
      <c r="D38" s="2">
        <v>494</v>
      </c>
      <c r="E38" s="2">
        <v>80</v>
      </c>
      <c r="F38" s="2">
        <v>51</v>
      </c>
      <c r="G38" s="2">
        <v>65</v>
      </c>
      <c r="H38" s="2">
        <v>280</v>
      </c>
      <c r="I38" s="2">
        <v>18</v>
      </c>
    </row>
    <row r="39" spans="1:9" x14ac:dyDescent="0.2">
      <c r="A39" s="2" t="s">
        <v>222</v>
      </c>
      <c r="B39" s="2">
        <v>108</v>
      </c>
      <c r="C39" s="2">
        <v>80</v>
      </c>
      <c r="D39" s="2">
        <v>40</v>
      </c>
      <c r="E39" s="2">
        <v>7</v>
      </c>
      <c r="F39" s="2">
        <v>24</v>
      </c>
      <c r="G39" s="2">
        <v>9</v>
      </c>
      <c r="H39" s="2">
        <v>25</v>
      </c>
      <c r="I39" s="2">
        <v>3</v>
      </c>
    </row>
    <row r="40" spans="1:9" x14ac:dyDescent="0.2">
      <c r="A40" s="2" t="s">
        <v>223</v>
      </c>
      <c r="B40" s="2">
        <v>56</v>
      </c>
      <c r="C40" s="2">
        <v>38</v>
      </c>
      <c r="D40" s="2">
        <v>21</v>
      </c>
      <c r="E40" s="2">
        <v>4</v>
      </c>
      <c r="F40" s="2">
        <v>10</v>
      </c>
      <c r="G40" s="2">
        <v>3</v>
      </c>
      <c r="H40" s="2">
        <v>17</v>
      </c>
      <c r="I40" s="2">
        <v>1</v>
      </c>
    </row>
    <row r="41" spans="1:9" x14ac:dyDescent="0.2">
      <c r="A41" s="2" t="s">
        <v>224</v>
      </c>
      <c r="B41" s="2">
        <v>118</v>
      </c>
      <c r="C41" s="2">
        <v>54</v>
      </c>
      <c r="D41" s="2">
        <v>34</v>
      </c>
      <c r="E41" s="2">
        <v>12</v>
      </c>
      <c r="F41" s="2">
        <v>3</v>
      </c>
      <c r="G41" s="2">
        <v>5</v>
      </c>
      <c r="H41" s="2">
        <v>62</v>
      </c>
      <c r="I41" s="2">
        <v>2</v>
      </c>
    </row>
    <row r="42" spans="1:9" x14ac:dyDescent="0.2">
      <c r="A42" s="2" t="s">
        <v>225</v>
      </c>
      <c r="B42" s="2">
        <v>20</v>
      </c>
      <c r="C42" s="2">
        <v>7</v>
      </c>
      <c r="D42" s="2">
        <v>5</v>
      </c>
      <c r="E42" s="2">
        <v>1</v>
      </c>
      <c r="F42" s="2">
        <v>1</v>
      </c>
      <c r="G42" s="2">
        <v>0</v>
      </c>
      <c r="H42" s="2">
        <v>12</v>
      </c>
      <c r="I42" s="2">
        <v>1</v>
      </c>
    </row>
    <row r="43" spans="1:9" x14ac:dyDescent="0.2">
      <c r="A43" s="2" t="s">
        <v>226</v>
      </c>
      <c r="B43" s="2">
        <v>2</v>
      </c>
      <c r="C43" s="2">
        <v>1</v>
      </c>
      <c r="D43" s="2">
        <v>1</v>
      </c>
      <c r="E43" s="2">
        <v>0</v>
      </c>
      <c r="F43" s="2">
        <v>0</v>
      </c>
      <c r="G43" s="2">
        <v>0</v>
      </c>
      <c r="H43" s="2">
        <v>1</v>
      </c>
      <c r="I43" s="2">
        <v>0</v>
      </c>
    </row>
    <row r="44" spans="1:9" x14ac:dyDescent="0.2">
      <c r="A44" s="2" t="s">
        <v>227</v>
      </c>
      <c r="B44" s="2">
        <v>2</v>
      </c>
      <c r="C44" s="2">
        <v>1</v>
      </c>
      <c r="D44" s="2">
        <v>0</v>
      </c>
      <c r="E44" s="2">
        <v>1</v>
      </c>
      <c r="F44" s="2">
        <v>0</v>
      </c>
      <c r="G44" s="2">
        <v>0</v>
      </c>
      <c r="H44" s="2">
        <v>1</v>
      </c>
      <c r="I44" s="2">
        <v>0</v>
      </c>
    </row>
    <row r="45" spans="1:9" x14ac:dyDescent="0.2">
      <c r="A45" s="2" t="s">
        <v>62</v>
      </c>
      <c r="B45" s="2">
        <v>985</v>
      </c>
      <c r="C45" s="2">
        <v>863</v>
      </c>
      <c r="D45" s="2">
        <v>655</v>
      </c>
      <c r="E45" s="2">
        <v>117</v>
      </c>
      <c r="F45" s="2">
        <v>44</v>
      </c>
      <c r="G45" s="2">
        <v>47</v>
      </c>
      <c r="H45" s="2">
        <v>107</v>
      </c>
      <c r="I45" s="2">
        <v>15</v>
      </c>
    </row>
    <row r="46" spans="1:9" x14ac:dyDescent="0.2">
      <c r="A46" s="1" t="s">
        <v>676</v>
      </c>
      <c r="B46" s="4">
        <f t="shared" ref="B46:I46" si="0">SUM(B37:B44)*100/(B23-B45)</f>
        <v>36.726628509130556</v>
      </c>
      <c r="C46" s="4">
        <f t="shared" si="0"/>
        <v>33.157634656563992</v>
      </c>
      <c r="D46" s="4">
        <f t="shared" si="0"/>
        <v>30.975143403441681</v>
      </c>
      <c r="E46" s="4">
        <f t="shared" si="0"/>
        <v>33.734939759036145</v>
      </c>
      <c r="F46" s="4">
        <f t="shared" si="0"/>
        <v>56.597222222222221</v>
      </c>
      <c r="G46" s="4">
        <f t="shared" si="0"/>
        <v>45.528455284552848</v>
      </c>
      <c r="H46" s="4">
        <f t="shared" si="0"/>
        <v>55.043478260869563</v>
      </c>
      <c r="I46" s="4">
        <f t="shared" si="0"/>
        <v>41.880341880341881</v>
      </c>
    </row>
    <row r="47" spans="1:9" x14ac:dyDescent="0.2">
      <c r="A47" s="1" t="s">
        <v>677</v>
      </c>
      <c r="B47" s="4">
        <f t="shared" ref="B47:I47" si="1">SUM(B41:B44)*100/(B23-B45)</f>
        <v>1.9351321886072499</v>
      </c>
      <c r="C47" s="4">
        <f t="shared" si="1"/>
        <v>1.0377203096689178</v>
      </c>
      <c r="D47" s="4">
        <f t="shared" si="1"/>
        <v>0.84979817293392823</v>
      </c>
      <c r="E47" s="4">
        <f t="shared" si="1"/>
        <v>1.6867469879518073</v>
      </c>
      <c r="F47" s="4">
        <f t="shared" si="1"/>
        <v>1.3888888888888888</v>
      </c>
      <c r="G47" s="4">
        <f t="shared" si="1"/>
        <v>2.0325203252032522</v>
      </c>
      <c r="H47" s="4">
        <f t="shared" si="1"/>
        <v>6.6086956521739131</v>
      </c>
      <c r="I47" s="4">
        <f t="shared" si="1"/>
        <v>2.5641025641025643</v>
      </c>
    </row>
    <row r="48" spans="1:9" x14ac:dyDescent="0.2">
      <c r="A48" s="42" t="s">
        <v>642</v>
      </c>
      <c r="B48" s="42"/>
      <c r="C48" s="42"/>
      <c r="D48" s="42"/>
      <c r="E48" s="42"/>
      <c r="F48" s="42"/>
      <c r="G48" s="42"/>
      <c r="H48" s="42"/>
      <c r="I48" s="42"/>
    </row>
    <row r="49" spans="1:9" x14ac:dyDescent="0.2">
      <c r="A49" s="2" t="s">
        <v>813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3" t="s">
        <v>670</v>
      </c>
      <c r="B50" s="43" t="s">
        <v>2</v>
      </c>
      <c r="C50" s="44"/>
      <c r="D50" s="44"/>
      <c r="E50" s="44"/>
      <c r="F50" s="44"/>
      <c r="G50" s="44"/>
      <c r="H50" s="44"/>
      <c r="I50" s="45"/>
    </row>
    <row r="51" spans="1:9" x14ac:dyDescent="0.2">
      <c r="A51" s="14" t="s">
        <v>671</v>
      </c>
      <c r="B51" s="16" t="s">
        <v>0</v>
      </c>
      <c r="C51" s="16" t="s">
        <v>4</v>
      </c>
      <c r="D51" s="16" t="s">
        <v>5</v>
      </c>
      <c r="E51" s="16" t="s">
        <v>6</v>
      </c>
      <c r="F51" s="16" t="s">
        <v>7</v>
      </c>
      <c r="G51" s="16" t="s">
        <v>8</v>
      </c>
      <c r="H51" s="16" t="s">
        <v>9</v>
      </c>
      <c r="I51" s="16" t="s">
        <v>10</v>
      </c>
    </row>
    <row r="52" spans="1:9" x14ac:dyDescent="0.2">
      <c r="A52" s="2" t="s">
        <v>651</v>
      </c>
      <c r="B52" s="2">
        <v>4253</v>
      </c>
      <c r="C52" s="2">
        <v>3547</v>
      </c>
      <c r="D52" s="2">
        <v>2738</v>
      </c>
      <c r="E52" s="2">
        <v>495</v>
      </c>
      <c r="F52" s="2">
        <v>175</v>
      </c>
      <c r="G52" s="2">
        <v>139</v>
      </c>
      <c r="H52" s="2">
        <v>634</v>
      </c>
      <c r="I52" s="2">
        <v>72</v>
      </c>
    </row>
    <row r="53" spans="1:9" x14ac:dyDescent="0.2">
      <c r="A53" s="2" t="s">
        <v>76</v>
      </c>
      <c r="B53" s="2">
        <v>357</v>
      </c>
      <c r="C53" s="2">
        <v>314</v>
      </c>
      <c r="D53" s="2">
        <v>234</v>
      </c>
      <c r="E53" s="2">
        <v>53</v>
      </c>
      <c r="F53" s="2">
        <v>18</v>
      </c>
      <c r="G53" s="2">
        <v>9</v>
      </c>
      <c r="H53" s="2">
        <v>41</v>
      </c>
      <c r="I53" s="2">
        <v>2</v>
      </c>
    </row>
    <row r="54" spans="1:9" x14ac:dyDescent="0.2">
      <c r="A54" s="2" t="s">
        <v>208</v>
      </c>
      <c r="B54" s="2">
        <v>109</v>
      </c>
      <c r="C54" s="2">
        <v>83</v>
      </c>
      <c r="D54" s="2">
        <v>69</v>
      </c>
      <c r="E54" s="2">
        <v>10</v>
      </c>
      <c r="F54" s="2">
        <v>2</v>
      </c>
      <c r="G54" s="2">
        <v>2</v>
      </c>
      <c r="H54" s="2">
        <v>26</v>
      </c>
      <c r="I54" s="2">
        <v>0</v>
      </c>
    </row>
    <row r="55" spans="1:9" x14ac:dyDescent="0.2">
      <c r="A55" s="2" t="s">
        <v>209</v>
      </c>
      <c r="B55" s="2">
        <v>78</v>
      </c>
      <c r="C55" s="2">
        <v>66</v>
      </c>
      <c r="D55" s="2">
        <v>42</v>
      </c>
      <c r="E55" s="2">
        <v>11</v>
      </c>
      <c r="F55" s="2">
        <v>5</v>
      </c>
      <c r="G55" s="2">
        <v>8</v>
      </c>
      <c r="H55" s="2">
        <v>9</v>
      </c>
      <c r="I55" s="2">
        <v>3</v>
      </c>
    </row>
    <row r="56" spans="1:9" x14ac:dyDescent="0.2">
      <c r="A56" s="2" t="s">
        <v>210</v>
      </c>
      <c r="B56" s="2">
        <v>114</v>
      </c>
      <c r="C56" s="2">
        <v>93</v>
      </c>
      <c r="D56" s="2">
        <v>69</v>
      </c>
      <c r="E56" s="2">
        <v>16</v>
      </c>
      <c r="F56" s="2">
        <v>5</v>
      </c>
      <c r="G56" s="2">
        <v>3</v>
      </c>
      <c r="H56" s="2">
        <v>19</v>
      </c>
      <c r="I56" s="2">
        <v>2</v>
      </c>
    </row>
    <row r="57" spans="1:9" x14ac:dyDescent="0.2">
      <c r="A57" s="2" t="s">
        <v>211</v>
      </c>
      <c r="B57" s="2">
        <v>121</v>
      </c>
      <c r="C57" s="2">
        <v>100</v>
      </c>
      <c r="D57" s="2">
        <v>81</v>
      </c>
      <c r="E57" s="2">
        <v>14</v>
      </c>
      <c r="F57" s="2">
        <v>1</v>
      </c>
      <c r="G57" s="2">
        <v>4</v>
      </c>
      <c r="H57" s="2">
        <v>18</v>
      </c>
      <c r="I57" s="2">
        <v>3</v>
      </c>
    </row>
    <row r="58" spans="1:9" x14ac:dyDescent="0.2">
      <c r="A58" s="2" t="s">
        <v>212</v>
      </c>
      <c r="B58" s="2">
        <v>102</v>
      </c>
      <c r="C58" s="2">
        <v>82</v>
      </c>
      <c r="D58" s="2">
        <v>66</v>
      </c>
      <c r="E58" s="2">
        <v>13</v>
      </c>
      <c r="F58" s="2">
        <v>2</v>
      </c>
      <c r="G58" s="2">
        <v>1</v>
      </c>
      <c r="H58" s="2">
        <v>17</v>
      </c>
      <c r="I58" s="2">
        <v>3</v>
      </c>
    </row>
    <row r="59" spans="1:9" x14ac:dyDescent="0.2">
      <c r="A59" s="2" t="s">
        <v>213</v>
      </c>
      <c r="B59" s="2">
        <v>118</v>
      </c>
      <c r="C59" s="2">
        <v>96</v>
      </c>
      <c r="D59" s="2">
        <v>81</v>
      </c>
      <c r="E59" s="2">
        <v>12</v>
      </c>
      <c r="F59" s="2">
        <v>3</v>
      </c>
      <c r="G59" s="2">
        <v>0</v>
      </c>
      <c r="H59" s="2">
        <v>16</v>
      </c>
      <c r="I59" s="2">
        <v>6</v>
      </c>
    </row>
    <row r="60" spans="1:9" x14ac:dyDescent="0.2">
      <c r="A60" s="2" t="s">
        <v>214</v>
      </c>
      <c r="B60" s="2">
        <v>125</v>
      </c>
      <c r="C60" s="2">
        <v>107</v>
      </c>
      <c r="D60" s="2">
        <v>88</v>
      </c>
      <c r="E60" s="2">
        <v>15</v>
      </c>
      <c r="F60" s="2">
        <v>1</v>
      </c>
      <c r="G60" s="2">
        <v>3</v>
      </c>
      <c r="H60" s="2">
        <v>14</v>
      </c>
      <c r="I60" s="2">
        <v>4</v>
      </c>
    </row>
    <row r="61" spans="1:9" x14ac:dyDescent="0.2">
      <c r="A61" s="2" t="s">
        <v>215</v>
      </c>
      <c r="B61" s="2">
        <v>447</v>
      </c>
      <c r="C61" s="2">
        <v>429</v>
      </c>
      <c r="D61" s="2">
        <v>338</v>
      </c>
      <c r="E61" s="2">
        <v>80</v>
      </c>
      <c r="F61" s="2">
        <v>4</v>
      </c>
      <c r="G61" s="2">
        <v>7</v>
      </c>
      <c r="H61" s="2">
        <v>16</v>
      </c>
      <c r="I61" s="2">
        <v>2</v>
      </c>
    </row>
    <row r="62" spans="1:9" x14ac:dyDescent="0.2">
      <c r="A62" s="2" t="s">
        <v>216</v>
      </c>
      <c r="B62" s="2">
        <v>190</v>
      </c>
      <c r="C62" s="2">
        <v>165</v>
      </c>
      <c r="D62" s="2">
        <v>144</v>
      </c>
      <c r="E62" s="2">
        <v>15</v>
      </c>
      <c r="F62" s="2">
        <v>3</v>
      </c>
      <c r="G62" s="2">
        <v>3</v>
      </c>
      <c r="H62" s="2">
        <v>25</v>
      </c>
      <c r="I62" s="2">
        <v>0</v>
      </c>
    </row>
    <row r="63" spans="1:9" x14ac:dyDescent="0.2">
      <c r="A63" s="2" t="s">
        <v>217</v>
      </c>
      <c r="B63" s="2">
        <v>214</v>
      </c>
      <c r="C63" s="2">
        <v>190</v>
      </c>
      <c r="D63" s="2">
        <v>169</v>
      </c>
      <c r="E63" s="2">
        <v>17</v>
      </c>
      <c r="F63" s="2">
        <v>2</v>
      </c>
      <c r="G63" s="2">
        <v>2</v>
      </c>
      <c r="H63" s="2">
        <v>20</v>
      </c>
      <c r="I63" s="2">
        <v>4</v>
      </c>
    </row>
    <row r="64" spans="1:9" x14ac:dyDescent="0.2">
      <c r="A64" s="2" t="s">
        <v>218</v>
      </c>
      <c r="B64" s="2">
        <v>164</v>
      </c>
      <c r="C64" s="2">
        <v>141</v>
      </c>
      <c r="D64" s="2">
        <v>128</v>
      </c>
      <c r="E64" s="2">
        <v>8</v>
      </c>
      <c r="F64" s="2">
        <v>3</v>
      </c>
      <c r="G64" s="2">
        <v>2</v>
      </c>
      <c r="H64" s="2">
        <v>20</v>
      </c>
      <c r="I64" s="2">
        <v>3</v>
      </c>
    </row>
    <row r="65" spans="1:9" x14ac:dyDescent="0.2">
      <c r="A65" s="2" t="s">
        <v>219</v>
      </c>
      <c r="B65" s="2">
        <v>167</v>
      </c>
      <c r="C65" s="2">
        <v>143</v>
      </c>
      <c r="D65" s="2">
        <v>107</v>
      </c>
      <c r="E65" s="2">
        <v>22</v>
      </c>
      <c r="F65" s="2">
        <v>8</v>
      </c>
      <c r="G65" s="2">
        <v>6</v>
      </c>
      <c r="H65" s="2">
        <v>21</v>
      </c>
      <c r="I65" s="2">
        <v>3</v>
      </c>
    </row>
    <row r="66" spans="1:9" x14ac:dyDescent="0.2">
      <c r="A66" s="2" t="s">
        <v>220</v>
      </c>
      <c r="B66" s="2">
        <v>747</v>
      </c>
      <c r="C66" s="2">
        <v>612</v>
      </c>
      <c r="D66" s="2">
        <v>474</v>
      </c>
      <c r="E66" s="2">
        <v>78</v>
      </c>
      <c r="F66" s="2">
        <v>43</v>
      </c>
      <c r="G66" s="2">
        <v>17</v>
      </c>
      <c r="H66" s="2">
        <v>125</v>
      </c>
      <c r="I66" s="2">
        <v>10</v>
      </c>
    </row>
    <row r="67" spans="1:9" x14ac:dyDescent="0.2">
      <c r="A67" s="2" t="s">
        <v>221</v>
      </c>
      <c r="B67" s="2">
        <v>535</v>
      </c>
      <c r="C67" s="2">
        <v>385</v>
      </c>
      <c r="D67" s="2">
        <v>269</v>
      </c>
      <c r="E67" s="2">
        <v>49</v>
      </c>
      <c r="F67" s="2">
        <v>32</v>
      </c>
      <c r="G67" s="2">
        <v>35</v>
      </c>
      <c r="H67" s="2">
        <v>140</v>
      </c>
      <c r="I67" s="2">
        <v>10</v>
      </c>
    </row>
    <row r="68" spans="1:9" x14ac:dyDescent="0.2">
      <c r="A68" s="2" t="s">
        <v>222</v>
      </c>
      <c r="B68" s="2">
        <v>65</v>
      </c>
      <c r="C68" s="2">
        <v>47</v>
      </c>
      <c r="D68" s="2">
        <v>22</v>
      </c>
      <c r="E68" s="2">
        <v>5</v>
      </c>
      <c r="F68" s="2">
        <v>13</v>
      </c>
      <c r="G68" s="2">
        <v>7</v>
      </c>
      <c r="H68" s="2">
        <v>15</v>
      </c>
      <c r="I68" s="2">
        <v>3</v>
      </c>
    </row>
    <row r="69" spans="1:9" x14ac:dyDescent="0.2">
      <c r="A69" s="2" t="s">
        <v>223</v>
      </c>
      <c r="B69" s="2">
        <v>35</v>
      </c>
      <c r="C69" s="2">
        <v>24</v>
      </c>
      <c r="D69" s="2">
        <v>11</v>
      </c>
      <c r="E69" s="2">
        <v>4</v>
      </c>
      <c r="F69" s="2">
        <v>6</v>
      </c>
      <c r="G69" s="2">
        <v>3</v>
      </c>
      <c r="H69" s="2">
        <v>10</v>
      </c>
      <c r="I69" s="2">
        <v>1</v>
      </c>
    </row>
    <row r="70" spans="1:9" x14ac:dyDescent="0.2">
      <c r="A70" s="2" t="s">
        <v>224</v>
      </c>
      <c r="B70" s="2">
        <v>64</v>
      </c>
      <c r="C70" s="2">
        <v>36</v>
      </c>
      <c r="D70" s="2">
        <v>21</v>
      </c>
      <c r="E70" s="2">
        <v>9</v>
      </c>
      <c r="F70" s="2">
        <v>2</v>
      </c>
      <c r="G70" s="2">
        <v>4</v>
      </c>
      <c r="H70" s="2">
        <v>27</v>
      </c>
      <c r="I70" s="2">
        <v>1</v>
      </c>
    </row>
    <row r="71" spans="1:9" x14ac:dyDescent="0.2">
      <c r="A71" s="2" t="s">
        <v>225</v>
      </c>
      <c r="B71" s="2">
        <v>14</v>
      </c>
      <c r="C71" s="2">
        <v>4</v>
      </c>
      <c r="D71" s="2">
        <v>4</v>
      </c>
      <c r="E71" s="2">
        <v>0</v>
      </c>
      <c r="F71" s="2">
        <v>0</v>
      </c>
      <c r="G71" s="2">
        <v>0</v>
      </c>
      <c r="H71" s="2">
        <v>9</v>
      </c>
      <c r="I71" s="2">
        <v>1</v>
      </c>
    </row>
    <row r="72" spans="1:9" x14ac:dyDescent="0.2">
      <c r="A72" s="2" t="s">
        <v>226</v>
      </c>
      <c r="B72" s="2">
        <v>1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</row>
    <row r="73" spans="1:9" x14ac:dyDescent="0.2">
      <c r="A73" s="2" t="s">
        <v>227</v>
      </c>
      <c r="B73" s="2">
        <v>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0</v>
      </c>
    </row>
    <row r="74" spans="1:9" x14ac:dyDescent="0.2">
      <c r="A74" s="2" t="s">
        <v>62</v>
      </c>
      <c r="B74" s="2">
        <v>485</v>
      </c>
      <c r="C74" s="2">
        <v>430</v>
      </c>
      <c r="D74" s="2">
        <v>321</v>
      </c>
      <c r="E74" s="2">
        <v>64</v>
      </c>
      <c r="F74" s="2">
        <v>22</v>
      </c>
      <c r="G74" s="2">
        <v>23</v>
      </c>
      <c r="H74" s="2">
        <v>44</v>
      </c>
      <c r="I74" s="2">
        <v>11</v>
      </c>
    </row>
    <row r="75" spans="1:9" x14ac:dyDescent="0.2">
      <c r="A75" s="1" t="s">
        <v>676</v>
      </c>
      <c r="B75" s="4">
        <f t="shared" ref="B75" si="2">SUM(B66:B73)*100/(B52-B74)</f>
        <v>38.800424628450109</v>
      </c>
      <c r="C75" s="4">
        <f t="shared" ref="C75" si="3">SUM(C66:C73)*100/(C52-C74)</f>
        <v>35.547000320821304</v>
      </c>
      <c r="D75" s="4">
        <f t="shared" ref="D75" si="4">SUM(D66:D73)*100/(D52-D74)</f>
        <v>33.140256516342575</v>
      </c>
      <c r="E75" s="4">
        <f t="shared" ref="E75" si="5">SUM(E66:E73)*100/(E52-E74)</f>
        <v>33.642691415313223</v>
      </c>
      <c r="F75" s="4">
        <f t="shared" ref="F75" si="6">SUM(F66:F73)*100/(F52-F74)</f>
        <v>62.745098039215684</v>
      </c>
      <c r="G75" s="4">
        <f t="shared" ref="G75" si="7">SUM(G66:G73)*100/(G52-G74)</f>
        <v>56.896551724137929</v>
      </c>
      <c r="H75" s="4">
        <f t="shared" ref="H75" si="8">SUM(H66:H73)*100/(H52-H74)</f>
        <v>55.593220338983052</v>
      </c>
      <c r="I75" s="4">
        <f t="shared" ref="I75" si="9">SUM(I66:I73)*100/(I52-I74)</f>
        <v>42.622950819672134</v>
      </c>
    </row>
    <row r="76" spans="1:9" x14ac:dyDescent="0.2">
      <c r="A76" s="1" t="s">
        <v>677</v>
      </c>
      <c r="B76" s="4">
        <f t="shared" ref="B76:I76" si="10">SUM(B70:B73)*100/(B52-B74)</f>
        <v>2.1231422505307855</v>
      </c>
      <c r="C76" s="4">
        <f t="shared" si="10"/>
        <v>1.2832852101379533</v>
      </c>
      <c r="D76" s="4">
        <f t="shared" si="10"/>
        <v>1.034340091021928</v>
      </c>
      <c r="E76" s="4">
        <f t="shared" si="10"/>
        <v>2.0881670533642693</v>
      </c>
      <c r="F76" s="4">
        <f t="shared" si="10"/>
        <v>1.3071895424836601</v>
      </c>
      <c r="G76" s="4">
        <f t="shared" si="10"/>
        <v>3.4482758620689653</v>
      </c>
      <c r="H76" s="4">
        <f t="shared" si="10"/>
        <v>6.4406779661016946</v>
      </c>
      <c r="I76" s="4">
        <f t="shared" si="10"/>
        <v>3.278688524590164</v>
      </c>
    </row>
    <row r="78" spans="1:9" x14ac:dyDescent="0.2">
      <c r="A78" s="2" t="s">
        <v>652</v>
      </c>
      <c r="B78" s="2">
        <v>4070</v>
      </c>
      <c r="C78" s="2">
        <v>3387</v>
      </c>
      <c r="D78" s="2">
        <v>2624</v>
      </c>
      <c r="E78" s="2">
        <v>452</v>
      </c>
      <c r="F78" s="2">
        <v>157</v>
      </c>
      <c r="G78" s="2">
        <v>154</v>
      </c>
      <c r="H78" s="2">
        <v>623</v>
      </c>
      <c r="I78" s="2">
        <v>60</v>
      </c>
    </row>
    <row r="79" spans="1:9" x14ac:dyDescent="0.2">
      <c r="A79" s="2" t="s">
        <v>76</v>
      </c>
      <c r="B79" s="2">
        <v>356</v>
      </c>
      <c r="C79" s="2">
        <v>319</v>
      </c>
      <c r="D79" s="2">
        <v>245</v>
      </c>
      <c r="E79" s="2">
        <v>48</v>
      </c>
      <c r="F79" s="2">
        <v>15</v>
      </c>
      <c r="G79" s="2">
        <v>11</v>
      </c>
      <c r="H79" s="2">
        <v>36</v>
      </c>
      <c r="I79" s="2">
        <v>1</v>
      </c>
    </row>
    <row r="80" spans="1:9" x14ac:dyDescent="0.2">
      <c r="A80" s="2" t="s">
        <v>208</v>
      </c>
      <c r="B80" s="2">
        <v>97</v>
      </c>
      <c r="C80" s="2">
        <v>86</v>
      </c>
      <c r="D80" s="2">
        <v>72</v>
      </c>
      <c r="E80" s="2">
        <v>4</v>
      </c>
      <c r="F80" s="2">
        <v>6</v>
      </c>
      <c r="G80" s="2">
        <v>4</v>
      </c>
      <c r="H80" s="2">
        <v>9</v>
      </c>
      <c r="I80" s="2">
        <v>2</v>
      </c>
    </row>
    <row r="81" spans="1:9" x14ac:dyDescent="0.2">
      <c r="A81" s="2" t="s">
        <v>209</v>
      </c>
      <c r="B81" s="2">
        <v>92</v>
      </c>
      <c r="C81" s="2">
        <v>77</v>
      </c>
      <c r="D81" s="2">
        <v>60</v>
      </c>
      <c r="E81" s="2">
        <v>9</v>
      </c>
      <c r="F81" s="2">
        <v>4</v>
      </c>
      <c r="G81" s="2">
        <v>4</v>
      </c>
      <c r="H81" s="2">
        <v>12</v>
      </c>
      <c r="I81" s="2">
        <v>3</v>
      </c>
    </row>
    <row r="82" spans="1:9" x14ac:dyDescent="0.2">
      <c r="A82" s="2" t="s">
        <v>210</v>
      </c>
      <c r="B82" s="2">
        <v>96</v>
      </c>
      <c r="C82" s="2">
        <v>85</v>
      </c>
      <c r="D82" s="2">
        <v>69</v>
      </c>
      <c r="E82" s="2">
        <v>10</v>
      </c>
      <c r="F82" s="2">
        <v>3</v>
      </c>
      <c r="G82" s="2">
        <v>3</v>
      </c>
      <c r="H82" s="2">
        <v>11</v>
      </c>
      <c r="I82" s="2">
        <v>0</v>
      </c>
    </row>
    <row r="83" spans="1:9" x14ac:dyDescent="0.2">
      <c r="A83" s="2" t="s">
        <v>211</v>
      </c>
      <c r="B83" s="2">
        <v>103</v>
      </c>
      <c r="C83" s="2">
        <v>87</v>
      </c>
      <c r="D83" s="2">
        <v>65</v>
      </c>
      <c r="E83" s="2">
        <v>14</v>
      </c>
      <c r="F83" s="2">
        <v>3</v>
      </c>
      <c r="G83" s="2">
        <v>5</v>
      </c>
      <c r="H83" s="2">
        <v>12</v>
      </c>
      <c r="I83" s="2">
        <v>4</v>
      </c>
    </row>
    <row r="84" spans="1:9" x14ac:dyDescent="0.2">
      <c r="A84" s="2" t="s">
        <v>212</v>
      </c>
      <c r="B84" s="2">
        <v>126</v>
      </c>
      <c r="C84" s="2">
        <v>104</v>
      </c>
      <c r="D84" s="2">
        <v>86</v>
      </c>
      <c r="E84" s="2">
        <v>7</v>
      </c>
      <c r="F84" s="2">
        <v>6</v>
      </c>
      <c r="G84" s="2">
        <v>5</v>
      </c>
      <c r="H84" s="2">
        <v>19</v>
      </c>
      <c r="I84" s="2">
        <v>3</v>
      </c>
    </row>
    <row r="85" spans="1:9" x14ac:dyDescent="0.2">
      <c r="A85" s="2" t="s">
        <v>213</v>
      </c>
      <c r="B85" s="2">
        <v>108</v>
      </c>
      <c r="C85" s="2">
        <v>88</v>
      </c>
      <c r="D85" s="2">
        <v>68</v>
      </c>
      <c r="E85" s="2">
        <v>14</v>
      </c>
      <c r="F85" s="2">
        <v>2</v>
      </c>
      <c r="G85" s="2">
        <v>4</v>
      </c>
      <c r="H85" s="2">
        <v>19</v>
      </c>
      <c r="I85" s="2">
        <v>1</v>
      </c>
    </row>
    <row r="86" spans="1:9" x14ac:dyDescent="0.2">
      <c r="A86" s="2" t="s">
        <v>214</v>
      </c>
      <c r="B86" s="2">
        <v>120</v>
      </c>
      <c r="C86" s="2">
        <v>102</v>
      </c>
      <c r="D86" s="2">
        <v>76</v>
      </c>
      <c r="E86" s="2">
        <v>14</v>
      </c>
      <c r="F86" s="2">
        <v>7</v>
      </c>
      <c r="G86" s="2">
        <v>5</v>
      </c>
      <c r="H86" s="2">
        <v>18</v>
      </c>
      <c r="I86" s="2">
        <v>0</v>
      </c>
    </row>
    <row r="87" spans="1:9" x14ac:dyDescent="0.2">
      <c r="A87" s="2" t="s">
        <v>215</v>
      </c>
      <c r="B87" s="2">
        <v>508</v>
      </c>
      <c r="C87" s="2">
        <v>483</v>
      </c>
      <c r="D87" s="2">
        <v>380</v>
      </c>
      <c r="E87" s="2">
        <v>86</v>
      </c>
      <c r="F87" s="2">
        <v>4</v>
      </c>
      <c r="G87" s="2">
        <v>13</v>
      </c>
      <c r="H87" s="2">
        <v>22</v>
      </c>
      <c r="I87" s="2">
        <v>3</v>
      </c>
    </row>
    <row r="88" spans="1:9" x14ac:dyDescent="0.2">
      <c r="A88" s="2" t="s">
        <v>216</v>
      </c>
      <c r="B88" s="2">
        <v>215</v>
      </c>
      <c r="C88" s="2">
        <v>181</v>
      </c>
      <c r="D88" s="2">
        <v>151</v>
      </c>
      <c r="E88" s="2">
        <v>11</v>
      </c>
      <c r="F88" s="2">
        <v>5</v>
      </c>
      <c r="G88" s="2">
        <v>14</v>
      </c>
      <c r="H88" s="2">
        <v>28</v>
      </c>
      <c r="I88" s="2">
        <v>6</v>
      </c>
    </row>
    <row r="89" spans="1:9" x14ac:dyDescent="0.2">
      <c r="A89" s="2" t="s">
        <v>217</v>
      </c>
      <c r="B89" s="2">
        <v>181</v>
      </c>
      <c r="C89" s="2">
        <v>157</v>
      </c>
      <c r="D89" s="2">
        <v>133</v>
      </c>
      <c r="E89" s="2">
        <v>12</v>
      </c>
      <c r="F89" s="2">
        <v>5</v>
      </c>
      <c r="G89" s="2">
        <v>7</v>
      </c>
      <c r="H89" s="2">
        <v>22</v>
      </c>
      <c r="I89" s="2">
        <v>2</v>
      </c>
    </row>
    <row r="90" spans="1:9" x14ac:dyDescent="0.2">
      <c r="A90" s="2" t="s">
        <v>218</v>
      </c>
      <c r="B90" s="2">
        <v>180</v>
      </c>
      <c r="C90" s="2">
        <v>154</v>
      </c>
      <c r="D90" s="2">
        <v>132</v>
      </c>
      <c r="E90" s="2">
        <v>15</v>
      </c>
      <c r="F90" s="2">
        <v>4</v>
      </c>
      <c r="G90" s="2">
        <v>3</v>
      </c>
      <c r="H90" s="2">
        <v>20</v>
      </c>
      <c r="I90" s="2">
        <v>6</v>
      </c>
    </row>
    <row r="91" spans="1:9" x14ac:dyDescent="0.2">
      <c r="A91" s="2" t="s">
        <v>219</v>
      </c>
      <c r="B91" s="2">
        <v>155</v>
      </c>
      <c r="C91" s="2">
        <v>126</v>
      </c>
      <c r="D91" s="2">
        <v>96</v>
      </c>
      <c r="E91" s="2">
        <v>20</v>
      </c>
      <c r="F91" s="2">
        <v>4</v>
      </c>
      <c r="G91" s="2">
        <v>6</v>
      </c>
      <c r="H91" s="2">
        <v>27</v>
      </c>
      <c r="I91" s="2">
        <v>2</v>
      </c>
    </row>
    <row r="92" spans="1:9" x14ac:dyDescent="0.2">
      <c r="A92" s="2" t="s">
        <v>220</v>
      </c>
      <c r="B92" s="2">
        <v>654</v>
      </c>
      <c r="C92" s="2">
        <v>530</v>
      </c>
      <c r="D92" s="2">
        <v>389</v>
      </c>
      <c r="E92" s="2">
        <v>97</v>
      </c>
      <c r="F92" s="2">
        <v>31</v>
      </c>
      <c r="G92" s="2">
        <v>13</v>
      </c>
      <c r="H92" s="2">
        <v>110</v>
      </c>
      <c r="I92" s="2">
        <v>14</v>
      </c>
    </row>
    <row r="93" spans="1:9" x14ac:dyDescent="0.2">
      <c r="A93" s="2" t="s">
        <v>221</v>
      </c>
      <c r="B93" s="2">
        <v>453</v>
      </c>
      <c r="C93" s="2">
        <v>305</v>
      </c>
      <c r="D93" s="2">
        <v>225</v>
      </c>
      <c r="E93" s="2">
        <v>31</v>
      </c>
      <c r="F93" s="2">
        <v>19</v>
      </c>
      <c r="G93" s="2">
        <v>30</v>
      </c>
      <c r="H93" s="2">
        <v>140</v>
      </c>
      <c r="I93" s="2">
        <v>8</v>
      </c>
    </row>
    <row r="94" spans="1:9" x14ac:dyDescent="0.2">
      <c r="A94" s="2" t="s">
        <v>222</v>
      </c>
      <c r="B94" s="2">
        <v>43</v>
      </c>
      <c r="C94" s="2">
        <v>33</v>
      </c>
      <c r="D94" s="2">
        <v>18</v>
      </c>
      <c r="E94" s="2">
        <v>2</v>
      </c>
      <c r="F94" s="2">
        <v>11</v>
      </c>
      <c r="G94" s="2">
        <v>2</v>
      </c>
      <c r="H94" s="2">
        <v>10</v>
      </c>
      <c r="I94" s="2">
        <v>0</v>
      </c>
    </row>
    <row r="95" spans="1:9" x14ac:dyDescent="0.2">
      <c r="A95" s="2" t="s">
        <v>223</v>
      </c>
      <c r="B95" s="2">
        <v>21</v>
      </c>
      <c r="C95" s="2">
        <v>14</v>
      </c>
      <c r="D95" s="2">
        <v>10</v>
      </c>
      <c r="E95" s="2">
        <v>0</v>
      </c>
      <c r="F95" s="2">
        <v>4</v>
      </c>
      <c r="G95" s="2">
        <v>0</v>
      </c>
      <c r="H95" s="2">
        <v>7</v>
      </c>
      <c r="I95" s="2">
        <v>0</v>
      </c>
    </row>
    <row r="96" spans="1:9" x14ac:dyDescent="0.2">
      <c r="A96" s="2" t="s">
        <v>224</v>
      </c>
      <c r="B96" s="2">
        <v>54</v>
      </c>
      <c r="C96" s="2">
        <v>18</v>
      </c>
      <c r="D96" s="2">
        <v>13</v>
      </c>
      <c r="E96" s="2">
        <v>3</v>
      </c>
      <c r="F96" s="2">
        <v>1</v>
      </c>
      <c r="G96" s="2">
        <v>1</v>
      </c>
      <c r="H96" s="2">
        <v>35</v>
      </c>
      <c r="I96" s="2">
        <v>1</v>
      </c>
    </row>
    <row r="97" spans="1:9" x14ac:dyDescent="0.2">
      <c r="A97" s="2" t="s">
        <v>225</v>
      </c>
      <c r="B97" s="2">
        <v>6</v>
      </c>
      <c r="C97" s="2">
        <v>3</v>
      </c>
      <c r="D97" s="2">
        <v>1</v>
      </c>
      <c r="E97" s="2">
        <v>1</v>
      </c>
      <c r="F97" s="2">
        <v>1</v>
      </c>
      <c r="G97" s="2">
        <v>0</v>
      </c>
      <c r="H97" s="2">
        <v>3</v>
      </c>
      <c r="I97" s="2">
        <v>0</v>
      </c>
    </row>
    <row r="98" spans="1:9" x14ac:dyDescent="0.2">
      <c r="A98" s="2" t="s">
        <v>226</v>
      </c>
      <c r="B98" s="2">
        <v>1</v>
      </c>
      <c r="C98" s="2">
        <v>1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2" t="s">
        <v>227</v>
      </c>
      <c r="B99" s="2">
        <v>1</v>
      </c>
      <c r="C99" s="2">
        <v>1</v>
      </c>
      <c r="D99" s="2">
        <v>0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2" t="s">
        <v>62</v>
      </c>
      <c r="B100" s="2">
        <v>500</v>
      </c>
      <c r="C100" s="2">
        <v>433</v>
      </c>
      <c r="D100" s="2">
        <v>334</v>
      </c>
      <c r="E100" s="2">
        <v>53</v>
      </c>
      <c r="F100" s="2">
        <v>22</v>
      </c>
      <c r="G100" s="2">
        <v>24</v>
      </c>
      <c r="H100" s="2">
        <v>63</v>
      </c>
      <c r="I100" s="2">
        <v>4</v>
      </c>
    </row>
    <row r="101" spans="1:9" x14ac:dyDescent="0.2">
      <c r="A101" s="1" t="s">
        <v>676</v>
      </c>
      <c r="B101" s="4">
        <f t="shared" ref="B101" si="11">SUM(B92:B99)*100/(B78-B100)</f>
        <v>34.537815126050418</v>
      </c>
      <c r="C101" s="4">
        <f t="shared" ref="C101" si="12">SUM(C92:C99)*100/(C78-C100)</f>
        <v>30.63642518618822</v>
      </c>
      <c r="D101" s="4">
        <f t="shared" ref="D101" si="13">SUM(D92:D99)*100/(D78-D100)</f>
        <v>28.689956331877728</v>
      </c>
      <c r="E101" s="4">
        <f t="shared" ref="E101" si="14">SUM(E92:E99)*100/(E78-E100)</f>
        <v>33.834586466165412</v>
      </c>
      <c r="F101" s="4">
        <f t="shared" ref="F101" si="15">SUM(F92:F99)*100/(F78-F100)</f>
        <v>49.629629629629626</v>
      </c>
      <c r="G101" s="4">
        <f t="shared" ref="G101" si="16">SUM(G92:G99)*100/(G78-G100)</f>
        <v>35.384615384615387</v>
      </c>
      <c r="H101" s="4">
        <f t="shared" ref="H101" si="17">SUM(H92:H99)*100/(H78-H100)</f>
        <v>54.464285714285715</v>
      </c>
      <c r="I101" s="4">
        <f t="shared" ref="I101" si="18">SUM(I92:I99)*100/(I78-I100)</f>
        <v>41.071428571428569</v>
      </c>
    </row>
    <row r="102" spans="1:9" x14ac:dyDescent="0.2">
      <c r="A102" s="1" t="s">
        <v>677</v>
      </c>
      <c r="B102" s="4">
        <f t="shared" ref="B102:I102" si="19">SUM(B96:B99)*100/(B78-B100)</f>
        <v>1.7366946778711485</v>
      </c>
      <c r="C102" s="4">
        <f t="shared" si="19"/>
        <v>0.77860528097494919</v>
      </c>
      <c r="D102" s="4">
        <f t="shared" si="19"/>
        <v>0.65502183406113534</v>
      </c>
      <c r="E102" s="4">
        <f t="shared" si="19"/>
        <v>1.2531328320802004</v>
      </c>
      <c r="F102" s="4">
        <f t="shared" si="19"/>
        <v>1.4814814814814814</v>
      </c>
      <c r="G102" s="4">
        <f t="shared" si="19"/>
        <v>0.76923076923076927</v>
      </c>
      <c r="H102" s="4">
        <f t="shared" si="19"/>
        <v>6.7857142857142856</v>
      </c>
      <c r="I102" s="4">
        <f t="shared" si="19"/>
        <v>1.7857142857142858</v>
      </c>
    </row>
    <row r="103" spans="1:9" x14ac:dyDescent="0.2">
      <c r="A103" s="42" t="s">
        <v>642</v>
      </c>
      <c r="B103" s="42"/>
      <c r="C103" s="42"/>
      <c r="D103" s="42"/>
      <c r="E103" s="42"/>
      <c r="F103" s="42"/>
      <c r="G103" s="42"/>
      <c r="H103" s="42"/>
      <c r="I103" s="42"/>
    </row>
  </sheetData>
  <mergeCells count="4">
    <mergeCell ref="B2:I2"/>
    <mergeCell ref="A103:I103"/>
    <mergeCell ref="A48:I48"/>
    <mergeCell ref="B50:I50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4E2D-F8C6-43BD-A84D-CE149A0BA540}">
  <dimension ref="A1:I24"/>
  <sheetViews>
    <sheetView view="pageBreakPreview" topLeftCell="E1" zoomScale="125" zoomScaleNormal="10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814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 t="s">
        <v>93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9" t="s">
        <v>771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2" t="s">
        <v>772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2" t="s">
        <v>228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2" t="s">
        <v>229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x14ac:dyDescent="0.2">
      <c r="A9" s="2" t="s">
        <v>773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2" t="s">
        <v>228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2" t="s">
        <v>229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 t="s">
        <v>774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2" t="s">
        <v>228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 t="s">
        <v>229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775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2" t="s">
        <v>228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 t="s">
        <v>229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 t="s">
        <v>776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 t="s">
        <v>228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2" t="s">
        <v>229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42" t="s">
        <v>642</v>
      </c>
      <c r="B24" s="42"/>
      <c r="C24" s="42"/>
      <c r="D24" s="42"/>
      <c r="E24" s="42"/>
      <c r="F24" s="42"/>
      <c r="G24" s="42"/>
      <c r="H24" s="42"/>
      <c r="I24" s="42"/>
    </row>
  </sheetData>
  <mergeCells count="2">
    <mergeCell ref="B2:I2"/>
    <mergeCell ref="A24:I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1716-2015-425B-A027-55DBF8C53BF7}">
  <dimension ref="A1:I200"/>
  <sheetViews>
    <sheetView view="pageBreakPreview" topLeftCell="D1" zoomScale="125" zoomScaleNormal="100" zoomScaleSheetLayoutView="125" workbookViewId="0">
      <selection activeCell="J1" sqref="J1:Q1048576"/>
    </sheetView>
  </sheetViews>
  <sheetFormatPr defaultColWidth="9.109375" defaultRowHeight="10.199999999999999" x14ac:dyDescent="0.2"/>
  <cols>
    <col min="1" max="1" width="12.33203125" style="1" customWidth="1"/>
    <col min="2" max="16384" width="9.109375" style="1"/>
  </cols>
  <sheetData>
    <row r="1" spans="1:9" x14ac:dyDescent="0.2">
      <c r="A1" s="2" t="s">
        <v>230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/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9"/>
      <c r="B3" s="16" t="s">
        <v>0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</row>
    <row r="4" spans="1:9" x14ac:dyDescent="0.2">
      <c r="A4" s="2" t="s">
        <v>231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 t="s">
        <v>0</v>
      </c>
      <c r="B5" s="2">
        <v>8323</v>
      </c>
      <c r="C5" s="2">
        <v>6934</v>
      </c>
      <c r="D5" s="2">
        <v>5362</v>
      </c>
      <c r="E5" s="2">
        <v>947</v>
      </c>
      <c r="F5" s="2">
        <v>332</v>
      </c>
      <c r="G5" s="2">
        <v>293</v>
      </c>
      <c r="H5" s="2">
        <v>1257</v>
      </c>
      <c r="I5" s="2">
        <v>132</v>
      </c>
    </row>
    <row r="6" spans="1:9" x14ac:dyDescent="0.2">
      <c r="A6" s="2" t="s">
        <v>232</v>
      </c>
      <c r="B6" s="2">
        <v>1223</v>
      </c>
      <c r="C6" s="2">
        <v>1072</v>
      </c>
      <c r="D6" s="2">
        <v>808</v>
      </c>
      <c r="E6" s="2">
        <v>151</v>
      </c>
      <c r="F6" s="2">
        <v>56</v>
      </c>
      <c r="G6" s="2">
        <v>57</v>
      </c>
      <c r="H6" s="2">
        <v>135</v>
      </c>
      <c r="I6" s="2">
        <v>16</v>
      </c>
    </row>
    <row r="7" spans="1:9" x14ac:dyDescent="0.2">
      <c r="A7" s="2" t="s">
        <v>228</v>
      </c>
      <c r="B7" s="2">
        <v>2012</v>
      </c>
      <c r="C7" s="2">
        <v>1197</v>
      </c>
      <c r="D7" s="2">
        <v>861</v>
      </c>
      <c r="E7" s="2">
        <v>236</v>
      </c>
      <c r="F7" s="2">
        <v>68</v>
      </c>
      <c r="G7" s="2">
        <v>32</v>
      </c>
      <c r="H7" s="2">
        <v>806</v>
      </c>
      <c r="I7" s="2">
        <v>9</v>
      </c>
    </row>
    <row r="8" spans="1:9" x14ac:dyDescent="0.2">
      <c r="A8" s="2" t="s">
        <v>229</v>
      </c>
      <c r="B8" s="2">
        <v>5088</v>
      </c>
      <c r="C8" s="2">
        <v>4665</v>
      </c>
      <c r="D8" s="2">
        <v>3693</v>
      </c>
      <c r="E8" s="2">
        <v>560</v>
      </c>
      <c r="F8" s="2">
        <v>208</v>
      </c>
      <c r="G8" s="2">
        <v>204</v>
      </c>
      <c r="H8" s="2">
        <v>316</v>
      </c>
      <c r="I8" s="2">
        <v>107</v>
      </c>
    </row>
    <row r="9" spans="1:9" x14ac:dyDescent="0.2">
      <c r="A9" s="2" t="s">
        <v>78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2" t="s">
        <v>28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231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0</v>
      </c>
      <c r="B12" s="2">
        <v>4253</v>
      </c>
      <c r="C12" s="2">
        <v>3547</v>
      </c>
      <c r="D12" s="2">
        <v>2738</v>
      </c>
      <c r="E12" s="2">
        <v>495</v>
      </c>
      <c r="F12" s="2">
        <v>175</v>
      </c>
      <c r="G12" s="2">
        <v>139</v>
      </c>
      <c r="H12" s="2">
        <v>634</v>
      </c>
      <c r="I12" s="2">
        <v>72</v>
      </c>
    </row>
    <row r="13" spans="1:9" x14ac:dyDescent="0.2">
      <c r="A13" s="2" t="s">
        <v>232</v>
      </c>
      <c r="B13" s="2">
        <v>598</v>
      </c>
      <c r="C13" s="2">
        <v>530</v>
      </c>
      <c r="D13" s="2">
        <v>397</v>
      </c>
      <c r="E13" s="2">
        <v>77</v>
      </c>
      <c r="F13" s="2">
        <v>31</v>
      </c>
      <c r="G13" s="2">
        <v>25</v>
      </c>
      <c r="H13" s="2">
        <v>56</v>
      </c>
      <c r="I13" s="2">
        <v>12</v>
      </c>
    </row>
    <row r="14" spans="1:9" x14ac:dyDescent="0.2">
      <c r="A14" s="2" t="s">
        <v>228</v>
      </c>
      <c r="B14" s="2">
        <v>1062</v>
      </c>
      <c r="C14" s="2">
        <v>646</v>
      </c>
      <c r="D14" s="2">
        <v>465</v>
      </c>
      <c r="E14" s="2">
        <v>130</v>
      </c>
      <c r="F14" s="2">
        <v>31</v>
      </c>
      <c r="G14" s="2">
        <v>20</v>
      </c>
      <c r="H14" s="2">
        <v>410</v>
      </c>
      <c r="I14" s="2">
        <v>6</v>
      </c>
    </row>
    <row r="15" spans="1:9" x14ac:dyDescent="0.2">
      <c r="A15" s="2" t="s">
        <v>229</v>
      </c>
      <c r="B15" s="2">
        <v>2593</v>
      </c>
      <c r="C15" s="2">
        <v>2371</v>
      </c>
      <c r="D15" s="2">
        <v>1876</v>
      </c>
      <c r="E15" s="2">
        <v>288</v>
      </c>
      <c r="F15" s="2">
        <v>113</v>
      </c>
      <c r="G15" s="2">
        <v>94</v>
      </c>
      <c r="H15" s="2">
        <v>168</v>
      </c>
      <c r="I15" s="2">
        <v>54</v>
      </c>
    </row>
    <row r="16" spans="1:9" x14ac:dyDescent="0.2">
      <c r="A16" s="2" t="s">
        <v>78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 t="s">
        <v>29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231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 t="s">
        <v>0</v>
      </c>
      <c r="B19" s="2">
        <v>4070</v>
      </c>
      <c r="C19" s="2">
        <v>3387</v>
      </c>
      <c r="D19" s="2">
        <v>2624</v>
      </c>
      <c r="E19" s="2">
        <v>452</v>
      </c>
      <c r="F19" s="2">
        <v>157</v>
      </c>
      <c r="G19" s="2">
        <v>154</v>
      </c>
      <c r="H19" s="2">
        <v>623</v>
      </c>
      <c r="I19" s="2">
        <v>60</v>
      </c>
    </row>
    <row r="20" spans="1:9" x14ac:dyDescent="0.2">
      <c r="A20" s="2" t="s">
        <v>232</v>
      </c>
      <c r="B20" s="2">
        <v>625</v>
      </c>
      <c r="C20" s="2">
        <v>542</v>
      </c>
      <c r="D20" s="2">
        <v>411</v>
      </c>
      <c r="E20" s="2">
        <v>74</v>
      </c>
      <c r="F20" s="2">
        <v>25</v>
      </c>
      <c r="G20" s="2">
        <v>32</v>
      </c>
      <c r="H20" s="2">
        <v>79</v>
      </c>
      <c r="I20" s="2">
        <v>4</v>
      </c>
    </row>
    <row r="21" spans="1:9" x14ac:dyDescent="0.2">
      <c r="A21" s="2" t="s">
        <v>228</v>
      </c>
      <c r="B21" s="2">
        <v>950</v>
      </c>
      <c r="C21" s="2">
        <v>551</v>
      </c>
      <c r="D21" s="2">
        <v>396</v>
      </c>
      <c r="E21" s="2">
        <v>106</v>
      </c>
      <c r="F21" s="2">
        <v>37</v>
      </c>
      <c r="G21" s="2">
        <v>12</v>
      </c>
      <c r="H21" s="2">
        <v>396</v>
      </c>
      <c r="I21" s="2">
        <v>3</v>
      </c>
    </row>
    <row r="22" spans="1:9" x14ac:dyDescent="0.2">
      <c r="A22" s="2" t="s">
        <v>229</v>
      </c>
      <c r="B22" s="2">
        <v>2495</v>
      </c>
      <c r="C22" s="2">
        <v>2294</v>
      </c>
      <c r="D22" s="2">
        <v>1817</v>
      </c>
      <c r="E22" s="2">
        <v>272</v>
      </c>
      <c r="F22" s="2">
        <v>95</v>
      </c>
      <c r="G22" s="2">
        <v>110</v>
      </c>
      <c r="H22" s="2">
        <v>148</v>
      </c>
      <c r="I22" s="2">
        <v>53</v>
      </c>
    </row>
    <row r="23" spans="1:9" x14ac:dyDescent="0.2">
      <c r="A23" s="2" t="s">
        <v>78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2" t="s">
        <v>11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 t="s">
        <v>12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 t="s">
        <v>233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 t="s">
        <v>730</v>
      </c>
      <c r="B27" s="2">
        <v>8323</v>
      </c>
      <c r="C27" s="2">
        <v>6934</v>
      </c>
      <c r="D27" s="2">
        <v>5362</v>
      </c>
      <c r="E27" s="2">
        <v>947</v>
      </c>
      <c r="F27" s="2">
        <v>332</v>
      </c>
      <c r="G27" s="2">
        <v>293</v>
      </c>
      <c r="H27" s="2">
        <v>1257</v>
      </c>
      <c r="I27" s="2">
        <v>132</v>
      </c>
    </row>
    <row r="28" spans="1:9" x14ac:dyDescent="0.2">
      <c r="A28" s="2" t="s">
        <v>770</v>
      </c>
      <c r="B28" s="2">
        <v>1330</v>
      </c>
      <c r="C28" s="2">
        <v>1329</v>
      </c>
      <c r="D28" s="2">
        <v>1326</v>
      </c>
      <c r="E28" s="2">
        <v>0</v>
      </c>
      <c r="F28" s="2">
        <v>3</v>
      </c>
      <c r="G28" s="2">
        <v>0</v>
      </c>
      <c r="H28" s="2">
        <v>0</v>
      </c>
      <c r="I28" s="2">
        <v>1</v>
      </c>
    </row>
    <row r="29" spans="1:9" x14ac:dyDescent="0.2">
      <c r="A29" s="2" t="s">
        <v>94</v>
      </c>
      <c r="B29" s="2">
        <v>156</v>
      </c>
      <c r="C29" s="2">
        <v>145</v>
      </c>
      <c r="D29" s="2">
        <v>144</v>
      </c>
      <c r="E29" s="2">
        <v>0</v>
      </c>
      <c r="F29" s="2">
        <v>0</v>
      </c>
      <c r="G29" s="2">
        <v>1</v>
      </c>
      <c r="H29" s="2">
        <v>2</v>
      </c>
      <c r="I29" s="2">
        <v>9</v>
      </c>
    </row>
    <row r="30" spans="1:9" x14ac:dyDescent="0.2">
      <c r="A30" s="2" t="s">
        <v>769</v>
      </c>
      <c r="B30" s="2">
        <v>178</v>
      </c>
      <c r="C30" s="2">
        <v>178</v>
      </c>
      <c r="D30" s="2">
        <v>176</v>
      </c>
      <c r="E30" s="2">
        <v>1</v>
      </c>
      <c r="F30" s="2">
        <v>0</v>
      </c>
      <c r="G30" s="2">
        <v>1</v>
      </c>
      <c r="H30" s="2">
        <v>0</v>
      </c>
      <c r="I30" s="2">
        <v>0</v>
      </c>
    </row>
    <row r="31" spans="1:9" x14ac:dyDescent="0.2">
      <c r="A31" s="2" t="s">
        <v>767</v>
      </c>
      <c r="B31" s="2">
        <v>60</v>
      </c>
      <c r="C31" s="2">
        <v>60</v>
      </c>
      <c r="D31" s="2">
        <v>58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</row>
    <row r="32" spans="1:9" x14ac:dyDescent="0.2">
      <c r="A32" s="2" t="s">
        <v>768</v>
      </c>
      <c r="B32" s="2">
        <v>20</v>
      </c>
      <c r="C32" s="2">
        <v>20</v>
      </c>
      <c r="D32" s="2">
        <v>19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2" t="s">
        <v>766</v>
      </c>
      <c r="B33" s="2">
        <v>30</v>
      </c>
      <c r="C33" s="2">
        <v>30</v>
      </c>
      <c r="D33" s="2">
        <v>28</v>
      </c>
      <c r="E33" s="2">
        <v>0</v>
      </c>
      <c r="F33" s="2">
        <v>2</v>
      </c>
      <c r="G33" s="2">
        <v>0</v>
      </c>
      <c r="H33" s="2">
        <v>0</v>
      </c>
      <c r="I33" s="2">
        <v>0</v>
      </c>
    </row>
    <row r="34" spans="1:9" x14ac:dyDescent="0.2">
      <c r="A34" s="2" t="s">
        <v>765</v>
      </c>
      <c r="B34" s="2">
        <v>255</v>
      </c>
      <c r="C34" s="2">
        <v>253</v>
      </c>
      <c r="D34" s="2">
        <v>20</v>
      </c>
      <c r="E34" s="2">
        <v>224</v>
      </c>
      <c r="F34" s="2">
        <v>7</v>
      </c>
      <c r="G34" s="2">
        <v>2</v>
      </c>
      <c r="H34" s="2">
        <v>2</v>
      </c>
      <c r="I34" s="2">
        <v>0</v>
      </c>
    </row>
    <row r="35" spans="1:9" x14ac:dyDescent="0.2">
      <c r="A35" s="2" t="s">
        <v>764</v>
      </c>
      <c r="B35" s="2">
        <v>2</v>
      </c>
      <c r="C35" s="2">
        <v>2</v>
      </c>
      <c r="D35" s="2">
        <v>1</v>
      </c>
      <c r="E35" s="2">
        <v>1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 t="s">
        <v>138</v>
      </c>
      <c r="B36" s="2">
        <v>4</v>
      </c>
      <c r="C36" s="2">
        <v>4</v>
      </c>
      <c r="D36" s="2">
        <v>0</v>
      </c>
      <c r="E36" s="2">
        <v>4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 t="s">
        <v>139</v>
      </c>
      <c r="B37" s="2">
        <v>3</v>
      </c>
      <c r="C37" s="2">
        <v>3</v>
      </c>
      <c r="D37" s="2">
        <v>0</v>
      </c>
      <c r="E37" s="2">
        <v>0</v>
      </c>
      <c r="F37" s="2">
        <v>0</v>
      </c>
      <c r="G37" s="2">
        <v>3</v>
      </c>
      <c r="H37" s="2">
        <v>0</v>
      </c>
      <c r="I37" s="2">
        <v>0</v>
      </c>
    </row>
    <row r="38" spans="1:9" x14ac:dyDescent="0.2">
      <c r="A38" s="2" t="s">
        <v>140</v>
      </c>
      <c r="B38" s="2">
        <v>7</v>
      </c>
      <c r="C38" s="2">
        <v>7</v>
      </c>
      <c r="D38" s="2">
        <v>0</v>
      </c>
      <c r="E38" s="2">
        <v>7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2" t="s">
        <v>141</v>
      </c>
      <c r="B39" s="2">
        <v>3</v>
      </c>
      <c r="C39" s="2">
        <v>3</v>
      </c>
      <c r="D39" s="2">
        <v>0</v>
      </c>
      <c r="E39" s="2">
        <v>3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 t="s">
        <v>142</v>
      </c>
      <c r="B40" s="2">
        <v>19</v>
      </c>
      <c r="C40" s="2">
        <v>19</v>
      </c>
      <c r="D40" s="2">
        <v>1</v>
      </c>
      <c r="E40" s="2">
        <v>18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 t="s">
        <v>143</v>
      </c>
      <c r="B41" s="2">
        <v>10</v>
      </c>
      <c r="C41" s="2">
        <v>10</v>
      </c>
      <c r="D41" s="2">
        <v>0</v>
      </c>
      <c r="E41" s="2">
        <v>10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2" t="s">
        <v>763</v>
      </c>
      <c r="B42" s="2">
        <v>31</v>
      </c>
      <c r="C42" s="2">
        <v>31</v>
      </c>
      <c r="D42" s="2">
        <v>0</v>
      </c>
      <c r="E42" s="2">
        <v>0</v>
      </c>
      <c r="F42" s="2">
        <v>31</v>
      </c>
      <c r="G42" s="2">
        <v>0</v>
      </c>
      <c r="H42" s="2">
        <v>0</v>
      </c>
      <c r="I42" s="2">
        <v>0</v>
      </c>
    </row>
    <row r="43" spans="1:9" x14ac:dyDescent="0.2">
      <c r="A43" s="2" t="s">
        <v>762</v>
      </c>
      <c r="B43" s="2">
        <v>41</v>
      </c>
      <c r="C43" s="2">
        <v>41</v>
      </c>
      <c r="D43" s="2">
        <v>0</v>
      </c>
      <c r="E43" s="2">
        <v>0</v>
      </c>
      <c r="F43" s="2">
        <v>41</v>
      </c>
      <c r="G43" s="2">
        <v>0</v>
      </c>
      <c r="H43" s="2">
        <v>0</v>
      </c>
      <c r="I43" s="2">
        <v>0</v>
      </c>
    </row>
    <row r="44" spans="1:9" x14ac:dyDescent="0.2">
      <c r="A44" s="2" t="s">
        <v>8</v>
      </c>
      <c r="B44" s="2">
        <v>86</v>
      </c>
      <c r="C44" s="2">
        <v>86</v>
      </c>
      <c r="D44" s="2">
        <v>4</v>
      </c>
      <c r="E44" s="2">
        <v>0</v>
      </c>
      <c r="F44" s="2">
        <v>1</v>
      </c>
      <c r="G44" s="2">
        <v>81</v>
      </c>
      <c r="H44" s="2">
        <v>0</v>
      </c>
      <c r="I44" s="2">
        <v>0</v>
      </c>
    </row>
    <row r="45" spans="1:9" x14ac:dyDescent="0.2">
      <c r="A45" s="2" t="s">
        <v>9</v>
      </c>
      <c r="B45" s="2">
        <v>80</v>
      </c>
      <c r="C45" s="2">
        <v>14</v>
      </c>
      <c r="D45" s="2">
        <v>3</v>
      </c>
      <c r="E45" s="2">
        <v>2</v>
      </c>
      <c r="F45" s="2">
        <v>7</v>
      </c>
      <c r="G45" s="2">
        <v>2</v>
      </c>
      <c r="H45" s="2">
        <v>65</v>
      </c>
      <c r="I45" s="2">
        <v>1</v>
      </c>
    </row>
    <row r="46" spans="1:9" x14ac:dyDescent="0.2">
      <c r="A46" s="2" t="s">
        <v>169</v>
      </c>
      <c r="B46" s="2">
        <v>63</v>
      </c>
      <c r="C46" s="2">
        <v>9</v>
      </c>
      <c r="D46" s="2">
        <v>5</v>
      </c>
      <c r="E46" s="2">
        <v>2</v>
      </c>
      <c r="F46" s="2">
        <v>0</v>
      </c>
      <c r="G46" s="2">
        <v>2</v>
      </c>
      <c r="H46" s="2">
        <v>1</v>
      </c>
      <c r="I46" s="2">
        <v>53</v>
      </c>
    </row>
    <row r="47" spans="1:9" x14ac:dyDescent="0.2">
      <c r="A47" s="2" t="s">
        <v>760</v>
      </c>
      <c r="B47" s="2">
        <v>30</v>
      </c>
      <c r="C47" s="2">
        <v>5</v>
      </c>
      <c r="D47" s="2">
        <v>4</v>
      </c>
      <c r="E47" s="2">
        <v>0</v>
      </c>
      <c r="F47" s="2">
        <v>0</v>
      </c>
      <c r="G47" s="2">
        <v>1</v>
      </c>
      <c r="H47" s="2">
        <v>1</v>
      </c>
      <c r="I47" s="2">
        <v>24</v>
      </c>
    </row>
    <row r="48" spans="1:9" x14ac:dyDescent="0.2">
      <c r="A48" s="2" t="s">
        <v>761</v>
      </c>
      <c r="B48" s="2">
        <v>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</row>
    <row r="49" spans="1:9" x14ac:dyDescent="0.2">
      <c r="A49" s="2" t="s">
        <v>1</v>
      </c>
      <c r="B49" s="2">
        <v>142</v>
      </c>
      <c r="C49" s="2">
        <v>123</v>
      </c>
      <c r="D49" s="2">
        <v>100</v>
      </c>
      <c r="E49" s="2">
        <v>21</v>
      </c>
      <c r="F49" s="2">
        <v>1</v>
      </c>
      <c r="G49" s="2">
        <v>1</v>
      </c>
      <c r="H49" s="2">
        <v>19</v>
      </c>
      <c r="I49" s="2">
        <v>0</v>
      </c>
    </row>
    <row r="50" spans="1:9" x14ac:dyDescent="0.2">
      <c r="A50" s="2" t="s">
        <v>2</v>
      </c>
      <c r="B50" s="2">
        <v>4496</v>
      </c>
      <c r="C50" s="2">
        <v>3429</v>
      </c>
      <c r="D50" s="2">
        <v>2618</v>
      </c>
      <c r="E50" s="2">
        <v>492</v>
      </c>
      <c r="F50" s="2">
        <v>180</v>
      </c>
      <c r="G50" s="2">
        <v>139</v>
      </c>
      <c r="H50" s="2">
        <v>1016</v>
      </c>
      <c r="I50" s="2">
        <v>51</v>
      </c>
    </row>
    <row r="51" spans="1:9" x14ac:dyDescent="0.2">
      <c r="A51" s="2" t="s">
        <v>3</v>
      </c>
      <c r="B51" s="2">
        <v>26</v>
      </c>
      <c r="C51" s="2">
        <v>22</v>
      </c>
      <c r="D51" s="2">
        <v>15</v>
      </c>
      <c r="E51" s="2">
        <v>6</v>
      </c>
      <c r="F51" s="2">
        <v>0</v>
      </c>
      <c r="G51" s="2">
        <v>1</v>
      </c>
      <c r="H51" s="2">
        <v>4</v>
      </c>
      <c r="I51" s="2">
        <v>0</v>
      </c>
    </row>
    <row r="52" spans="1:9" x14ac:dyDescent="0.2">
      <c r="A52" s="2" t="s">
        <v>198</v>
      </c>
      <c r="B52" s="2">
        <v>51</v>
      </c>
      <c r="C52" s="2">
        <v>40</v>
      </c>
      <c r="D52" s="2">
        <v>33</v>
      </c>
      <c r="E52" s="2">
        <v>4</v>
      </c>
      <c r="F52" s="2">
        <v>2</v>
      </c>
      <c r="G52" s="2">
        <v>1</v>
      </c>
      <c r="H52" s="2">
        <v>10</v>
      </c>
      <c r="I52" s="2">
        <v>1</v>
      </c>
    </row>
    <row r="53" spans="1:9" x14ac:dyDescent="0.2">
      <c r="A53" s="2" t="s">
        <v>200</v>
      </c>
      <c r="B53" s="2">
        <v>2</v>
      </c>
      <c r="C53" s="2">
        <v>2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">
      <c r="A54" s="2" t="s">
        <v>201</v>
      </c>
      <c r="B54" s="2">
        <v>2</v>
      </c>
      <c r="C54" s="2">
        <v>1</v>
      </c>
      <c r="D54" s="2">
        <v>1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</row>
    <row r="55" spans="1:9" x14ac:dyDescent="0.2">
      <c r="A55" s="2" t="s">
        <v>202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2" t="s">
        <v>206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2" t="s">
        <v>207</v>
      </c>
      <c r="B57" s="2">
        <v>3</v>
      </c>
      <c r="C57" s="2">
        <v>1</v>
      </c>
      <c r="D57" s="2">
        <v>0</v>
      </c>
      <c r="E57" s="2">
        <v>0</v>
      </c>
      <c r="F57" s="2">
        <v>1</v>
      </c>
      <c r="G57" s="2">
        <v>0</v>
      </c>
      <c r="H57" s="2">
        <v>2</v>
      </c>
      <c r="I57" s="2">
        <v>0</v>
      </c>
    </row>
    <row r="58" spans="1:9" x14ac:dyDescent="0.2">
      <c r="A58" s="2" t="s">
        <v>62</v>
      </c>
      <c r="B58" s="2">
        <v>1223</v>
      </c>
      <c r="C58" s="2">
        <v>1072</v>
      </c>
      <c r="D58" s="2">
        <v>808</v>
      </c>
      <c r="E58" s="2">
        <v>151</v>
      </c>
      <c r="F58" s="2">
        <v>56</v>
      </c>
      <c r="G58" s="2">
        <v>57</v>
      </c>
      <c r="H58" s="2">
        <v>135</v>
      </c>
      <c r="I58" s="2">
        <v>16</v>
      </c>
    </row>
    <row r="59" spans="1:9" x14ac:dyDescent="0.2">
      <c r="A59" s="2" t="s">
        <v>28</v>
      </c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 t="s">
        <v>233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 t="s">
        <v>0</v>
      </c>
      <c r="B61" s="2">
        <v>4253</v>
      </c>
      <c r="C61" s="2">
        <v>3547</v>
      </c>
      <c r="D61" s="2">
        <v>2738</v>
      </c>
      <c r="E61" s="2">
        <v>495</v>
      </c>
      <c r="F61" s="2">
        <v>175</v>
      </c>
      <c r="G61" s="2">
        <v>139</v>
      </c>
      <c r="H61" s="2">
        <v>634</v>
      </c>
      <c r="I61" s="2">
        <v>72</v>
      </c>
    </row>
    <row r="62" spans="1:9" x14ac:dyDescent="0.2">
      <c r="A62" s="2" t="s">
        <v>5</v>
      </c>
      <c r="B62" s="2">
        <v>867</v>
      </c>
      <c r="C62" s="2">
        <v>863</v>
      </c>
      <c r="D62" s="2">
        <v>861</v>
      </c>
      <c r="E62" s="2">
        <v>1</v>
      </c>
      <c r="F62" s="2">
        <v>0</v>
      </c>
      <c r="G62" s="2">
        <v>1</v>
      </c>
      <c r="H62" s="2">
        <v>0</v>
      </c>
      <c r="I62" s="2">
        <v>4</v>
      </c>
    </row>
    <row r="63" spans="1:9" x14ac:dyDescent="0.2">
      <c r="A63" s="2" t="s">
        <v>6</v>
      </c>
      <c r="B63" s="2">
        <v>147</v>
      </c>
      <c r="C63" s="2">
        <v>146</v>
      </c>
      <c r="D63" s="2">
        <v>7</v>
      </c>
      <c r="E63" s="2">
        <v>135</v>
      </c>
      <c r="F63" s="2">
        <v>2</v>
      </c>
      <c r="G63" s="2">
        <v>2</v>
      </c>
      <c r="H63" s="2">
        <v>1</v>
      </c>
      <c r="I63" s="2">
        <v>0</v>
      </c>
    </row>
    <row r="64" spans="1:9" x14ac:dyDescent="0.2">
      <c r="A64" s="2" t="s">
        <v>7</v>
      </c>
      <c r="B64" s="2">
        <v>39</v>
      </c>
      <c r="C64" s="2">
        <v>39</v>
      </c>
      <c r="D64" s="2">
        <v>0</v>
      </c>
      <c r="E64" s="2">
        <v>0</v>
      </c>
      <c r="F64" s="2">
        <v>39</v>
      </c>
      <c r="G64" s="2">
        <v>0</v>
      </c>
      <c r="H64" s="2">
        <v>0</v>
      </c>
      <c r="I64" s="2">
        <v>0</v>
      </c>
    </row>
    <row r="65" spans="1:9" x14ac:dyDescent="0.2">
      <c r="A65" s="2" t="s">
        <v>8</v>
      </c>
      <c r="B65" s="2">
        <v>31</v>
      </c>
      <c r="C65" s="2">
        <v>31</v>
      </c>
      <c r="D65" s="2">
        <v>1</v>
      </c>
      <c r="E65" s="2">
        <v>0</v>
      </c>
      <c r="F65" s="2">
        <v>1</v>
      </c>
      <c r="G65" s="2">
        <v>29</v>
      </c>
      <c r="H65" s="2">
        <v>0</v>
      </c>
      <c r="I65" s="2">
        <v>0</v>
      </c>
    </row>
    <row r="66" spans="1:9" x14ac:dyDescent="0.2">
      <c r="A66" s="2" t="s">
        <v>9</v>
      </c>
      <c r="B66" s="2">
        <v>49</v>
      </c>
      <c r="C66" s="2">
        <v>12</v>
      </c>
      <c r="D66" s="2">
        <v>3</v>
      </c>
      <c r="E66" s="2">
        <v>1</v>
      </c>
      <c r="F66" s="2">
        <v>7</v>
      </c>
      <c r="G66" s="2">
        <v>1</v>
      </c>
      <c r="H66" s="2">
        <v>37</v>
      </c>
      <c r="I66" s="2">
        <v>0</v>
      </c>
    </row>
    <row r="67" spans="1:9" x14ac:dyDescent="0.2">
      <c r="A67" s="2" t="s">
        <v>10</v>
      </c>
      <c r="B67" s="2">
        <v>29</v>
      </c>
      <c r="C67" s="2">
        <v>5</v>
      </c>
      <c r="D67" s="2">
        <v>3</v>
      </c>
      <c r="E67" s="2">
        <v>1</v>
      </c>
      <c r="F67" s="2">
        <v>0</v>
      </c>
      <c r="G67" s="2">
        <v>1</v>
      </c>
      <c r="H67" s="2">
        <v>0</v>
      </c>
      <c r="I67" s="2">
        <v>24</v>
      </c>
    </row>
    <row r="68" spans="1:9" x14ac:dyDescent="0.2">
      <c r="A68" s="2" t="s">
        <v>1</v>
      </c>
      <c r="B68" s="2">
        <v>71</v>
      </c>
      <c r="C68" s="2">
        <v>60</v>
      </c>
      <c r="D68" s="2">
        <v>49</v>
      </c>
      <c r="E68" s="2">
        <v>9</v>
      </c>
      <c r="F68" s="2">
        <v>1</v>
      </c>
      <c r="G68" s="2">
        <v>1</v>
      </c>
      <c r="H68" s="2">
        <v>11</v>
      </c>
      <c r="I68" s="2">
        <v>0</v>
      </c>
    </row>
    <row r="69" spans="1:9" x14ac:dyDescent="0.2">
      <c r="A69" s="2" t="s">
        <v>2</v>
      </c>
      <c r="B69" s="2">
        <v>2376</v>
      </c>
      <c r="C69" s="2">
        <v>1826</v>
      </c>
      <c r="D69" s="2">
        <v>1390</v>
      </c>
      <c r="E69" s="2">
        <v>267</v>
      </c>
      <c r="F69" s="2">
        <v>92</v>
      </c>
      <c r="G69" s="2">
        <v>77</v>
      </c>
      <c r="H69" s="2">
        <v>519</v>
      </c>
      <c r="I69" s="2">
        <v>31</v>
      </c>
    </row>
    <row r="70" spans="1:9" x14ac:dyDescent="0.2">
      <c r="A70" s="2" t="s">
        <v>3</v>
      </c>
      <c r="B70" s="2">
        <v>14</v>
      </c>
      <c r="C70" s="2">
        <v>11</v>
      </c>
      <c r="D70" s="2">
        <v>7</v>
      </c>
      <c r="E70" s="2">
        <v>3</v>
      </c>
      <c r="F70" s="2">
        <v>0</v>
      </c>
      <c r="G70" s="2">
        <v>1</v>
      </c>
      <c r="H70" s="2">
        <v>3</v>
      </c>
      <c r="I70" s="2">
        <v>0</v>
      </c>
    </row>
    <row r="71" spans="1:9" x14ac:dyDescent="0.2">
      <c r="A71" s="2" t="s">
        <v>198</v>
      </c>
      <c r="B71" s="2">
        <v>28</v>
      </c>
      <c r="C71" s="2">
        <v>22</v>
      </c>
      <c r="D71" s="2">
        <v>18</v>
      </c>
      <c r="E71" s="2">
        <v>1</v>
      </c>
      <c r="F71" s="2">
        <v>2</v>
      </c>
      <c r="G71" s="2">
        <v>1</v>
      </c>
      <c r="H71" s="2">
        <v>5</v>
      </c>
      <c r="I71" s="2">
        <v>1</v>
      </c>
    </row>
    <row r="72" spans="1:9" x14ac:dyDescent="0.2">
      <c r="A72" s="2" t="s">
        <v>206</v>
      </c>
      <c r="B72" s="2">
        <v>4</v>
      </c>
      <c r="C72" s="2">
        <v>2</v>
      </c>
      <c r="D72" s="2">
        <v>2</v>
      </c>
      <c r="E72" s="2">
        <v>0</v>
      </c>
      <c r="F72" s="2">
        <v>0</v>
      </c>
      <c r="G72" s="2">
        <v>0</v>
      </c>
      <c r="H72" s="2">
        <v>2</v>
      </c>
      <c r="I72" s="2">
        <v>0</v>
      </c>
    </row>
    <row r="73" spans="1:9" x14ac:dyDescent="0.2">
      <c r="A73" s="2" t="s">
        <v>62</v>
      </c>
      <c r="B73" s="2">
        <v>598</v>
      </c>
      <c r="C73" s="2">
        <v>530</v>
      </c>
      <c r="D73" s="2">
        <v>397</v>
      </c>
      <c r="E73" s="2">
        <v>77</v>
      </c>
      <c r="F73" s="2">
        <v>31</v>
      </c>
      <c r="G73" s="2">
        <v>25</v>
      </c>
      <c r="H73" s="2">
        <v>56</v>
      </c>
      <c r="I73" s="2">
        <v>12</v>
      </c>
    </row>
    <row r="74" spans="1:9" x14ac:dyDescent="0.2">
      <c r="A74" s="2" t="s">
        <v>29</v>
      </c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 t="s">
        <v>233</v>
      </c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 t="s">
        <v>0</v>
      </c>
      <c r="B76" s="2">
        <v>4070</v>
      </c>
      <c r="C76" s="2">
        <v>3387</v>
      </c>
      <c r="D76" s="2">
        <v>2624</v>
      </c>
      <c r="E76" s="2">
        <v>452</v>
      </c>
      <c r="F76" s="2">
        <v>157</v>
      </c>
      <c r="G76" s="2">
        <v>154</v>
      </c>
      <c r="H76" s="2">
        <v>623</v>
      </c>
      <c r="I76" s="2">
        <v>60</v>
      </c>
    </row>
    <row r="77" spans="1:9" x14ac:dyDescent="0.2">
      <c r="A77" s="2" t="s">
        <v>5</v>
      </c>
      <c r="B77" s="2">
        <v>677</v>
      </c>
      <c r="C77" s="2">
        <v>676</v>
      </c>
      <c r="D77" s="2">
        <v>673</v>
      </c>
      <c r="E77" s="2">
        <v>0</v>
      </c>
      <c r="F77" s="2">
        <v>3</v>
      </c>
      <c r="G77" s="2">
        <v>0</v>
      </c>
      <c r="H77" s="2">
        <v>0</v>
      </c>
      <c r="I77" s="2">
        <v>1</v>
      </c>
    </row>
    <row r="78" spans="1:9" x14ac:dyDescent="0.2">
      <c r="A78" s="2" t="s">
        <v>94</v>
      </c>
      <c r="B78" s="2">
        <v>79</v>
      </c>
      <c r="C78" s="2">
        <v>72</v>
      </c>
      <c r="D78" s="2">
        <v>71</v>
      </c>
      <c r="E78" s="2">
        <v>0</v>
      </c>
      <c r="F78" s="2">
        <v>0</v>
      </c>
      <c r="G78" s="2">
        <v>1</v>
      </c>
      <c r="H78" s="2">
        <v>2</v>
      </c>
      <c r="I78" s="2">
        <v>5</v>
      </c>
    </row>
    <row r="79" spans="1:9" x14ac:dyDescent="0.2">
      <c r="A79" s="2" t="s">
        <v>95</v>
      </c>
      <c r="B79" s="2">
        <v>20</v>
      </c>
      <c r="C79" s="2">
        <v>20</v>
      </c>
      <c r="D79" s="2">
        <v>19</v>
      </c>
      <c r="E79" s="2">
        <v>0</v>
      </c>
      <c r="F79" s="2">
        <v>0</v>
      </c>
      <c r="G79" s="2">
        <v>1</v>
      </c>
      <c r="H79" s="2">
        <v>0</v>
      </c>
      <c r="I79" s="2">
        <v>0</v>
      </c>
    </row>
    <row r="80" spans="1:9" x14ac:dyDescent="0.2">
      <c r="A80" s="2" t="s">
        <v>96</v>
      </c>
      <c r="B80" s="2">
        <v>28</v>
      </c>
      <c r="C80" s="2">
        <v>28</v>
      </c>
      <c r="D80" s="2">
        <v>28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2" t="s">
        <v>97</v>
      </c>
      <c r="B81" s="2">
        <v>1</v>
      </c>
      <c r="C81" s="2">
        <v>1</v>
      </c>
      <c r="D81" s="2">
        <v>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2" t="s">
        <v>98</v>
      </c>
      <c r="B82" s="2">
        <v>45</v>
      </c>
      <c r="C82" s="2">
        <v>45</v>
      </c>
      <c r="D82" s="2">
        <v>44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2" t="s">
        <v>99</v>
      </c>
      <c r="B83" s="2">
        <v>5</v>
      </c>
      <c r="C83" s="2">
        <v>5</v>
      </c>
      <c r="D83" s="2">
        <v>5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2" t="s">
        <v>100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2" t="s">
        <v>101</v>
      </c>
      <c r="B85" s="2">
        <v>6</v>
      </c>
      <c r="C85" s="2">
        <v>6</v>
      </c>
      <c r="D85" s="2">
        <v>6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2" t="s">
        <v>102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1:9" x14ac:dyDescent="0.2">
      <c r="A87" s="2" t="s">
        <v>103</v>
      </c>
      <c r="B87" s="2">
        <v>1</v>
      </c>
      <c r="C87" s="2">
        <v>1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0</v>
      </c>
    </row>
    <row r="88" spans="1:9" x14ac:dyDescent="0.2">
      <c r="A88" s="2" t="s">
        <v>104</v>
      </c>
      <c r="B88" s="2">
        <v>7</v>
      </c>
      <c r="C88" s="2">
        <v>7</v>
      </c>
      <c r="D88" s="2">
        <v>7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2" t="s">
        <v>105</v>
      </c>
      <c r="B89" s="2">
        <v>9</v>
      </c>
      <c r="C89" s="2">
        <v>9</v>
      </c>
      <c r="D89" s="2">
        <v>9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">
      <c r="A90" s="2" t="s">
        <v>106</v>
      </c>
      <c r="B90" s="2">
        <v>6</v>
      </c>
      <c r="C90" s="2">
        <v>6</v>
      </c>
      <c r="D90" s="2">
        <v>6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2" t="s">
        <v>107</v>
      </c>
      <c r="B91" s="2">
        <v>1</v>
      </c>
      <c r="C91" s="2">
        <v>1</v>
      </c>
      <c r="D91" s="2">
        <v>1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x14ac:dyDescent="0.2">
      <c r="A92" s="2" t="s">
        <v>108</v>
      </c>
      <c r="B92" s="2">
        <v>3</v>
      </c>
      <c r="C92" s="2">
        <v>3</v>
      </c>
      <c r="D92" s="2">
        <v>3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2">
      <c r="A93" s="2" t="s">
        <v>109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x14ac:dyDescent="0.2">
      <c r="A94" s="2" t="s">
        <v>110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x14ac:dyDescent="0.2">
      <c r="A95" s="2" t="s">
        <v>111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x14ac:dyDescent="0.2">
      <c r="A96" s="2" t="s">
        <v>112</v>
      </c>
      <c r="B96" s="2">
        <v>1</v>
      </c>
      <c r="C96" s="2">
        <v>1</v>
      </c>
      <c r="D96" s="2">
        <v>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">
      <c r="A97" s="2" t="s">
        <v>113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">
      <c r="A98" s="2" t="s">
        <v>114</v>
      </c>
      <c r="B98" s="2">
        <v>3</v>
      </c>
      <c r="C98" s="2">
        <v>3</v>
      </c>
      <c r="D98" s="2">
        <v>3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2" t="s">
        <v>115</v>
      </c>
      <c r="B99" s="2">
        <v>3</v>
      </c>
      <c r="C99" s="2">
        <v>3</v>
      </c>
      <c r="D99" s="2">
        <v>3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2" t="s">
        <v>116</v>
      </c>
      <c r="B100" s="2">
        <v>1</v>
      </c>
      <c r="C100" s="2">
        <v>1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">
      <c r="A101" s="2" t="s">
        <v>117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</row>
    <row r="102" spans="1:9" x14ac:dyDescent="0.2">
      <c r="A102" s="2" t="s">
        <v>118</v>
      </c>
      <c r="B102" s="2">
        <v>1</v>
      </c>
      <c r="C102" s="2">
        <v>1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 x14ac:dyDescent="0.2">
      <c r="A103" s="2" t="s">
        <v>119</v>
      </c>
      <c r="B103" s="2">
        <v>2</v>
      </c>
      <c r="C103" s="2">
        <v>2</v>
      </c>
      <c r="D103" s="2">
        <v>0</v>
      </c>
      <c r="E103" s="2">
        <v>0</v>
      </c>
      <c r="F103" s="2">
        <v>2</v>
      </c>
      <c r="G103" s="2">
        <v>0</v>
      </c>
      <c r="H103" s="2">
        <v>0</v>
      </c>
      <c r="I103" s="2">
        <v>0</v>
      </c>
    </row>
    <row r="104" spans="1:9" x14ac:dyDescent="0.2">
      <c r="A104" s="2" t="s">
        <v>120</v>
      </c>
      <c r="B104" s="2">
        <v>1</v>
      </c>
      <c r="C104" s="2">
        <v>1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2">
      <c r="A105" s="2" t="s">
        <v>121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x14ac:dyDescent="0.2">
      <c r="A106" s="2" t="s">
        <v>122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2" t="s">
        <v>123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2">
      <c r="A108" s="2" t="s">
        <v>124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2" t="s">
        <v>125</v>
      </c>
      <c r="B109" s="2">
        <v>1</v>
      </c>
      <c r="C109" s="2">
        <v>1</v>
      </c>
      <c r="D109" s="2">
        <v>1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">
      <c r="A110" s="2" t="s">
        <v>126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2">
      <c r="A111" s="2" t="s">
        <v>127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2">
      <c r="A112" s="2" t="s">
        <v>128</v>
      </c>
      <c r="B112" s="2">
        <v>4</v>
      </c>
      <c r="C112" s="2">
        <v>4</v>
      </c>
      <c r="D112" s="2">
        <v>4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x14ac:dyDescent="0.2">
      <c r="A113" s="2" t="s">
        <v>129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">
      <c r="A114" s="2" t="s">
        <v>130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">
      <c r="A115" s="2" t="s">
        <v>131</v>
      </c>
      <c r="B115" s="2">
        <v>1</v>
      </c>
      <c r="C115" s="2">
        <v>1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2" t="s">
        <v>132</v>
      </c>
      <c r="B116" s="2">
        <v>1</v>
      </c>
      <c r="C116" s="2">
        <v>1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2" t="s">
        <v>6</v>
      </c>
      <c r="B117" s="2">
        <v>135</v>
      </c>
      <c r="C117" s="2">
        <v>134</v>
      </c>
      <c r="D117" s="2">
        <v>14</v>
      </c>
      <c r="E117" s="2">
        <v>114</v>
      </c>
      <c r="F117" s="2">
        <v>5</v>
      </c>
      <c r="G117" s="2">
        <v>1</v>
      </c>
      <c r="H117" s="2">
        <v>1</v>
      </c>
      <c r="I117" s="2">
        <v>0</v>
      </c>
    </row>
    <row r="118" spans="1:9" x14ac:dyDescent="0.2">
      <c r="A118" s="2" t="s">
        <v>133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2" t="s">
        <v>134</v>
      </c>
      <c r="B119" s="2">
        <v>1</v>
      </c>
      <c r="C119" s="2">
        <v>1</v>
      </c>
      <c r="D119" s="2">
        <v>1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2" t="s">
        <v>135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2" t="s">
        <v>136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9" x14ac:dyDescent="0.2">
      <c r="A122" s="2" t="s">
        <v>137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2" t="s">
        <v>138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2" t="s">
        <v>139</v>
      </c>
      <c r="B124" s="2">
        <v>2</v>
      </c>
      <c r="C124" s="2">
        <v>2</v>
      </c>
      <c r="D124" s="2">
        <v>0</v>
      </c>
      <c r="E124" s="2">
        <v>0</v>
      </c>
      <c r="F124" s="2">
        <v>0</v>
      </c>
      <c r="G124" s="2">
        <v>2</v>
      </c>
      <c r="H124" s="2">
        <v>0</v>
      </c>
      <c r="I124" s="2">
        <v>0</v>
      </c>
    </row>
    <row r="125" spans="1:9" x14ac:dyDescent="0.2">
      <c r="A125" s="2" t="s">
        <v>140</v>
      </c>
      <c r="B125" s="2">
        <v>4</v>
      </c>
      <c r="C125" s="2">
        <v>4</v>
      </c>
      <c r="D125" s="2">
        <v>0</v>
      </c>
      <c r="E125" s="2">
        <v>4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2" t="s">
        <v>141</v>
      </c>
      <c r="B126" s="2">
        <v>2</v>
      </c>
      <c r="C126" s="2">
        <v>2</v>
      </c>
      <c r="D126" s="2">
        <v>0</v>
      </c>
      <c r="E126" s="2">
        <v>2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2" t="s">
        <v>142</v>
      </c>
      <c r="B127" s="2">
        <v>7</v>
      </c>
      <c r="C127" s="2">
        <v>7</v>
      </c>
      <c r="D127" s="2">
        <v>0</v>
      </c>
      <c r="E127" s="2">
        <v>7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2" t="s">
        <v>143</v>
      </c>
      <c r="B128" s="2">
        <v>5</v>
      </c>
      <c r="C128" s="2">
        <v>5</v>
      </c>
      <c r="D128" s="2">
        <v>0</v>
      </c>
      <c r="E128" s="2">
        <v>5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2" t="s">
        <v>7</v>
      </c>
      <c r="B129" s="2">
        <v>14</v>
      </c>
      <c r="C129" s="2">
        <v>14</v>
      </c>
      <c r="D129" s="2">
        <v>0</v>
      </c>
      <c r="E129" s="2">
        <v>0</v>
      </c>
      <c r="F129" s="2">
        <v>14</v>
      </c>
      <c r="G129" s="2">
        <v>0</v>
      </c>
      <c r="H129" s="2">
        <v>0</v>
      </c>
      <c r="I129" s="2">
        <v>0</v>
      </c>
    </row>
    <row r="130" spans="1:9" x14ac:dyDescent="0.2">
      <c r="A130" s="2" t="s">
        <v>144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">
      <c r="A131" s="2" t="s">
        <v>145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2" t="s">
        <v>146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x14ac:dyDescent="0.2">
      <c r="A133" s="2" t="s">
        <v>147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">
      <c r="A134" s="2" t="s">
        <v>148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2" t="s">
        <v>149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">
      <c r="A136" s="2" t="s">
        <v>150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2" t="s">
        <v>151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</row>
    <row r="138" spans="1:9" x14ac:dyDescent="0.2">
      <c r="A138" s="2" t="s">
        <v>152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">
      <c r="A139" s="2" t="s">
        <v>153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2" t="s">
        <v>154</v>
      </c>
      <c r="B140" s="2">
        <v>11</v>
      </c>
      <c r="C140" s="2">
        <v>11</v>
      </c>
      <c r="D140" s="2">
        <v>0</v>
      </c>
      <c r="E140" s="2">
        <v>0</v>
      </c>
      <c r="F140" s="2">
        <v>11</v>
      </c>
      <c r="G140" s="2">
        <v>0</v>
      </c>
      <c r="H140" s="2">
        <v>0</v>
      </c>
      <c r="I140" s="2">
        <v>0</v>
      </c>
    </row>
    <row r="141" spans="1:9" x14ac:dyDescent="0.2">
      <c r="A141" s="2" t="s">
        <v>155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</row>
    <row r="142" spans="1:9" x14ac:dyDescent="0.2">
      <c r="A142" s="2" t="s">
        <v>156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</row>
    <row r="143" spans="1:9" x14ac:dyDescent="0.2">
      <c r="A143" s="2" t="s">
        <v>157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</row>
    <row r="144" spans="1:9" x14ac:dyDescent="0.2">
      <c r="A144" s="2" t="s">
        <v>158</v>
      </c>
      <c r="B144" s="2">
        <v>3</v>
      </c>
      <c r="C144" s="2">
        <v>3</v>
      </c>
      <c r="D144" s="2">
        <v>0</v>
      </c>
      <c r="E144" s="2">
        <v>0</v>
      </c>
      <c r="F144" s="2">
        <v>3</v>
      </c>
      <c r="G144" s="2">
        <v>0</v>
      </c>
      <c r="H144" s="2">
        <v>0</v>
      </c>
      <c r="I144" s="2">
        <v>0</v>
      </c>
    </row>
    <row r="145" spans="1:9" x14ac:dyDescent="0.2">
      <c r="A145" s="2" t="s">
        <v>159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</row>
    <row r="146" spans="1:9" x14ac:dyDescent="0.2">
      <c r="A146" s="2" t="s">
        <v>160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">
      <c r="A147" s="2" t="s">
        <v>161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</row>
    <row r="148" spans="1:9" x14ac:dyDescent="0.2">
      <c r="A148" s="2" t="s">
        <v>162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</row>
    <row r="149" spans="1:9" x14ac:dyDescent="0.2">
      <c r="A149" s="2" t="s">
        <v>163</v>
      </c>
      <c r="B149" s="2">
        <v>2</v>
      </c>
      <c r="C149" s="2">
        <v>2</v>
      </c>
      <c r="D149" s="2">
        <v>0</v>
      </c>
      <c r="E149" s="2">
        <v>0</v>
      </c>
      <c r="F149" s="2">
        <v>2</v>
      </c>
      <c r="G149" s="2">
        <v>0</v>
      </c>
      <c r="H149" s="2">
        <v>0</v>
      </c>
      <c r="I149" s="2">
        <v>0</v>
      </c>
    </row>
    <row r="150" spans="1:9" x14ac:dyDescent="0.2">
      <c r="A150" s="2" t="s">
        <v>164</v>
      </c>
      <c r="B150" s="2">
        <v>3</v>
      </c>
      <c r="C150" s="2">
        <v>3</v>
      </c>
      <c r="D150" s="2">
        <v>0</v>
      </c>
      <c r="E150" s="2">
        <v>0</v>
      </c>
      <c r="F150" s="2">
        <v>3</v>
      </c>
      <c r="G150" s="2">
        <v>0</v>
      </c>
      <c r="H150" s="2">
        <v>0</v>
      </c>
      <c r="I150" s="2">
        <v>0</v>
      </c>
    </row>
    <row r="151" spans="1:9" x14ac:dyDescent="0.2">
      <c r="A151" s="2" t="s">
        <v>8</v>
      </c>
      <c r="B151" s="2">
        <v>22</v>
      </c>
      <c r="C151" s="2">
        <v>22</v>
      </c>
      <c r="D151" s="2">
        <v>3</v>
      </c>
      <c r="E151" s="2">
        <v>0</v>
      </c>
      <c r="F151" s="2">
        <v>0</v>
      </c>
      <c r="G151" s="2">
        <v>19</v>
      </c>
      <c r="H151" s="2">
        <v>0</v>
      </c>
      <c r="I151" s="2">
        <v>0</v>
      </c>
    </row>
    <row r="152" spans="1:9" x14ac:dyDescent="0.2">
      <c r="A152" s="2" t="s">
        <v>165</v>
      </c>
      <c r="B152" s="2">
        <v>3</v>
      </c>
      <c r="C152" s="2">
        <v>3</v>
      </c>
      <c r="D152" s="2">
        <v>0</v>
      </c>
      <c r="E152" s="2">
        <v>0</v>
      </c>
      <c r="F152" s="2">
        <v>0</v>
      </c>
      <c r="G152" s="2">
        <v>3</v>
      </c>
      <c r="H152" s="2">
        <v>0</v>
      </c>
      <c r="I152" s="2">
        <v>0</v>
      </c>
    </row>
    <row r="153" spans="1:9" x14ac:dyDescent="0.2">
      <c r="A153" s="2" t="s">
        <v>166</v>
      </c>
      <c r="B153" s="2">
        <v>10</v>
      </c>
      <c r="C153" s="2">
        <v>10</v>
      </c>
      <c r="D153" s="2">
        <v>0</v>
      </c>
      <c r="E153" s="2">
        <v>0</v>
      </c>
      <c r="F153" s="2">
        <v>0</v>
      </c>
      <c r="G153" s="2">
        <v>10</v>
      </c>
      <c r="H153" s="2">
        <v>0</v>
      </c>
      <c r="I153" s="2">
        <v>0</v>
      </c>
    </row>
    <row r="154" spans="1:9" x14ac:dyDescent="0.2">
      <c r="A154" s="2" t="s">
        <v>167</v>
      </c>
      <c r="B154" s="2">
        <v>7</v>
      </c>
      <c r="C154" s="2">
        <v>7</v>
      </c>
      <c r="D154" s="2">
        <v>0</v>
      </c>
      <c r="E154" s="2">
        <v>0</v>
      </c>
      <c r="F154" s="2">
        <v>0</v>
      </c>
      <c r="G154" s="2">
        <v>7</v>
      </c>
      <c r="H154" s="2">
        <v>0</v>
      </c>
      <c r="I154" s="2">
        <v>0</v>
      </c>
    </row>
    <row r="155" spans="1:9" x14ac:dyDescent="0.2">
      <c r="A155" s="2" t="s">
        <v>168</v>
      </c>
      <c r="B155" s="2">
        <v>13</v>
      </c>
      <c r="C155" s="2">
        <v>13</v>
      </c>
      <c r="D155" s="2">
        <v>0</v>
      </c>
      <c r="E155" s="2">
        <v>0</v>
      </c>
      <c r="F155" s="2">
        <v>0</v>
      </c>
      <c r="G155" s="2">
        <v>13</v>
      </c>
      <c r="H155" s="2">
        <v>0</v>
      </c>
      <c r="I155" s="2">
        <v>0</v>
      </c>
    </row>
    <row r="156" spans="1:9" x14ac:dyDescent="0.2">
      <c r="A156" s="2" t="s">
        <v>4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</row>
    <row r="157" spans="1:9" x14ac:dyDescent="0.2">
      <c r="A157" s="2" t="s">
        <v>9</v>
      </c>
      <c r="B157" s="2">
        <v>31</v>
      </c>
      <c r="C157" s="2">
        <v>2</v>
      </c>
      <c r="D157" s="2">
        <v>0</v>
      </c>
      <c r="E157" s="2">
        <v>1</v>
      </c>
      <c r="F157" s="2">
        <v>0</v>
      </c>
      <c r="G157" s="2">
        <v>1</v>
      </c>
      <c r="H157" s="2">
        <v>28</v>
      </c>
      <c r="I157" s="2">
        <v>1</v>
      </c>
    </row>
    <row r="158" spans="1:9" x14ac:dyDescent="0.2">
      <c r="A158" s="2" t="s">
        <v>169</v>
      </c>
      <c r="B158" s="2">
        <v>16</v>
      </c>
      <c r="C158" s="2">
        <v>1</v>
      </c>
      <c r="D158" s="2">
        <v>0</v>
      </c>
      <c r="E158" s="2">
        <v>1</v>
      </c>
      <c r="F158" s="2">
        <v>0</v>
      </c>
      <c r="G158" s="2">
        <v>0</v>
      </c>
      <c r="H158" s="2">
        <v>0</v>
      </c>
      <c r="I158" s="2">
        <v>15</v>
      </c>
    </row>
    <row r="159" spans="1:9" x14ac:dyDescent="0.2">
      <c r="A159" s="2" t="s">
        <v>170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</row>
    <row r="160" spans="1:9" x14ac:dyDescent="0.2">
      <c r="A160" s="2" t="s">
        <v>171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">
      <c r="A161" s="2" t="s">
        <v>172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</row>
    <row r="162" spans="1:9" x14ac:dyDescent="0.2">
      <c r="A162" s="2" t="s">
        <v>173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</row>
    <row r="163" spans="1:9" x14ac:dyDescent="0.2">
      <c r="A163" s="2" t="s">
        <v>174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</row>
    <row r="164" spans="1:9" x14ac:dyDescent="0.2">
      <c r="A164" s="2" t="s">
        <v>175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</row>
    <row r="165" spans="1:9" x14ac:dyDescent="0.2">
      <c r="A165" s="2" t="s">
        <v>176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</row>
    <row r="166" spans="1:9" x14ac:dyDescent="0.2">
      <c r="A166" s="2" t="s">
        <v>177</v>
      </c>
      <c r="B166" s="2">
        <v>16</v>
      </c>
      <c r="C166" s="2">
        <v>3</v>
      </c>
      <c r="D166" s="2">
        <v>2</v>
      </c>
      <c r="E166" s="2">
        <v>0</v>
      </c>
      <c r="F166" s="2">
        <v>0</v>
      </c>
      <c r="G166" s="2">
        <v>1</v>
      </c>
      <c r="H166" s="2">
        <v>1</v>
      </c>
      <c r="I166" s="2">
        <v>12</v>
      </c>
    </row>
    <row r="167" spans="1:9" x14ac:dyDescent="0.2">
      <c r="A167" s="2" t="s">
        <v>178</v>
      </c>
      <c r="B167" s="2">
        <v>1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1</v>
      </c>
    </row>
    <row r="168" spans="1:9" x14ac:dyDescent="0.2">
      <c r="A168" s="2" t="s">
        <v>179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</row>
    <row r="169" spans="1:9" x14ac:dyDescent="0.2">
      <c r="A169" s="2" t="s">
        <v>180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">
      <c r="A170" s="2" t="s">
        <v>181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</row>
    <row r="171" spans="1:9" x14ac:dyDescent="0.2">
      <c r="A171" s="2" t="s">
        <v>182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</row>
    <row r="172" spans="1:9" x14ac:dyDescent="0.2">
      <c r="A172" s="2" t="s">
        <v>183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</row>
    <row r="173" spans="1:9" x14ac:dyDescent="0.2">
      <c r="A173" s="2" t="s">
        <v>184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">
      <c r="A174" s="2" t="s">
        <v>185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</row>
    <row r="175" spans="1:9" x14ac:dyDescent="0.2">
      <c r="A175" s="2" t="s">
        <v>186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</row>
    <row r="176" spans="1:9" x14ac:dyDescent="0.2">
      <c r="A176" s="2" t="s">
        <v>187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">
      <c r="A177" s="2" t="s">
        <v>188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</row>
    <row r="178" spans="1:9" x14ac:dyDescent="0.2">
      <c r="A178" s="2" t="s">
        <v>189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">
      <c r="A179" s="2" t="s">
        <v>190</v>
      </c>
      <c r="B179" s="2">
        <v>1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1</v>
      </c>
    </row>
    <row r="180" spans="1:9" x14ac:dyDescent="0.2">
      <c r="A180" s="2" t="s">
        <v>191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</row>
    <row r="181" spans="1:9" x14ac:dyDescent="0.2">
      <c r="A181" s="2" t="s">
        <v>192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</row>
    <row r="182" spans="1:9" x14ac:dyDescent="0.2">
      <c r="A182" s="2" t="s">
        <v>193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</row>
    <row r="183" spans="1:9" x14ac:dyDescent="0.2">
      <c r="A183" s="2" t="s">
        <v>194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</row>
    <row r="184" spans="1:9" x14ac:dyDescent="0.2">
      <c r="A184" s="2" t="s">
        <v>195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</row>
    <row r="185" spans="1:9" x14ac:dyDescent="0.2">
      <c r="A185" s="2" t="s">
        <v>196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</row>
    <row r="186" spans="1:9" x14ac:dyDescent="0.2">
      <c r="A186" s="2" t="s">
        <v>197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</row>
    <row r="187" spans="1:9" x14ac:dyDescent="0.2">
      <c r="A187" s="2" t="s">
        <v>1</v>
      </c>
      <c r="B187" s="2">
        <v>71</v>
      </c>
      <c r="C187" s="2">
        <v>63</v>
      </c>
      <c r="D187" s="2">
        <v>51</v>
      </c>
      <c r="E187" s="2">
        <v>12</v>
      </c>
      <c r="F187" s="2">
        <v>0</v>
      </c>
      <c r="G187" s="2">
        <v>0</v>
      </c>
      <c r="H187" s="2">
        <v>8</v>
      </c>
      <c r="I187" s="2">
        <v>0</v>
      </c>
    </row>
    <row r="188" spans="1:9" x14ac:dyDescent="0.2">
      <c r="A188" s="2" t="s">
        <v>2</v>
      </c>
      <c r="B188" s="2">
        <v>2120</v>
      </c>
      <c r="C188" s="2">
        <v>1603</v>
      </c>
      <c r="D188" s="2">
        <v>1228</v>
      </c>
      <c r="E188" s="2">
        <v>225</v>
      </c>
      <c r="F188" s="2">
        <v>88</v>
      </c>
      <c r="G188" s="2">
        <v>62</v>
      </c>
      <c r="H188" s="2">
        <v>497</v>
      </c>
      <c r="I188" s="2">
        <v>20</v>
      </c>
    </row>
    <row r="189" spans="1:9" x14ac:dyDescent="0.2">
      <c r="A189" s="2" t="s">
        <v>3</v>
      </c>
      <c r="B189" s="2">
        <v>12</v>
      </c>
      <c r="C189" s="2">
        <v>11</v>
      </c>
      <c r="D189" s="2">
        <v>8</v>
      </c>
      <c r="E189" s="2">
        <v>3</v>
      </c>
      <c r="F189" s="2">
        <v>0</v>
      </c>
      <c r="G189" s="2">
        <v>0</v>
      </c>
      <c r="H189" s="2">
        <v>1</v>
      </c>
      <c r="I189" s="2">
        <v>0</v>
      </c>
    </row>
    <row r="190" spans="1:9" x14ac:dyDescent="0.2">
      <c r="A190" s="2" t="s">
        <v>198</v>
      </c>
      <c r="B190" s="2">
        <v>23</v>
      </c>
      <c r="C190" s="2">
        <v>18</v>
      </c>
      <c r="D190" s="2">
        <v>15</v>
      </c>
      <c r="E190" s="2">
        <v>3</v>
      </c>
      <c r="F190" s="2">
        <v>0</v>
      </c>
      <c r="G190" s="2">
        <v>0</v>
      </c>
      <c r="H190" s="2">
        <v>5</v>
      </c>
      <c r="I190" s="2">
        <v>0</v>
      </c>
    </row>
    <row r="191" spans="1:9" x14ac:dyDescent="0.2">
      <c r="A191" s="2" t="s">
        <v>199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</row>
    <row r="192" spans="1:9" x14ac:dyDescent="0.2">
      <c r="A192" s="2" t="s">
        <v>200</v>
      </c>
      <c r="B192" s="2">
        <v>1</v>
      </c>
      <c r="C192" s="2">
        <v>1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</row>
    <row r="193" spans="1:9" x14ac:dyDescent="0.2">
      <c r="A193" s="2" t="s">
        <v>201</v>
      </c>
      <c r="B193" s="2">
        <v>1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1</v>
      </c>
      <c r="I193" s="2">
        <v>0</v>
      </c>
    </row>
    <row r="194" spans="1:9" x14ac:dyDescent="0.2">
      <c r="A194" s="2" t="s">
        <v>202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</row>
    <row r="195" spans="1:9" x14ac:dyDescent="0.2">
      <c r="A195" s="2" t="s">
        <v>203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</row>
    <row r="196" spans="1:9" x14ac:dyDescent="0.2">
      <c r="A196" s="2" t="s">
        <v>204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</row>
    <row r="197" spans="1:9" x14ac:dyDescent="0.2">
      <c r="A197" s="2" t="s">
        <v>205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</row>
    <row r="198" spans="1:9" x14ac:dyDescent="0.2">
      <c r="A198" s="2" t="s">
        <v>206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</row>
    <row r="199" spans="1:9" x14ac:dyDescent="0.2">
      <c r="A199" s="2" t="s">
        <v>207</v>
      </c>
      <c r="B199" s="2">
        <v>1</v>
      </c>
      <c r="C199" s="2">
        <v>1</v>
      </c>
      <c r="D199" s="2">
        <v>0</v>
      </c>
      <c r="E199" s="2">
        <v>0</v>
      </c>
      <c r="F199" s="2">
        <v>1</v>
      </c>
      <c r="G199" s="2">
        <v>0</v>
      </c>
      <c r="H199" s="2">
        <v>0</v>
      </c>
      <c r="I199" s="2">
        <v>0</v>
      </c>
    </row>
    <row r="200" spans="1:9" x14ac:dyDescent="0.2">
      <c r="A200" s="12" t="s">
        <v>62</v>
      </c>
      <c r="B200" s="12">
        <v>625</v>
      </c>
      <c r="C200" s="12">
        <v>542</v>
      </c>
      <c r="D200" s="12">
        <v>411</v>
      </c>
      <c r="E200" s="12">
        <v>74</v>
      </c>
      <c r="F200" s="12">
        <v>25</v>
      </c>
      <c r="G200" s="12">
        <v>32</v>
      </c>
      <c r="H200" s="12">
        <v>79</v>
      </c>
      <c r="I200" s="12">
        <v>4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1C93-0BDC-470A-977C-36A1C4F5D574}">
  <dimension ref="A1:I41"/>
  <sheetViews>
    <sheetView view="pageBreakPreview" topLeftCell="F1" zoomScale="125" zoomScaleNormal="120" zoomScaleSheetLayoutView="125" workbookViewId="0">
      <selection activeCell="J1" sqref="J1:R1048576"/>
    </sheetView>
  </sheetViews>
  <sheetFormatPr defaultColWidth="12" defaultRowHeight="10.199999999999999" x14ac:dyDescent="0.2"/>
  <cols>
    <col min="1" max="1" width="12" style="11"/>
    <col min="2" max="9" width="9.6640625" style="1" customWidth="1"/>
    <col min="10" max="16384" width="12" style="1"/>
  </cols>
  <sheetData>
    <row r="1" spans="1:9" x14ac:dyDescent="0.2">
      <c r="A1" s="7" t="s">
        <v>815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686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s="6" customFormat="1" x14ac:dyDescent="0.2">
      <c r="A3" s="9" t="s">
        <v>687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s="6" customFormat="1" x14ac:dyDescent="0.2">
      <c r="A4" s="7" t="s">
        <v>688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7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7" t="s">
        <v>650</v>
      </c>
      <c r="B6" s="2">
        <v>7100</v>
      </c>
      <c r="C6" s="2">
        <v>5862</v>
      </c>
      <c r="D6" s="2">
        <v>4554</v>
      </c>
      <c r="E6" s="2">
        <v>796</v>
      </c>
      <c r="F6" s="2">
        <v>276</v>
      </c>
      <c r="G6" s="2">
        <v>236</v>
      </c>
      <c r="H6" s="2">
        <v>1122</v>
      </c>
      <c r="I6" s="2">
        <v>116</v>
      </c>
    </row>
    <row r="7" spans="1:9" x14ac:dyDescent="0.2">
      <c r="A7" s="7" t="s">
        <v>678</v>
      </c>
      <c r="B7" s="2">
        <v>1431</v>
      </c>
      <c r="C7" s="2">
        <v>960</v>
      </c>
      <c r="D7" s="2">
        <v>457</v>
      </c>
      <c r="E7" s="2">
        <v>414</v>
      </c>
      <c r="F7" s="2">
        <v>37</v>
      </c>
      <c r="G7" s="2">
        <v>52</v>
      </c>
      <c r="H7" s="2">
        <v>458</v>
      </c>
      <c r="I7" s="2">
        <v>13</v>
      </c>
    </row>
    <row r="8" spans="1:9" x14ac:dyDescent="0.2">
      <c r="A8" s="7" t="s">
        <v>680</v>
      </c>
      <c r="B8" s="4">
        <v>20.154929577464788</v>
      </c>
      <c r="C8" s="4">
        <v>16.376663254861821</v>
      </c>
      <c r="D8" s="4">
        <v>10.035133948177426</v>
      </c>
      <c r="E8" s="4">
        <v>52.010050251256281</v>
      </c>
      <c r="F8" s="4">
        <v>13.405797101449275</v>
      </c>
      <c r="G8" s="4">
        <v>22.033898305084747</v>
      </c>
      <c r="H8" s="4">
        <v>40.819964349376114</v>
      </c>
      <c r="I8" s="4">
        <v>11.206896551724139</v>
      </c>
    </row>
    <row r="9" spans="1:9" x14ac:dyDescent="0.2">
      <c r="A9" s="7" t="s">
        <v>679</v>
      </c>
      <c r="B9" s="2">
        <v>5669</v>
      </c>
      <c r="C9" s="2">
        <v>4902</v>
      </c>
      <c r="D9" s="2">
        <v>4097</v>
      </c>
      <c r="E9" s="2">
        <v>382</v>
      </c>
      <c r="F9" s="2">
        <v>239</v>
      </c>
      <c r="G9" s="2">
        <v>184</v>
      </c>
      <c r="H9" s="2">
        <v>664</v>
      </c>
      <c r="I9" s="2">
        <v>103</v>
      </c>
    </row>
    <row r="10" spans="1:9" x14ac:dyDescent="0.2">
      <c r="A10" s="7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7" t="s">
        <v>685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7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7" t="s">
        <v>656</v>
      </c>
      <c r="B13" s="2">
        <v>5669</v>
      </c>
      <c r="C13" s="2">
        <v>4902</v>
      </c>
      <c r="D13" s="2">
        <v>4097</v>
      </c>
      <c r="E13" s="2">
        <v>382</v>
      </c>
      <c r="F13" s="2">
        <v>239</v>
      </c>
      <c r="G13" s="2">
        <v>184</v>
      </c>
      <c r="H13" s="2">
        <v>664</v>
      </c>
      <c r="I13" s="2">
        <v>103</v>
      </c>
    </row>
    <row r="14" spans="1:9" x14ac:dyDescent="0.2">
      <c r="A14" s="7" t="s">
        <v>41</v>
      </c>
      <c r="B14" s="2">
        <v>4139</v>
      </c>
      <c r="C14" s="2">
        <v>4115</v>
      </c>
      <c r="D14" s="2">
        <v>4056</v>
      </c>
      <c r="E14" s="2">
        <v>17</v>
      </c>
      <c r="F14" s="2">
        <v>26</v>
      </c>
      <c r="G14" s="2">
        <v>16</v>
      </c>
      <c r="H14" s="2">
        <v>13</v>
      </c>
      <c r="I14" s="2">
        <v>11</v>
      </c>
    </row>
    <row r="15" spans="1:9" x14ac:dyDescent="0.2">
      <c r="A15" s="7" t="s">
        <v>42</v>
      </c>
      <c r="B15" s="2">
        <v>16</v>
      </c>
      <c r="C15" s="2">
        <v>16</v>
      </c>
      <c r="D15" s="2">
        <v>1</v>
      </c>
      <c r="E15" s="2">
        <v>14</v>
      </c>
      <c r="F15" s="2">
        <v>1</v>
      </c>
      <c r="G15" s="2">
        <v>0</v>
      </c>
      <c r="H15" s="2">
        <v>0</v>
      </c>
      <c r="I15" s="2">
        <v>0</v>
      </c>
    </row>
    <row r="16" spans="1:9" x14ac:dyDescent="0.2">
      <c r="A16" s="7" t="s">
        <v>43</v>
      </c>
      <c r="B16" s="2">
        <v>358</v>
      </c>
      <c r="C16" s="2">
        <v>355</v>
      </c>
      <c r="D16" s="2">
        <v>13</v>
      </c>
      <c r="E16" s="2">
        <v>338</v>
      </c>
      <c r="F16" s="2">
        <v>0</v>
      </c>
      <c r="G16" s="2">
        <v>4</v>
      </c>
      <c r="H16" s="2">
        <v>3</v>
      </c>
      <c r="I16" s="2">
        <v>0</v>
      </c>
    </row>
    <row r="17" spans="1:9" x14ac:dyDescent="0.2">
      <c r="A17" s="7" t="s">
        <v>44</v>
      </c>
      <c r="B17" s="2">
        <v>2</v>
      </c>
      <c r="C17" s="2">
        <v>2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7" t="s">
        <v>45</v>
      </c>
      <c r="B18" s="2">
        <v>3</v>
      </c>
      <c r="C18" s="2">
        <v>3</v>
      </c>
      <c r="D18" s="2">
        <v>0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7" t="s">
        <v>46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 t="s">
        <v>47</v>
      </c>
      <c r="B20" s="2">
        <v>169</v>
      </c>
      <c r="C20" s="2">
        <v>168</v>
      </c>
      <c r="D20" s="2">
        <v>3</v>
      </c>
      <c r="E20" s="2">
        <v>0</v>
      </c>
      <c r="F20" s="2">
        <v>1</v>
      </c>
      <c r="G20" s="2">
        <v>164</v>
      </c>
      <c r="H20" s="2">
        <v>1</v>
      </c>
      <c r="I20" s="2">
        <v>0</v>
      </c>
    </row>
    <row r="21" spans="1:9" x14ac:dyDescent="0.2">
      <c r="A21" s="7" t="s">
        <v>48</v>
      </c>
      <c r="B21" s="2">
        <v>119</v>
      </c>
      <c r="C21" s="2">
        <v>119</v>
      </c>
      <c r="D21" s="2">
        <v>9</v>
      </c>
      <c r="E21" s="2">
        <v>0</v>
      </c>
      <c r="F21" s="2">
        <v>110</v>
      </c>
      <c r="G21" s="2">
        <v>0</v>
      </c>
      <c r="H21" s="2">
        <v>0</v>
      </c>
      <c r="I21" s="2">
        <v>0</v>
      </c>
    </row>
    <row r="22" spans="1:9" x14ac:dyDescent="0.2">
      <c r="A22" s="7" t="s">
        <v>49</v>
      </c>
      <c r="B22" s="2">
        <v>32</v>
      </c>
      <c r="C22" s="2">
        <v>32</v>
      </c>
      <c r="D22" s="2">
        <v>0</v>
      </c>
      <c r="E22" s="2">
        <v>0</v>
      </c>
      <c r="F22" s="2">
        <v>32</v>
      </c>
      <c r="G22" s="2">
        <v>0</v>
      </c>
      <c r="H22" s="2">
        <v>0</v>
      </c>
      <c r="I22" s="2">
        <v>0</v>
      </c>
    </row>
    <row r="23" spans="1:9" x14ac:dyDescent="0.2">
      <c r="A23" s="7" t="s">
        <v>50</v>
      </c>
      <c r="B23" s="2">
        <v>56</v>
      </c>
      <c r="C23" s="2">
        <v>56</v>
      </c>
      <c r="D23" s="2">
        <v>0</v>
      </c>
      <c r="E23" s="2">
        <v>0</v>
      </c>
      <c r="F23" s="2">
        <v>56</v>
      </c>
      <c r="G23" s="2">
        <v>0</v>
      </c>
      <c r="H23" s="2">
        <v>0</v>
      </c>
      <c r="I23" s="2">
        <v>0</v>
      </c>
    </row>
    <row r="24" spans="1:9" x14ac:dyDescent="0.2">
      <c r="A24" s="7" t="s">
        <v>51</v>
      </c>
      <c r="B24" s="2">
        <v>12</v>
      </c>
      <c r="C24" s="2">
        <v>11</v>
      </c>
      <c r="D24" s="2">
        <v>0</v>
      </c>
      <c r="E24" s="2">
        <v>0</v>
      </c>
      <c r="F24" s="2">
        <v>11</v>
      </c>
      <c r="G24" s="2">
        <v>0</v>
      </c>
      <c r="H24" s="2">
        <v>1</v>
      </c>
      <c r="I24" s="2">
        <v>0</v>
      </c>
    </row>
    <row r="25" spans="1:9" x14ac:dyDescent="0.2">
      <c r="A25" s="7" t="s">
        <v>52</v>
      </c>
      <c r="B25" s="2">
        <v>637</v>
      </c>
      <c r="C25" s="2">
        <v>8</v>
      </c>
      <c r="D25" s="2">
        <v>2</v>
      </c>
      <c r="E25" s="2">
        <v>5</v>
      </c>
      <c r="F25" s="2">
        <v>1</v>
      </c>
      <c r="G25" s="2">
        <v>0</v>
      </c>
      <c r="H25" s="2">
        <v>629</v>
      </c>
      <c r="I25" s="2">
        <v>0</v>
      </c>
    </row>
    <row r="26" spans="1:9" x14ac:dyDescent="0.2">
      <c r="A26" s="7" t="s">
        <v>53</v>
      </c>
      <c r="B26" s="2">
        <v>100</v>
      </c>
      <c r="C26" s="2">
        <v>7</v>
      </c>
      <c r="D26" s="2">
        <v>4</v>
      </c>
      <c r="E26" s="2">
        <v>2</v>
      </c>
      <c r="F26" s="2">
        <v>1</v>
      </c>
      <c r="G26" s="2">
        <v>0</v>
      </c>
      <c r="H26" s="2">
        <v>1</v>
      </c>
      <c r="I26" s="2">
        <v>92</v>
      </c>
    </row>
    <row r="27" spans="1:9" x14ac:dyDescent="0.2">
      <c r="A27" s="7" t="s">
        <v>54</v>
      </c>
      <c r="B27" s="2">
        <v>12</v>
      </c>
      <c r="C27" s="2">
        <v>5</v>
      </c>
      <c r="D27" s="2">
        <v>5</v>
      </c>
      <c r="E27" s="2">
        <v>0</v>
      </c>
      <c r="F27" s="2">
        <v>0</v>
      </c>
      <c r="G27" s="2">
        <v>0</v>
      </c>
      <c r="H27" s="2">
        <v>7</v>
      </c>
      <c r="I27" s="2">
        <v>0</v>
      </c>
    </row>
    <row r="28" spans="1:9" x14ac:dyDescent="0.2">
      <c r="A28" s="7" t="s">
        <v>55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7" t="s">
        <v>234</v>
      </c>
      <c r="B29" s="2">
        <v>4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4</v>
      </c>
      <c r="I29" s="2">
        <v>0</v>
      </c>
    </row>
    <row r="30" spans="1:9" x14ac:dyDescent="0.2">
      <c r="A30" s="7" t="s">
        <v>235</v>
      </c>
      <c r="B30" s="2">
        <v>6</v>
      </c>
      <c r="C30" s="2">
        <v>3</v>
      </c>
      <c r="D30" s="2">
        <v>3</v>
      </c>
      <c r="E30" s="2">
        <v>0</v>
      </c>
      <c r="F30" s="2">
        <v>0</v>
      </c>
      <c r="G30" s="2">
        <v>0</v>
      </c>
      <c r="H30" s="2">
        <v>3</v>
      </c>
      <c r="I30" s="2">
        <v>0</v>
      </c>
    </row>
    <row r="31" spans="1:9" x14ac:dyDescent="0.2">
      <c r="A31" s="7" t="s">
        <v>236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7" t="s">
        <v>237</v>
      </c>
      <c r="B32" s="2">
        <v>4</v>
      </c>
      <c r="C32" s="2">
        <v>2</v>
      </c>
      <c r="D32" s="2">
        <v>0</v>
      </c>
      <c r="E32" s="2">
        <v>2</v>
      </c>
      <c r="F32" s="2">
        <v>0</v>
      </c>
      <c r="G32" s="2">
        <v>0</v>
      </c>
      <c r="H32" s="2">
        <v>2</v>
      </c>
      <c r="I32" s="2">
        <v>0</v>
      </c>
    </row>
    <row r="33" spans="1:9" x14ac:dyDescent="0.2">
      <c r="A33" s="7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7" t="s">
        <v>681</v>
      </c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7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7" t="s">
        <v>656</v>
      </c>
      <c r="B36" s="2">
        <v>5669</v>
      </c>
      <c r="C36" s="2">
        <v>4902</v>
      </c>
      <c r="D36" s="2">
        <v>4097</v>
      </c>
      <c r="E36" s="2">
        <v>382</v>
      </c>
      <c r="F36" s="2">
        <v>239</v>
      </c>
      <c r="G36" s="2">
        <v>184</v>
      </c>
      <c r="H36" s="2">
        <v>664</v>
      </c>
      <c r="I36" s="2">
        <v>103</v>
      </c>
    </row>
    <row r="37" spans="1:9" x14ac:dyDescent="0.2">
      <c r="A37" s="7" t="s">
        <v>682</v>
      </c>
      <c r="B37" s="2">
        <v>4627</v>
      </c>
      <c r="C37" s="2">
        <v>4368</v>
      </c>
      <c r="D37" s="2">
        <v>3702</v>
      </c>
      <c r="E37" s="2">
        <v>346</v>
      </c>
      <c r="F37" s="2">
        <v>162</v>
      </c>
      <c r="G37" s="2">
        <v>158</v>
      </c>
      <c r="H37" s="2">
        <v>169</v>
      </c>
      <c r="I37" s="2">
        <v>90</v>
      </c>
    </row>
    <row r="38" spans="1:9" x14ac:dyDescent="0.2">
      <c r="A38" s="7" t="s">
        <v>683</v>
      </c>
      <c r="B38" s="2">
        <v>620</v>
      </c>
      <c r="C38" s="2">
        <v>289</v>
      </c>
      <c r="D38" s="2">
        <v>200</v>
      </c>
      <c r="E38" s="2">
        <v>27</v>
      </c>
      <c r="F38" s="2">
        <v>41</v>
      </c>
      <c r="G38" s="2">
        <v>21</v>
      </c>
      <c r="H38" s="2">
        <v>329</v>
      </c>
      <c r="I38" s="2">
        <v>2</v>
      </c>
    </row>
    <row r="39" spans="1:9" x14ac:dyDescent="0.2">
      <c r="A39" s="7" t="s">
        <v>684</v>
      </c>
      <c r="B39" s="2">
        <v>378</v>
      </c>
      <c r="C39" s="2">
        <v>201</v>
      </c>
      <c r="D39" s="2">
        <v>167</v>
      </c>
      <c r="E39" s="2">
        <v>8</v>
      </c>
      <c r="F39" s="2">
        <v>21</v>
      </c>
      <c r="G39" s="2">
        <v>5</v>
      </c>
      <c r="H39" s="2">
        <v>166</v>
      </c>
      <c r="I39" s="2">
        <v>11</v>
      </c>
    </row>
    <row r="40" spans="1:9" x14ac:dyDescent="0.2">
      <c r="A40" s="7" t="s">
        <v>689</v>
      </c>
      <c r="B40" s="2">
        <v>44</v>
      </c>
      <c r="C40" s="2">
        <v>44</v>
      </c>
      <c r="D40" s="2">
        <v>28</v>
      </c>
      <c r="E40" s="2">
        <v>1</v>
      </c>
      <c r="F40" s="2">
        <v>15</v>
      </c>
      <c r="G40" s="2">
        <v>0</v>
      </c>
      <c r="H40" s="2">
        <v>0</v>
      </c>
      <c r="I40" s="2">
        <v>0</v>
      </c>
    </row>
    <row r="41" spans="1:9" x14ac:dyDescent="0.2">
      <c r="A41" s="42" t="s">
        <v>642</v>
      </c>
      <c r="B41" s="42"/>
      <c r="C41" s="42"/>
      <c r="D41" s="42"/>
      <c r="E41" s="42"/>
      <c r="F41" s="42"/>
      <c r="G41" s="42"/>
      <c r="H41" s="42"/>
      <c r="I41" s="42"/>
    </row>
  </sheetData>
  <mergeCells count="2">
    <mergeCell ref="B2:I2"/>
    <mergeCell ref="A41:I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3949-19DF-4005-B0C1-7DE7C8F2A53D}">
  <dimension ref="A1:I27"/>
  <sheetViews>
    <sheetView view="pageBreakPreview" topLeftCell="E1" zoomScale="125" zoomScaleNormal="10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816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/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690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238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656</v>
      </c>
      <c r="B6" s="2">
        <v>6934</v>
      </c>
      <c r="C6" s="2">
        <v>5719</v>
      </c>
      <c r="D6" s="2">
        <v>4457</v>
      </c>
      <c r="E6" s="2">
        <v>767</v>
      </c>
      <c r="F6" s="2">
        <v>265</v>
      </c>
      <c r="G6" s="2">
        <v>230</v>
      </c>
      <c r="H6" s="2">
        <v>1098</v>
      </c>
      <c r="I6" s="2">
        <v>117</v>
      </c>
    </row>
    <row r="7" spans="1:9" x14ac:dyDescent="0.2">
      <c r="A7" s="2" t="s">
        <v>228</v>
      </c>
      <c r="B7" s="2">
        <v>81</v>
      </c>
      <c r="C7" s="2">
        <v>68</v>
      </c>
      <c r="D7" s="2">
        <v>60</v>
      </c>
      <c r="E7" s="2">
        <v>3</v>
      </c>
      <c r="F7" s="2">
        <v>4</v>
      </c>
      <c r="G7" s="2">
        <v>1</v>
      </c>
      <c r="H7" s="2">
        <v>11</v>
      </c>
      <c r="I7" s="2">
        <v>2</v>
      </c>
    </row>
    <row r="8" spans="1:9" x14ac:dyDescent="0.2">
      <c r="A8" s="2" t="s">
        <v>229</v>
      </c>
      <c r="B8" s="2">
        <v>6853</v>
      </c>
      <c r="C8" s="2">
        <v>5651</v>
      </c>
      <c r="D8" s="2">
        <v>4397</v>
      </c>
      <c r="E8" s="2">
        <v>764</v>
      </c>
      <c r="F8" s="2">
        <v>261</v>
      </c>
      <c r="G8" s="2">
        <v>229</v>
      </c>
      <c r="H8" s="2">
        <v>1087</v>
      </c>
      <c r="I8" s="2">
        <v>115</v>
      </c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 t="s">
        <v>239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656</v>
      </c>
      <c r="B12" s="2">
        <v>5360</v>
      </c>
      <c r="C12" s="2">
        <v>4406</v>
      </c>
      <c r="D12" s="2">
        <v>3437</v>
      </c>
      <c r="E12" s="2">
        <v>581</v>
      </c>
      <c r="F12" s="2">
        <v>214</v>
      </c>
      <c r="G12" s="2">
        <v>174</v>
      </c>
      <c r="H12" s="2">
        <v>878</v>
      </c>
      <c r="I12" s="2">
        <v>76</v>
      </c>
    </row>
    <row r="13" spans="1:9" x14ac:dyDescent="0.2">
      <c r="A13" s="2" t="s">
        <v>228</v>
      </c>
      <c r="B13" s="2">
        <v>43</v>
      </c>
      <c r="C13" s="2">
        <v>34</v>
      </c>
      <c r="D13" s="2">
        <v>30</v>
      </c>
      <c r="E13" s="2">
        <v>0</v>
      </c>
      <c r="F13" s="2">
        <v>4</v>
      </c>
      <c r="G13" s="2">
        <v>0</v>
      </c>
      <c r="H13" s="2">
        <v>8</v>
      </c>
      <c r="I13" s="2">
        <v>1</v>
      </c>
    </row>
    <row r="14" spans="1:9" x14ac:dyDescent="0.2">
      <c r="A14" s="2" t="s">
        <v>229</v>
      </c>
      <c r="B14" s="2">
        <v>5317</v>
      </c>
      <c r="C14" s="2">
        <v>4372</v>
      </c>
      <c r="D14" s="2">
        <v>3407</v>
      </c>
      <c r="E14" s="2">
        <v>581</v>
      </c>
      <c r="F14" s="2">
        <v>210</v>
      </c>
      <c r="G14" s="2">
        <v>174</v>
      </c>
      <c r="H14" s="2">
        <v>870</v>
      </c>
      <c r="I14" s="2">
        <v>75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240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656</v>
      </c>
      <c r="B18" s="2">
        <v>5360</v>
      </c>
      <c r="C18" s="2">
        <v>4406</v>
      </c>
      <c r="D18" s="2">
        <v>3437</v>
      </c>
      <c r="E18" s="2">
        <v>581</v>
      </c>
      <c r="F18" s="2">
        <v>214</v>
      </c>
      <c r="G18" s="2">
        <v>174</v>
      </c>
      <c r="H18" s="2">
        <v>878</v>
      </c>
      <c r="I18" s="2">
        <v>76</v>
      </c>
    </row>
    <row r="19" spans="1:9" x14ac:dyDescent="0.2">
      <c r="A19" s="2" t="s">
        <v>228</v>
      </c>
      <c r="B19" s="2">
        <v>28</v>
      </c>
      <c r="C19" s="2">
        <v>23</v>
      </c>
      <c r="D19" s="2">
        <v>19</v>
      </c>
      <c r="E19" s="2">
        <v>0</v>
      </c>
      <c r="F19" s="2">
        <v>4</v>
      </c>
      <c r="G19" s="2">
        <v>0</v>
      </c>
      <c r="H19" s="2">
        <v>4</v>
      </c>
      <c r="I19" s="2">
        <v>1</v>
      </c>
    </row>
    <row r="20" spans="1:9" x14ac:dyDescent="0.2">
      <c r="A20" s="2" t="s">
        <v>229</v>
      </c>
      <c r="B20" s="2">
        <v>5332</v>
      </c>
      <c r="C20" s="2">
        <v>4383</v>
      </c>
      <c r="D20" s="2">
        <v>3418</v>
      </c>
      <c r="E20" s="2">
        <v>581</v>
      </c>
      <c r="F20" s="2">
        <v>210</v>
      </c>
      <c r="G20" s="2">
        <v>174</v>
      </c>
      <c r="H20" s="2">
        <v>874</v>
      </c>
      <c r="I20" s="2">
        <v>75</v>
      </c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 t="s">
        <v>241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656</v>
      </c>
      <c r="B24" s="2">
        <v>5360</v>
      </c>
      <c r="C24" s="2">
        <v>4406</v>
      </c>
      <c r="D24" s="2">
        <v>3437</v>
      </c>
      <c r="E24" s="2">
        <v>581</v>
      </c>
      <c r="F24" s="2">
        <v>214</v>
      </c>
      <c r="G24" s="2">
        <v>174</v>
      </c>
      <c r="H24" s="2">
        <v>878</v>
      </c>
      <c r="I24" s="2">
        <v>76</v>
      </c>
    </row>
    <row r="25" spans="1:9" x14ac:dyDescent="0.2">
      <c r="A25" s="2" t="s">
        <v>228</v>
      </c>
      <c r="B25" s="2">
        <v>20</v>
      </c>
      <c r="C25" s="2">
        <v>17</v>
      </c>
      <c r="D25" s="2">
        <v>17</v>
      </c>
      <c r="E25" s="2">
        <v>0</v>
      </c>
      <c r="F25" s="2">
        <v>0</v>
      </c>
      <c r="G25" s="2">
        <v>0</v>
      </c>
      <c r="H25" s="2">
        <v>3</v>
      </c>
      <c r="I25" s="2">
        <v>0</v>
      </c>
    </row>
    <row r="26" spans="1:9" x14ac:dyDescent="0.2">
      <c r="A26" s="2" t="s">
        <v>229</v>
      </c>
      <c r="B26" s="2">
        <v>5340</v>
      </c>
      <c r="C26" s="2">
        <v>4389</v>
      </c>
      <c r="D26" s="2">
        <v>3420</v>
      </c>
      <c r="E26" s="2">
        <v>581</v>
      </c>
      <c r="F26" s="2">
        <v>214</v>
      </c>
      <c r="G26" s="2">
        <v>174</v>
      </c>
      <c r="H26" s="2">
        <v>875</v>
      </c>
      <c r="I26" s="2">
        <v>76</v>
      </c>
    </row>
    <row r="27" spans="1:9" x14ac:dyDescent="0.2">
      <c r="A27" s="42" t="s">
        <v>642</v>
      </c>
      <c r="B27" s="42"/>
      <c r="C27" s="42"/>
      <c r="D27" s="42"/>
      <c r="E27" s="42"/>
      <c r="F27" s="42"/>
      <c r="G27" s="42"/>
      <c r="H27" s="42"/>
      <c r="I27" s="42"/>
    </row>
  </sheetData>
  <mergeCells count="2">
    <mergeCell ref="A27:I27"/>
    <mergeCell ref="B2:I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C4A6-5C6C-4411-B24C-30046C56CD8C}">
  <dimension ref="A1:I30"/>
  <sheetViews>
    <sheetView view="pageBreakPreview" topLeftCell="E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1.88671875" style="11" customWidth="1"/>
    <col min="2" max="16384" width="9.109375" style="1"/>
  </cols>
  <sheetData>
    <row r="1" spans="1:9" x14ac:dyDescent="0.2">
      <c r="A1" s="7" t="s">
        <v>757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3" t="s">
        <v>2</v>
      </c>
      <c r="C2" s="44"/>
      <c r="D2" s="44"/>
      <c r="E2" s="44"/>
      <c r="F2" s="44"/>
      <c r="G2" s="44"/>
      <c r="H2" s="44"/>
      <c r="I2" s="45"/>
    </row>
    <row r="3" spans="1:9" s="6" customFormat="1" x14ac:dyDescent="0.2">
      <c r="A3" s="9" t="s">
        <v>641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5361</v>
      </c>
      <c r="C4" s="2">
        <v>4407</v>
      </c>
      <c r="D4" s="2">
        <v>3438</v>
      </c>
      <c r="E4" s="2">
        <v>581</v>
      </c>
      <c r="F4" s="2">
        <v>214</v>
      </c>
      <c r="G4" s="2">
        <v>174</v>
      </c>
      <c r="H4" s="2">
        <v>878</v>
      </c>
      <c r="I4" s="2">
        <v>76</v>
      </c>
    </row>
    <row r="5" spans="1:9" x14ac:dyDescent="0.2">
      <c r="A5" s="7" t="s">
        <v>76</v>
      </c>
      <c r="B5" s="2">
        <v>88</v>
      </c>
      <c r="C5" s="2">
        <v>46</v>
      </c>
      <c r="D5" s="2">
        <v>35</v>
      </c>
      <c r="E5" s="2">
        <v>8</v>
      </c>
      <c r="F5" s="2">
        <v>2</v>
      </c>
      <c r="G5" s="2">
        <v>1</v>
      </c>
      <c r="H5" s="2">
        <v>42</v>
      </c>
      <c r="I5" s="2">
        <v>0</v>
      </c>
    </row>
    <row r="6" spans="1:9" x14ac:dyDescent="0.2">
      <c r="A6" s="7" t="s">
        <v>242</v>
      </c>
      <c r="B6" s="2">
        <v>18</v>
      </c>
      <c r="C6" s="2">
        <v>14</v>
      </c>
      <c r="D6" s="2">
        <v>9</v>
      </c>
      <c r="E6" s="2">
        <v>2</v>
      </c>
      <c r="F6" s="2">
        <v>2</v>
      </c>
      <c r="G6" s="2">
        <v>1</v>
      </c>
      <c r="H6" s="2">
        <v>4</v>
      </c>
      <c r="I6" s="2">
        <v>0</v>
      </c>
    </row>
    <row r="7" spans="1:9" x14ac:dyDescent="0.2">
      <c r="A7" s="7" t="s">
        <v>243</v>
      </c>
      <c r="B7" s="2">
        <v>24</v>
      </c>
      <c r="C7" s="2">
        <v>15</v>
      </c>
      <c r="D7" s="2">
        <v>9</v>
      </c>
      <c r="E7" s="2">
        <v>5</v>
      </c>
      <c r="F7" s="2">
        <v>1</v>
      </c>
      <c r="G7" s="2">
        <v>0</v>
      </c>
      <c r="H7" s="2">
        <v>8</v>
      </c>
      <c r="I7" s="2">
        <v>1</v>
      </c>
    </row>
    <row r="8" spans="1:9" x14ac:dyDescent="0.2">
      <c r="A8" s="7" t="s">
        <v>244</v>
      </c>
      <c r="B8" s="2">
        <v>9</v>
      </c>
      <c r="C8" s="2">
        <v>3</v>
      </c>
      <c r="D8" s="2">
        <v>1</v>
      </c>
      <c r="E8" s="2">
        <v>0</v>
      </c>
      <c r="F8" s="2">
        <v>2</v>
      </c>
      <c r="G8" s="2">
        <v>0</v>
      </c>
      <c r="H8" s="2">
        <v>6</v>
      </c>
      <c r="I8" s="2">
        <v>0</v>
      </c>
    </row>
    <row r="9" spans="1:9" x14ac:dyDescent="0.2">
      <c r="A9" s="7" t="s">
        <v>245</v>
      </c>
      <c r="B9" s="2">
        <v>5215</v>
      </c>
      <c r="C9" s="2">
        <v>4326</v>
      </c>
      <c r="D9" s="2">
        <v>3381</v>
      </c>
      <c r="E9" s="2">
        <v>566</v>
      </c>
      <c r="F9" s="2">
        <v>207</v>
      </c>
      <c r="G9" s="2">
        <v>172</v>
      </c>
      <c r="H9" s="2">
        <v>814</v>
      </c>
      <c r="I9" s="2">
        <v>75</v>
      </c>
    </row>
    <row r="10" spans="1:9" x14ac:dyDescent="0.2">
      <c r="A10" s="7" t="s">
        <v>246</v>
      </c>
      <c r="B10" s="2">
        <v>3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2</v>
      </c>
      <c r="I10" s="2">
        <v>0</v>
      </c>
    </row>
    <row r="11" spans="1:9" x14ac:dyDescent="0.2">
      <c r="A11" s="7" t="s">
        <v>247</v>
      </c>
      <c r="B11" s="2">
        <v>2</v>
      </c>
      <c r="C11" s="2">
        <v>1</v>
      </c>
      <c r="D11" s="2">
        <v>1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</row>
    <row r="12" spans="1:9" x14ac:dyDescent="0.2">
      <c r="A12" s="7" t="s">
        <v>248</v>
      </c>
      <c r="B12" s="2">
        <v>2</v>
      </c>
      <c r="C12" s="2">
        <v>1</v>
      </c>
      <c r="D12" s="2">
        <v>1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</row>
    <row r="13" spans="1:9" x14ac:dyDescent="0.2">
      <c r="A13" s="7" t="s">
        <v>249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7" t="s">
        <v>250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7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7" t="s">
        <v>758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7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7" t="s">
        <v>650</v>
      </c>
      <c r="B18" s="2">
        <v>5269</v>
      </c>
      <c r="C18" s="2">
        <v>4357</v>
      </c>
      <c r="D18" s="2">
        <v>3400</v>
      </c>
      <c r="E18" s="2">
        <v>572</v>
      </c>
      <c r="F18" s="2">
        <v>212</v>
      </c>
      <c r="G18" s="2">
        <v>173</v>
      </c>
      <c r="H18" s="2">
        <v>836</v>
      </c>
      <c r="I18" s="2">
        <v>76</v>
      </c>
    </row>
    <row r="19" spans="1:9" x14ac:dyDescent="0.2">
      <c r="A19" s="7">
        <v>1998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>
        <v>1997</v>
      </c>
      <c r="B20" s="2">
        <v>2029</v>
      </c>
      <c r="C20" s="2">
        <v>1699</v>
      </c>
      <c r="D20" s="2">
        <v>1336</v>
      </c>
      <c r="E20" s="2">
        <v>225</v>
      </c>
      <c r="F20" s="2">
        <v>75</v>
      </c>
      <c r="G20" s="2">
        <v>63</v>
      </c>
      <c r="H20" s="2">
        <v>297</v>
      </c>
      <c r="I20" s="2">
        <v>33</v>
      </c>
    </row>
    <row r="21" spans="1:9" x14ac:dyDescent="0.2">
      <c r="A21" s="7">
        <v>1996</v>
      </c>
      <c r="B21" s="2">
        <v>606</v>
      </c>
      <c r="C21" s="2">
        <v>488</v>
      </c>
      <c r="D21" s="2">
        <v>385</v>
      </c>
      <c r="E21" s="2">
        <v>60</v>
      </c>
      <c r="F21" s="2">
        <v>24</v>
      </c>
      <c r="G21" s="2">
        <v>19</v>
      </c>
      <c r="H21" s="2">
        <v>110</v>
      </c>
      <c r="I21" s="2">
        <v>8</v>
      </c>
    </row>
    <row r="22" spans="1:9" x14ac:dyDescent="0.2">
      <c r="A22" s="7">
        <v>1995</v>
      </c>
      <c r="B22" s="2">
        <v>595</v>
      </c>
      <c r="C22" s="2">
        <v>495</v>
      </c>
      <c r="D22" s="2">
        <v>359</v>
      </c>
      <c r="E22" s="2">
        <v>76</v>
      </c>
      <c r="F22" s="2">
        <v>27</v>
      </c>
      <c r="G22" s="2">
        <v>33</v>
      </c>
      <c r="H22" s="2">
        <v>94</v>
      </c>
      <c r="I22" s="2">
        <v>6</v>
      </c>
    </row>
    <row r="23" spans="1:9" x14ac:dyDescent="0.2">
      <c r="A23" s="7">
        <v>1994</v>
      </c>
      <c r="B23" s="2">
        <v>33</v>
      </c>
      <c r="C23" s="2">
        <v>23</v>
      </c>
      <c r="D23" s="2">
        <v>20</v>
      </c>
      <c r="E23" s="2">
        <v>1</v>
      </c>
      <c r="F23" s="2">
        <v>1</v>
      </c>
      <c r="G23" s="2">
        <v>1</v>
      </c>
      <c r="H23" s="2">
        <v>9</v>
      </c>
      <c r="I23" s="2">
        <v>1</v>
      </c>
    </row>
    <row r="24" spans="1:9" x14ac:dyDescent="0.2">
      <c r="A24" s="7">
        <v>1993</v>
      </c>
      <c r="B24" s="2">
        <v>304</v>
      </c>
      <c r="C24" s="2">
        <v>258</v>
      </c>
      <c r="D24" s="2">
        <v>196</v>
      </c>
      <c r="E24" s="2">
        <v>42</v>
      </c>
      <c r="F24" s="2">
        <v>12</v>
      </c>
      <c r="G24" s="2">
        <v>8</v>
      </c>
      <c r="H24" s="2">
        <v>45</v>
      </c>
      <c r="I24" s="2">
        <v>1</v>
      </c>
    </row>
    <row r="25" spans="1:9" x14ac:dyDescent="0.2">
      <c r="A25" s="7">
        <v>1992</v>
      </c>
      <c r="B25" s="2">
        <v>372</v>
      </c>
      <c r="C25" s="2">
        <v>318</v>
      </c>
      <c r="D25" s="2">
        <v>256</v>
      </c>
      <c r="E25" s="2">
        <v>34</v>
      </c>
      <c r="F25" s="2">
        <v>17</v>
      </c>
      <c r="G25" s="2">
        <v>11</v>
      </c>
      <c r="H25" s="2">
        <v>51</v>
      </c>
      <c r="I25" s="2">
        <v>3</v>
      </c>
    </row>
    <row r="26" spans="1:9" x14ac:dyDescent="0.2">
      <c r="A26" s="7">
        <v>1991</v>
      </c>
      <c r="B26" s="2">
        <v>239</v>
      </c>
      <c r="C26" s="2">
        <v>201</v>
      </c>
      <c r="D26" s="2">
        <v>169</v>
      </c>
      <c r="E26" s="2">
        <v>18</v>
      </c>
      <c r="F26" s="2">
        <v>8</v>
      </c>
      <c r="G26" s="2">
        <v>6</v>
      </c>
      <c r="H26" s="2">
        <v>33</v>
      </c>
      <c r="I26" s="2">
        <v>5</v>
      </c>
    </row>
    <row r="27" spans="1:9" x14ac:dyDescent="0.2">
      <c r="A27" s="7">
        <v>1990</v>
      </c>
      <c r="B27" s="2">
        <v>420</v>
      </c>
      <c r="C27" s="2">
        <v>305</v>
      </c>
      <c r="D27" s="2">
        <v>240</v>
      </c>
      <c r="E27" s="2">
        <v>38</v>
      </c>
      <c r="F27" s="2">
        <v>15</v>
      </c>
      <c r="G27" s="2">
        <v>12</v>
      </c>
      <c r="H27" s="2">
        <v>109</v>
      </c>
      <c r="I27" s="2">
        <v>6</v>
      </c>
    </row>
    <row r="28" spans="1:9" x14ac:dyDescent="0.2">
      <c r="A28" s="7" t="s">
        <v>759</v>
      </c>
      <c r="B28" s="2">
        <v>599</v>
      </c>
      <c r="C28" s="2">
        <v>512</v>
      </c>
      <c r="D28" s="2">
        <v>394</v>
      </c>
      <c r="E28" s="2">
        <v>69</v>
      </c>
      <c r="F28" s="2">
        <v>30</v>
      </c>
      <c r="G28" s="2">
        <v>19</v>
      </c>
      <c r="H28" s="2">
        <v>74</v>
      </c>
      <c r="I28" s="2">
        <v>13</v>
      </c>
    </row>
    <row r="29" spans="1:9" x14ac:dyDescent="0.2">
      <c r="A29" s="7" t="s">
        <v>545</v>
      </c>
      <c r="B29" s="2">
        <v>72</v>
      </c>
      <c r="C29" s="2">
        <v>58</v>
      </c>
      <c r="D29" s="2">
        <v>45</v>
      </c>
      <c r="E29" s="2">
        <v>9</v>
      </c>
      <c r="F29" s="2">
        <v>3</v>
      </c>
      <c r="G29" s="2">
        <v>1</v>
      </c>
      <c r="H29" s="2">
        <v>14</v>
      </c>
      <c r="I29" s="2">
        <v>0</v>
      </c>
    </row>
    <row r="30" spans="1:9" x14ac:dyDescent="0.2">
      <c r="A30" s="22" t="s">
        <v>642</v>
      </c>
      <c r="B30" s="22"/>
      <c r="C30" s="22"/>
      <c r="D30" s="22"/>
      <c r="E30" s="22"/>
      <c r="F30" s="22"/>
      <c r="G30" s="22"/>
      <c r="H30" s="22"/>
      <c r="I30" s="22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1D94-A299-43EC-A27B-9B1E348C17B3}">
  <dimension ref="A1:I42"/>
  <sheetViews>
    <sheetView view="pageBreakPreview" topLeftCell="E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1.5546875" style="32" customWidth="1"/>
    <col min="2" max="16384" width="9.109375" style="1"/>
  </cols>
  <sheetData>
    <row r="1" spans="1:9" x14ac:dyDescent="0.2">
      <c r="A1" s="30" t="s">
        <v>817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1"/>
      <c r="B2" s="43" t="s">
        <v>2</v>
      </c>
      <c r="C2" s="44"/>
      <c r="D2" s="44"/>
      <c r="E2" s="44"/>
      <c r="F2" s="44"/>
      <c r="G2" s="44"/>
      <c r="H2" s="44"/>
      <c r="I2" s="45"/>
    </row>
    <row r="3" spans="1:9" s="6" customFormat="1" x14ac:dyDescent="0.2">
      <c r="A3" s="35" t="s">
        <v>640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s="6" customFormat="1" x14ac:dyDescent="0.2">
      <c r="A4" s="30" t="s">
        <v>743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30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30" t="s">
        <v>650</v>
      </c>
      <c r="B6" s="2">
        <v>2619</v>
      </c>
      <c r="C6" s="2">
        <v>2138</v>
      </c>
      <c r="D6" s="2">
        <v>1663</v>
      </c>
      <c r="E6" s="2">
        <v>290</v>
      </c>
      <c r="F6" s="2">
        <v>94</v>
      </c>
      <c r="G6" s="2">
        <v>91</v>
      </c>
      <c r="H6" s="2">
        <v>441</v>
      </c>
      <c r="I6" s="2">
        <v>40</v>
      </c>
    </row>
    <row r="7" spans="1:9" x14ac:dyDescent="0.2">
      <c r="A7" s="30" t="s">
        <v>76</v>
      </c>
      <c r="B7" s="2">
        <v>1253</v>
      </c>
      <c r="C7" s="2">
        <v>1041</v>
      </c>
      <c r="D7" s="2">
        <v>851</v>
      </c>
      <c r="E7" s="2">
        <v>113</v>
      </c>
      <c r="F7" s="2">
        <v>35</v>
      </c>
      <c r="G7" s="2">
        <v>42</v>
      </c>
      <c r="H7" s="2">
        <v>188</v>
      </c>
      <c r="I7" s="2">
        <v>24</v>
      </c>
    </row>
    <row r="8" spans="1:9" x14ac:dyDescent="0.2">
      <c r="A8" s="30" t="s">
        <v>242</v>
      </c>
      <c r="B8" s="2">
        <v>330</v>
      </c>
      <c r="C8" s="2">
        <v>265</v>
      </c>
      <c r="D8" s="2">
        <v>192</v>
      </c>
      <c r="E8" s="2">
        <v>45</v>
      </c>
      <c r="F8" s="2">
        <v>16</v>
      </c>
      <c r="G8" s="2">
        <v>12</v>
      </c>
      <c r="H8" s="2">
        <v>62</v>
      </c>
      <c r="I8" s="2">
        <v>3</v>
      </c>
    </row>
    <row r="9" spans="1:9" x14ac:dyDescent="0.2">
      <c r="A9" s="30" t="s">
        <v>243</v>
      </c>
      <c r="B9" s="2">
        <v>296</v>
      </c>
      <c r="C9" s="2">
        <v>225</v>
      </c>
      <c r="D9" s="2">
        <v>164</v>
      </c>
      <c r="E9" s="2">
        <v>38</v>
      </c>
      <c r="F9" s="2">
        <v>13</v>
      </c>
      <c r="G9" s="2">
        <v>10</v>
      </c>
      <c r="H9" s="2">
        <v>68</v>
      </c>
      <c r="I9" s="2">
        <v>3</v>
      </c>
    </row>
    <row r="10" spans="1:9" x14ac:dyDescent="0.2">
      <c r="A10" s="30" t="s">
        <v>244</v>
      </c>
      <c r="B10" s="2">
        <v>228</v>
      </c>
      <c r="C10" s="2">
        <v>184</v>
      </c>
      <c r="D10" s="2">
        <v>136</v>
      </c>
      <c r="E10" s="2">
        <v>30</v>
      </c>
      <c r="F10" s="2">
        <v>14</v>
      </c>
      <c r="G10" s="2">
        <v>4</v>
      </c>
      <c r="H10" s="2">
        <v>41</v>
      </c>
      <c r="I10" s="2">
        <v>3</v>
      </c>
    </row>
    <row r="11" spans="1:9" x14ac:dyDescent="0.2">
      <c r="A11" s="30" t="s">
        <v>245</v>
      </c>
      <c r="B11" s="2">
        <v>149</v>
      </c>
      <c r="C11" s="2">
        <v>115</v>
      </c>
      <c r="D11" s="2">
        <v>79</v>
      </c>
      <c r="E11" s="2">
        <v>22</v>
      </c>
      <c r="F11" s="2">
        <v>6</v>
      </c>
      <c r="G11" s="2">
        <v>8</v>
      </c>
      <c r="H11" s="2">
        <v>32</v>
      </c>
      <c r="I11" s="2">
        <v>2</v>
      </c>
    </row>
    <row r="12" spans="1:9" x14ac:dyDescent="0.2">
      <c r="A12" s="30" t="s">
        <v>246</v>
      </c>
      <c r="B12" s="2">
        <v>104</v>
      </c>
      <c r="C12" s="2">
        <v>86</v>
      </c>
      <c r="D12" s="2">
        <v>61</v>
      </c>
      <c r="E12" s="2">
        <v>19</v>
      </c>
      <c r="F12" s="2">
        <v>3</v>
      </c>
      <c r="G12" s="2">
        <v>3</v>
      </c>
      <c r="H12" s="2">
        <v>17</v>
      </c>
      <c r="I12" s="2">
        <v>1</v>
      </c>
    </row>
    <row r="13" spans="1:9" x14ac:dyDescent="0.2">
      <c r="A13" s="30" t="s">
        <v>247</v>
      </c>
      <c r="B13" s="2">
        <v>90</v>
      </c>
      <c r="C13" s="2">
        <v>77</v>
      </c>
      <c r="D13" s="2">
        <v>55</v>
      </c>
      <c r="E13" s="2">
        <v>12</v>
      </c>
      <c r="F13" s="2">
        <v>3</v>
      </c>
      <c r="G13" s="2">
        <v>7</v>
      </c>
      <c r="H13" s="2">
        <v>11</v>
      </c>
      <c r="I13" s="2">
        <v>2</v>
      </c>
    </row>
    <row r="14" spans="1:9" x14ac:dyDescent="0.2">
      <c r="A14" s="30" t="s">
        <v>248</v>
      </c>
      <c r="B14" s="2">
        <v>57</v>
      </c>
      <c r="C14" s="2">
        <v>48</v>
      </c>
      <c r="D14" s="2">
        <v>37</v>
      </c>
      <c r="E14" s="2">
        <v>7</v>
      </c>
      <c r="F14" s="2">
        <v>2</v>
      </c>
      <c r="G14" s="2">
        <v>2</v>
      </c>
      <c r="H14" s="2">
        <v>9</v>
      </c>
      <c r="I14" s="2">
        <v>0</v>
      </c>
    </row>
    <row r="15" spans="1:9" x14ac:dyDescent="0.2">
      <c r="A15" s="30" t="s">
        <v>249</v>
      </c>
      <c r="B15" s="2">
        <v>37</v>
      </c>
      <c r="C15" s="2">
        <v>30</v>
      </c>
      <c r="D15" s="2">
        <v>27</v>
      </c>
      <c r="E15" s="2">
        <v>1</v>
      </c>
      <c r="F15" s="2">
        <v>1</v>
      </c>
      <c r="G15" s="2">
        <v>1</v>
      </c>
      <c r="H15" s="2">
        <v>5</v>
      </c>
      <c r="I15" s="2">
        <v>2</v>
      </c>
    </row>
    <row r="16" spans="1:9" x14ac:dyDescent="0.2">
      <c r="A16" s="30" t="s">
        <v>251</v>
      </c>
      <c r="B16" s="2">
        <v>15</v>
      </c>
      <c r="C16" s="2">
        <v>13</v>
      </c>
      <c r="D16" s="2">
        <v>10</v>
      </c>
      <c r="E16" s="2">
        <v>1</v>
      </c>
      <c r="F16" s="2">
        <v>1</v>
      </c>
      <c r="G16" s="2">
        <v>1</v>
      </c>
      <c r="H16" s="2">
        <v>2</v>
      </c>
      <c r="I16" s="2">
        <v>0</v>
      </c>
    </row>
    <row r="17" spans="1:9" x14ac:dyDescent="0.2">
      <c r="A17" s="30" t="s">
        <v>252</v>
      </c>
      <c r="B17" s="2">
        <v>29</v>
      </c>
      <c r="C17" s="2">
        <v>27</v>
      </c>
      <c r="D17" s="2">
        <v>25</v>
      </c>
      <c r="E17" s="2">
        <v>1</v>
      </c>
      <c r="F17" s="2">
        <v>0</v>
      </c>
      <c r="G17" s="2">
        <v>1</v>
      </c>
      <c r="H17" s="2">
        <v>2</v>
      </c>
      <c r="I17" s="2">
        <v>0</v>
      </c>
    </row>
    <row r="18" spans="1:9" x14ac:dyDescent="0.2">
      <c r="A18" s="30" t="s">
        <v>253</v>
      </c>
      <c r="B18" s="2">
        <v>9</v>
      </c>
      <c r="C18" s="2">
        <v>8</v>
      </c>
      <c r="D18" s="2">
        <v>8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</row>
    <row r="19" spans="1:9" x14ac:dyDescent="0.2">
      <c r="A19" s="30" t="s">
        <v>254</v>
      </c>
      <c r="B19" s="2">
        <v>14</v>
      </c>
      <c r="C19" s="2">
        <v>12</v>
      </c>
      <c r="D19" s="2">
        <v>11</v>
      </c>
      <c r="E19" s="2">
        <v>1</v>
      </c>
      <c r="F19" s="2">
        <v>0</v>
      </c>
      <c r="G19" s="2">
        <v>0</v>
      </c>
      <c r="H19" s="2">
        <v>2</v>
      </c>
      <c r="I19" s="2">
        <v>0</v>
      </c>
    </row>
    <row r="20" spans="1:9" x14ac:dyDescent="0.2">
      <c r="A20" s="30" t="s">
        <v>255</v>
      </c>
      <c r="B20" s="2">
        <v>3</v>
      </c>
      <c r="C20" s="2">
        <v>2</v>
      </c>
      <c r="D20" s="2">
        <v>2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</row>
    <row r="21" spans="1:9" x14ac:dyDescent="0.2">
      <c r="A21" s="30" t="s">
        <v>256</v>
      </c>
      <c r="B21" s="2">
        <v>1</v>
      </c>
      <c r="C21" s="2">
        <v>1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30" t="s">
        <v>257</v>
      </c>
      <c r="B22" s="2">
        <v>4</v>
      </c>
      <c r="C22" s="2">
        <v>4</v>
      </c>
      <c r="D22" s="2">
        <v>4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s="5" customFormat="1" x14ac:dyDescent="0.2">
      <c r="A23" s="30" t="s">
        <v>258</v>
      </c>
      <c r="B23" s="4">
        <v>1.8</v>
      </c>
      <c r="C23" s="4">
        <v>1.8</v>
      </c>
      <c r="D23" s="4">
        <v>1.8</v>
      </c>
      <c r="E23" s="4">
        <v>1.9</v>
      </c>
      <c r="F23" s="4">
        <v>1.8</v>
      </c>
      <c r="G23" s="4">
        <v>1.9</v>
      </c>
      <c r="H23" s="4">
        <v>1.8</v>
      </c>
      <c r="I23" s="4">
        <v>1.5</v>
      </c>
    </row>
    <row r="24" spans="1:9" x14ac:dyDescent="0.2">
      <c r="A24" s="30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30" t="s">
        <v>744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30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30" t="s">
        <v>650</v>
      </c>
      <c r="B27" s="2">
        <v>1365</v>
      </c>
      <c r="C27" s="2">
        <v>1096</v>
      </c>
      <c r="D27" s="2">
        <v>811</v>
      </c>
      <c r="E27" s="2">
        <v>177</v>
      </c>
      <c r="F27" s="2">
        <v>59</v>
      </c>
      <c r="G27" s="2">
        <v>49</v>
      </c>
      <c r="H27" s="2">
        <v>253</v>
      </c>
      <c r="I27" s="2">
        <v>16</v>
      </c>
    </row>
    <row r="28" spans="1:9" x14ac:dyDescent="0.2">
      <c r="A28" s="30">
        <v>1998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30" t="s">
        <v>745</v>
      </c>
      <c r="B29" s="2">
        <v>93</v>
      </c>
      <c r="C29" s="2">
        <v>83</v>
      </c>
      <c r="D29" s="2">
        <v>66</v>
      </c>
      <c r="E29" s="2">
        <v>10</v>
      </c>
      <c r="F29" s="2">
        <v>3</v>
      </c>
      <c r="G29" s="2">
        <v>4</v>
      </c>
      <c r="H29" s="2">
        <v>9</v>
      </c>
      <c r="I29" s="2">
        <v>1</v>
      </c>
    </row>
    <row r="30" spans="1:9" x14ac:dyDescent="0.2">
      <c r="A30" s="30" t="s">
        <v>746</v>
      </c>
      <c r="B30" s="2">
        <v>243</v>
      </c>
      <c r="C30" s="2">
        <v>220</v>
      </c>
      <c r="D30" s="2">
        <v>170</v>
      </c>
      <c r="E30" s="2">
        <v>29</v>
      </c>
      <c r="F30" s="2">
        <v>11</v>
      </c>
      <c r="G30" s="2">
        <v>10</v>
      </c>
      <c r="H30" s="2">
        <v>20</v>
      </c>
      <c r="I30" s="2">
        <v>3</v>
      </c>
    </row>
    <row r="31" spans="1:9" x14ac:dyDescent="0.2">
      <c r="A31" s="30" t="s">
        <v>747</v>
      </c>
      <c r="B31" s="2">
        <v>197</v>
      </c>
      <c r="C31" s="2">
        <v>175</v>
      </c>
      <c r="D31" s="2">
        <v>125</v>
      </c>
      <c r="E31" s="2">
        <v>25</v>
      </c>
      <c r="F31" s="2">
        <v>10</v>
      </c>
      <c r="G31" s="2">
        <v>15</v>
      </c>
      <c r="H31" s="2">
        <v>19</v>
      </c>
      <c r="I31" s="2">
        <v>3</v>
      </c>
    </row>
    <row r="32" spans="1:9" x14ac:dyDescent="0.2">
      <c r="A32" s="30" t="s">
        <v>748</v>
      </c>
      <c r="B32" s="2">
        <v>128</v>
      </c>
      <c r="C32" s="2">
        <v>110</v>
      </c>
      <c r="D32" s="2">
        <v>79</v>
      </c>
      <c r="E32" s="2">
        <v>21</v>
      </c>
      <c r="F32" s="2">
        <v>7</v>
      </c>
      <c r="G32" s="2">
        <v>3</v>
      </c>
      <c r="H32" s="2">
        <v>18</v>
      </c>
      <c r="I32" s="2">
        <v>0</v>
      </c>
    </row>
    <row r="33" spans="1:9" x14ac:dyDescent="0.2">
      <c r="A33" s="30" t="s">
        <v>749</v>
      </c>
      <c r="B33" s="2">
        <v>91</v>
      </c>
      <c r="C33" s="2">
        <v>72</v>
      </c>
      <c r="D33" s="2">
        <v>47</v>
      </c>
      <c r="E33" s="2">
        <v>12</v>
      </c>
      <c r="F33" s="2">
        <v>7</v>
      </c>
      <c r="G33" s="2">
        <v>6</v>
      </c>
      <c r="H33" s="2">
        <v>19</v>
      </c>
      <c r="I33" s="2">
        <v>0</v>
      </c>
    </row>
    <row r="34" spans="1:9" x14ac:dyDescent="0.2">
      <c r="A34" s="30" t="s">
        <v>750</v>
      </c>
      <c r="B34" s="2">
        <v>70</v>
      </c>
      <c r="C34" s="2">
        <v>59</v>
      </c>
      <c r="D34" s="2">
        <v>44</v>
      </c>
      <c r="E34" s="2">
        <v>12</v>
      </c>
      <c r="F34" s="2">
        <v>2</v>
      </c>
      <c r="G34" s="2">
        <v>1</v>
      </c>
      <c r="H34" s="2">
        <v>11</v>
      </c>
      <c r="I34" s="2">
        <v>0</v>
      </c>
    </row>
    <row r="35" spans="1:9" x14ac:dyDescent="0.2">
      <c r="A35" s="30" t="s">
        <v>751</v>
      </c>
      <c r="B35" s="2">
        <v>62</v>
      </c>
      <c r="C35" s="2">
        <v>48</v>
      </c>
      <c r="D35" s="2">
        <v>36</v>
      </c>
      <c r="E35" s="2">
        <v>8</v>
      </c>
      <c r="F35" s="2">
        <v>3</v>
      </c>
      <c r="G35" s="2">
        <v>1</v>
      </c>
      <c r="H35" s="2">
        <v>14</v>
      </c>
      <c r="I35" s="2">
        <v>0</v>
      </c>
    </row>
    <row r="36" spans="1:9" x14ac:dyDescent="0.2">
      <c r="A36" s="30" t="s">
        <v>752</v>
      </c>
      <c r="B36" s="2">
        <v>54</v>
      </c>
      <c r="C36" s="2">
        <v>38</v>
      </c>
      <c r="D36" s="2">
        <v>31</v>
      </c>
      <c r="E36" s="2">
        <v>4</v>
      </c>
      <c r="F36" s="2">
        <v>2</v>
      </c>
      <c r="G36" s="2">
        <v>1</v>
      </c>
      <c r="H36" s="2">
        <v>14</v>
      </c>
      <c r="I36" s="2">
        <v>2</v>
      </c>
    </row>
    <row r="37" spans="1:9" x14ac:dyDescent="0.2">
      <c r="A37" s="30" t="s">
        <v>544</v>
      </c>
      <c r="B37" s="2">
        <v>174</v>
      </c>
      <c r="C37" s="2">
        <v>131</v>
      </c>
      <c r="D37" s="2">
        <v>98</v>
      </c>
      <c r="E37" s="2">
        <v>25</v>
      </c>
      <c r="F37" s="2">
        <v>6</v>
      </c>
      <c r="G37" s="2">
        <v>2</v>
      </c>
      <c r="H37" s="2">
        <v>40</v>
      </c>
      <c r="I37" s="2">
        <v>3</v>
      </c>
    </row>
    <row r="38" spans="1:9" x14ac:dyDescent="0.2">
      <c r="A38" s="30" t="s">
        <v>753</v>
      </c>
      <c r="B38" s="2">
        <v>96</v>
      </c>
      <c r="C38" s="2">
        <v>69</v>
      </c>
      <c r="D38" s="2">
        <v>49</v>
      </c>
      <c r="E38" s="2">
        <v>15</v>
      </c>
      <c r="F38" s="2">
        <v>3</v>
      </c>
      <c r="G38" s="2">
        <v>2</v>
      </c>
      <c r="H38" s="2">
        <v>24</v>
      </c>
      <c r="I38" s="2">
        <v>3</v>
      </c>
    </row>
    <row r="39" spans="1:9" x14ac:dyDescent="0.2">
      <c r="A39" s="30" t="s">
        <v>754</v>
      </c>
      <c r="B39" s="2">
        <v>73</v>
      </c>
      <c r="C39" s="2">
        <v>45</v>
      </c>
      <c r="D39" s="2">
        <v>32</v>
      </c>
      <c r="E39" s="2">
        <v>9</v>
      </c>
      <c r="F39" s="2">
        <v>4</v>
      </c>
      <c r="G39" s="2">
        <v>0</v>
      </c>
      <c r="H39" s="2">
        <v>27</v>
      </c>
      <c r="I39" s="2">
        <v>1</v>
      </c>
    </row>
    <row r="40" spans="1:9" x14ac:dyDescent="0.2">
      <c r="A40" s="30" t="s">
        <v>755</v>
      </c>
      <c r="B40" s="2">
        <v>38</v>
      </c>
      <c r="C40" s="2">
        <v>25</v>
      </c>
      <c r="D40" s="2">
        <v>16</v>
      </c>
      <c r="E40" s="2">
        <v>5</v>
      </c>
      <c r="F40" s="2">
        <v>1</v>
      </c>
      <c r="G40" s="2">
        <v>3</v>
      </c>
      <c r="H40" s="2">
        <v>13</v>
      </c>
      <c r="I40" s="2">
        <v>0</v>
      </c>
    </row>
    <row r="41" spans="1:9" x14ac:dyDescent="0.2">
      <c r="A41" s="30" t="s">
        <v>756</v>
      </c>
      <c r="B41" s="2">
        <v>46</v>
      </c>
      <c r="C41" s="2">
        <v>21</v>
      </c>
      <c r="D41" s="2">
        <v>18</v>
      </c>
      <c r="E41" s="2">
        <v>2</v>
      </c>
      <c r="F41" s="2">
        <v>0</v>
      </c>
      <c r="G41" s="2">
        <v>1</v>
      </c>
      <c r="H41" s="2">
        <v>25</v>
      </c>
      <c r="I41" s="2">
        <v>0</v>
      </c>
    </row>
    <row r="42" spans="1:9" x14ac:dyDescent="0.2">
      <c r="A42" s="22" t="s">
        <v>642</v>
      </c>
      <c r="B42" s="22"/>
      <c r="C42" s="22"/>
      <c r="D42" s="22"/>
      <c r="E42" s="22"/>
      <c r="F42" s="22"/>
      <c r="G42" s="22"/>
      <c r="H42" s="22"/>
      <c r="I42" s="22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2212-B59A-4297-8DE9-F51C9C4C0390}">
  <dimension ref="A1:I72"/>
  <sheetViews>
    <sheetView view="pageBreakPreview" topLeftCell="F1" zoomScale="125" zoomScaleNormal="120" zoomScaleSheetLayoutView="125" workbookViewId="0">
      <selection activeCell="J1" sqref="J1:R1048576"/>
    </sheetView>
  </sheetViews>
  <sheetFormatPr defaultColWidth="9.109375" defaultRowHeight="10.199999999999999" customHeight="1" x14ac:dyDescent="0.2"/>
  <cols>
    <col min="1" max="1" width="15.5546875" style="11" customWidth="1"/>
    <col min="2" max="16384" width="9.109375" style="1"/>
  </cols>
  <sheetData>
    <row r="1" spans="1:9" ht="10.199999999999999" customHeight="1" x14ac:dyDescent="0.2">
      <c r="A1" s="7" t="s">
        <v>818</v>
      </c>
      <c r="B1" s="2"/>
      <c r="C1" s="2"/>
      <c r="D1" s="2"/>
      <c r="E1" s="2"/>
      <c r="F1" s="2"/>
      <c r="G1" s="2"/>
      <c r="H1" s="2"/>
      <c r="I1" s="2"/>
    </row>
    <row r="2" spans="1:9" ht="10.199999999999999" customHeight="1" x14ac:dyDescent="0.2">
      <c r="A2" s="8"/>
      <c r="B2" s="43" t="s">
        <v>2</v>
      </c>
      <c r="C2" s="44"/>
      <c r="D2" s="44"/>
      <c r="E2" s="44"/>
      <c r="F2" s="44"/>
      <c r="G2" s="44"/>
      <c r="H2" s="44"/>
      <c r="I2" s="45"/>
    </row>
    <row r="3" spans="1:9" s="6" customFormat="1" ht="10.199999999999999" customHeight="1" x14ac:dyDescent="0.2">
      <c r="A3" s="9" t="s">
        <v>639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s="6" customFormat="1" ht="10.199999999999999" customHeight="1" x14ac:dyDescent="0.2">
      <c r="A4" s="7" t="s">
        <v>739</v>
      </c>
      <c r="B4" s="15"/>
      <c r="C4" s="15"/>
      <c r="D4" s="15"/>
      <c r="E4" s="15"/>
      <c r="F4" s="15"/>
      <c r="G4" s="15"/>
      <c r="H4" s="15"/>
      <c r="I4" s="15"/>
    </row>
    <row r="6" spans="1:9" s="6" customFormat="1" ht="10.199999999999999" customHeight="1" x14ac:dyDescent="0.2">
      <c r="A6" s="7" t="s">
        <v>740</v>
      </c>
      <c r="B6" s="15">
        <v>5220</v>
      </c>
      <c r="C6" s="15">
        <v>4290</v>
      </c>
      <c r="D6" s="15">
        <v>3340</v>
      </c>
      <c r="E6" s="15">
        <v>566</v>
      </c>
      <c r="F6" s="15">
        <v>210</v>
      </c>
      <c r="G6" s="15">
        <v>174</v>
      </c>
      <c r="H6" s="15">
        <v>856</v>
      </c>
      <c r="I6" s="15">
        <v>74</v>
      </c>
    </row>
    <row r="7" spans="1:9" ht="10.199999999999999" customHeight="1" x14ac:dyDescent="0.2">
      <c r="A7" s="7" t="s">
        <v>259</v>
      </c>
      <c r="B7" s="2">
        <v>2376</v>
      </c>
      <c r="C7" s="2">
        <v>1850</v>
      </c>
      <c r="D7" s="2">
        <v>1333</v>
      </c>
      <c r="E7" s="2">
        <v>315</v>
      </c>
      <c r="F7" s="2">
        <v>108</v>
      </c>
      <c r="G7" s="2">
        <v>94</v>
      </c>
      <c r="H7" s="2">
        <v>493</v>
      </c>
      <c r="I7" s="2">
        <v>33</v>
      </c>
    </row>
    <row r="8" spans="1:9" ht="10.199999999999999" customHeight="1" x14ac:dyDescent="0.2">
      <c r="A8" s="7" t="s">
        <v>260</v>
      </c>
      <c r="B8" s="2">
        <v>543</v>
      </c>
      <c r="C8" s="2">
        <v>537</v>
      </c>
      <c r="D8" s="2">
        <v>503</v>
      </c>
      <c r="E8" s="2">
        <v>2</v>
      </c>
      <c r="F8" s="2">
        <v>18</v>
      </c>
      <c r="G8" s="2">
        <v>14</v>
      </c>
      <c r="H8" s="2">
        <v>6</v>
      </c>
      <c r="I8" s="2">
        <v>0</v>
      </c>
    </row>
    <row r="9" spans="1:9" ht="10.199999999999999" customHeight="1" x14ac:dyDescent="0.2">
      <c r="A9" s="7" t="s">
        <v>261</v>
      </c>
      <c r="B9" s="2">
        <v>112</v>
      </c>
      <c r="C9" s="2">
        <v>99</v>
      </c>
      <c r="D9" s="2">
        <v>93</v>
      </c>
      <c r="E9" s="2">
        <v>2</v>
      </c>
      <c r="F9" s="2">
        <v>4</v>
      </c>
      <c r="G9" s="2">
        <v>0</v>
      </c>
      <c r="H9" s="2">
        <v>13</v>
      </c>
      <c r="I9" s="2">
        <v>0</v>
      </c>
    </row>
    <row r="10" spans="1:9" ht="10.199999999999999" customHeight="1" x14ac:dyDescent="0.2">
      <c r="A10" s="7" t="s">
        <v>229</v>
      </c>
      <c r="B10" s="2">
        <v>2189</v>
      </c>
      <c r="C10" s="2">
        <v>1804</v>
      </c>
      <c r="D10" s="2">
        <v>1411</v>
      </c>
      <c r="E10" s="2">
        <v>247</v>
      </c>
      <c r="F10" s="2">
        <v>80</v>
      </c>
      <c r="G10" s="2">
        <v>66</v>
      </c>
      <c r="H10" s="2">
        <v>344</v>
      </c>
      <c r="I10" s="2">
        <v>41</v>
      </c>
    </row>
    <row r="12" spans="1:9" ht="10.199999999999999" customHeight="1" x14ac:dyDescent="0.2">
      <c r="A12" s="7" t="s">
        <v>28</v>
      </c>
      <c r="B12" s="15">
        <v>2671</v>
      </c>
      <c r="C12" s="15">
        <v>2210</v>
      </c>
      <c r="D12" s="15">
        <v>1724</v>
      </c>
      <c r="E12" s="15">
        <v>286</v>
      </c>
      <c r="F12" s="15">
        <v>117</v>
      </c>
      <c r="G12" s="15">
        <v>83</v>
      </c>
      <c r="H12" s="15">
        <v>426</v>
      </c>
      <c r="I12" s="15">
        <v>35</v>
      </c>
    </row>
    <row r="13" spans="1:9" ht="10.199999999999999" customHeight="1" x14ac:dyDescent="0.2">
      <c r="A13" s="7" t="s">
        <v>259</v>
      </c>
      <c r="B13" s="2">
        <v>1496</v>
      </c>
      <c r="C13" s="2">
        <v>1191</v>
      </c>
      <c r="D13" s="2">
        <v>839</v>
      </c>
      <c r="E13" s="2">
        <v>208</v>
      </c>
      <c r="F13" s="2">
        <v>84</v>
      </c>
      <c r="G13" s="2">
        <v>60</v>
      </c>
      <c r="H13" s="2">
        <v>284</v>
      </c>
      <c r="I13" s="2">
        <v>21</v>
      </c>
    </row>
    <row r="14" spans="1:9" ht="10.199999999999999" customHeight="1" x14ac:dyDescent="0.2">
      <c r="A14" s="7" t="s">
        <v>260</v>
      </c>
      <c r="B14" s="2">
        <v>350</v>
      </c>
      <c r="C14" s="2">
        <v>346</v>
      </c>
      <c r="D14" s="2">
        <v>323</v>
      </c>
      <c r="E14" s="2">
        <v>2</v>
      </c>
      <c r="F14" s="2">
        <v>11</v>
      </c>
      <c r="G14" s="2">
        <v>10</v>
      </c>
      <c r="H14" s="2">
        <v>4</v>
      </c>
      <c r="I14" s="2">
        <v>0</v>
      </c>
    </row>
    <row r="15" spans="1:9" ht="10.199999999999999" customHeight="1" x14ac:dyDescent="0.2">
      <c r="A15" s="7" t="s">
        <v>261</v>
      </c>
      <c r="B15" s="2">
        <v>32</v>
      </c>
      <c r="C15" s="2">
        <v>29</v>
      </c>
      <c r="D15" s="2">
        <v>27</v>
      </c>
      <c r="E15" s="2">
        <v>1</v>
      </c>
      <c r="F15" s="2">
        <v>1</v>
      </c>
      <c r="G15" s="2">
        <v>0</v>
      </c>
      <c r="H15" s="2">
        <v>3</v>
      </c>
      <c r="I15" s="2">
        <v>0</v>
      </c>
    </row>
    <row r="16" spans="1:9" ht="10.199999999999999" customHeight="1" x14ac:dyDescent="0.2">
      <c r="A16" s="7" t="s">
        <v>229</v>
      </c>
      <c r="B16" s="2">
        <v>793</v>
      </c>
      <c r="C16" s="2">
        <v>644</v>
      </c>
      <c r="D16" s="2">
        <v>535</v>
      </c>
      <c r="E16" s="2">
        <v>75</v>
      </c>
      <c r="F16" s="2">
        <v>21</v>
      </c>
      <c r="G16" s="2">
        <v>13</v>
      </c>
      <c r="H16" s="2">
        <v>135</v>
      </c>
      <c r="I16" s="2">
        <v>14</v>
      </c>
    </row>
    <row r="18" spans="1:9" ht="10.199999999999999" customHeight="1" x14ac:dyDescent="0.2">
      <c r="A18" s="7" t="s">
        <v>29</v>
      </c>
      <c r="B18" s="15">
        <v>2549</v>
      </c>
      <c r="C18" s="15">
        <v>2080</v>
      </c>
      <c r="D18" s="15">
        <v>1616</v>
      </c>
      <c r="E18" s="15">
        <v>280</v>
      </c>
      <c r="F18" s="15">
        <v>93</v>
      </c>
      <c r="G18" s="15">
        <v>91</v>
      </c>
      <c r="H18" s="15">
        <v>430</v>
      </c>
      <c r="I18" s="15">
        <v>39</v>
      </c>
    </row>
    <row r="19" spans="1:9" ht="10.199999999999999" customHeight="1" x14ac:dyDescent="0.2">
      <c r="A19" s="7" t="s">
        <v>259</v>
      </c>
      <c r="B19" s="2">
        <v>880</v>
      </c>
      <c r="C19" s="2">
        <v>659</v>
      </c>
      <c r="D19" s="2">
        <v>494</v>
      </c>
      <c r="E19" s="2">
        <v>107</v>
      </c>
      <c r="F19" s="2">
        <v>24</v>
      </c>
      <c r="G19" s="2">
        <v>34</v>
      </c>
      <c r="H19" s="2">
        <v>209</v>
      </c>
      <c r="I19" s="2">
        <v>12</v>
      </c>
    </row>
    <row r="20" spans="1:9" ht="10.199999999999999" customHeight="1" x14ac:dyDescent="0.2">
      <c r="A20" s="7" t="s">
        <v>260</v>
      </c>
      <c r="B20" s="2">
        <v>193</v>
      </c>
      <c r="C20" s="2">
        <v>191</v>
      </c>
      <c r="D20" s="2">
        <v>180</v>
      </c>
      <c r="E20" s="2">
        <v>0</v>
      </c>
      <c r="F20" s="2">
        <v>7</v>
      </c>
      <c r="G20" s="2">
        <v>4</v>
      </c>
      <c r="H20" s="2">
        <v>2</v>
      </c>
      <c r="I20" s="2">
        <v>0</v>
      </c>
    </row>
    <row r="21" spans="1:9" ht="10.199999999999999" customHeight="1" x14ac:dyDescent="0.2">
      <c r="A21" s="7" t="s">
        <v>261</v>
      </c>
      <c r="B21" s="2">
        <v>80</v>
      </c>
      <c r="C21" s="2">
        <v>70</v>
      </c>
      <c r="D21" s="2">
        <v>66</v>
      </c>
      <c r="E21" s="2">
        <v>1</v>
      </c>
      <c r="F21" s="2">
        <v>3</v>
      </c>
      <c r="G21" s="2">
        <v>0</v>
      </c>
      <c r="H21" s="2">
        <v>10</v>
      </c>
      <c r="I21" s="2">
        <v>0</v>
      </c>
    </row>
    <row r="22" spans="1:9" ht="10.199999999999999" customHeight="1" x14ac:dyDescent="0.2">
      <c r="A22" s="7" t="s">
        <v>229</v>
      </c>
      <c r="B22" s="2">
        <v>1396</v>
      </c>
      <c r="C22" s="2">
        <v>1160</v>
      </c>
      <c r="D22" s="2">
        <v>876</v>
      </c>
      <c r="E22" s="2">
        <v>172</v>
      </c>
      <c r="F22" s="2">
        <v>59</v>
      </c>
      <c r="G22" s="2">
        <v>53</v>
      </c>
      <c r="H22" s="2">
        <v>209</v>
      </c>
      <c r="I22" s="2">
        <v>27</v>
      </c>
    </row>
    <row r="23" spans="1:9" ht="10.199999999999999" customHeight="1" x14ac:dyDescent="0.2">
      <c r="A23" s="7"/>
      <c r="B23" s="2"/>
      <c r="C23" s="2"/>
      <c r="D23" s="2"/>
      <c r="E23" s="2"/>
      <c r="F23" s="2"/>
      <c r="G23" s="2"/>
      <c r="H23" s="2"/>
      <c r="I23" s="2"/>
    </row>
    <row r="24" spans="1:9" ht="10.199999999999999" customHeight="1" x14ac:dyDescent="0.2">
      <c r="A24" s="7" t="s">
        <v>741</v>
      </c>
      <c r="B24" s="2"/>
      <c r="C24" s="2"/>
      <c r="D24" s="2"/>
      <c r="E24" s="2"/>
      <c r="F24" s="2"/>
      <c r="G24" s="2"/>
      <c r="H24" s="2"/>
      <c r="I24" s="2"/>
    </row>
    <row r="26" spans="1:9" ht="10.199999999999999" customHeight="1" x14ac:dyDescent="0.2">
      <c r="A26" s="7" t="s">
        <v>650</v>
      </c>
      <c r="B26" s="2">
        <v>2920</v>
      </c>
      <c r="C26" s="2">
        <v>2388</v>
      </c>
      <c r="D26" s="2">
        <v>1837</v>
      </c>
      <c r="E26" s="2">
        <v>317</v>
      </c>
      <c r="F26" s="2">
        <v>126</v>
      </c>
      <c r="G26" s="2">
        <v>108</v>
      </c>
      <c r="H26" s="2">
        <v>499</v>
      </c>
      <c r="I26" s="2">
        <v>33</v>
      </c>
    </row>
    <row r="27" spans="1:9" ht="10.199999999999999" customHeight="1" x14ac:dyDescent="0.2">
      <c r="A27" s="7" t="s">
        <v>76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ht="10.199999999999999" customHeight="1" x14ac:dyDescent="0.2">
      <c r="A28" s="7" t="s">
        <v>262</v>
      </c>
      <c r="B28" s="2">
        <v>12</v>
      </c>
      <c r="C28" s="2">
        <v>12</v>
      </c>
      <c r="D28" s="2">
        <v>9</v>
      </c>
      <c r="E28" s="2">
        <v>1</v>
      </c>
      <c r="F28" s="2">
        <v>1</v>
      </c>
      <c r="G28" s="2">
        <v>1</v>
      </c>
      <c r="H28" s="2">
        <v>0</v>
      </c>
      <c r="I28" s="2">
        <v>0</v>
      </c>
    </row>
    <row r="29" spans="1:9" ht="10.199999999999999" customHeight="1" x14ac:dyDescent="0.2">
      <c r="A29" s="7" t="s">
        <v>263</v>
      </c>
      <c r="B29" s="2">
        <v>123</v>
      </c>
      <c r="C29" s="2">
        <v>105</v>
      </c>
      <c r="D29" s="2">
        <v>80</v>
      </c>
      <c r="E29" s="2">
        <v>12</v>
      </c>
      <c r="F29" s="2">
        <v>8</v>
      </c>
      <c r="G29" s="2">
        <v>5</v>
      </c>
      <c r="H29" s="2">
        <v>17</v>
      </c>
      <c r="I29" s="2">
        <v>1</v>
      </c>
    </row>
    <row r="30" spans="1:9" ht="10.199999999999999" customHeight="1" x14ac:dyDescent="0.2">
      <c r="A30" s="7" t="s">
        <v>264</v>
      </c>
      <c r="B30" s="2">
        <v>2651</v>
      </c>
      <c r="C30" s="2">
        <v>2206</v>
      </c>
      <c r="D30" s="2">
        <v>1717</v>
      </c>
      <c r="E30" s="2">
        <v>296</v>
      </c>
      <c r="F30" s="2">
        <v>98</v>
      </c>
      <c r="G30" s="2">
        <v>95</v>
      </c>
      <c r="H30" s="2">
        <v>413</v>
      </c>
      <c r="I30" s="2">
        <v>32</v>
      </c>
    </row>
    <row r="31" spans="1:9" ht="10.199999999999999" customHeight="1" x14ac:dyDescent="0.2">
      <c r="A31" s="7" t="s">
        <v>265</v>
      </c>
      <c r="B31" s="2">
        <v>134</v>
      </c>
      <c r="C31" s="2">
        <v>65</v>
      </c>
      <c r="D31" s="2">
        <v>31</v>
      </c>
      <c r="E31" s="2">
        <v>8</v>
      </c>
      <c r="F31" s="2">
        <v>19</v>
      </c>
      <c r="G31" s="2">
        <v>7</v>
      </c>
      <c r="H31" s="2">
        <v>69</v>
      </c>
      <c r="I31" s="2">
        <v>0</v>
      </c>
    </row>
    <row r="33" spans="1:9" ht="10.199999999999999" customHeight="1" x14ac:dyDescent="0.2">
      <c r="A33" s="7" t="s">
        <v>28</v>
      </c>
      <c r="B33" s="2">
        <v>1846</v>
      </c>
      <c r="C33" s="2">
        <v>1537</v>
      </c>
      <c r="D33" s="2">
        <v>1162</v>
      </c>
      <c r="E33" s="2">
        <v>210</v>
      </c>
      <c r="F33" s="2">
        <v>95</v>
      </c>
      <c r="G33" s="2">
        <v>70</v>
      </c>
      <c r="H33" s="2">
        <v>288</v>
      </c>
      <c r="I33" s="2">
        <v>21</v>
      </c>
    </row>
    <row r="34" spans="1:9" ht="10.199999999999999" customHeight="1" x14ac:dyDescent="0.2">
      <c r="A34" s="7" t="s">
        <v>76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ht="10.199999999999999" customHeight="1" x14ac:dyDescent="0.2">
      <c r="A35" s="7" t="s">
        <v>262</v>
      </c>
      <c r="B35" s="2">
        <v>8</v>
      </c>
      <c r="C35" s="2">
        <v>8</v>
      </c>
      <c r="D35" s="2">
        <v>7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</row>
    <row r="36" spans="1:9" ht="10.199999999999999" customHeight="1" x14ac:dyDescent="0.2">
      <c r="A36" s="7" t="s">
        <v>263</v>
      </c>
      <c r="B36" s="2">
        <v>60</v>
      </c>
      <c r="C36" s="2">
        <v>53</v>
      </c>
      <c r="D36" s="2">
        <v>39</v>
      </c>
      <c r="E36" s="2">
        <v>8</v>
      </c>
      <c r="F36" s="2">
        <v>4</v>
      </c>
      <c r="G36" s="2">
        <v>2</v>
      </c>
      <c r="H36" s="2">
        <v>7</v>
      </c>
      <c r="I36" s="2">
        <v>0</v>
      </c>
    </row>
    <row r="37" spans="1:9" ht="10.199999999999999" customHeight="1" x14ac:dyDescent="0.2">
      <c r="A37" s="7" t="s">
        <v>264</v>
      </c>
      <c r="B37" s="2">
        <v>1693</v>
      </c>
      <c r="C37" s="2">
        <v>1424</v>
      </c>
      <c r="D37" s="2">
        <v>1092</v>
      </c>
      <c r="E37" s="2">
        <v>196</v>
      </c>
      <c r="F37" s="2">
        <v>73</v>
      </c>
      <c r="G37" s="2">
        <v>63</v>
      </c>
      <c r="H37" s="2">
        <v>248</v>
      </c>
      <c r="I37" s="2">
        <v>21</v>
      </c>
    </row>
    <row r="38" spans="1:9" ht="10.199999999999999" customHeight="1" x14ac:dyDescent="0.2">
      <c r="A38" s="7" t="s">
        <v>265</v>
      </c>
      <c r="B38" s="2">
        <v>85</v>
      </c>
      <c r="C38" s="2">
        <v>52</v>
      </c>
      <c r="D38" s="2">
        <v>24</v>
      </c>
      <c r="E38" s="2">
        <v>6</v>
      </c>
      <c r="F38" s="2">
        <v>18</v>
      </c>
      <c r="G38" s="2">
        <v>4</v>
      </c>
      <c r="H38" s="2">
        <v>33</v>
      </c>
      <c r="I38" s="2">
        <v>0</v>
      </c>
    </row>
    <row r="40" spans="1:9" ht="10.199999999999999" customHeight="1" x14ac:dyDescent="0.2">
      <c r="A40" s="7" t="s">
        <v>29</v>
      </c>
      <c r="B40" s="2">
        <v>1074</v>
      </c>
      <c r="C40" s="2">
        <v>851</v>
      </c>
      <c r="D40" s="2">
        <v>675</v>
      </c>
      <c r="E40" s="2">
        <v>107</v>
      </c>
      <c r="F40" s="2">
        <v>31</v>
      </c>
      <c r="G40" s="2">
        <v>38</v>
      </c>
      <c r="H40" s="2">
        <v>211</v>
      </c>
      <c r="I40" s="2">
        <v>12</v>
      </c>
    </row>
    <row r="41" spans="1:9" ht="10.199999999999999" customHeight="1" x14ac:dyDescent="0.2">
      <c r="A41" s="7" t="s">
        <v>76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ht="10.199999999999999" customHeight="1" x14ac:dyDescent="0.2">
      <c r="A42" s="7" t="s">
        <v>262</v>
      </c>
      <c r="B42" s="2">
        <v>4</v>
      </c>
      <c r="C42" s="2">
        <v>4</v>
      </c>
      <c r="D42" s="2">
        <v>2</v>
      </c>
      <c r="E42" s="2">
        <v>1</v>
      </c>
      <c r="F42" s="2">
        <v>1</v>
      </c>
      <c r="G42" s="2">
        <v>0</v>
      </c>
      <c r="H42" s="2">
        <v>0</v>
      </c>
      <c r="I42" s="2">
        <v>0</v>
      </c>
    </row>
    <row r="43" spans="1:9" ht="10.199999999999999" customHeight="1" x14ac:dyDescent="0.2">
      <c r="A43" s="7" t="s">
        <v>263</v>
      </c>
      <c r="B43" s="2">
        <v>63</v>
      </c>
      <c r="C43" s="2">
        <v>52</v>
      </c>
      <c r="D43" s="2">
        <v>41</v>
      </c>
      <c r="E43" s="2">
        <v>4</v>
      </c>
      <c r="F43" s="2">
        <v>4</v>
      </c>
      <c r="G43" s="2">
        <v>3</v>
      </c>
      <c r="H43" s="2">
        <v>10</v>
      </c>
      <c r="I43" s="2">
        <v>1</v>
      </c>
    </row>
    <row r="44" spans="1:9" ht="10.199999999999999" customHeight="1" x14ac:dyDescent="0.2">
      <c r="A44" s="7" t="s">
        <v>264</v>
      </c>
      <c r="B44" s="2">
        <v>958</v>
      </c>
      <c r="C44" s="2">
        <v>782</v>
      </c>
      <c r="D44" s="2">
        <v>625</v>
      </c>
      <c r="E44" s="2">
        <v>100</v>
      </c>
      <c r="F44" s="2">
        <v>25</v>
      </c>
      <c r="G44" s="2">
        <v>32</v>
      </c>
      <c r="H44" s="2">
        <v>165</v>
      </c>
      <c r="I44" s="2">
        <v>11</v>
      </c>
    </row>
    <row r="45" spans="1:9" ht="10.199999999999999" customHeight="1" x14ac:dyDescent="0.2">
      <c r="A45" s="7" t="s">
        <v>265</v>
      </c>
      <c r="B45" s="2">
        <v>49</v>
      </c>
      <c r="C45" s="2">
        <v>13</v>
      </c>
      <c r="D45" s="2">
        <v>7</v>
      </c>
      <c r="E45" s="2">
        <v>2</v>
      </c>
      <c r="F45" s="2">
        <v>1</v>
      </c>
      <c r="G45" s="2">
        <v>3</v>
      </c>
      <c r="H45" s="2">
        <v>36</v>
      </c>
      <c r="I45" s="2">
        <v>0</v>
      </c>
    </row>
    <row r="46" spans="1:9" x14ac:dyDescent="0.2">
      <c r="A46" s="22" t="s">
        <v>642</v>
      </c>
      <c r="B46" s="22"/>
      <c r="C46" s="22"/>
      <c r="D46" s="22"/>
      <c r="E46" s="22"/>
      <c r="F46" s="22"/>
      <c r="G46" s="22"/>
      <c r="H46" s="22"/>
      <c r="I46" s="22"/>
    </row>
    <row r="47" spans="1:9" ht="10.199999999999999" customHeight="1" x14ac:dyDescent="0.2">
      <c r="A47" s="7" t="s">
        <v>819</v>
      </c>
      <c r="B47" s="2"/>
      <c r="C47" s="2"/>
      <c r="D47" s="2"/>
      <c r="E47" s="2"/>
      <c r="F47" s="2"/>
      <c r="G47" s="2"/>
      <c r="H47" s="2"/>
      <c r="I47" s="2"/>
    </row>
    <row r="48" spans="1:9" ht="10.199999999999999" customHeight="1" x14ac:dyDescent="0.2">
      <c r="A48" s="3"/>
      <c r="B48" s="43" t="s">
        <v>2</v>
      </c>
      <c r="C48" s="44"/>
      <c r="D48" s="44"/>
      <c r="E48" s="44"/>
      <c r="F48" s="44"/>
      <c r="G48" s="44"/>
      <c r="H48" s="44"/>
      <c r="I48" s="45"/>
    </row>
    <row r="49" spans="1:9" s="6" customFormat="1" ht="10.199999999999999" customHeight="1" x14ac:dyDescent="0.2">
      <c r="A49" s="9" t="s">
        <v>742</v>
      </c>
      <c r="B49" s="17" t="s">
        <v>0</v>
      </c>
      <c r="C49" s="17" t="s">
        <v>4</v>
      </c>
      <c r="D49" s="17" t="s">
        <v>5</v>
      </c>
      <c r="E49" s="17" t="s">
        <v>6</v>
      </c>
      <c r="F49" s="17" t="s">
        <v>7</v>
      </c>
      <c r="G49" s="17" t="s">
        <v>8</v>
      </c>
      <c r="H49" s="17" t="s">
        <v>9</v>
      </c>
      <c r="I49" s="17" t="s">
        <v>10</v>
      </c>
    </row>
    <row r="50" spans="1:9" ht="10.199999999999999" customHeight="1" x14ac:dyDescent="0.2">
      <c r="A50" s="7" t="s">
        <v>737</v>
      </c>
      <c r="B50" s="2"/>
      <c r="C50" s="2"/>
      <c r="D50" s="2"/>
      <c r="E50" s="2"/>
      <c r="F50" s="2"/>
      <c r="G50" s="2"/>
      <c r="H50" s="2"/>
      <c r="I50" s="2"/>
    </row>
    <row r="51" spans="1:9" ht="10.199999999999999" customHeight="1" x14ac:dyDescent="0.2">
      <c r="A51" s="7"/>
    </row>
    <row r="52" spans="1:9" ht="10.199999999999999" customHeight="1" x14ac:dyDescent="0.2">
      <c r="A52" s="7" t="s">
        <v>650</v>
      </c>
      <c r="B52" s="2">
        <v>3074</v>
      </c>
      <c r="C52" s="2">
        <v>2576</v>
      </c>
      <c r="D52" s="2">
        <v>2140</v>
      </c>
      <c r="E52" s="2">
        <v>217</v>
      </c>
      <c r="F52" s="2">
        <v>107</v>
      </c>
      <c r="G52" s="2">
        <v>112</v>
      </c>
      <c r="H52" s="2">
        <v>458</v>
      </c>
      <c r="I52" s="2">
        <v>40</v>
      </c>
    </row>
    <row r="53" spans="1:9" ht="10.199999999999999" customHeight="1" x14ac:dyDescent="0.2">
      <c r="A53" s="7" t="s">
        <v>266</v>
      </c>
      <c r="B53" s="2">
        <v>2476</v>
      </c>
      <c r="C53" s="2">
        <v>2069</v>
      </c>
      <c r="D53" s="2">
        <v>1697</v>
      </c>
      <c r="E53" s="2">
        <v>189</v>
      </c>
      <c r="F53" s="2">
        <v>85</v>
      </c>
      <c r="G53" s="2">
        <v>98</v>
      </c>
      <c r="H53" s="2">
        <v>376</v>
      </c>
      <c r="I53" s="2">
        <v>31</v>
      </c>
    </row>
    <row r="54" spans="1:9" ht="10.199999999999999" customHeight="1" x14ac:dyDescent="0.2">
      <c r="A54" s="7" t="s">
        <v>267</v>
      </c>
      <c r="B54" s="2">
        <v>106</v>
      </c>
      <c r="C54" s="2">
        <v>55</v>
      </c>
      <c r="D54" s="2">
        <v>42</v>
      </c>
      <c r="E54" s="2">
        <v>6</v>
      </c>
      <c r="F54" s="2">
        <v>3</v>
      </c>
      <c r="G54" s="2">
        <v>4</v>
      </c>
      <c r="H54" s="2">
        <v>49</v>
      </c>
      <c r="I54" s="2">
        <v>2</v>
      </c>
    </row>
    <row r="55" spans="1:9" ht="10.199999999999999" customHeight="1" x14ac:dyDescent="0.2">
      <c r="A55" s="7" t="s">
        <v>268</v>
      </c>
      <c r="B55" s="2">
        <v>19</v>
      </c>
      <c r="C55" s="2">
        <v>10</v>
      </c>
      <c r="D55" s="2">
        <v>4</v>
      </c>
      <c r="E55" s="2">
        <v>4</v>
      </c>
      <c r="F55" s="2">
        <v>2</v>
      </c>
      <c r="G55" s="2">
        <v>0</v>
      </c>
      <c r="H55" s="2">
        <v>9</v>
      </c>
      <c r="I55" s="2">
        <v>0</v>
      </c>
    </row>
    <row r="56" spans="1:9" ht="10.199999999999999" customHeight="1" x14ac:dyDescent="0.2">
      <c r="A56" s="7" t="s">
        <v>269</v>
      </c>
      <c r="B56" s="2">
        <v>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1</v>
      </c>
    </row>
    <row r="57" spans="1:9" ht="10.199999999999999" customHeight="1" x14ac:dyDescent="0.2">
      <c r="A57" s="7" t="s">
        <v>78</v>
      </c>
      <c r="B57" s="2">
        <v>472</v>
      </c>
      <c r="C57" s="2">
        <v>442</v>
      </c>
      <c r="D57" s="2">
        <v>397</v>
      </c>
      <c r="E57" s="2">
        <v>18</v>
      </c>
      <c r="F57" s="2">
        <v>17</v>
      </c>
      <c r="G57" s="2">
        <v>10</v>
      </c>
      <c r="H57" s="2">
        <v>24</v>
      </c>
      <c r="I57" s="2">
        <v>6</v>
      </c>
    </row>
    <row r="58" spans="1:9" ht="10.199999999999999" customHeight="1" x14ac:dyDescent="0.2">
      <c r="A58" s="7"/>
    </row>
    <row r="59" spans="1:9" ht="10.199999999999999" customHeight="1" x14ac:dyDescent="0.2">
      <c r="A59" s="7" t="s">
        <v>28</v>
      </c>
      <c r="B59" s="2">
        <v>1845</v>
      </c>
      <c r="C59" s="2">
        <v>1557</v>
      </c>
      <c r="D59" s="2">
        <v>1285</v>
      </c>
      <c r="E59" s="2">
        <v>142</v>
      </c>
      <c r="F59" s="2">
        <v>62</v>
      </c>
      <c r="G59" s="2">
        <v>68</v>
      </c>
      <c r="H59" s="2">
        <v>264</v>
      </c>
      <c r="I59" s="2">
        <v>24</v>
      </c>
    </row>
    <row r="60" spans="1:9" ht="10.199999999999999" customHeight="1" x14ac:dyDescent="0.2">
      <c r="A60" s="7" t="s">
        <v>266</v>
      </c>
      <c r="B60" s="2">
        <v>1537</v>
      </c>
      <c r="C60" s="2">
        <v>1306</v>
      </c>
      <c r="D60" s="2">
        <v>1060</v>
      </c>
      <c r="E60" s="2">
        <v>127</v>
      </c>
      <c r="F60" s="2">
        <v>56</v>
      </c>
      <c r="G60" s="2">
        <v>63</v>
      </c>
      <c r="H60" s="2">
        <v>211</v>
      </c>
      <c r="I60" s="2">
        <v>20</v>
      </c>
    </row>
    <row r="61" spans="1:9" ht="10.199999999999999" customHeight="1" x14ac:dyDescent="0.2">
      <c r="A61" s="7" t="s">
        <v>267</v>
      </c>
      <c r="B61" s="2">
        <v>64</v>
      </c>
      <c r="C61" s="2">
        <v>32</v>
      </c>
      <c r="D61" s="2">
        <v>23</v>
      </c>
      <c r="E61" s="2">
        <v>5</v>
      </c>
      <c r="F61" s="2">
        <v>1</v>
      </c>
      <c r="G61" s="2">
        <v>3</v>
      </c>
      <c r="H61" s="2">
        <v>31</v>
      </c>
      <c r="I61" s="2">
        <v>1</v>
      </c>
    </row>
    <row r="62" spans="1:9" ht="10.199999999999999" customHeight="1" x14ac:dyDescent="0.2">
      <c r="A62" s="7" t="s">
        <v>268</v>
      </c>
      <c r="B62" s="2">
        <v>15</v>
      </c>
      <c r="C62" s="2">
        <v>8</v>
      </c>
      <c r="D62" s="2">
        <v>4</v>
      </c>
      <c r="E62" s="2">
        <v>3</v>
      </c>
      <c r="F62" s="2">
        <v>1</v>
      </c>
      <c r="G62" s="2">
        <v>0</v>
      </c>
      <c r="H62" s="2">
        <v>7</v>
      </c>
      <c r="I62" s="2">
        <v>0</v>
      </c>
    </row>
    <row r="63" spans="1:9" ht="10.199999999999999" customHeight="1" x14ac:dyDescent="0.2">
      <c r="A63" s="7" t="s">
        <v>269</v>
      </c>
      <c r="B63" s="2">
        <v>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1</v>
      </c>
    </row>
    <row r="64" spans="1:9" ht="10.199999999999999" customHeight="1" x14ac:dyDescent="0.2">
      <c r="A64" s="7" t="s">
        <v>78</v>
      </c>
      <c r="B64" s="2">
        <v>228</v>
      </c>
      <c r="C64" s="2">
        <v>211</v>
      </c>
      <c r="D64" s="2">
        <v>198</v>
      </c>
      <c r="E64" s="2">
        <v>7</v>
      </c>
      <c r="F64" s="2">
        <v>4</v>
      </c>
      <c r="G64" s="2">
        <v>2</v>
      </c>
      <c r="H64" s="2">
        <v>15</v>
      </c>
      <c r="I64" s="2">
        <v>2</v>
      </c>
    </row>
    <row r="65" spans="1:9" ht="10.199999999999999" customHeight="1" x14ac:dyDescent="0.2">
      <c r="A65" s="7"/>
    </row>
    <row r="66" spans="1:9" ht="10.199999999999999" customHeight="1" x14ac:dyDescent="0.2">
      <c r="A66" s="7" t="s">
        <v>738</v>
      </c>
      <c r="B66" s="2">
        <v>1229</v>
      </c>
      <c r="C66" s="2">
        <v>1019</v>
      </c>
      <c r="D66" s="2">
        <v>855</v>
      </c>
      <c r="E66" s="2">
        <v>75</v>
      </c>
      <c r="F66" s="2">
        <v>45</v>
      </c>
      <c r="G66" s="2">
        <v>44</v>
      </c>
      <c r="H66" s="2">
        <v>194</v>
      </c>
      <c r="I66" s="2">
        <v>16</v>
      </c>
    </row>
    <row r="67" spans="1:9" ht="10.199999999999999" customHeight="1" x14ac:dyDescent="0.2">
      <c r="A67" s="7" t="s">
        <v>266</v>
      </c>
      <c r="B67" s="2">
        <v>939</v>
      </c>
      <c r="C67" s="2">
        <v>763</v>
      </c>
      <c r="D67" s="2">
        <v>637</v>
      </c>
      <c r="E67" s="2">
        <v>62</v>
      </c>
      <c r="F67" s="2">
        <v>29</v>
      </c>
      <c r="G67" s="2">
        <v>35</v>
      </c>
      <c r="H67" s="2">
        <v>165</v>
      </c>
      <c r="I67" s="2">
        <v>11</v>
      </c>
    </row>
    <row r="68" spans="1:9" ht="10.199999999999999" customHeight="1" x14ac:dyDescent="0.2">
      <c r="A68" s="7" t="s">
        <v>267</v>
      </c>
      <c r="B68" s="2">
        <v>42</v>
      </c>
      <c r="C68" s="2">
        <v>23</v>
      </c>
      <c r="D68" s="2">
        <v>19</v>
      </c>
      <c r="E68" s="2">
        <v>1</v>
      </c>
      <c r="F68" s="2">
        <v>2</v>
      </c>
      <c r="G68" s="2">
        <v>1</v>
      </c>
      <c r="H68" s="2">
        <v>18</v>
      </c>
      <c r="I68" s="2">
        <v>1</v>
      </c>
    </row>
    <row r="69" spans="1:9" ht="10.199999999999999" customHeight="1" x14ac:dyDescent="0.2">
      <c r="A69" s="7" t="s">
        <v>268</v>
      </c>
      <c r="B69" s="2">
        <v>4</v>
      </c>
      <c r="C69" s="2">
        <v>2</v>
      </c>
      <c r="D69" s="2">
        <v>0</v>
      </c>
      <c r="E69" s="2">
        <v>1</v>
      </c>
      <c r="F69" s="2">
        <v>1</v>
      </c>
      <c r="G69" s="2">
        <v>0</v>
      </c>
      <c r="H69" s="2">
        <v>2</v>
      </c>
      <c r="I69" s="2">
        <v>0</v>
      </c>
    </row>
    <row r="70" spans="1:9" ht="10.199999999999999" customHeight="1" x14ac:dyDescent="0.2">
      <c r="A70" s="7" t="s">
        <v>269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ht="10.199999999999999" customHeight="1" x14ac:dyDescent="0.2">
      <c r="A71" s="7" t="s">
        <v>78</v>
      </c>
      <c r="B71" s="2">
        <v>244</v>
      </c>
      <c r="C71" s="2">
        <v>231</v>
      </c>
      <c r="D71" s="2">
        <v>199</v>
      </c>
      <c r="E71" s="2">
        <v>11</v>
      </c>
      <c r="F71" s="2">
        <v>13</v>
      </c>
      <c r="G71" s="2">
        <v>8</v>
      </c>
      <c r="H71" s="2">
        <v>9</v>
      </c>
      <c r="I71" s="2">
        <v>4</v>
      </c>
    </row>
    <row r="72" spans="1:9" x14ac:dyDescent="0.2">
      <c r="A72" s="22" t="s">
        <v>642</v>
      </c>
      <c r="B72" s="22"/>
      <c r="C72" s="22"/>
      <c r="D72" s="22"/>
      <c r="E72" s="22"/>
      <c r="F72" s="22"/>
      <c r="G72" s="22"/>
      <c r="H72" s="22"/>
      <c r="I72" s="22"/>
    </row>
  </sheetData>
  <mergeCells count="2">
    <mergeCell ref="B2:I2"/>
    <mergeCell ref="B48:I48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7151-8F02-4498-85D5-0495D353BBB5}">
  <dimension ref="A1:I83"/>
  <sheetViews>
    <sheetView view="pageBreakPreview" topLeftCell="D1" zoomScale="125" zoomScaleNormal="120" zoomScaleSheetLayoutView="125" workbookViewId="0">
      <selection activeCell="J1" sqref="J1:Q1048576"/>
    </sheetView>
  </sheetViews>
  <sheetFormatPr defaultColWidth="9.109375" defaultRowHeight="10.199999999999999" x14ac:dyDescent="0.2"/>
  <cols>
    <col min="1" max="1" width="16.109375" style="11" customWidth="1"/>
    <col min="2" max="16384" width="9.109375" style="1"/>
  </cols>
  <sheetData>
    <row r="1" spans="1:9" x14ac:dyDescent="0.2">
      <c r="A1" s="7" t="s">
        <v>637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20"/>
      <c r="B2" s="43" t="s">
        <v>2</v>
      </c>
      <c r="C2" s="44"/>
      <c r="D2" s="44"/>
      <c r="E2" s="44"/>
      <c r="F2" s="44"/>
      <c r="G2" s="44"/>
      <c r="H2" s="44"/>
      <c r="I2" s="45"/>
    </row>
    <row r="3" spans="1:9" s="6" customFormat="1" x14ac:dyDescent="0.2">
      <c r="A3" s="20" t="s">
        <v>638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801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7" t="s">
        <v>800</v>
      </c>
      <c r="B5" s="2">
        <v>86</v>
      </c>
      <c r="C5" s="2">
        <v>75</v>
      </c>
      <c r="D5" s="2">
        <v>54</v>
      </c>
      <c r="E5" s="2">
        <v>16</v>
      </c>
      <c r="F5" s="2">
        <v>1</v>
      </c>
      <c r="G5" s="2">
        <v>4</v>
      </c>
      <c r="H5" s="2">
        <v>11</v>
      </c>
      <c r="I5" s="2">
        <v>0</v>
      </c>
    </row>
    <row r="6" spans="1:9" x14ac:dyDescent="0.2">
      <c r="A6" s="7" t="s">
        <v>270</v>
      </c>
      <c r="B6" s="2">
        <v>293</v>
      </c>
      <c r="C6" s="2">
        <v>262</v>
      </c>
      <c r="D6" s="2">
        <v>212</v>
      </c>
      <c r="E6" s="2">
        <v>20</v>
      </c>
      <c r="F6" s="2">
        <v>15</v>
      </c>
      <c r="G6" s="2">
        <v>15</v>
      </c>
      <c r="H6" s="2">
        <v>30</v>
      </c>
      <c r="I6" s="2">
        <v>1</v>
      </c>
    </row>
    <row r="7" spans="1:9" x14ac:dyDescent="0.2">
      <c r="A7" s="7" t="s">
        <v>271</v>
      </c>
      <c r="B7" s="2">
        <v>2</v>
      </c>
      <c r="C7" s="2">
        <v>2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7" t="s">
        <v>272</v>
      </c>
      <c r="B8" s="2">
        <v>19</v>
      </c>
      <c r="C8" s="2">
        <v>16</v>
      </c>
      <c r="D8" s="2">
        <v>13</v>
      </c>
      <c r="E8" s="2">
        <v>1</v>
      </c>
      <c r="F8" s="2">
        <v>0</v>
      </c>
      <c r="G8" s="2">
        <v>2</v>
      </c>
      <c r="H8" s="2">
        <v>3</v>
      </c>
      <c r="I8" s="2">
        <v>0</v>
      </c>
    </row>
    <row r="9" spans="1:9" x14ac:dyDescent="0.2">
      <c r="A9" s="7" t="s">
        <v>273</v>
      </c>
      <c r="B9" s="2">
        <v>32</v>
      </c>
      <c r="C9" s="2">
        <v>26</v>
      </c>
      <c r="D9" s="2">
        <v>21</v>
      </c>
      <c r="E9" s="2">
        <v>4</v>
      </c>
      <c r="F9" s="2">
        <v>1</v>
      </c>
      <c r="G9" s="2">
        <v>0</v>
      </c>
      <c r="H9" s="2">
        <v>6</v>
      </c>
      <c r="I9" s="2">
        <v>0</v>
      </c>
    </row>
    <row r="10" spans="1:9" x14ac:dyDescent="0.2">
      <c r="A10" s="7" t="s">
        <v>274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7" t="s">
        <v>275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7" t="s">
        <v>276</v>
      </c>
      <c r="B12" s="2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</v>
      </c>
      <c r="I12" s="2">
        <v>0</v>
      </c>
    </row>
    <row r="13" spans="1:9" x14ac:dyDescent="0.2">
      <c r="A13" s="7" t="s">
        <v>277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7" t="s">
        <v>278</v>
      </c>
      <c r="B14" s="2">
        <v>2</v>
      </c>
      <c r="C14" s="2">
        <v>2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7" t="s">
        <v>279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7" t="s">
        <v>280</v>
      </c>
      <c r="B16" s="2">
        <v>3</v>
      </c>
      <c r="C16" s="2">
        <v>1</v>
      </c>
      <c r="D16" s="2">
        <v>0</v>
      </c>
      <c r="E16" s="2">
        <v>1</v>
      </c>
      <c r="F16" s="2">
        <v>0</v>
      </c>
      <c r="G16" s="2">
        <v>0</v>
      </c>
      <c r="H16" s="2">
        <v>2</v>
      </c>
      <c r="I16" s="2">
        <v>0</v>
      </c>
    </row>
    <row r="17" spans="1:9" x14ac:dyDescent="0.2">
      <c r="A17" s="7" t="s">
        <v>281</v>
      </c>
      <c r="B17" s="2">
        <v>2</v>
      </c>
      <c r="C17" s="2">
        <v>2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7" t="s">
        <v>282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7" t="s">
        <v>283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 t="s">
        <v>284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7" t="s">
        <v>285</v>
      </c>
      <c r="B21" s="2">
        <v>12</v>
      </c>
      <c r="C21" s="2">
        <v>11</v>
      </c>
      <c r="D21" s="2">
        <v>4</v>
      </c>
      <c r="E21" s="2">
        <v>2</v>
      </c>
      <c r="F21" s="2">
        <v>5</v>
      </c>
      <c r="G21" s="2">
        <v>0</v>
      </c>
      <c r="H21" s="2">
        <v>1</v>
      </c>
      <c r="I21" s="2">
        <v>0</v>
      </c>
    </row>
    <row r="22" spans="1:9" x14ac:dyDescent="0.2">
      <c r="A22" s="7" t="s">
        <v>286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7" t="s">
        <v>287</v>
      </c>
      <c r="B23" s="2">
        <v>2</v>
      </c>
      <c r="C23" s="2">
        <v>2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7" t="s">
        <v>288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2">
      <c r="A25" s="7" t="s">
        <v>289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7" t="s">
        <v>290</v>
      </c>
      <c r="B26" s="2">
        <v>21</v>
      </c>
      <c r="C26" s="2">
        <v>21</v>
      </c>
      <c r="D26" s="2">
        <v>15</v>
      </c>
      <c r="E26" s="2">
        <v>6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7" t="s">
        <v>291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7" t="s">
        <v>292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7" t="s">
        <v>293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7" t="s">
        <v>294</v>
      </c>
      <c r="B30" s="2">
        <v>1</v>
      </c>
      <c r="C30" s="2">
        <v>1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7" t="s">
        <v>295</v>
      </c>
      <c r="B31" s="2">
        <v>23</v>
      </c>
      <c r="C31" s="2">
        <v>20</v>
      </c>
      <c r="D31" s="2">
        <v>14</v>
      </c>
      <c r="E31" s="2">
        <v>4</v>
      </c>
      <c r="F31" s="2">
        <v>2</v>
      </c>
      <c r="G31" s="2">
        <v>0</v>
      </c>
      <c r="H31" s="2">
        <v>3</v>
      </c>
      <c r="I31" s="2">
        <v>0</v>
      </c>
    </row>
    <row r="32" spans="1:9" x14ac:dyDescent="0.2">
      <c r="A32" s="7" t="s">
        <v>296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7" t="s">
        <v>297</v>
      </c>
      <c r="B33" s="2">
        <v>15</v>
      </c>
      <c r="C33" s="2">
        <v>12</v>
      </c>
      <c r="D33" s="2">
        <v>8</v>
      </c>
      <c r="E33" s="2">
        <v>2</v>
      </c>
      <c r="F33" s="2">
        <v>2</v>
      </c>
      <c r="G33" s="2">
        <v>0</v>
      </c>
      <c r="H33" s="2">
        <v>3</v>
      </c>
      <c r="I33" s="2">
        <v>0</v>
      </c>
    </row>
    <row r="34" spans="1:9" x14ac:dyDescent="0.2">
      <c r="A34" s="7" t="s">
        <v>298</v>
      </c>
      <c r="B34" s="2">
        <v>124</v>
      </c>
      <c r="C34" s="2">
        <v>65</v>
      </c>
      <c r="D34" s="2">
        <v>47</v>
      </c>
      <c r="E34" s="2">
        <v>11</v>
      </c>
      <c r="F34" s="2">
        <v>3</v>
      </c>
      <c r="G34" s="2">
        <v>4</v>
      </c>
      <c r="H34" s="2">
        <v>58</v>
      </c>
      <c r="I34" s="2">
        <v>1</v>
      </c>
    </row>
    <row r="35" spans="1:9" x14ac:dyDescent="0.2">
      <c r="A35" s="7" t="s">
        <v>299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7" t="s">
        <v>300</v>
      </c>
      <c r="B36" s="2">
        <v>27</v>
      </c>
      <c r="C36" s="2">
        <v>20</v>
      </c>
      <c r="D36" s="2">
        <v>9</v>
      </c>
      <c r="E36" s="2">
        <v>6</v>
      </c>
      <c r="F36" s="2">
        <v>3</v>
      </c>
      <c r="G36" s="2">
        <v>2</v>
      </c>
      <c r="H36" s="2">
        <v>7</v>
      </c>
      <c r="I36" s="2">
        <v>0</v>
      </c>
    </row>
    <row r="37" spans="1:9" x14ac:dyDescent="0.2">
      <c r="A37" s="7" t="s">
        <v>301</v>
      </c>
      <c r="B37" s="2">
        <v>7</v>
      </c>
      <c r="C37" s="2">
        <v>1</v>
      </c>
      <c r="D37" s="2">
        <v>0</v>
      </c>
      <c r="E37" s="2">
        <v>1</v>
      </c>
      <c r="F37" s="2">
        <v>0</v>
      </c>
      <c r="G37" s="2">
        <v>0</v>
      </c>
      <c r="H37" s="2">
        <v>6</v>
      </c>
      <c r="I37" s="2">
        <v>0</v>
      </c>
    </row>
    <row r="38" spans="1:9" x14ac:dyDescent="0.2">
      <c r="A38" s="7" t="s">
        <v>302</v>
      </c>
      <c r="B38" s="2">
        <v>9</v>
      </c>
      <c r="C38" s="2">
        <v>5</v>
      </c>
      <c r="D38" s="2">
        <v>2</v>
      </c>
      <c r="E38" s="2">
        <v>2</v>
      </c>
      <c r="F38" s="2">
        <v>1</v>
      </c>
      <c r="G38" s="2">
        <v>0</v>
      </c>
      <c r="H38" s="2">
        <v>4</v>
      </c>
      <c r="I38" s="2">
        <v>0</v>
      </c>
    </row>
    <row r="39" spans="1:9" x14ac:dyDescent="0.2">
      <c r="A39" s="7" t="s">
        <v>303</v>
      </c>
      <c r="B39" s="2">
        <v>9</v>
      </c>
      <c r="C39" s="2">
        <v>7</v>
      </c>
      <c r="D39" s="2">
        <v>2</v>
      </c>
      <c r="E39" s="2">
        <v>0</v>
      </c>
      <c r="F39" s="2">
        <v>4</v>
      </c>
      <c r="G39" s="2">
        <v>1</v>
      </c>
      <c r="H39" s="2">
        <v>2</v>
      </c>
      <c r="I39" s="2">
        <v>0</v>
      </c>
    </row>
    <row r="40" spans="1:9" x14ac:dyDescent="0.2">
      <c r="A40" s="7" t="s">
        <v>304</v>
      </c>
      <c r="B40" s="2">
        <v>38</v>
      </c>
      <c r="C40" s="2">
        <v>25</v>
      </c>
      <c r="D40" s="2">
        <v>21</v>
      </c>
      <c r="E40" s="2">
        <v>3</v>
      </c>
      <c r="F40" s="2">
        <v>1</v>
      </c>
      <c r="G40" s="2">
        <v>0</v>
      </c>
      <c r="H40" s="2">
        <v>12</v>
      </c>
      <c r="I40" s="2">
        <v>1</v>
      </c>
    </row>
    <row r="41" spans="1:9" x14ac:dyDescent="0.2">
      <c r="A41" s="7" t="s">
        <v>305</v>
      </c>
      <c r="B41" s="2">
        <v>55</v>
      </c>
      <c r="C41" s="2">
        <v>50</v>
      </c>
      <c r="D41" s="2">
        <v>41</v>
      </c>
      <c r="E41" s="2">
        <v>7</v>
      </c>
      <c r="F41" s="2">
        <v>2</v>
      </c>
      <c r="G41" s="2">
        <v>0</v>
      </c>
      <c r="H41" s="2">
        <v>4</v>
      </c>
      <c r="I41" s="2">
        <v>1</v>
      </c>
    </row>
    <row r="42" spans="1:9" x14ac:dyDescent="0.2">
      <c r="A42" s="7" t="s">
        <v>306</v>
      </c>
      <c r="B42" s="2">
        <v>125</v>
      </c>
      <c r="C42" s="2">
        <v>106</v>
      </c>
      <c r="D42" s="2">
        <v>87</v>
      </c>
      <c r="E42" s="2">
        <v>8</v>
      </c>
      <c r="F42" s="2">
        <v>6</v>
      </c>
      <c r="G42" s="2">
        <v>5</v>
      </c>
      <c r="H42" s="2">
        <v>19</v>
      </c>
      <c r="I42" s="2">
        <v>0</v>
      </c>
    </row>
    <row r="43" spans="1:9" x14ac:dyDescent="0.2">
      <c r="A43" s="7" t="s">
        <v>307</v>
      </c>
      <c r="B43" s="2">
        <v>169</v>
      </c>
      <c r="C43" s="2">
        <v>147</v>
      </c>
      <c r="D43" s="2">
        <v>100</v>
      </c>
      <c r="E43" s="2">
        <v>31</v>
      </c>
      <c r="F43" s="2">
        <v>8</v>
      </c>
      <c r="G43" s="2">
        <v>8</v>
      </c>
      <c r="H43" s="2">
        <v>22</v>
      </c>
      <c r="I43" s="2">
        <v>0</v>
      </c>
    </row>
    <row r="44" spans="1:9" x14ac:dyDescent="0.2">
      <c r="A44" s="7" t="s">
        <v>308</v>
      </c>
      <c r="B44" s="2">
        <v>91</v>
      </c>
      <c r="C44" s="2">
        <v>73</v>
      </c>
      <c r="D44" s="2">
        <v>54</v>
      </c>
      <c r="E44" s="2">
        <v>12</v>
      </c>
      <c r="F44" s="2">
        <v>1</v>
      </c>
      <c r="G44" s="2">
        <v>6</v>
      </c>
      <c r="H44" s="2">
        <v>16</v>
      </c>
      <c r="I44" s="2">
        <v>2</v>
      </c>
    </row>
    <row r="45" spans="1:9" x14ac:dyDescent="0.2">
      <c r="A45" s="7" t="s">
        <v>309</v>
      </c>
      <c r="B45" s="2">
        <v>17</v>
      </c>
      <c r="C45" s="2">
        <v>14</v>
      </c>
      <c r="D45" s="2">
        <v>13</v>
      </c>
      <c r="E45" s="2">
        <v>1</v>
      </c>
      <c r="F45" s="2">
        <v>0</v>
      </c>
      <c r="G45" s="2">
        <v>0</v>
      </c>
      <c r="H45" s="2">
        <v>3</v>
      </c>
      <c r="I45" s="2">
        <v>0</v>
      </c>
    </row>
    <row r="46" spans="1:9" x14ac:dyDescent="0.2">
      <c r="A46" s="7" t="s">
        <v>310</v>
      </c>
      <c r="B46" s="2">
        <v>18</v>
      </c>
      <c r="C46" s="2">
        <v>14</v>
      </c>
      <c r="D46" s="2">
        <v>11</v>
      </c>
      <c r="E46" s="2">
        <v>2</v>
      </c>
      <c r="F46" s="2">
        <v>1</v>
      </c>
      <c r="G46" s="2">
        <v>0</v>
      </c>
      <c r="H46" s="2">
        <v>4</v>
      </c>
      <c r="I46" s="2">
        <v>0</v>
      </c>
    </row>
    <row r="47" spans="1:9" x14ac:dyDescent="0.2">
      <c r="A47" s="7" t="s">
        <v>311</v>
      </c>
      <c r="B47" s="2">
        <v>631</v>
      </c>
      <c r="C47" s="2">
        <v>563</v>
      </c>
      <c r="D47" s="2">
        <v>509</v>
      </c>
      <c r="E47" s="2">
        <v>26</v>
      </c>
      <c r="F47" s="2">
        <v>17</v>
      </c>
      <c r="G47" s="2">
        <v>11</v>
      </c>
      <c r="H47" s="2">
        <v>59</v>
      </c>
      <c r="I47" s="2">
        <v>9</v>
      </c>
    </row>
    <row r="48" spans="1:9" x14ac:dyDescent="0.2">
      <c r="A48" s="7" t="s">
        <v>312</v>
      </c>
      <c r="B48" s="2">
        <v>27</v>
      </c>
      <c r="C48" s="2">
        <v>16</v>
      </c>
      <c r="D48" s="2">
        <v>12</v>
      </c>
      <c r="E48" s="2">
        <v>1</v>
      </c>
      <c r="F48" s="2">
        <v>1</v>
      </c>
      <c r="G48" s="2">
        <v>2</v>
      </c>
      <c r="H48" s="2">
        <v>10</v>
      </c>
      <c r="I48" s="2">
        <v>1</v>
      </c>
    </row>
    <row r="49" spans="1:9" x14ac:dyDescent="0.2">
      <c r="A49" s="7" t="s">
        <v>313</v>
      </c>
      <c r="B49" s="2">
        <v>17</v>
      </c>
      <c r="C49" s="2">
        <v>12</v>
      </c>
      <c r="D49" s="2">
        <v>7</v>
      </c>
      <c r="E49" s="2">
        <v>2</v>
      </c>
      <c r="F49" s="2">
        <v>0</v>
      </c>
      <c r="G49" s="2">
        <v>3</v>
      </c>
      <c r="H49" s="2">
        <v>5</v>
      </c>
      <c r="I49" s="2">
        <v>0</v>
      </c>
    </row>
    <row r="50" spans="1:9" x14ac:dyDescent="0.2">
      <c r="A50" s="7" t="s">
        <v>314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7" t="s">
        <v>315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7" t="s">
        <v>316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7" t="s">
        <v>317</v>
      </c>
      <c r="B53" s="2">
        <v>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2</v>
      </c>
      <c r="I53" s="2">
        <v>0</v>
      </c>
    </row>
    <row r="54" spans="1:9" x14ac:dyDescent="0.2">
      <c r="A54" s="7" t="s">
        <v>318</v>
      </c>
      <c r="B54" s="2">
        <v>13</v>
      </c>
      <c r="C54" s="2">
        <v>12</v>
      </c>
      <c r="D54" s="2">
        <v>11</v>
      </c>
      <c r="E54" s="2">
        <v>1</v>
      </c>
      <c r="F54" s="2">
        <v>0</v>
      </c>
      <c r="G54" s="2">
        <v>0</v>
      </c>
      <c r="H54" s="2">
        <v>1</v>
      </c>
      <c r="I54" s="2">
        <v>0</v>
      </c>
    </row>
    <row r="55" spans="1:9" x14ac:dyDescent="0.2">
      <c r="A55" s="7" t="s">
        <v>319</v>
      </c>
      <c r="B55" s="2">
        <v>2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7" t="s">
        <v>320</v>
      </c>
      <c r="B56" s="2">
        <v>518</v>
      </c>
      <c r="C56" s="2">
        <v>446</v>
      </c>
      <c r="D56" s="2">
        <v>301</v>
      </c>
      <c r="E56" s="2">
        <v>86</v>
      </c>
      <c r="F56" s="2">
        <v>34</v>
      </c>
      <c r="G56" s="2">
        <v>25</v>
      </c>
      <c r="H56" s="2">
        <v>60</v>
      </c>
      <c r="I56" s="2">
        <v>12</v>
      </c>
    </row>
    <row r="57" spans="1:9" x14ac:dyDescent="0.2">
      <c r="A57" s="7" t="s">
        <v>321</v>
      </c>
      <c r="B57" s="2">
        <v>57</v>
      </c>
      <c r="C57" s="2">
        <v>55</v>
      </c>
      <c r="D57" s="2">
        <v>50</v>
      </c>
      <c r="E57" s="2">
        <v>3</v>
      </c>
      <c r="F57" s="2">
        <v>0</v>
      </c>
      <c r="G57" s="2">
        <v>2</v>
      </c>
      <c r="H57" s="2">
        <v>2</v>
      </c>
      <c r="I57" s="2">
        <v>0</v>
      </c>
    </row>
    <row r="58" spans="1:9" x14ac:dyDescent="0.2">
      <c r="A58" s="7" t="s">
        <v>322</v>
      </c>
      <c r="B58" s="2">
        <v>172</v>
      </c>
      <c r="C58" s="2">
        <v>146</v>
      </c>
      <c r="D58" s="2">
        <v>103</v>
      </c>
      <c r="E58" s="2">
        <v>20</v>
      </c>
      <c r="F58" s="2">
        <v>13</v>
      </c>
      <c r="G58" s="2">
        <v>10</v>
      </c>
      <c r="H58" s="2">
        <v>25</v>
      </c>
      <c r="I58" s="2">
        <v>1</v>
      </c>
    </row>
    <row r="59" spans="1:9" x14ac:dyDescent="0.2">
      <c r="A59" s="7" t="s">
        <v>323</v>
      </c>
      <c r="B59" s="2">
        <v>68</v>
      </c>
      <c r="C59" s="2">
        <v>48</v>
      </c>
      <c r="D59" s="2">
        <v>32</v>
      </c>
      <c r="E59" s="2">
        <v>13</v>
      </c>
      <c r="F59" s="2">
        <v>2</v>
      </c>
      <c r="G59" s="2">
        <v>1</v>
      </c>
      <c r="H59" s="2">
        <v>20</v>
      </c>
      <c r="I59" s="2">
        <v>0</v>
      </c>
    </row>
    <row r="60" spans="1:9" x14ac:dyDescent="0.2">
      <c r="A60" s="7" t="s">
        <v>312</v>
      </c>
      <c r="B60" s="2">
        <v>13</v>
      </c>
      <c r="C60" s="2">
        <v>8</v>
      </c>
      <c r="D60" s="2">
        <v>7</v>
      </c>
      <c r="E60" s="2">
        <v>0</v>
      </c>
      <c r="F60" s="2">
        <v>0</v>
      </c>
      <c r="G60" s="2">
        <v>1</v>
      </c>
      <c r="H60" s="2">
        <v>5</v>
      </c>
      <c r="I60" s="2">
        <v>0</v>
      </c>
    </row>
    <row r="61" spans="1:9" x14ac:dyDescent="0.2">
      <c r="A61" s="7" t="s">
        <v>324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">
      <c r="A62" s="7" t="s">
        <v>325</v>
      </c>
      <c r="B62" s="2">
        <v>127</v>
      </c>
      <c r="C62" s="2">
        <v>120</v>
      </c>
      <c r="D62" s="2">
        <v>108</v>
      </c>
      <c r="E62" s="2">
        <v>3</v>
      </c>
      <c r="F62" s="2">
        <v>7</v>
      </c>
      <c r="G62" s="2">
        <v>2</v>
      </c>
      <c r="H62" s="2">
        <v>7</v>
      </c>
      <c r="I62" s="2">
        <v>0</v>
      </c>
    </row>
    <row r="63" spans="1:9" x14ac:dyDescent="0.2">
      <c r="A63" s="7" t="s">
        <v>326</v>
      </c>
      <c r="B63" s="2">
        <v>15</v>
      </c>
      <c r="C63" s="2">
        <v>4</v>
      </c>
      <c r="D63" s="2">
        <v>2</v>
      </c>
      <c r="E63" s="2">
        <v>1</v>
      </c>
      <c r="F63" s="2">
        <v>1</v>
      </c>
      <c r="G63" s="2">
        <v>0</v>
      </c>
      <c r="H63" s="2">
        <v>11</v>
      </c>
      <c r="I63" s="2">
        <v>0</v>
      </c>
    </row>
    <row r="64" spans="1:9" x14ac:dyDescent="0.2">
      <c r="A64" s="7" t="s">
        <v>327</v>
      </c>
      <c r="B64" s="2">
        <v>4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3</v>
      </c>
      <c r="I64" s="2">
        <v>1</v>
      </c>
    </row>
    <row r="65" spans="1:9" x14ac:dyDescent="0.2">
      <c r="A65" s="7" t="s">
        <v>328</v>
      </c>
      <c r="B65" s="2">
        <v>57</v>
      </c>
      <c r="C65" s="2">
        <v>33</v>
      </c>
      <c r="D65" s="2">
        <v>17</v>
      </c>
      <c r="E65" s="2">
        <v>12</v>
      </c>
      <c r="F65" s="2">
        <v>3</v>
      </c>
      <c r="G65" s="2">
        <v>1</v>
      </c>
      <c r="H65" s="2">
        <v>23</v>
      </c>
      <c r="I65" s="2">
        <v>1</v>
      </c>
    </row>
    <row r="66" spans="1:9" x14ac:dyDescent="0.2">
      <c r="A66" s="7" t="s">
        <v>329</v>
      </c>
      <c r="B66" s="2">
        <v>39</v>
      </c>
      <c r="C66" s="2">
        <v>27</v>
      </c>
      <c r="D66" s="2">
        <v>21</v>
      </c>
      <c r="E66" s="2">
        <v>4</v>
      </c>
      <c r="F66" s="2">
        <v>2</v>
      </c>
      <c r="G66" s="2">
        <v>0</v>
      </c>
      <c r="H66" s="2">
        <v>11</v>
      </c>
      <c r="I66" s="2">
        <v>1</v>
      </c>
    </row>
    <row r="67" spans="1:9" x14ac:dyDescent="0.2">
      <c r="A67" s="7" t="s">
        <v>330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2">
      <c r="A68" s="7" t="s">
        <v>331</v>
      </c>
      <c r="B68" s="2">
        <v>6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5</v>
      </c>
      <c r="I68" s="2">
        <v>1</v>
      </c>
    </row>
    <row r="69" spans="1:9" x14ac:dyDescent="0.2">
      <c r="A69" s="7" t="s">
        <v>332</v>
      </c>
      <c r="B69" s="2">
        <v>20</v>
      </c>
      <c r="C69" s="2">
        <v>13</v>
      </c>
      <c r="D69" s="2">
        <v>6</v>
      </c>
      <c r="E69" s="2">
        <v>6</v>
      </c>
      <c r="F69" s="2">
        <v>1</v>
      </c>
      <c r="G69" s="2">
        <v>0</v>
      </c>
      <c r="H69" s="2">
        <v>7</v>
      </c>
      <c r="I69" s="2">
        <v>0</v>
      </c>
    </row>
    <row r="70" spans="1:9" x14ac:dyDescent="0.2">
      <c r="A70" s="7" t="s">
        <v>333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7" t="s">
        <v>334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9" x14ac:dyDescent="0.2">
      <c r="A72" s="7" t="s">
        <v>335</v>
      </c>
      <c r="B72" s="2">
        <v>26</v>
      </c>
      <c r="C72" s="2">
        <v>14</v>
      </c>
      <c r="D72" s="2">
        <v>11</v>
      </c>
      <c r="E72" s="2">
        <v>2</v>
      </c>
      <c r="F72" s="2">
        <v>1</v>
      </c>
      <c r="G72" s="2">
        <v>0</v>
      </c>
      <c r="H72" s="2">
        <v>11</v>
      </c>
      <c r="I72" s="2">
        <v>1</v>
      </c>
    </row>
    <row r="73" spans="1:9" x14ac:dyDescent="0.2">
      <c r="A73" s="7" t="s">
        <v>336</v>
      </c>
      <c r="B73" s="2">
        <v>8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8</v>
      </c>
      <c r="I73" s="2">
        <v>0</v>
      </c>
    </row>
    <row r="74" spans="1:9" x14ac:dyDescent="0.2">
      <c r="A74" s="7" t="s">
        <v>337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2">
      <c r="A75" s="7" t="s">
        <v>338</v>
      </c>
      <c r="B75" s="2">
        <v>19</v>
      </c>
      <c r="C75" s="2">
        <v>12</v>
      </c>
      <c r="D75" s="2">
        <v>9</v>
      </c>
      <c r="E75" s="2">
        <v>1</v>
      </c>
      <c r="F75" s="2">
        <v>2</v>
      </c>
      <c r="G75" s="2">
        <v>0</v>
      </c>
      <c r="H75" s="2">
        <v>7</v>
      </c>
      <c r="I75" s="2">
        <v>0</v>
      </c>
    </row>
    <row r="76" spans="1:9" x14ac:dyDescent="0.2">
      <c r="A76" s="7" t="s">
        <v>338</v>
      </c>
      <c r="B76" s="2">
        <v>7</v>
      </c>
      <c r="C76" s="2">
        <v>2</v>
      </c>
      <c r="D76" s="2">
        <v>1</v>
      </c>
      <c r="E76" s="2">
        <v>0</v>
      </c>
      <c r="F76" s="2">
        <v>0</v>
      </c>
      <c r="G76" s="2">
        <v>1</v>
      </c>
      <c r="H76" s="2">
        <v>5</v>
      </c>
      <c r="I76" s="2">
        <v>0</v>
      </c>
    </row>
    <row r="77" spans="1:9" x14ac:dyDescent="0.2">
      <c r="A77" s="7" t="s">
        <v>338</v>
      </c>
      <c r="B77" s="2">
        <v>9</v>
      </c>
      <c r="C77" s="2">
        <v>5</v>
      </c>
      <c r="D77" s="2">
        <v>3</v>
      </c>
      <c r="E77" s="2">
        <v>2</v>
      </c>
      <c r="F77" s="2">
        <v>0</v>
      </c>
      <c r="G77" s="2">
        <v>0</v>
      </c>
      <c r="H77" s="2">
        <v>4</v>
      </c>
      <c r="I77" s="2">
        <v>0</v>
      </c>
    </row>
    <row r="78" spans="1:9" x14ac:dyDescent="0.2">
      <c r="A78" s="7" t="s">
        <v>339</v>
      </c>
      <c r="B78" s="2">
        <v>14</v>
      </c>
      <c r="C78" s="2">
        <v>9</v>
      </c>
      <c r="D78" s="2">
        <v>4</v>
      </c>
      <c r="E78" s="2">
        <v>1</v>
      </c>
      <c r="F78" s="2">
        <v>2</v>
      </c>
      <c r="G78" s="2">
        <v>2</v>
      </c>
      <c r="H78" s="2">
        <v>5</v>
      </c>
      <c r="I78" s="2">
        <v>0</v>
      </c>
    </row>
    <row r="79" spans="1:9" x14ac:dyDescent="0.2">
      <c r="A79" s="7" t="s">
        <v>340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">
      <c r="A80" s="7" t="s">
        <v>341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7" t="s">
        <v>342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7" t="s">
        <v>78</v>
      </c>
      <c r="B82" s="2">
        <v>476</v>
      </c>
      <c r="C82" s="2">
        <v>441</v>
      </c>
      <c r="D82" s="2">
        <v>398</v>
      </c>
      <c r="E82" s="2">
        <v>17</v>
      </c>
      <c r="F82" s="2">
        <v>14</v>
      </c>
      <c r="G82" s="2">
        <v>12</v>
      </c>
      <c r="H82" s="2">
        <v>29</v>
      </c>
      <c r="I82" s="2">
        <v>6</v>
      </c>
    </row>
    <row r="83" spans="1:9" x14ac:dyDescent="0.2">
      <c r="A83" s="13" t="s">
        <v>62</v>
      </c>
      <c r="B83" s="12">
        <v>4772</v>
      </c>
      <c r="C83" s="12">
        <v>3966</v>
      </c>
      <c r="D83" s="12">
        <v>3014</v>
      </c>
      <c r="E83" s="12">
        <v>603</v>
      </c>
      <c r="F83" s="12">
        <v>176</v>
      </c>
      <c r="G83" s="12">
        <v>173</v>
      </c>
      <c r="H83" s="12">
        <v>714</v>
      </c>
      <c r="I83" s="12">
        <v>92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15CD-1035-4241-90E7-59F99BF9A725}">
  <dimension ref="A1:I181"/>
  <sheetViews>
    <sheetView view="pageBreakPreview" topLeftCell="D1" zoomScale="125" zoomScaleNormal="120" zoomScaleSheetLayoutView="125" workbookViewId="0">
      <selection activeCell="J1" sqref="J1:Q1048576"/>
    </sheetView>
  </sheetViews>
  <sheetFormatPr defaultColWidth="9.109375" defaultRowHeight="10.199999999999999" x14ac:dyDescent="0.2"/>
  <cols>
    <col min="1" max="1" width="16.88671875" style="1" customWidth="1"/>
    <col min="2" max="16384" width="9.109375" style="1"/>
  </cols>
  <sheetData>
    <row r="1" spans="1:9" x14ac:dyDescent="0.2">
      <c r="A1" s="2" t="s">
        <v>636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/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9" t="s">
        <v>635</v>
      </c>
      <c r="B3" s="16" t="s">
        <v>0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</row>
    <row r="4" spans="1:9" x14ac:dyDescent="0.2">
      <c r="A4" s="2"/>
      <c r="B4" s="2">
        <v>3085</v>
      </c>
      <c r="C4" s="2">
        <v>2578</v>
      </c>
      <c r="D4" s="2">
        <v>2139</v>
      </c>
      <c r="E4" s="2">
        <v>217</v>
      </c>
      <c r="F4" s="2">
        <v>108</v>
      </c>
      <c r="G4" s="2">
        <v>114</v>
      </c>
      <c r="H4" s="2">
        <v>468</v>
      </c>
      <c r="I4" s="2">
        <v>39</v>
      </c>
    </row>
    <row r="5" spans="1:9" x14ac:dyDescent="0.2">
      <c r="A5" s="2" t="s">
        <v>343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2" t="s">
        <v>344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2" t="s">
        <v>345</v>
      </c>
      <c r="B7" s="2">
        <v>9</v>
      </c>
      <c r="C7" s="2">
        <v>5</v>
      </c>
      <c r="D7" s="2">
        <v>1</v>
      </c>
      <c r="E7" s="2">
        <v>2</v>
      </c>
      <c r="F7" s="2">
        <v>0</v>
      </c>
      <c r="G7" s="2">
        <v>2</v>
      </c>
      <c r="H7" s="2">
        <v>4</v>
      </c>
      <c r="I7" s="2">
        <v>0</v>
      </c>
    </row>
    <row r="8" spans="1:9" x14ac:dyDescent="0.2">
      <c r="A8" s="2" t="s">
        <v>346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2" t="s">
        <v>347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0</v>
      </c>
    </row>
    <row r="10" spans="1:9" x14ac:dyDescent="0.2">
      <c r="A10" s="2" t="s">
        <v>348</v>
      </c>
      <c r="B10" s="2">
        <v>2</v>
      </c>
      <c r="C10" s="2">
        <v>1</v>
      </c>
      <c r="D10" s="2">
        <v>0</v>
      </c>
      <c r="E10" s="2">
        <v>0</v>
      </c>
      <c r="F10" s="2">
        <v>0</v>
      </c>
      <c r="G10" s="2">
        <v>1</v>
      </c>
      <c r="H10" s="2">
        <v>1</v>
      </c>
      <c r="I10" s="2">
        <v>0</v>
      </c>
    </row>
    <row r="11" spans="1:9" x14ac:dyDescent="0.2">
      <c r="A11" s="2" t="s">
        <v>349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</row>
    <row r="12" spans="1:9" x14ac:dyDescent="0.2">
      <c r="A12" s="2" t="s">
        <v>350</v>
      </c>
      <c r="B12" s="2">
        <v>2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</v>
      </c>
      <c r="I12" s="2">
        <v>0</v>
      </c>
    </row>
    <row r="13" spans="1:9" x14ac:dyDescent="0.2">
      <c r="A13" s="2" t="s">
        <v>351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2" t="s">
        <v>352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 t="s">
        <v>353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 t="s">
        <v>354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</row>
    <row r="17" spans="1:9" x14ac:dyDescent="0.2">
      <c r="A17" s="2" t="s">
        <v>355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2</v>
      </c>
      <c r="I17" s="2">
        <v>0</v>
      </c>
    </row>
    <row r="18" spans="1:9" x14ac:dyDescent="0.2">
      <c r="A18" s="2" t="s">
        <v>356</v>
      </c>
      <c r="B18" s="2">
        <v>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</row>
    <row r="19" spans="1:9" x14ac:dyDescent="0.2">
      <c r="A19" s="2" t="s">
        <v>357</v>
      </c>
      <c r="B19" s="2">
        <v>9</v>
      </c>
      <c r="C19" s="2">
        <v>2</v>
      </c>
      <c r="D19" s="2">
        <v>1</v>
      </c>
      <c r="E19" s="2">
        <v>1</v>
      </c>
      <c r="F19" s="2">
        <v>0</v>
      </c>
      <c r="G19" s="2">
        <v>0</v>
      </c>
      <c r="H19" s="2">
        <v>7</v>
      </c>
      <c r="I19" s="2">
        <v>0</v>
      </c>
    </row>
    <row r="20" spans="1:9" x14ac:dyDescent="0.2">
      <c r="A20" s="2" t="s">
        <v>358</v>
      </c>
      <c r="B20" s="2">
        <v>21</v>
      </c>
      <c r="C20" s="2">
        <v>10</v>
      </c>
      <c r="D20" s="2">
        <v>7</v>
      </c>
      <c r="E20" s="2">
        <v>1</v>
      </c>
      <c r="F20" s="2">
        <v>1</v>
      </c>
      <c r="G20" s="2">
        <v>1</v>
      </c>
      <c r="H20" s="2">
        <v>11</v>
      </c>
      <c r="I20" s="2">
        <v>0</v>
      </c>
    </row>
    <row r="21" spans="1:9" x14ac:dyDescent="0.2">
      <c r="A21" s="2" t="s">
        <v>359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 t="s">
        <v>360</v>
      </c>
      <c r="B22" s="2">
        <v>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4</v>
      </c>
      <c r="I22" s="2">
        <v>0</v>
      </c>
    </row>
    <row r="23" spans="1:9" x14ac:dyDescent="0.2">
      <c r="A23" s="2" t="s">
        <v>361</v>
      </c>
      <c r="B23" s="2">
        <v>14</v>
      </c>
      <c r="C23" s="2">
        <v>9</v>
      </c>
      <c r="D23" s="2">
        <v>4</v>
      </c>
      <c r="E23" s="2">
        <v>1</v>
      </c>
      <c r="F23" s="2">
        <v>3</v>
      </c>
      <c r="G23" s="2">
        <v>1</v>
      </c>
      <c r="H23" s="2">
        <v>5</v>
      </c>
      <c r="I23" s="2">
        <v>0</v>
      </c>
    </row>
    <row r="24" spans="1:9" x14ac:dyDescent="0.2">
      <c r="A24" s="2" t="s">
        <v>362</v>
      </c>
      <c r="B24" s="2">
        <v>13</v>
      </c>
      <c r="C24" s="2">
        <v>5</v>
      </c>
      <c r="D24" s="2">
        <v>3</v>
      </c>
      <c r="E24" s="2">
        <v>1</v>
      </c>
      <c r="F24" s="2">
        <v>1</v>
      </c>
      <c r="G24" s="2">
        <v>0</v>
      </c>
      <c r="H24" s="2">
        <v>8</v>
      </c>
      <c r="I24" s="2">
        <v>0</v>
      </c>
    </row>
    <row r="25" spans="1:9" x14ac:dyDescent="0.2">
      <c r="A25" s="2" t="s">
        <v>363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2" t="s">
        <v>364</v>
      </c>
      <c r="B26" s="2">
        <v>2</v>
      </c>
      <c r="C26" s="2">
        <v>2</v>
      </c>
      <c r="D26" s="2">
        <v>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2" t="s">
        <v>365</v>
      </c>
      <c r="B27" s="2">
        <v>3</v>
      </c>
      <c r="C27" s="2">
        <v>2</v>
      </c>
      <c r="D27" s="2">
        <v>2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</row>
    <row r="28" spans="1:9" x14ac:dyDescent="0.2">
      <c r="A28" s="2" t="s">
        <v>366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2" t="s">
        <v>367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2" t="s">
        <v>362</v>
      </c>
      <c r="B30" s="2">
        <v>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2</v>
      </c>
      <c r="I30" s="2">
        <v>0</v>
      </c>
    </row>
    <row r="31" spans="1:9" x14ac:dyDescent="0.2">
      <c r="A31" s="2" t="s">
        <v>368</v>
      </c>
      <c r="B31" s="2">
        <v>3</v>
      </c>
      <c r="C31" s="2">
        <v>2</v>
      </c>
      <c r="D31" s="2">
        <v>1</v>
      </c>
      <c r="E31" s="2">
        <v>1</v>
      </c>
      <c r="F31" s="2">
        <v>0</v>
      </c>
      <c r="G31" s="2">
        <v>0</v>
      </c>
      <c r="H31" s="2">
        <v>1</v>
      </c>
      <c r="I31" s="2">
        <v>0</v>
      </c>
    </row>
    <row r="32" spans="1:9" x14ac:dyDescent="0.2">
      <c r="A32" s="2" t="s">
        <v>369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2</v>
      </c>
      <c r="I32" s="2">
        <v>0</v>
      </c>
    </row>
    <row r="33" spans="1:9" x14ac:dyDescent="0.2">
      <c r="A33" s="2" t="s">
        <v>370</v>
      </c>
      <c r="B33" s="2">
        <v>2</v>
      </c>
      <c r="C33" s="2">
        <v>1</v>
      </c>
      <c r="D33" s="2">
        <v>0</v>
      </c>
      <c r="E33" s="2">
        <v>0</v>
      </c>
      <c r="F33" s="2">
        <v>0</v>
      </c>
      <c r="G33" s="2">
        <v>1</v>
      </c>
      <c r="H33" s="2">
        <v>1</v>
      </c>
      <c r="I33" s="2">
        <v>0</v>
      </c>
    </row>
    <row r="34" spans="1:9" x14ac:dyDescent="0.2">
      <c r="A34" s="2" t="s">
        <v>371</v>
      </c>
      <c r="B34" s="2">
        <v>4</v>
      </c>
      <c r="C34" s="2">
        <v>1</v>
      </c>
      <c r="D34" s="2">
        <v>1</v>
      </c>
      <c r="E34" s="2">
        <v>0</v>
      </c>
      <c r="F34" s="2">
        <v>0</v>
      </c>
      <c r="G34" s="2">
        <v>0</v>
      </c>
      <c r="H34" s="2">
        <v>3</v>
      </c>
      <c r="I34" s="2">
        <v>0</v>
      </c>
    </row>
    <row r="35" spans="1:9" x14ac:dyDescent="0.2">
      <c r="A35" s="2" t="s">
        <v>372</v>
      </c>
      <c r="B35" s="2">
        <v>15</v>
      </c>
      <c r="C35" s="2">
        <v>6</v>
      </c>
      <c r="D35" s="2">
        <v>4</v>
      </c>
      <c r="E35" s="2">
        <v>2</v>
      </c>
      <c r="F35" s="2">
        <v>0</v>
      </c>
      <c r="G35" s="2">
        <v>0</v>
      </c>
      <c r="H35" s="2">
        <v>8</v>
      </c>
      <c r="I35" s="2">
        <v>1</v>
      </c>
    </row>
    <row r="36" spans="1:9" x14ac:dyDescent="0.2">
      <c r="A36" s="2" t="s">
        <v>373</v>
      </c>
      <c r="B36" s="2">
        <v>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1</v>
      </c>
      <c r="I36" s="2">
        <v>0</v>
      </c>
    </row>
    <row r="37" spans="1:9" x14ac:dyDescent="0.2">
      <c r="A37" s="2" t="s">
        <v>374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375</v>
      </c>
      <c r="B38" s="2">
        <v>21</v>
      </c>
      <c r="C38" s="2">
        <v>17</v>
      </c>
      <c r="D38" s="2">
        <v>14</v>
      </c>
      <c r="E38" s="2">
        <v>0</v>
      </c>
      <c r="F38" s="2">
        <v>2</v>
      </c>
      <c r="G38" s="2">
        <v>1</v>
      </c>
      <c r="H38" s="2">
        <v>3</v>
      </c>
      <c r="I38" s="2">
        <v>1</v>
      </c>
    </row>
    <row r="39" spans="1:9" x14ac:dyDescent="0.2">
      <c r="A39" s="2" t="s">
        <v>376</v>
      </c>
      <c r="B39" s="2">
        <v>4</v>
      </c>
      <c r="C39" s="2">
        <v>1</v>
      </c>
      <c r="D39" s="2">
        <v>1</v>
      </c>
      <c r="E39" s="2">
        <v>0</v>
      </c>
      <c r="F39" s="2">
        <v>0</v>
      </c>
      <c r="G39" s="2">
        <v>0</v>
      </c>
      <c r="H39" s="2">
        <v>3</v>
      </c>
      <c r="I39" s="2">
        <v>0</v>
      </c>
    </row>
    <row r="40" spans="1:9" x14ac:dyDescent="0.2">
      <c r="A40" s="2" t="s">
        <v>377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 t="s">
        <v>378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2" t="s">
        <v>379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2" t="s">
        <v>380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">
      <c r="A44" s="2" t="s">
        <v>381</v>
      </c>
      <c r="B44" s="2">
        <v>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</row>
    <row r="45" spans="1:9" x14ac:dyDescent="0.2">
      <c r="A45" s="2" t="s">
        <v>382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2" t="s">
        <v>383</v>
      </c>
      <c r="B46" s="2">
        <v>9</v>
      </c>
      <c r="C46" s="2">
        <v>4</v>
      </c>
      <c r="D46" s="2">
        <v>1</v>
      </c>
      <c r="E46" s="2">
        <v>0</v>
      </c>
      <c r="F46" s="2">
        <v>1</v>
      </c>
      <c r="G46" s="2">
        <v>2</v>
      </c>
      <c r="H46" s="2">
        <v>5</v>
      </c>
      <c r="I46" s="2">
        <v>0</v>
      </c>
    </row>
    <row r="47" spans="1:9" x14ac:dyDescent="0.2">
      <c r="A47" s="2" t="s">
        <v>384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2" t="s">
        <v>385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2" t="s">
        <v>386</v>
      </c>
      <c r="B49" s="2">
        <v>2</v>
      </c>
      <c r="C49" s="2">
        <v>1</v>
      </c>
      <c r="D49" s="2">
        <v>1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</row>
    <row r="50" spans="1:9" x14ac:dyDescent="0.2">
      <c r="A50" s="2" t="s">
        <v>387</v>
      </c>
      <c r="B50" s="2">
        <v>7</v>
      </c>
      <c r="C50" s="2">
        <v>4</v>
      </c>
      <c r="D50" s="2">
        <v>2</v>
      </c>
      <c r="E50" s="2">
        <v>2</v>
      </c>
      <c r="F50" s="2">
        <v>0</v>
      </c>
      <c r="G50" s="2">
        <v>0</v>
      </c>
      <c r="H50" s="2">
        <v>3</v>
      </c>
      <c r="I50" s="2">
        <v>0</v>
      </c>
    </row>
    <row r="51" spans="1:9" x14ac:dyDescent="0.2">
      <c r="A51" s="2" t="s">
        <v>388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 t="s">
        <v>389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2" t="s">
        <v>390</v>
      </c>
      <c r="B53" s="2">
        <v>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1</v>
      </c>
      <c r="I53" s="2">
        <v>0</v>
      </c>
    </row>
    <row r="54" spans="1:9" x14ac:dyDescent="0.2">
      <c r="A54" s="2" t="s">
        <v>391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2" t="s">
        <v>392</v>
      </c>
      <c r="B55" s="2">
        <v>1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</row>
    <row r="56" spans="1:9" x14ac:dyDescent="0.2">
      <c r="A56" s="2" t="s">
        <v>393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2" t="s">
        <v>394</v>
      </c>
      <c r="B57" s="2">
        <v>5</v>
      </c>
      <c r="C57" s="2">
        <v>4</v>
      </c>
      <c r="D57" s="2">
        <v>2</v>
      </c>
      <c r="E57" s="2">
        <v>2</v>
      </c>
      <c r="F57" s="2">
        <v>0</v>
      </c>
      <c r="G57" s="2">
        <v>0</v>
      </c>
      <c r="H57" s="2">
        <v>1</v>
      </c>
      <c r="I57" s="2">
        <v>0</v>
      </c>
    </row>
    <row r="58" spans="1:9" x14ac:dyDescent="0.2">
      <c r="A58" s="2" t="s">
        <v>395</v>
      </c>
      <c r="B58" s="2">
        <v>2</v>
      </c>
      <c r="C58" s="2">
        <v>2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2" t="s">
        <v>395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2">
      <c r="A60" s="2" t="s">
        <v>395</v>
      </c>
      <c r="B60" s="2">
        <v>16</v>
      </c>
      <c r="C60" s="2">
        <v>6</v>
      </c>
      <c r="D60" s="2">
        <v>5</v>
      </c>
      <c r="E60" s="2">
        <v>0</v>
      </c>
      <c r="F60" s="2">
        <v>1</v>
      </c>
      <c r="G60" s="2">
        <v>0</v>
      </c>
      <c r="H60" s="2">
        <v>10</v>
      </c>
      <c r="I60" s="2">
        <v>0</v>
      </c>
    </row>
    <row r="61" spans="1:9" x14ac:dyDescent="0.2">
      <c r="A61" s="2" t="s">
        <v>396</v>
      </c>
      <c r="B61" s="2">
        <v>20</v>
      </c>
      <c r="C61" s="2">
        <v>11</v>
      </c>
      <c r="D61" s="2">
        <v>11</v>
      </c>
      <c r="E61" s="2">
        <v>0</v>
      </c>
      <c r="F61" s="2">
        <v>0</v>
      </c>
      <c r="G61" s="2">
        <v>0</v>
      </c>
      <c r="H61" s="2">
        <v>9</v>
      </c>
      <c r="I61" s="2">
        <v>0</v>
      </c>
    </row>
    <row r="62" spans="1:9" x14ac:dyDescent="0.2">
      <c r="A62" s="2" t="s">
        <v>397</v>
      </c>
      <c r="B62" s="2">
        <v>1</v>
      </c>
      <c r="C62" s="2">
        <v>1</v>
      </c>
      <c r="D62" s="2">
        <v>1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2">
      <c r="A63" s="2" t="s">
        <v>398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2" t="s">
        <v>397</v>
      </c>
      <c r="B64" s="2">
        <v>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</row>
    <row r="65" spans="1:9" x14ac:dyDescent="0.2">
      <c r="A65" s="2" t="s">
        <v>397</v>
      </c>
      <c r="B65" s="2">
        <v>191</v>
      </c>
      <c r="C65" s="2">
        <v>159</v>
      </c>
      <c r="D65" s="2">
        <v>127</v>
      </c>
      <c r="E65" s="2">
        <v>16</v>
      </c>
      <c r="F65" s="2">
        <v>3</v>
      </c>
      <c r="G65" s="2">
        <v>13</v>
      </c>
      <c r="H65" s="2">
        <v>29</v>
      </c>
      <c r="I65" s="2">
        <v>3</v>
      </c>
    </row>
    <row r="66" spans="1:9" x14ac:dyDescent="0.2">
      <c r="A66" s="2" t="s">
        <v>399</v>
      </c>
      <c r="B66" s="2">
        <v>20</v>
      </c>
      <c r="C66" s="2">
        <v>15</v>
      </c>
      <c r="D66" s="2">
        <v>10</v>
      </c>
      <c r="E66" s="2">
        <v>4</v>
      </c>
      <c r="F66" s="2">
        <v>1</v>
      </c>
      <c r="G66" s="2">
        <v>0</v>
      </c>
      <c r="H66" s="2">
        <v>5</v>
      </c>
      <c r="I66" s="2">
        <v>0</v>
      </c>
    </row>
    <row r="67" spans="1:9" x14ac:dyDescent="0.2">
      <c r="A67" s="2" t="s">
        <v>400</v>
      </c>
      <c r="B67" s="2">
        <v>5</v>
      </c>
      <c r="C67" s="2">
        <v>3</v>
      </c>
      <c r="D67" s="2">
        <v>2</v>
      </c>
      <c r="E67" s="2">
        <v>0</v>
      </c>
      <c r="F67" s="2">
        <v>1</v>
      </c>
      <c r="G67" s="2">
        <v>0</v>
      </c>
      <c r="H67" s="2">
        <v>2</v>
      </c>
      <c r="I67" s="2">
        <v>0</v>
      </c>
    </row>
    <row r="68" spans="1:9" x14ac:dyDescent="0.2">
      <c r="A68" s="2" t="s">
        <v>401</v>
      </c>
      <c r="B68" s="2">
        <v>4</v>
      </c>
      <c r="C68" s="2">
        <v>2</v>
      </c>
      <c r="D68" s="2">
        <v>1</v>
      </c>
      <c r="E68" s="2">
        <v>0</v>
      </c>
      <c r="F68" s="2">
        <v>1</v>
      </c>
      <c r="G68" s="2">
        <v>0</v>
      </c>
      <c r="H68" s="2">
        <v>2</v>
      </c>
      <c r="I68" s="2">
        <v>0</v>
      </c>
    </row>
    <row r="69" spans="1:9" x14ac:dyDescent="0.2">
      <c r="A69" s="2" t="s">
        <v>402</v>
      </c>
      <c r="B69" s="2">
        <v>15</v>
      </c>
      <c r="C69" s="2">
        <v>8</v>
      </c>
      <c r="D69" s="2">
        <v>5</v>
      </c>
      <c r="E69" s="2">
        <v>2</v>
      </c>
      <c r="F69" s="2">
        <v>0</v>
      </c>
      <c r="G69" s="2">
        <v>1</v>
      </c>
      <c r="H69" s="2">
        <v>7</v>
      </c>
      <c r="I69" s="2">
        <v>0</v>
      </c>
    </row>
    <row r="70" spans="1:9" x14ac:dyDescent="0.2">
      <c r="A70" s="2" t="s">
        <v>403</v>
      </c>
      <c r="B70" s="2">
        <v>20</v>
      </c>
      <c r="C70" s="2">
        <v>11</v>
      </c>
      <c r="D70" s="2">
        <v>9</v>
      </c>
      <c r="E70" s="2">
        <v>2</v>
      </c>
      <c r="F70" s="2">
        <v>0</v>
      </c>
      <c r="G70" s="2">
        <v>0</v>
      </c>
      <c r="H70" s="2">
        <v>8</v>
      </c>
      <c r="I70" s="2">
        <v>1</v>
      </c>
    </row>
    <row r="71" spans="1:9" x14ac:dyDescent="0.2">
      <c r="A71" s="2" t="s">
        <v>404</v>
      </c>
      <c r="B71" s="2">
        <v>32</v>
      </c>
      <c r="C71" s="2">
        <v>19</v>
      </c>
      <c r="D71" s="2">
        <v>12</v>
      </c>
      <c r="E71" s="2">
        <v>2</v>
      </c>
      <c r="F71" s="2">
        <v>2</v>
      </c>
      <c r="G71" s="2">
        <v>3</v>
      </c>
      <c r="H71" s="2">
        <v>13</v>
      </c>
      <c r="I71" s="2">
        <v>0</v>
      </c>
    </row>
    <row r="72" spans="1:9" x14ac:dyDescent="0.2">
      <c r="A72" s="2" t="s">
        <v>405</v>
      </c>
      <c r="B72" s="2">
        <v>18</v>
      </c>
      <c r="C72" s="2">
        <v>13</v>
      </c>
      <c r="D72" s="2">
        <v>11</v>
      </c>
      <c r="E72" s="2">
        <v>1</v>
      </c>
      <c r="F72" s="2">
        <v>0</v>
      </c>
      <c r="G72" s="2">
        <v>1</v>
      </c>
      <c r="H72" s="2">
        <v>5</v>
      </c>
      <c r="I72" s="2">
        <v>0</v>
      </c>
    </row>
    <row r="73" spans="1:9" x14ac:dyDescent="0.2">
      <c r="A73" s="2" t="s">
        <v>406</v>
      </c>
      <c r="B73" s="2">
        <v>8</v>
      </c>
      <c r="C73" s="2">
        <v>8</v>
      </c>
      <c r="D73" s="2">
        <v>5</v>
      </c>
      <c r="E73" s="2">
        <v>2</v>
      </c>
      <c r="F73" s="2">
        <v>0</v>
      </c>
      <c r="G73" s="2">
        <v>1</v>
      </c>
      <c r="H73" s="2">
        <v>0</v>
      </c>
      <c r="I73" s="2">
        <v>0</v>
      </c>
    </row>
    <row r="74" spans="1:9" x14ac:dyDescent="0.2">
      <c r="A74" s="2" t="s">
        <v>407</v>
      </c>
      <c r="B74" s="2">
        <v>7</v>
      </c>
      <c r="C74" s="2">
        <v>3</v>
      </c>
      <c r="D74" s="2">
        <v>1</v>
      </c>
      <c r="E74" s="2">
        <v>0</v>
      </c>
      <c r="F74" s="2">
        <v>0</v>
      </c>
      <c r="G74" s="2">
        <v>2</v>
      </c>
      <c r="H74" s="2">
        <v>3</v>
      </c>
      <c r="I74" s="2">
        <v>1</v>
      </c>
    </row>
    <row r="75" spans="1:9" x14ac:dyDescent="0.2">
      <c r="A75" s="2" t="s">
        <v>408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2">
      <c r="A76" s="2" t="s">
        <v>409</v>
      </c>
      <c r="B76" s="2">
        <v>6</v>
      </c>
      <c r="C76" s="2">
        <v>3</v>
      </c>
      <c r="D76" s="2">
        <v>1</v>
      </c>
      <c r="E76" s="2">
        <v>1</v>
      </c>
      <c r="F76" s="2">
        <v>1</v>
      </c>
      <c r="G76" s="2">
        <v>0</v>
      </c>
      <c r="H76" s="2">
        <v>2</v>
      </c>
      <c r="I76" s="2">
        <v>1</v>
      </c>
    </row>
    <row r="77" spans="1:9" x14ac:dyDescent="0.2">
      <c r="A77" s="2" t="s">
        <v>410</v>
      </c>
      <c r="B77" s="2">
        <v>38</v>
      </c>
      <c r="C77" s="2">
        <v>29</v>
      </c>
      <c r="D77" s="2">
        <v>20</v>
      </c>
      <c r="E77" s="2">
        <v>7</v>
      </c>
      <c r="F77" s="2">
        <v>1</v>
      </c>
      <c r="G77" s="2">
        <v>1</v>
      </c>
      <c r="H77" s="2">
        <v>8</v>
      </c>
      <c r="I77" s="2">
        <v>1</v>
      </c>
    </row>
    <row r="78" spans="1:9" x14ac:dyDescent="0.2">
      <c r="A78" s="2" t="s">
        <v>411</v>
      </c>
      <c r="B78" s="2">
        <v>60</v>
      </c>
      <c r="C78" s="2">
        <v>48</v>
      </c>
      <c r="D78" s="2">
        <v>39</v>
      </c>
      <c r="E78" s="2">
        <v>6</v>
      </c>
      <c r="F78" s="2">
        <v>1</v>
      </c>
      <c r="G78" s="2">
        <v>2</v>
      </c>
      <c r="H78" s="2">
        <v>11</v>
      </c>
      <c r="I78" s="2">
        <v>1</v>
      </c>
    </row>
    <row r="79" spans="1:9" x14ac:dyDescent="0.2">
      <c r="A79" s="2" t="s">
        <v>412</v>
      </c>
      <c r="B79" s="2">
        <v>5</v>
      </c>
      <c r="C79" s="2">
        <v>4</v>
      </c>
      <c r="D79" s="2">
        <v>1</v>
      </c>
      <c r="E79" s="2">
        <v>1</v>
      </c>
      <c r="F79" s="2">
        <v>2</v>
      </c>
      <c r="G79" s="2">
        <v>0</v>
      </c>
      <c r="H79" s="2">
        <v>1</v>
      </c>
      <c r="I79" s="2">
        <v>0</v>
      </c>
    </row>
    <row r="80" spans="1:9" x14ac:dyDescent="0.2">
      <c r="A80" s="2" t="s">
        <v>413</v>
      </c>
      <c r="B80" s="2">
        <v>15</v>
      </c>
      <c r="C80" s="2">
        <v>13</v>
      </c>
      <c r="D80" s="2">
        <v>12</v>
      </c>
      <c r="E80" s="2">
        <v>0</v>
      </c>
      <c r="F80" s="2">
        <v>0</v>
      </c>
      <c r="G80" s="2">
        <v>1</v>
      </c>
      <c r="H80" s="2">
        <v>1</v>
      </c>
      <c r="I80" s="2">
        <v>1</v>
      </c>
    </row>
    <row r="81" spans="1:9" x14ac:dyDescent="0.2">
      <c r="A81" s="2" t="s">
        <v>414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2" t="s">
        <v>415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2" t="s">
        <v>416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2" t="s">
        <v>417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2" t="s">
        <v>418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2" t="s">
        <v>333</v>
      </c>
      <c r="B86" s="2">
        <v>15</v>
      </c>
      <c r="C86" s="2">
        <v>14</v>
      </c>
      <c r="D86" s="2">
        <v>11</v>
      </c>
      <c r="E86" s="2">
        <v>2</v>
      </c>
      <c r="F86" s="2">
        <v>0</v>
      </c>
      <c r="G86" s="2">
        <v>1</v>
      </c>
      <c r="H86" s="2">
        <v>1</v>
      </c>
      <c r="I86" s="2">
        <v>0</v>
      </c>
    </row>
    <row r="87" spans="1:9" x14ac:dyDescent="0.2">
      <c r="A87" s="2" t="s">
        <v>333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2">
      <c r="A88" s="2" t="s">
        <v>419</v>
      </c>
      <c r="B88" s="2">
        <v>3</v>
      </c>
      <c r="C88" s="2">
        <v>3</v>
      </c>
      <c r="D88" s="2">
        <v>1</v>
      </c>
      <c r="E88" s="2">
        <v>0</v>
      </c>
      <c r="F88" s="2">
        <v>1</v>
      </c>
      <c r="G88" s="2">
        <v>1</v>
      </c>
      <c r="H88" s="2">
        <v>0</v>
      </c>
      <c r="I88" s="2">
        <v>0</v>
      </c>
    </row>
    <row r="89" spans="1:9" x14ac:dyDescent="0.2">
      <c r="A89" s="2" t="s">
        <v>420</v>
      </c>
      <c r="B89" s="2">
        <v>3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3</v>
      </c>
      <c r="I89" s="2">
        <v>0</v>
      </c>
    </row>
    <row r="90" spans="1:9" x14ac:dyDescent="0.2">
      <c r="A90" s="2" t="s">
        <v>421</v>
      </c>
      <c r="B90" s="2">
        <v>9</v>
      </c>
      <c r="C90" s="2">
        <v>9</v>
      </c>
      <c r="D90" s="2">
        <v>9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2" t="s">
        <v>422</v>
      </c>
      <c r="B91" s="2">
        <v>144</v>
      </c>
      <c r="C91" s="2">
        <v>132</v>
      </c>
      <c r="D91" s="2">
        <v>108</v>
      </c>
      <c r="E91" s="2">
        <v>7</v>
      </c>
      <c r="F91" s="2">
        <v>9</v>
      </c>
      <c r="G91" s="2">
        <v>8</v>
      </c>
      <c r="H91" s="2">
        <v>9</v>
      </c>
      <c r="I91" s="2">
        <v>3</v>
      </c>
    </row>
    <row r="92" spans="1:9" x14ac:dyDescent="0.2">
      <c r="A92" s="2" t="s">
        <v>423</v>
      </c>
      <c r="B92" s="2">
        <v>693</v>
      </c>
      <c r="C92" s="2">
        <v>606</v>
      </c>
      <c r="D92" s="2">
        <v>513</v>
      </c>
      <c r="E92" s="2">
        <v>54</v>
      </c>
      <c r="F92" s="2">
        <v>20</v>
      </c>
      <c r="G92" s="2">
        <v>19</v>
      </c>
      <c r="H92" s="2">
        <v>77</v>
      </c>
      <c r="I92" s="2">
        <v>10</v>
      </c>
    </row>
    <row r="93" spans="1:9" x14ac:dyDescent="0.2">
      <c r="A93" s="2" t="s">
        <v>424</v>
      </c>
      <c r="B93" s="2">
        <v>5</v>
      </c>
      <c r="C93" s="2">
        <v>3</v>
      </c>
      <c r="D93" s="2">
        <v>2</v>
      </c>
      <c r="E93" s="2">
        <v>0</v>
      </c>
      <c r="F93" s="2">
        <v>1</v>
      </c>
      <c r="G93" s="2">
        <v>0</v>
      </c>
      <c r="H93" s="2">
        <v>2</v>
      </c>
      <c r="I93" s="2">
        <v>0</v>
      </c>
    </row>
    <row r="94" spans="1:9" x14ac:dyDescent="0.2">
      <c r="A94" s="2" t="s">
        <v>425</v>
      </c>
      <c r="B94" s="2">
        <v>189</v>
      </c>
      <c r="C94" s="2">
        <v>166</v>
      </c>
      <c r="D94" s="2">
        <v>136</v>
      </c>
      <c r="E94" s="2">
        <v>19</v>
      </c>
      <c r="F94" s="2">
        <v>4</v>
      </c>
      <c r="G94" s="2">
        <v>7</v>
      </c>
      <c r="H94" s="2">
        <v>20</v>
      </c>
      <c r="I94" s="2">
        <v>3</v>
      </c>
    </row>
    <row r="95" spans="1:9" x14ac:dyDescent="0.2">
      <c r="A95" s="2" t="s">
        <v>321</v>
      </c>
      <c r="B95" s="2">
        <v>45</v>
      </c>
      <c r="C95" s="2">
        <v>43</v>
      </c>
      <c r="D95" s="2">
        <v>35</v>
      </c>
      <c r="E95" s="2">
        <v>1</v>
      </c>
      <c r="F95" s="2">
        <v>5</v>
      </c>
      <c r="G95" s="2">
        <v>2</v>
      </c>
      <c r="H95" s="2">
        <v>2</v>
      </c>
      <c r="I95" s="2">
        <v>0</v>
      </c>
    </row>
    <row r="96" spans="1:9" x14ac:dyDescent="0.2">
      <c r="A96" s="2" t="s">
        <v>426</v>
      </c>
      <c r="B96" s="2">
        <v>53</v>
      </c>
      <c r="C96" s="2">
        <v>51</v>
      </c>
      <c r="D96" s="2">
        <v>49</v>
      </c>
      <c r="E96" s="2">
        <v>2</v>
      </c>
      <c r="F96" s="2">
        <v>0</v>
      </c>
      <c r="G96" s="2">
        <v>0</v>
      </c>
      <c r="H96" s="2">
        <v>2</v>
      </c>
      <c r="I96" s="2">
        <v>0</v>
      </c>
    </row>
    <row r="97" spans="1:9" x14ac:dyDescent="0.2">
      <c r="A97" s="2" t="s">
        <v>427</v>
      </c>
      <c r="B97" s="2">
        <v>19</v>
      </c>
      <c r="C97" s="2">
        <v>18</v>
      </c>
      <c r="D97" s="2">
        <v>17</v>
      </c>
      <c r="E97" s="2">
        <v>0</v>
      </c>
      <c r="F97" s="2">
        <v>1</v>
      </c>
      <c r="G97" s="2">
        <v>0</v>
      </c>
      <c r="H97" s="2">
        <v>1</v>
      </c>
      <c r="I97" s="2">
        <v>0</v>
      </c>
    </row>
    <row r="98" spans="1:9" x14ac:dyDescent="0.2">
      <c r="A98" s="2" t="s">
        <v>428</v>
      </c>
      <c r="B98" s="2">
        <v>13</v>
      </c>
      <c r="C98" s="2">
        <v>11</v>
      </c>
      <c r="D98" s="2">
        <v>11</v>
      </c>
      <c r="E98" s="2">
        <v>0</v>
      </c>
      <c r="F98" s="2">
        <v>0</v>
      </c>
      <c r="G98" s="2">
        <v>0</v>
      </c>
      <c r="H98" s="2">
        <v>2</v>
      </c>
      <c r="I98" s="2">
        <v>0</v>
      </c>
    </row>
    <row r="99" spans="1:9" x14ac:dyDescent="0.2">
      <c r="A99" s="2" t="s">
        <v>429</v>
      </c>
      <c r="B99" s="2">
        <v>1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1</v>
      </c>
      <c r="I99" s="2">
        <v>0</v>
      </c>
    </row>
    <row r="100" spans="1:9" x14ac:dyDescent="0.2">
      <c r="A100" s="2" t="s">
        <v>430</v>
      </c>
      <c r="B100" s="2">
        <v>13</v>
      </c>
      <c r="C100" s="2">
        <v>12</v>
      </c>
      <c r="D100" s="2">
        <v>12</v>
      </c>
      <c r="E100" s="2">
        <v>0</v>
      </c>
      <c r="F100" s="2">
        <v>0</v>
      </c>
      <c r="G100" s="2">
        <v>0</v>
      </c>
      <c r="H100" s="2">
        <v>1</v>
      </c>
      <c r="I100" s="2">
        <v>0</v>
      </c>
    </row>
    <row r="101" spans="1:9" x14ac:dyDescent="0.2">
      <c r="A101" s="2" t="s">
        <v>431</v>
      </c>
      <c r="B101" s="2">
        <v>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2</v>
      </c>
      <c r="I101" s="2">
        <v>0</v>
      </c>
    </row>
    <row r="102" spans="1:9" x14ac:dyDescent="0.2">
      <c r="A102" s="2" t="s">
        <v>432</v>
      </c>
      <c r="B102" s="2">
        <v>42</v>
      </c>
      <c r="C102" s="2">
        <v>27</v>
      </c>
      <c r="D102" s="2">
        <v>19</v>
      </c>
      <c r="E102" s="2">
        <v>4</v>
      </c>
      <c r="F102" s="2">
        <v>4</v>
      </c>
      <c r="G102" s="2">
        <v>0</v>
      </c>
      <c r="H102" s="2">
        <v>15</v>
      </c>
      <c r="I102" s="2">
        <v>0</v>
      </c>
    </row>
    <row r="103" spans="1:9" x14ac:dyDescent="0.2">
      <c r="A103" s="2" t="s">
        <v>433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">
      <c r="A104" s="2" t="s">
        <v>434</v>
      </c>
      <c r="B104" s="2">
        <v>2</v>
      </c>
      <c r="C104" s="2">
        <v>1</v>
      </c>
      <c r="D104" s="2">
        <v>1</v>
      </c>
      <c r="E104" s="2">
        <v>0</v>
      </c>
      <c r="F104" s="2">
        <v>0</v>
      </c>
      <c r="G104" s="2">
        <v>0</v>
      </c>
      <c r="H104" s="2">
        <v>1</v>
      </c>
      <c r="I104" s="2">
        <v>0</v>
      </c>
    </row>
    <row r="105" spans="1:9" x14ac:dyDescent="0.2">
      <c r="A105" s="2" t="s">
        <v>435</v>
      </c>
      <c r="B105" s="2">
        <v>17</v>
      </c>
      <c r="C105" s="2">
        <v>8</v>
      </c>
      <c r="D105" s="2">
        <v>2</v>
      </c>
      <c r="E105" s="2">
        <v>2</v>
      </c>
      <c r="F105" s="2">
        <v>1</v>
      </c>
      <c r="G105" s="2">
        <v>3</v>
      </c>
      <c r="H105" s="2">
        <v>9</v>
      </c>
      <c r="I105" s="2">
        <v>0</v>
      </c>
    </row>
    <row r="106" spans="1:9" x14ac:dyDescent="0.2">
      <c r="A106" s="2" t="s">
        <v>436</v>
      </c>
      <c r="B106" s="2">
        <v>3</v>
      </c>
      <c r="C106" s="2">
        <v>3</v>
      </c>
      <c r="D106" s="2">
        <v>3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2" t="s">
        <v>437</v>
      </c>
      <c r="B107" s="2">
        <v>71</v>
      </c>
      <c r="C107" s="2">
        <v>56</v>
      </c>
      <c r="D107" s="2">
        <v>46</v>
      </c>
      <c r="E107" s="2">
        <v>4</v>
      </c>
      <c r="F107" s="2">
        <v>3</v>
      </c>
      <c r="G107" s="2">
        <v>3</v>
      </c>
      <c r="H107" s="2">
        <v>14</v>
      </c>
      <c r="I107" s="2">
        <v>1</v>
      </c>
    </row>
    <row r="108" spans="1:9" x14ac:dyDescent="0.2">
      <c r="A108" s="2" t="s">
        <v>438</v>
      </c>
      <c r="B108" s="2">
        <v>1</v>
      </c>
      <c r="C108" s="2"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2" t="s">
        <v>439</v>
      </c>
      <c r="B109" s="2">
        <v>6</v>
      </c>
      <c r="C109" s="2">
        <v>6</v>
      </c>
      <c r="D109" s="2">
        <v>5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">
      <c r="A110" s="2" t="s">
        <v>440</v>
      </c>
      <c r="B110" s="2">
        <v>28</v>
      </c>
      <c r="C110" s="2">
        <v>26</v>
      </c>
      <c r="D110" s="2">
        <v>21</v>
      </c>
      <c r="E110" s="2">
        <v>2</v>
      </c>
      <c r="F110" s="2">
        <v>2</v>
      </c>
      <c r="G110" s="2">
        <v>1</v>
      </c>
      <c r="H110" s="2">
        <v>2</v>
      </c>
      <c r="I110" s="2">
        <v>0</v>
      </c>
    </row>
    <row r="111" spans="1:9" x14ac:dyDescent="0.2">
      <c r="A111" s="2" t="s">
        <v>441</v>
      </c>
      <c r="B111" s="2">
        <v>4</v>
      </c>
      <c r="C111" s="2">
        <v>2</v>
      </c>
      <c r="D111" s="2">
        <v>2</v>
      </c>
      <c r="E111" s="2">
        <v>0</v>
      </c>
      <c r="F111" s="2">
        <v>0</v>
      </c>
      <c r="G111" s="2">
        <v>0</v>
      </c>
      <c r="H111" s="2">
        <v>1</v>
      </c>
      <c r="I111" s="2">
        <v>1</v>
      </c>
    </row>
    <row r="112" spans="1:9" x14ac:dyDescent="0.2">
      <c r="A112" s="2" t="s">
        <v>442</v>
      </c>
      <c r="B112" s="2">
        <v>3</v>
      </c>
      <c r="C112" s="2">
        <v>2</v>
      </c>
      <c r="D112" s="2">
        <v>2</v>
      </c>
      <c r="E112" s="2">
        <v>0</v>
      </c>
      <c r="F112" s="2">
        <v>0</v>
      </c>
      <c r="G112" s="2">
        <v>0</v>
      </c>
      <c r="H112" s="2">
        <v>1</v>
      </c>
      <c r="I112" s="2">
        <v>0</v>
      </c>
    </row>
    <row r="113" spans="1:9" x14ac:dyDescent="0.2">
      <c r="A113" s="2" t="s">
        <v>443</v>
      </c>
      <c r="B113" s="2">
        <v>14</v>
      </c>
      <c r="C113" s="2">
        <v>14</v>
      </c>
      <c r="D113" s="2">
        <v>11</v>
      </c>
      <c r="E113" s="2">
        <v>2</v>
      </c>
      <c r="F113" s="2">
        <v>0</v>
      </c>
      <c r="G113" s="2">
        <v>1</v>
      </c>
      <c r="H113" s="2">
        <v>0</v>
      </c>
      <c r="I113" s="2">
        <v>0</v>
      </c>
    </row>
    <row r="114" spans="1:9" x14ac:dyDescent="0.2">
      <c r="A114" s="2" t="s">
        <v>444</v>
      </c>
      <c r="B114" s="2">
        <v>9</v>
      </c>
      <c r="C114" s="2">
        <v>8</v>
      </c>
      <c r="D114" s="2">
        <v>2</v>
      </c>
      <c r="E114" s="2">
        <v>1</v>
      </c>
      <c r="F114" s="2">
        <v>3</v>
      </c>
      <c r="G114" s="2">
        <v>2</v>
      </c>
      <c r="H114" s="2">
        <v>1</v>
      </c>
      <c r="I114" s="2">
        <v>0</v>
      </c>
    </row>
    <row r="115" spans="1:9" x14ac:dyDescent="0.2">
      <c r="A115" s="2" t="s">
        <v>445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2" t="s">
        <v>446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2" t="s">
        <v>447</v>
      </c>
      <c r="B117" s="2">
        <v>4</v>
      </c>
      <c r="C117" s="2">
        <v>4</v>
      </c>
      <c r="D117" s="2">
        <v>3</v>
      </c>
      <c r="E117" s="2">
        <v>0</v>
      </c>
      <c r="F117" s="2">
        <v>0</v>
      </c>
      <c r="G117" s="2">
        <v>1</v>
      </c>
      <c r="H117" s="2">
        <v>0</v>
      </c>
      <c r="I117" s="2">
        <v>0</v>
      </c>
    </row>
    <row r="118" spans="1:9" x14ac:dyDescent="0.2">
      <c r="A118" s="2" t="s">
        <v>448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2" t="s">
        <v>449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2" t="s">
        <v>450</v>
      </c>
      <c r="B120" s="2">
        <v>1</v>
      </c>
      <c r="C120" s="2">
        <v>1</v>
      </c>
      <c r="D120" s="2">
        <v>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2" t="s">
        <v>451</v>
      </c>
      <c r="B121" s="2">
        <v>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1</v>
      </c>
      <c r="I121" s="2">
        <v>0</v>
      </c>
    </row>
    <row r="122" spans="1:9" x14ac:dyDescent="0.2">
      <c r="A122" s="2" t="s">
        <v>452</v>
      </c>
      <c r="B122" s="2">
        <v>13</v>
      </c>
      <c r="C122" s="2">
        <v>12</v>
      </c>
      <c r="D122" s="2">
        <v>12</v>
      </c>
      <c r="E122" s="2">
        <v>0</v>
      </c>
      <c r="F122" s="2">
        <v>0</v>
      </c>
      <c r="G122" s="2">
        <v>0</v>
      </c>
      <c r="H122" s="2">
        <v>1</v>
      </c>
      <c r="I122" s="2">
        <v>0</v>
      </c>
    </row>
    <row r="123" spans="1:9" x14ac:dyDescent="0.2">
      <c r="A123" s="2" t="s">
        <v>453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2" t="s">
        <v>454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9" x14ac:dyDescent="0.2">
      <c r="A125" s="2" t="s">
        <v>455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2" t="s">
        <v>456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2" t="s">
        <v>457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2" t="s">
        <v>458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2" t="s">
        <v>459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</row>
    <row r="130" spans="1:9" x14ac:dyDescent="0.2">
      <c r="A130" s="2" t="s">
        <v>460</v>
      </c>
      <c r="B130" s="2">
        <v>30</v>
      </c>
      <c r="C130" s="2">
        <v>18</v>
      </c>
      <c r="D130" s="2">
        <v>14</v>
      </c>
      <c r="E130" s="2">
        <v>1</v>
      </c>
      <c r="F130" s="2">
        <v>0</v>
      </c>
      <c r="G130" s="2">
        <v>3</v>
      </c>
      <c r="H130" s="2">
        <v>12</v>
      </c>
      <c r="I130" s="2">
        <v>0</v>
      </c>
    </row>
    <row r="131" spans="1:9" x14ac:dyDescent="0.2">
      <c r="A131" s="2" t="s">
        <v>461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2" t="s">
        <v>462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x14ac:dyDescent="0.2">
      <c r="A133" s="2" t="s">
        <v>463</v>
      </c>
      <c r="B133" s="2">
        <v>1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1</v>
      </c>
      <c r="I133" s="2">
        <v>0</v>
      </c>
    </row>
    <row r="134" spans="1:9" x14ac:dyDescent="0.2">
      <c r="A134" s="2" t="s">
        <v>464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2" t="s">
        <v>465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">
      <c r="A136" s="2" t="s">
        <v>466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2" t="s">
        <v>467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</row>
    <row r="138" spans="1:9" x14ac:dyDescent="0.2">
      <c r="A138" s="2" t="s">
        <v>468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">
      <c r="A139" s="2" t="s">
        <v>469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2" t="s">
        <v>463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</row>
    <row r="141" spans="1:9" x14ac:dyDescent="0.2">
      <c r="A141" s="2" t="s">
        <v>464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</row>
    <row r="142" spans="1:9" x14ac:dyDescent="0.2">
      <c r="A142" s="2" t="s">
        <v>465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</row>
    <row r="143" spans="1:9" x14ac:dyDescent="0.2">
      <c r="A143" s="2" t="s">
        <v>470</v>
      </c>
      <c r="B143" s="2">
        <v>36</v>
      </c>
      <c r="C143" s="2">
        <v>36</v>
      </c>
      <c r="D143" s="2">
        <v>34</v>
      </c>
      <c r="E143" s="2">
        <v>1</v>
      </c>
      <c r="F143" s="2">
        <v>0</v>
      </c>
      <c r="G143" s="2">
        <v>1</v>
      </c>
      <c r="H143" s="2">
        <v>0</v>
      </c>
      <c r="I143" s="2">
        <v>0</v>
      </c>
    </row>
    <row r="144" spans="1:9" x14ac:dyDescent="0.2">
      <c r="A144" s="2" t="s">
        <v>471</v>
      </c>
      <c r="B144" s="2">
        <v>3</v>
      </c>
      <c r="C144" s="2">
        <v>2</v>
      </c>
      <c r="D144" s="2">
        <v>0</v>
      </c>
      <c r="E144" s="2">
        <v>2</v>
      </c>
      <c r="F144" s="2">
        <v>0</v>
      </c>
      <c r="G144" s="2">
        <v>0</v>
      </c>
      <c r="H144" s="2">
        <v>1</v>
      </c>
      <c r="I144" s="2">
        <v>0</v>
      </c>
    </row>
    <row r="145" spans="1:9" x14ac:dyDescent="0.2">
      <c r="A145" s="2" t="s">
        <v>472</v>
      </c>
      <c r="B145" s="2">
        <v>5</v>
      </c>
      <c r="C145" s="2">
        <v>3</v>
      </c>
      <c r="D145" s="2">
        <v>1</v>
      </c>
      <c r="E145" s="2">
        <v>1</v>
      </c>
      <c r="F145" s="2">
        <v>1</v>
      </c>
      <c r="G145" s="2">
        <v>0</v>
      </c>
      <c r="H145" s="2">
        <v>2</v>
      </c>
      <c r="I145" s="2">
        <v>0</v>
      </c>
    </row>
    <row r="146" spans="1:9" x14ac:dyDescent="0.2">
      <c r="A146" s="2" t="s">
        <v>473</v>
      </c>
      <c r="B146" s="2">
        <v>1</v>
      </c>
      <c r="C146" s="2">
        <v>1</v>
      </c>
      <c r="D146" s="2">
        <v>0</v>
      </c>
      <c r="E146" s="2">
        <v>0</v>
      </c>
      <c r="F146" s="2">
        <v>0</v>
      </c>
      <c r="G146" s="2">
        <v>1</v>
      </c>
      <c r="H146" s="2">
        <v>0</v>
      </c>
      <c r="I146" s="2">
        <v>0</v>
      </c>
    </row>
    <row r="147" spans="1:9" x14ac:dyDescent="0.2">
      <c r="A147" s="2" t="s">
        <v>474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</row>
    <row r="148" spans="1:9" x14ac:dyDescent="0.2">
      <c r="A148" s="2" t="s">
        <v>475</v>
      </c>
      <c r="B148" s="2">
        <v>4</v>
      </c>
      <c r="C148" s="2">
        <v>4</v>
      </c>
      <c r="D148" s="2">
        <v>4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</row>
    <row r="149" spans="1:9" x14ac:dyDescent="0.2">
      <c r="A149" s="2" t="s">
        <v>476</v>
      </c>
      <c r="B149" s="2">
        <v>2</v>
      </c>
      <c r="C149" s="2">
        <v>1</v>
      </c>
      <c r="D149" s="2">
        <v>1</v>
      </c>
      <c r="E149" s="2">
        <v>0</v>
      </c>
      <c r="F149" s="2">
        <v>0</v>
      </c>
      <c r="G149" s="2">
        <v>0</v>
      </c>
      <c r="H149" s="2">
        <v>1</v>
      </c>
      <c r="I149" s="2">
        <v>0</v>
      </c>
    </row>
    <row r="150" spans="1:9" x14ac:dyDescent="0.2">
      <c r="A150" s="2" t="s">
        <v>477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</row>
    <row r="151" spans="1:9" x14ac:dyDescent="0.2">
      <c r="A151" s="2" t="s">
        <v>478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</row>
    <row r="152" spans="1:9" x14ac:dyDescent="0.2">
      <c r="A152" s="2" t="s">
        <v>479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</row>
    <row r="153" spans="1:9" x14ac:dyDescent="0.2">
      <c r="A153" s="2" t="s">
        <v>480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</row>
    <row r="154" spans="1:9" x14ac:dyDescent="0.2">
      <c r="A154" s="2" t="s">
        <v>481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</row>
    <row r="155" spans="1:9" x14ac:dyDescent="0.2">
      <c r="A155" s="2" t="s">
        <v>482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</row>
    <row r="156" spans="1:9" x14ac:dyDescent="0.2">
      <c r="A156" s="2" t="s">
        <v>483</v>
      </c>
      <c r="B156" s="2">
        <v>8</v>
      </c>
      <c r="C156" s="2">
        <v>5</v>
      </c>
      <c r="D156" s="2">
        <v>3</v>
      </c>
      <c r="E156" s="2">
        <v>2</v>
      </c>
      <c r="F156" s="2">
        <v>0</v>
      </c>
      <c r="G156" s="2">
        <v>0</v>
      </c>
      <c r="H156" s="2">
        <v>3</v>
      </c>
      <c r="I156" s="2">
        <v>0</v>
      </c>
    </row>
    <row r="157" spans="1:9" x14ac:dyDescent="0.2">
      <c r="A157" s="2" t="s">
        <v>484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</row>
    <row r="158" spans="1:9" x14ac:dyDescent="0.2">
      <c r="A158" s="2" t="s">
        <v>297</v>
      </c>
      <c r="B158" s="2">
        <v>5</v>
      </c>
      <c r="C158" s="2">
        <v>4</v>
      </c>
      <c r="D158" s="2">
        <v>2</v>
      </c>
      <c r="E158" s="2">
        <v>0</v>
      </c>
      <c r="F158" s="2">
        <v>2</v>
      </c>
      <c r="G158" s="2">
        <v>0</v>
      </c>
      <c r="H158" s="2">
        <v>1</v>
      </c>
      <c r="I158" s="2">
        <v>0</v>
      </c>
    </row>
    <row r="159" spans="1:9" x14ac:dyDescent="0.2">
      <c r="A159" s="2" t="s">
        <v>485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</row>
    <row r="160" spans="1:9" x14ac:dyDescent="0.2">
      <c r="A160" s="2" t="s">
        <v>486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">
      <c r="A161" s="2" t="s">
        <v>487</v>
      </c>
      <c r="B161" s="2">
        <v>24</v>
      </c>
      <c r="C161" s="2">
        <v>19</v>
      </c>
      <c r="D161" s="2">
        <v>9</v>
      </c>
      <c r="E161" s="2">
        <v>5</v>
      </c>
      <c r="F161" s="2">
        <v>2</v>
      </c>
      <c r="G161" s="2">
        <v>3</v>
      </c>
      <c r="H161" s="2">
        <v>5</v>
      </c>
      <c r="I161" s="2">
        <v>0</v>
      </c>
    </row>
    <row r="162" spans="1:9" x14ac:dyDescent="0.2">
      <c r="A162" s="2" t="s">
        <v>488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</row>
    <row r="163" spans="1:9" x14ac:dyDescent="0.2">
      <c r="A163" s="2" t="s">
        <v>489</v>
      </c>
      <c r="B163" s="2">
        <v>87</v>
      </c>
      <c r="C163" s="2">
        <v>79</v>
      </c>
      <c r="D163" s="2">
        <v>68</v>
      </c>
      <c r="E163" s="2">
        <v>8</v>
      </c>
      <c r="F163" s="2">
        <v>1</v>
      </c>
      <c r="G163" s="2">
        <v>2</v>
      </c>
      <c r="H163" s="2">
        <v>7</v>
      </c>
      <c r="I163" s="2">
        <v>1</v>
      </c>
    </row>
    <row r="164" spans="1:9" x14ac:dyDescent="0.2">
      <c r="A164" s="2" t="s">
        <v>490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</row>
    <row r="165" spans="1:9" x14ac:dyDescent="0.2">
      <c r="A165" s="2" t="s">
        <v>491</v>
      </c>
      <c r="B165" s="2">
        <v>6</v>
      </c>
      <c r="C165" s="2">
        <v>6</v>
      </c>
      <c r="D165" s="2">
        <v>6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</row>
    <row r="166" spans="1:9" x14ac:dyDescent="0.2">
      <c r="A166" s="2" t="s">
        <v>492</v>
      </c>
      <c r="B166" s="2">
        <v>76</v>
      </c>
      <c r="C166" s="2">
        <v>75</v>
      </c>
      <c r="D166" s="2">
        <v>72</v>
      </c>
      <c r="E166" s="2">
        <v>2</v>
      </c>
      <c r="F166" s="2">
        <v>0</v>
      </c>
      <c r="G166" s="2">
        <v>1</v>
      </c>
      <c r="H166" s="2">
        <v>1</v>
      </c>
      <c r="I166" s="2">
        <v>0</v>
      </c>
    </row>
    <row r="167" spans="1:9" x14ac:dyDescent="0.2">
      <c r="A167" s="2" t="s">
        <v>493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</row>
    <row r="168" spans="1:9" x14ac:dyDescent="0.2">
      <c r="A168" s="2" t="s">
        <v>494</v>
      </c>
      <c r="B168" s="2">
        <v>28</v>
      </c>
      <c r="C168" s="2">
        <v>19</v>
      </c>
      <c r="D168" s="2">
        <v>14</v>
      </c>
      <c r="E168" s="2">
        <v>4</v>
      </c>
      <c r="F168" s="2">
        <v>1</v>
      </c>
      <c r="G168" s="2">
        <v>0</v>
      </c>
      <c r="H168" s="2">
        <v>9</v>
      </c>
      <c r="I168" s="2">
        <v>0</v>
      </c>
    </row>
    <row r="169" spans="1:9" x14ac:dyDescent="0.2">
      <c r="A169" s="2" t="s">
        <v>495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">
      <c r="A170" s="2" t="s">
        <v>496</v>
      </c>
      <c r="B170" s="2">
        <v>1</v>
      </c>
      <c r="C170" s="2">
        <v>1</v>
      </c>
      <c r="D170" s="2">
        <v>1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</row>
    <row r="171" spans="1:9" x14ac:dyDescent="0.2">
      <c r="A171" s="2" t="s">
        <v>497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</row>
    <row r="172" spans="1:9" x14ac:dyDescent="0.2">
      <c r="A172" s="2" t="s">
        <v>498</v>
      </c>
      <c r="B172" s="2">
        <v>12</v>
      </c>
      <c r="C172" s="2">
        <v>12</v>
      </c>
      <c r="D172" s="2">
        <v>9</v>
      </c>
      <c r="E172" s="2">
        <v>1</v>
      </c>
      <c r="F172" s="2">
        <v>2</v>
      </c>
      <c r="G172" s="2">
        <v>0</v>
      </c>
      <c r="H172" s="2">
        <v>0</v>
      </c>
      <c r="I172" s="2">
        <v>0</v>
      </c>
    </row>
    <row r="173" spans="1:9" x14ac:dyDescent="0.2">
      <c r="A173" s="2" t="s">
        <v>499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">
      <c r="A174" s="2" t="s">
        <v>495</v>
      </c>
      <c r="B174" s="2">
        <v>45</v>
      </c>
      <c r="C174" s="2">
        <v>36</v>
      </c>
      <c r="D174" s="2">
        <v>27</v>
      </c>
      <c r="E174" s="2">
        <v>2</v>
      </c>
      <c r="F174" s="2">
        <v>4</v>
      </c>
      <c r="G174" s="2">
        <v>3</v>
      </c>
      <c r="H174" s="2">
        <v>9</v>
      </c>
      <c r="I174" s="2">
        <v>0</v>
      </c>
    </row>
    <row r="175" spans="1:9" x14ac:dyDescent="0.2">
      <c r="A175" s="2" t="s">
        <v>500</v>
      </c>
      <c r="B175" s="2">
        <v>31</v>
      </c>
      <c r="C175" s="2">
        <v>28</v>
      </c>
      <c r="D175" s="2">
        <v>26</v>
      </c>
      <c r="E175" s="2">
        <v>1</v>
      </c>
      <c r="F175" s="2">
        <v>0</v>
      </c>
      <c r="G175" s="2">
        <v>1</v>
      </c>
      <c r="H175" s="2">
        <v>2</v>
      </c>
      <c r="I175" s="2">
        <v>1</v>
      </c>
    </row>
    <row r="176" spans="1:9" x14ac:dyDescent="0.2">
      <c r="A176" s="2" t="s">
        <v>501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">
      <c r="A177" s="2" t="s">
        <v>502</v>
      </c>
      <c r="B177" s="2">
        <v>6</v>
      </c>
      <c r="C177" s="2">
        <v>6</v>
      </c>
      <c r="D177" s="2">
        <v>6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</row>
    <row r="178" spans="1:9" x14ac:dyDescent="0.2">
      <c r="A178" s="2" t="s">
        <v>292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">
      <c r="A179" s="2" t="s">
        <v>503</v>
      </c>
      <c r="B179" s="2">
        <v>18</v>
      </c>
      <c r="C179" s="2">
        <v>17</v>
      </c>
      <c r="D179" s="2">
        <v>14</v>
      </c>
      <c r="E179" s="2">
        <v>1</v>
      </c>
      <c r="F179" s="2">
        <v>1</v>
      </c>
      <c r="G179" s="2">
        <v>1</v>
      </c>
      <c r="H179" s="2">
        <v>1</v>
      </c>
      <c r="I179" s="2">
        <v>0</v>
      </c>
    </row>
    <row r="180" spans="1:9" x14ac:dyDescent="0.2">
      <c r="A180" s="2" t="s">
        <v>504</v>
      </c>
      <c r="B180" s="2">
        <v>60</v>
      </c>
      <c r="C180" s="2">
        <v>57</v>
      </c>
      <c r="D180" s="2">
        <v>50</v>
      </c>
      <c r="E180" s="2">
        <v>3</v>
      </c>
      <c r="F180" s="2">
        <v>0</v>
      </c>
      <c r="G180" s="2">
        <v>4</v>
      </c>
      <c r="H180" s="2">
        <v>2</v>
      </c>
      <c r="I180" s="2">
        <v>1</v>
      </c>
    </row>
    <row r="181" spans="1:9" x14ac:dyDescent="0.2">
      <c r="A181" s="2" t="s">
        <v>78</v>
      </c>
      <c r="B181" s="2">
        <v>521</v>
      </c>
      <c r="C181" s="2">
        <v>475</v>
      </c>
      <c r="D181" s="2">
        <v>423</v>
      </c>
      <c r="E181" s="2">
        <v>23</v>
      </c>
      <c r="F181" s="2">
        <v>18</v>
      </c>
      <c r="G181" s="2">
        <v>11</v>
      </c>
      <c r="H181" s="2">
        <v>39</v>
      </c>
      <c r="I181" s="2">
        <v>7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08C9-B603-41F9-A2FF-64307357DE10}">
  <dimension ref="A1:I46"/>
  <sheetViews>
    <sheetView view="pageBreakPreview" topLeftCell="C1" zoomScale="110" zoomScaleNormal="120" zoomScaleSheetLayoutView="110" workbookViewId="0">
      <selection activeCell="J1" sqref="J1:R1048576"/>
    </sheetView>
  </sheetViews>
  <sheetFormatPr defaultColWidth="9.109375" defaultRowHeight="10.199999999999999" x14ac:dyDescent="0.2"/>
  <cols>
    <col min="1" max="1" width="12" style="11" customWidth="1"/>
    <col min="2" max="16384" width="9.109375" style="1"/>
  </cols>
  <sheetData>
    <row r="1" spans="1:9" x14ac:dyDescent="0.2">
      <c r="A1" s="7" t="s">
        <v>805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612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7" t="s">
        <v>30</v>
      </c>
      <c r="B5" s="2">
        <v>1416</v>
      </c>
      <c r="C5" s="2">
        <v>1080</v>
      </c>
      <c r="D5" s="2">
        <v>769</v>
      </c>
      <c r="E5" s="2">
        <v>199</v>
      </c>
      <c r="F5" s="2">
        <v>65</v>
      </c>
      <c r="G5" s="2">
        <v>47</v>
      </c>
      <c r="H5" s="2">
        <v>312</v>
      </c>
      <c r="I5" s="2">
        <v>24</v>
      </c>
    </row>
    <row r="6" spans="1:9" x14ac:dyDescent="0.2">
      <c r="A6" s="7" t="s">
        <v>653</v>
      </c>
      <c r="B6" s="36">
        <f t="shared" ref="B6:I6" si="0">B4/B5</f>
        <v>5.8778248587570623</v>
      </c>
      <c r="C6" s="36">
        <f t="shared" si="0"/>
        <v>6.4203703703703701</v>
      </c>
      <c r="D6" s="36">
        <f t="shared" si="0"/>
        <v>6.9726918075422626</v>
      </c>
      <c r="E6" s="36">
        <f t="shared" si="0"/>
        <v>4.7587939698492461</v>
      </c>
      <c r="F6" s="36">
        <f t="shared" si="0"/>
        <v>5.1076923076923073</v>
      </c>
      <c r="G6" s="36">
        <f t="shared" si="0"/>
        <v>6.2340425531914896</v>
      </c>
      <c r="H6" s="36">
        <f t="shared" si="0"/>
        <v>4.0288461538461542</v>
      </c>
      <c r="I6" s="36">
        <f t="shared" si="0"/>
        <v>5.5</v>
      </c>
    </row>
    <row r="7" spans="1:9" x14ac:dyDescent="0.2">
      <c r="A7" s="7" t="s">
        <v>31</v>
      </c>
      <c r="B7" s="2">
        <v>963</v>
      </c>
      <c r="C7" s="2">
        <v>754</v>
      </c>
      <c r="D7" s="2">
        <v>522</v>
      </c>
      <c r="E7" s="2">
        <v>141</v>
      </c>
      <c r="F7" s="2">
        <v>55</v>
      </c>
      <c r="G7" s="2">
        <v>36</v>
      </c>
      <c r="H7" s="2">
        <v>192</v>
      </c>
      <c r="I7" s="2">
        <v>17</v>
      </c>
    </row>
    <row r="8" spans="1:9" x14ac:dyDescent="0.2">
      <c r="A8" s="7" t="s">
        <v>32</v>
      </c>
      <c r="B8" s="2">
        <v>3085</v>
      </c>
      <c r="C8" s="2">
        <v>2536</v>
      </c>
      <c r="D8" s="2">
        <v>1904</v>
      </c>
      <c r="E8" s="2">
        <v>406</v>
      </c>
      <c r="F8" s="2">
        <v>118</v>
      </c>
      <c r="G8" s="2">
        <v>108</v>
      </c>
      <c r="H8" s="2">
        <v>488</v>
      </c>
      <c r="I8" s="2">
        <v>61</v>
      </c>
    </row>
    <row r="9" spans="1:9" x14ac:dyDescent="0.2">
      <c r="A9" s="7" t="s">
        <v>33</v>
      </c>
      <c r="B9" s="2">
        <v>71</v>
      </c>
      <c r="C9" s="2">
        <v>57</v>
      </c>
      <c r="D9" s="2">
        <v>37</v>
      </c>
      <c r="E9" s="2">
        <v>9</v>
      </c>
      <c r="F9" s="2">
        <v>7</v>
      </c>
      <c r="G9" s="2">
        <v>4</v>
      </c>
      <c r="H9" s="2">
        <v>12</v>
      </c>
      <c r="I9" s="2">
        <v>2</v>
      </c>
    </row>
    <row r="10" spans="1:9" x14ac:dyDescent="0.2">
      <c r="A10" s="7" t="s">
        <v>34</v>
      </c>
      <c r="B10" s="2">
        <v>482</v>
      </c>
      <c r="C10" s="2">
        <v>432</v>
      </c>
      <c r="D10" s="2">
        <v>374</v>
      </c>
      <c r="E10" s="2">
        <v>30</v>
      </c>
      <c r="F10" s="2">
        <v>10</v>
      </c>
      <c r="G10" s="2">
        <v>18</v>
      </c>
      <c r="H10" s="2">
        <v>40</v>
      </c>
      <c r="I10" s="2">
        <v>10</v>
      </c>
    </row>
    <row r="11" spans="1:9" x14ac:dyDescent="0.2">
      <c r="A11" s="7" t="s">
        <v>35</v>
      </c>
      <c r="B11" s="2">
        <v>68</v>
      </c>
      <c r="C11" s="2">
        <v>57</v>
      </c>
      <c r="D11" s="2">
        <v>54</v>
      </c>
      <c r="E11" s="2">
        <v>3</v>
      </c>
      <c r="F11" s="2">
        <v>0</v>
      </c>
      <c r="G11" s="2">
        <v>0</v>
      </c>
      <c r="H11" s="2">
        <v>10</v>
      </c>
      <c r="I11" s="2">
        <v>1</v>
      </c>
    </row>
    <row r="12" spans="1:9" x14ac:dyDescent="0.2">
      <c r="A12" s="7" t="s">
        <v>36</v>
      </c>
      <c r="B12" s="2">
        <v>190</v>
      </c>
      <c r="C12" s="2">
        <v>125</v>
      </c>
      <c r="D12" s="2">
        <v>105</v>
      </c>
      <c r="E12" s="2">
        <v>17</v>
      </c>
      <c r="F12" s="2">
        <v>2</v>
      </c>
      <c r="G12" s="2">
        <v>1</v>
      </c>
      <c r="H12" s="2">
        <v>63</v>
      </c>
      <c r="I12" s="2">
        <v>2</v>
      </c>
    </row>
    <row r="13" spans="1:9" x14ac:dyDescent="0.2">
      <c r="A13" s="7" t="s">
        <v>37</v>
      </c>
      <c r="B13" s="2">
        <v>1829</v>
      </c>
      <c r="C13" s="2">
        <v>1716</v>
      </c>
      <c r="D13" s="2">
        <v>1484</v>
      </c>
      <c r="E13" s="2">
        <v>102</v>
      </c>
      <c r="F13" s="2">
        <v>71</v>
      </c>
      <c r="G13" s="2">
        <v>59</v>
      </c>
      <c r="H13" s="2">
        <v>102</v>
      </c>
      <c r="I13" s="2">
        <v>11</v>
      </c>
    </row>
    <row r="14" spans="1:9" x14ac:dyDescent="0.2">
      <c r="A14" s="7" t="s">
        <v>654</v>
      </c>
      <c r="B14" s="2">
        <v>59</v>
      </c>
      <c r="C14" s="2">
        <v>54</v>
      </c>
      <c r="D14" s="2">
        <v>29</v>
      </c>
      <c r="E14" s="2">
        <v>6</v>
      </c>
      <c r="F14" s="2">
        <v>2</v>
      </c>
      <c r="G14" s="2">
        <v>17</v>
      </c>
      <c r="H14" s="2">
        <v>4</v>
      </c>
      <c r="I14" s="2">
        <v>1</v>
      </c>
    </row>
    <row r="15" spans="1:9" x14ac:dyDescent="0.2">
      <c r="A15" s="7" t="s">
        <v>38</v>
      </c>
      <c r="B15" s="2">
        <v>69</v>
      </c>
      <c r="C15" s="2">
        <v>55</v>
      </c>
      <c r="D15" s="2">
        <v>35</v>
      </c>
      <c r="E15" s="2">
        <v>18</v>
      </c>
      <c r="F15" s="2">
        <v>0</v>
      </c>
      <c r="G15" s="2">
        <v>2</v>
      </c>
      <c r="H15" s="2">
        <v>13</v>
      </c>
      <c r="I15" s="2">
        <v>1</v>
      </c>
    </row>
    <row r="16" spans="1:9" x14ac:dyDescent="0.2">
      <c r="A16" s="7" t="s">
        <v>655</v>
      </c>
      <c r="B16" s="2">
        <v>28</v>
      </c>
      <c r="C16" s="2">
        <v>19</v>
      </c>
      <c r="D16" s="2">
        <v>14</v>
      </c>
      <c r="E16" s="2">
        <v>3</v>
      </c>
      <c r="F16" s="2">
        <v>1</v>
      </c>
      <c r="G16" s="2">
        <v>1</v>
      </c>
      <c r="H16" s="2">
        <v>7</v>
      </c>
      <c r="I16" s="2">
        <v>2</v>
      </c>
    </row>
    <row r="17" spans="1:9" x14ac:dyDescent="0.2">
      <c r="A17" s="7" t="s">
        <v>39</v>
      </c>
      <c r="B17" s="2">
        <v>63</v>
      </c>
      <c r="C17" s="2">
        <v>49</v>
      </c>
      <c r="D17" s="2">
        <v>35</v>
      </c>
      <c r="E17" s="2">
        <v>13</v>
      </c>
      <c r="F17" s="2">
        <v>1</v>
      </c>
      <c r="G17" s="2">
        <v>0</v>
      </c>
      <c r="H17" s="2">
        <v>14</v>
      </c>
      <c r="I17" s="2">
        <v>0</v>
      </c>
    </row>
    <row r="18" spans="1:9" x14ac:dyDescent="0.2">
      <c r="A18" s="7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7" t="s">
        <v>651</v>
      </c>
      <c r="B19" s="2">
        <v>4253</v>
      </c>
      <c r="C19" s="2">
        <v>3547</v>
      </c>
      <c r="D19" s="2">
        <v>2738</v>
      </c>
      <c r="E19" s="2">
        <v>495</v>
      </c>
      <c r="F19" s="2">
        <v>175</v>
      </c>
      <c r="G19" s="2">
        <v>139</v>
      </c>
      <c r="H19" s="2">
        <v>634</v>
      </c>
      <c r="I19" s="2">
        <v>72</v>
      </c>
    </row>
    <row r="20" spans="1:9" x14ac:dyDescent="0.2">
      <c r="A20" s="7" t="s">
        <v>30</v>
      </c>
      <c r="B20" s="2">
        <v>1020</v>
      </c>
      <c r="C20" s="2">
        <v>814</v>
      </c>
      <c r="D20" s="2">
        <v>558</v>
      </c>
      <c r="E20" s="2">
        <v>159</v>
      </c>
      <c r="F20" s="2">
        <v>59</v>
      </c>
      <c r="G20" s="2">
        <v>38</v>
      </c>
      <c r="H20" s="2">
        <v>187</v>
      </c>
      <c r="I20" s="2">
        <v>19</v>
      </c>
    </row>
    <row r="21" spans="1:9" x14ac:dyDescent="0.2">
      <c r="A21" s="7" t="s">
        <v>31</v>
      </c>
      <c r="B21" s="2">
        <v>122</v>
      </c>
      <c r="C21" s="2">
        <v>72</v>
      </c>
      <c r="D21" s="2">
        <v>60</v>
      </c>
      <c r="E21" s="2">
        <v>9</v>
      </c>
      <c r="F21" s="2">
        <v>1</v>
      </c>
      <c r="G21" s="2">
        <v>2</v>
      </c>
      <c r="H21" s="2">
        <v>49</v>
      </c>
      <c r="I21" s="2">
        <v>1</v>
      </c>
    </row>
    <row r="22" spans="1:9" x14ac:dyDescent="0.2">
      <c r="A22" s="7" t="s">
        <v>32</v>
      </c>
      <c r="B22" s="2">
        <v>1591</v>
      </c>
      <c r="C22" s="2">
        <v>1297</v>
      </c>
      <c r="D22" s="2">
        <v>965</v>
      </c>
      <c r="E22" s="2">
        <v>219</v>
      </c>
      <c r="F22" s="2">
        <v>61</v>
      </c>
      <c r="G22" s="2">
        <v>52</v>
      </c>
      <c r="H22" s="2">
        <v>260</v>
      </c>
      <c r="I22" s="2">
        <v>34</v>
      </c>
    </row>
    <row r="23" spans="1:9" x14ac:dyDescent="0.2">
      <c r="A23" s="7" t="s">
        <v>33</v>
      </c>
      <c r="B23" s="2">
        <v>35</v>
      </c>
      <c r="C23" s="2">
        <v>24</v>
      </c>
      <c r="D23" s="2">
        <v>17</v>
      </c>
      <c r="E23" s="2">
        <v>5</v>
      </c>
      <c r="F23" s="2">
        <v>2</v>
      </c>
      <c r="G23" s="2">
        <v>0</v>
      </c>
      <c r="H23" s="2">
        <v>10</v>
      </c>
      <c r="I23" s="2">
        <v>1</v>
      </c>
    </row>
    <row r="24" spans="1:9" x14ac:dyDescent="0.2">
      <c r="A24" s="7" t="s">
        <v>34</v>
      </c>
      <c r="B24" s="2">
        <v>267</v>
      </c>
      <c r="C24" s="2">
        <v>241</v>
      </c>
      <c r="D24" s="2">
        <v>203</v>
      </c>
      <c r="E24" s="2">
        <v>19</v>
      </c>
      <c r="F24" s="2">
        <v>8</v>
      </c>
      <c r="G24" s="2">
        <v>11</v>
      </c>
      <c r="H24" s="2">
        <v>20</v>
      </c>
      <c r="I24" s="2">
        <v>6</v>
      </c>
    </row>
    <row r="25" spans="1:9" x14ac:dyDescent="0.2">
      <c r="A25" s="7" t="s">
        <v>35</v>
      </c>
      <c r="B25" s="2">
        <v>19</v>
      </c>
      <c r="C25" s="2">
        <v>15</v>
      </c>
      <c r="D25" s="2">
        <v>14</v>
      </c>
      <c r="E25" s="2">
        <v>1</v>
      </c>
      <c r="F25" s="2">
        <v>0</v>
      </c>
      <c r="G25" s="2">
        <v>0</v>
      </c>
      <c r="H25" s="2">
        <v>3</v>
      </c>
      <c r="I25" s="2">
        <v>1</v>
      </c>
    </row>
    <row r="26" spans="1:9" x14ac:dyDescent="0.2">
      <c r="A26" s="7" t="s">
        <v>36</v>
      </c>
      <c r="B26" s="2">
        <v>88</v>
      </c>
      <c r="C26" s="2">
        <v>61</v>
      </c>
      <c r="D26" s="2">
        <v>50</v>
      </c>
      <c r="E26" s="2">
        <v>10</v>
      </c>
      <c r="F26" s="2">
        <v>0</v>
      </c>
      <c r="G26" s="2">
        <v>1</v>
      </c>
      <c r="H26" s="2">
        <v>26</v>
      </c>
      <c r="I26" s="2">
        <v>1</v>
      </c>
    </row>
    <row r="27" spans="1:9" x14ac:dyDescent="0.2">
      <c r="A27" s="7" t="s">
        <v>37</v>
      </c>
      <c r="B27" s="2">
        <v>999</v>
      </c>
      <c r="C27" s="2">
        <v>930</v>
      </c>
      <c r="D27" s="2">
        <v>812</v>
      </c>
      <c r="E27" s="2">
        <v>51</v>
      </c>
      <c r="F27" s="2">
        <v>44</v>
      </c>
      <c r="G27" s="2">
        <v>23</v>
      </c>
      <c r="H27" s="2">
        <v>62</v>
      </c>
      <c r="I27" s="2">
        <v>7</v>
      </c>
    </row>
    <row r="28" spans="1:9" x14ac:dyDescent="0.2">
      <c r="A28" s="7" t="s">
        <v>654</v>
      </c>
      <c r="B28" s="2">
        <v>35</v>
      </c>
      <c r="C28" s="2">
        <v>34</v>
      </c>
      <c r="D28" s="2">
        <v>21</v>
      </c>
      <c r="E28" s="2">
        <v>4</v>
      </c>
      <c r="F28" s="2">
        <v>0</v>
      </c>
      <c r="G28" s="2">
        <v>9</v>
      </c>
      <c r="H28" s="2">
        <v>1</v>
      </c>
      <c r="I28" s="2">
        <v>0</v>
      </c>
    </row>
    <row r="29" spans="1:9" x14ac:dyDescent="0.2">
      <c r="A29" s="7" t="s">
        <v>38</v>
      </c>
      <c r="B29" s="2">
        <v>37</v>
      </c>
      <c r="C29" s="2">
        <v>29</v>
      </c>
      <c r="D29" s="2">
        <v>15</v>
      </c>
      <c r="E29" s="2">
        <v>12</v>
      </c>
      <c r="F29" s="2">
        <v>0</v>
      </c>
      <c r="G29" s="2">
        <v>2</v>
      </c>
      <c r="H29" s="2">
        <v>7</v>
      </c>
      <c r="I29" s="2">
        <v>1</v>
      </c>
    </row>
    <row r="30" spans="1:9" x14ac:dyDescent="0.2">
      <c r="A30" s="7" t="s">
        <v>655</v>
      </c>
      <c r="B30" s="2">
        <v>11</v>
      </c>
      <c r="C30" s="2">
        <v>7</v>
      </c>
      <c r="D30" s="2">
        <v>4</v>
      </c>
      <c r="E30" s="2">
        <v>2</v>
      </c>
      <c r="F30" s="2">
        <v>0</v>
      </c>
      <c r="G30" s="2">
        <v>1</v>
      </c>
      <c r="H30" s="2">
        <v>3</v>
      </c>
      <c r="I30" s="2">
        <v>1</v>
      </c>
    </row>
    <row r="31" spans="1:9" x14ac:dyDescent="0.2">
      <c r="A31" s="7" t="s">
        <v>39</v>
      </c>
      <c r="B31" s="2">
        <v>29</v>
      </c>
      <c r="C31" s="2">
        <v>23</v>
      </c>
      <c r="D31" s="2">
        <v>19</v>
      </c>
      <c r="E31" s="2">
        <v>4</v>
      </c>
      <c r="F31" s="2">
        <v>0</v>
      </c>
      <c r="G31" s="2">
        <v>0</v>
      </c>
      <c r="H31" s="2">
        <v>6</v>
      </c>
      <c r="I31" s="2">
        <v>0</v>
      </c>
    </row>
    <row r="32" spans="1:9" x14ac:dyDescent="0.2">
      <c r="A32" s="7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7" t="s">
        <v>652</v>
      </c>
      <c r="B33" s="2">
        <v>4070</v>
      </c>
      <c r="C33" s="2">
        <v>3387</v>
      </c>
      <c r="D33" s="2">
        <v>2624</v>
      </c>
      <c r="E33" s="2">
        <v>452</v>
      </c>
      <c r="F33" s="2">
        <v>157</v>
      </c>
      <c r="G33" s="2">
        <v>154</v>
      </c>
      <c r="H33" s="2">
        <v>623</v>
      </c>
      <c r="I33" s="2">
        <v>60</v>
      </c>
    </row>
    <row r="34" spans="1:9" x14ac:dyDescent="0.2">
      <c r="A34" s="7" t="s">
        <v>30</v>
      </c>
      <c r="B34" s="2">
        <v>396</v>
      </c>
      <c r="C34" s="2">
        <v>266</v>
      </c>
      <c r="D34" s="2">
        <v>211</v>
      </c>
      <c r="E34" s="2">
        <v>40</v>
      </c>
      <c r="F34" s="2">
        <v>6</v>
      </c>
      <c r="G34" s="2">
        <v>9</v>
      </c>
      <c r="H34" s="2">
        <v>125</v>
      </c>
      <c r="I34" s="2">
        <v>5</v>
      </c>
    </row>
    <row r="35" spans="1:9" x14ac:dyDescent="0.2">
      <c r="A35" s="7" t="s">
        <v>31</v>
      </c>
      <c r="B35" s="2">
        <v>841</v>
      </c>
      <c r="C35" s="2">
        <v>682</v>
      </c>
      <c r="D35" s="2">
        <v>462</v>
      </c>
      <c r="E35" s="2">
        <v>132</v>
      </c>
      <c r="F35" s="2">
        <v>54</v>
      </c>
      <c r="G35" s="2">
        <v>34</v>
      </c>
      <c r="H35" s="2">
        <v>143</v>
      </c>
      <c r="I35" s="2">
        <v>16</v>
      </c>
    </row>
    <row r="36" spans="1:9" x14ac:dyDescent="0.2">
      <c r="A36" s="7" t="s">
        <v>32</v>
      </c>
      <c r="B36" s="2">
        <v>1494</v>
      </c>
      <c r="C36" s="2">
        <v>1239</v>
      </c>
      <c r="D36" s="2">
        <v>939</v>
      </c>
      <c r="E36" s="2">
        <v>187</v>
      </c>
      <c r="F36" s="2">
        <v>57</v>
      </c>
      <c r="G36" s="2">
        <v>56</v>
      </c>
      <c r="H36" s="2">
        <v>228</v>
      </c>
      <c r="I36" s="2">
        <v>27</v>
      </c>
    </row>
    <row r="37" spans="1:9" x14ac:dyDescent="0.2">
      <c r="A37" s="7" t="s">
        <v>33</v>
      </c>
      <c r="B37" s="2">
        <v>36</v>
      </c>
      <c r="C37" s="2">
        <v>33</v>
      </c>
      <c r="D37" s="2">
        <v>20</v>
      </c>
      <c r="E37" s="2">
        <v>4</v>
      </c>
      <c r="F37" s="2">
        <v>5</v>
      </c>
      <c r="G37" s="2">
        <v>4</v>
      </c>
      <c r="H37" s="2">
        <v>2</v>
      </c>
      <c r="I37" s="2">
        <v>1</v>
      </c>
    </row>
    <row r="38" spans="1:9" x14ac:dyDescent="0.2">
      <c r="A38" s="7" t="s">
        <v>34</v>
      </c>
      <c r="B38" s="2">
        <v>215</v>
      </c>
      <c r="C38" s="2">
        <v>191</v>
      </c>
      <c r="D38" s="2">
        <v>171</v>
      </c>
      <c r="E38" s="2">
        <v>11</v>
      </c>
      <c r="F38" s="2">
        <v>2</v>
      </c>
      <c r="G38" s="2">
        <v>7</v>
      </c>
      <c r="H38" s="2">
        <v>20</v>
      </c>
      <c r="I38" s="2">
        <v>4</v>
      </c>
    </row>
    <row r="39" spans="1:9" x14ac:dyDescent="0.2">
      <c r="A39" s="7" t="s">
        <v>35</v>
      </c>
      <c r="B39" s="2">
        <v>49</v>
      </c>
      <c r="C39" s="2">
        <v>42</v>
      </c>
      <c r="D39" s="2">
        <v>40</v>
      </c>
      <c r="E39" s="2">
        <v>2</v>
      </c>
      <c r="F39" s="2">
        <v>0</v>
      </c>
      <c r="G39" s="2">
        <v>0</v>
      </c>
      <c r="H39" s="2">
        <v>7</v>
      </c>
      <c r="I39" s="2">
        <v>0</v>
      </c>
    </row>
    <row r="40" spans="1:9" x14ac:dyDescent="0.2">
      <c r="A40" s="7" t="s">
        <v>36</v>
      </c>
      <c r="B40" s="2">
        <v>102</v>
      </c>
      <c r="C40" s="2">
        <v>64</v>
      </c>
      <c r="D40" s="2">
        <v>55</v>
      </c>
      <c r="E40" s="2">
        <v>7</v>
      </c>
      <c r="F40" s="2">
        <v>2</v>
      </c>
      <c r="G40" s="2">
        <v>0</v>
      </c>
      <c r="H40" s="2">
        <v>37</v>
      </c>
      <c r="I40" s="2">
        <v>1</v>
      </c>
    </row>
    <row r="41" spans="1:9" x14ac:dyDescent="0.2">
      <c r="A41" s="7" t="s">
        <v>37</v>
      </c>
      <c r="B41" s="2">
        <v>830</v>
      </c>
      <c r="C41" s="2">
        <v>786</v>
      </c>
      <c r="D41" s="2">
        <v>672</v>
      </c>
      <c r="E41" s="2">
        <v>51</v>
      </c>
      <c r="F41" s="2">
        <v>27</v>
      </c>
      <c r="G41" s="2">
        <v>36</v>
      </c>
      <c r="H41" s="2">
        <v>40</v>
      </c>
      <c r="I41" s="2">
        <v>4</v>
      </c>
    </row>
    <row r="42" spans="1:9" x14ac:dyDescent="0.2">
      <c r="A42" s="7" t="s">
        <v>654</v>
      </c>
      <c r="B42" s="2">
        <v>24</v>
      </c>
      <c r="C42" s="2">
        <v>20</v>
      </c>
      <c r="D42" s="2">
        <v>8</v>
      </c>
      <c r="E42" s="2">
        <v>2</v>
      </c>
      <c r="F42" s="2">
        <v>2</v>
      </c>
      <c r="G42" s="2">
        <v>8</v>
      </c>
      <c r="H42" s="2">
        <v>3</v>
      </c>
      <c r="I42" s="2">
        <v>1</v>
      </c>
    </row>
    <row r="43" spans="1:9" x14ac:dyDescent="0.2">
      <c r="A43" s="7" t="s">
        <v>38</v>
      </c>
      <c r="B43" s="2">
        <v>32</v>
      </c>
      <c r="C43" s="2">
        <v>26</v>
      </c>
      <c r="D43" s="2">
        <v>20</v>
      </c>
      <c r="E43" s="2">
        <v>6</v>
      </c>
      <c r="F43" s="2">
        <v>0</v>
      </c>
      <c r="G43" s="2">
        <v>0</v>
      </c>
      <c r="H43" s="2">
        <v>6</v>
      </c>
      <c r="I43" s="2">
        <v>0</v>
      </c>
    </row>
    <row r="44" spans="1:9" x14ac:dyDescent="0.2">
      <c r="A44" s="7" t="s">
        <v>655</v>
      </c>
      <c r="B44" s="2">
        <v>17</v>
      </c>
      <c r="C44" s="2">
        <v>12</v>
      </c>
      <c r="D44" s="2">
        <v>10</v>
      </c>
      <c r="E44" s="2">
        <v>1</v>
      </c>
      <c r="F44" s="2">
        <v>1</v>
      </c>
      <c r="G44" s="2">
        <v>0</v>
      </c>
      <c r="H44" s="2">
        <v>4</v>
      </c>
      <c r="I44" s="2">
        <v>1</v>
      </c>
    </row>
    <row r="45" spans="1:9" x14ac:dyDescent="0.2">
      <c r="A45" s="13" t="s">
        <v>39</v>
      </c>
      <c r="B45" s="12">
        <v>34</v>
      </c>
      <c r="C45" s="12">
        <v>26</v>
      </c>
      <c r="D45" s="12">
        <v>16</v>
      </c>
      <c r="E45" s="12">
        <v>9</v>
      </c>
      <c r="F45" s="12">
        <v>1</v>
      </c>
      <c r="G45" s="12">
        <v>0</v>
      </c>
      <c r="H45" s="12">
        <v>8</v>
      </c>
      <c r="I45" s="12">
        <v>0</v>
      </c>
    </row>
    <row r="46" spans="1:9" x14ac:dyDescent="0.2">
      <c r="A46" s="1"/>
    </row>
  </sheetData>
  <mergeCells count="1">
    <mergeCell ref="B2:I2"/>
  </mergeCells>
  <pageMargins left="0.7" right="0.7" top="0.75" bottom="0.75" header="0.3" footer="0.3"/>
  <pageSetup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54B8-FCFD-4118-87D5-DEE557E6B2B5}">
  <dimension ref="A1:L60"/>
  <sheetViews>
    <sheetView view="pageBreakPreview" topLeftCell="E1" zoomScale="125" zoomScaleNormal="120" zoomScaleSheetLayoutView="125" workbookViewId="0">
      <selection activeCell="J1" sqref="J1:R1048576"/>
    </sheetView>
  </sheetViews>
  <sheetFormatPr defaultColWidth="9.109375" defaultRowHeight="10.199999999999999" customHeight="1" x14ac:dyDescent="0.2"/>
  <cols>
    <col min="1" max="16384" width="9.109375" style="1"/>
  </cols>
  <sheetData>
    <row r="1" spans="1:9" ht="10.199999999999999" customHeight="1" x14ac:dyDescent="0.2">
      <c r="A1" s="2" t="s">
        <v>820</v>
      </c>
      <c r="B1" s="2"/>
      <c r="C1" s="2"/>
      <c r="D1" s="2"/>
      <c r="E1" s="2"/>
      <c r="F1" s="2"/>
      <c r="G1" s="2"/>
      <c r="H1" s="2"/>
      <c r="I1" s="2"/>
    </row>
    <row r="2" spans="1:9" ht="10.199999999999999" customHeight="1" x14ac:dyDescent="0.2">
      <c r="A2" s="8" t="s">
        <v>788</v>
      </c>
      <c r="B2" s="46" t="s">
        <v>2</v>
      </c>
      <c r="C2" s="46"/>
      <c r="D2" s="46"/>
      <c r="E2" s="46"/>
      <c r="F2" s="46"/>
      <c r="G2" s="46"/>
      <c r="H2" s="46"/>
      <c r="I2" s="46"/>
    </row>
    <row r="3" spans="1:9" s="6" customFormat="1" ht="10.199999999999999" customHeight="1" x14ac:dyDescent="0.2">
      <c r="A3" s="9" t="s">
        <v>789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ht="10.199999999999999" customHeight="1" x14ac:dyDescent="0.2">
      <c r="A4" s="2" t="s">
        <v>734</v>
      </c>
      <c r="B4" s="2"/>
      <c r="C4" s="2"/>
      <c r="D4" s="2"/>
      <c r="E4" s="2"/>
      <c r="F4" s="2"/>
      <c r="G4" s="2"/>
      <c r="H4" s="2"/>
      <c r="I4" s="2"/>
    </row>
    <row r="5" spans="1:9" ht="10.199999999999999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0.199999999999999" customHeight="1" x14ac:dyDescent="0.2">
      <c r="A6" s="2" t="s">
        <v>650</v>
      </c>
      <c r="B6" s="2">
        <v>5220</v>
      </c>
      <c r="C6" s="2">
        <v>4290</v>
      </c>
      <c r="D6" s="2">
        <v>3340</v>
      </c>
      <c r="E6" s="2">
        <v>566</v>
      </c>
      <c r="F6" s="2">
        <v>210</v>
      </c>
      <c r="G6" s="2">
        <v>174</v>
      </c>
      <c r="H6" s="2">
        <v>856</v>
      </c>
      <c r="I6" s="2">
        <v>74</v>
      </c>
    </row>
    <row r="7" spans="1:9" ht="10.199999999999999" customHeight="1" x14ac:dyDescent="0.2">
      <c r="A7" s="2" t="s">
        <v>786</v>
      </c>
      <c r="B7" s="2">
        <v>2309</v>
      </c>
      <c r="C7" s="2">
        <v>1960</v>
      </c>
      <c r="D7" s="2">
        <v>1596</v>
      </c>
      <c r="E7" s="2">
        <v>192</v>
      </c>
      <c r="F7" s="2">
        <v>84</v>
      </c>
      <c r="G7" s="2">
        <v>88</v>
      </c>
      <c r="H7" s="2">
        <v>317</v>
      </c>
      <c r="I7" s="2">
        <v>32</v>
      </c>
    </row>
    <row r="8" spans="1:9" ht="10.199999999999999" customHeight="1" x14ac:dyDescent="0.2">
      <c r="A8" s="2" t="s">
        <v>787</v>
      </c>
      <c r="B8" s="2">
        <v>2911</v>
      </c>
      <c r="C8" s="2">
        <v>2330</v>
      </c>
      <c r="D8" s="2">
        <v>1744</v>
      </c>
      <c r="E8" s="2">
        <v>374</v>
      </c>
      <c r="F8" s="2">
        <v>126</v>
      </c>
      <c r="G8" s="2">
        <v>86</v>
      </c>
      <c r="H8" s="2">
        <v>539</v>
      </c>
      <c r="I8" s="2">
        <v>42</v>
      </c>
    </row>
    <row r="9" spans="1:9" ht="10.199999999999999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0.199999999999999" customHeight="1" x14ac:dyDescent="0.2">
      <c r="A10" s="2" t="s">
        <v>28</v>
      </c>
      <c r="B10" s="2">
        <v>2671</v>
      </c>
      <c r="C10" s="2">
        <v>2210</v>
      </c>
      <c r="D10" s="2">
        <v>1724</v>
      </c>
      <c r="E10" s="2">
        <v>286</v>
      </c>
      <c r="F10" s="2">
        <v>117</v>
      </c>
      <c r="G10" s="2">
        <v>83</v>
      </c>
      <c r="H10" s="2">
        <v>426</v>
      </c>
      <c r="I10" s="2">
        <v>35</v>
      </c>
    </row>
    <row r="11" spans="1:9" ht="10.199999999999999" customHeight="1" x14ac:dyDescent="0.2">
      <c r="A11" s="2" t="s">
        <v>786</v>
      </c>
      <c r="B11" s="2">
        <v>1446</v>
      </c>
      <c r="C11" s="2">
        <v>1235</v>
      </c>
      <c r="D11" s="2">
        <v>995</v>
      </c>
      <c r="E11" s="2">
        <v>130</v>
      </c>
      <c r="F11" s="2">
        <v>54</v>
      </c>
      <c r="G11" s="2">
        <v>56</v>
      </c>
      <c r="H11" s="2">
        <v>190</v>
      </c>
      <c r="I11" s="2">
        <v>21</v>
      </c>
    </row>
    <row r="12" spans="1:9" ht="10.199999999999999" customHeight="1" x14ac:dyDescent="0.2">
      <c r="A12" s="2" t="s">
        <v>787</v>
      </c>
      <c r="B12" s="2">
        <v>1225</v>
      </c>
      <c r="C12" s="2">
        <v>975</v>
      </c>
      <c r="D12" s="2">
        <v>729</v>
      </c>
      <c r="E12" s="2">
        <v>156</v>
      </c>
      <c r="F12" s="2">
        <v>63</v>
      </c>
      <c r="G12" s="2">
        <v>27</v>
      </c>
      <c r="H12" s="2">
        <v>236</v>
      </c>
      <c r="I12" s="2">
        <v>14</v>
      </c>
    </row>
    <row r="13" spans="1:9" ht="10.199999999999999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0.199999999999999" customHeight="1" x14ac:dyDescent="0.2">
      <c r="A14" s="2" t="s">
        <v>29</v>
      </c>
      <c r="B14" s="2">
        <v>2549</v>
      </c>
      <c r="C14" s="2">
        <v>2080</v>
      </c>
      <c r="D14" s="2">
        <v>1616</v>
      </c>
      <c r="E14" s="2">
        <v>280</v>
      </c>
      <c r="F14" s="2">
        <v>93</v>
      </c>
      <c r="G14" s="2">
        <v>91</v>
      </c>
      <c r="H14" s="2">
        <v>430</v>
      </c>
      <c r="I14" s="2">
        <v>39</v>
      </c>
    </row>
    <row r="15" spans="1:9" ht="10.199999999999999" customHeight="1" x14ac:dyDescent="0.2">
      <c r="A15" s="2" t="s">
        <v>786</v>
      </c>
      <c r="B15" s="2">
        <v>863</v>
      </c>
      <c r="C15" s="2">
        <v>725</v>
      </c>
      <c r="D15" s="2">
        <v>601</v>
      </c>
      <c r="E15" s="2">
        <v>62</v>
      </c>
      <c r="F15" s="2">
        <v>30</v>
      </c>
      <c r="G15" s="2">
        <v>32</v>
      </c>
      <c r="H15" s="2">
        <v>127</v>
      </c>
      <c r="I15" s="2">
        <v>11</v>
      </c>
    </row>
    <row r="16" spans="1:9" ht="10.199999999999999" customHeight="1" x14ac:dyDescent="0.2">
      <c r="A16" s="2" t="s">
        <v>787</v>
      </c>
      <c r="B16" s="2">
        <v>1686</v>
      </c>
      <c r="C16" s="2">
        <v>1355</v>
      </c>
      <c r="D16" s="2">
        <v>1015</v>
      </c>
      <c r="E16" s="2">
        <v>218</v>
      </c>
      <c r="F16" s="2">
        <v>63</v>
      </c>
      <c r="G16" s="2">
        <v>59</v>
      </c>
      <c r="H16" s="2">
        <v>303</v>
      </c>
      <c r="I16" s="2">
        <v>28</v>
      </c>
    </row>
    <row r="17" spans="1:9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0.199999999999999" customHeight="1" x14ac:dyDescent="0.2">
      <c r="A18" s="2" t="s">
        <v>735</v>
      </c>
      <c r="B18" s="2"/>
      <c r="C18" s="2"/>
      <c r="D18" s="2"/>
      <c r="E18" s="2"/>
      <c r="F18" s="2"/>
      <c r="G18" s="2"/>
      <c r="H18" s="2"/>
      <c r="I18" s="2"/>
    </row>
    <row r="19" spans="1:9" ht="10.199999999999999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ht="10.199999999999999" customHeight="1" x14ac:dyDescent="0.2">
      <c r="A20" s="2" t="s">
        <v>650</v>
      </c>
      <c r="B20" s="2">
        <v>2309</v>
      </c>
      <c r="C20" s="2">
        <v>1960</v>
      </c>
      <c r="D20" s="2">
        <v>1596</v>
      </c>
      <c r="E20" s="2">
        <v>192</v>
      </c>
      <c r="F20" s="2">
        <v>84</v>
      </c>
      <c r="G20" s="2">
        <v>88</v>
      </c>
      <c r="H20" s="2">
        <v>317</v>
      </c>
      <c r="I20" s="2">
        <v>32</v>
      </c>
    </row>
    <row r="21" spans="1:9" ht="10.199999999999999" customHeight="1" x14ac:dyDescent="0.2">
      <c r="A21" s="2" t="s">
        <v>505</v>
      </c>
      <c r="B21" s="2">
        <v>127</v>
      </c>
      <c r="C21" s="2">
        <v>108</v>
      </c>
      <c r="D21" s="2">
        <v>74</v>
      </c>
      <c r="E21" s="2">
        <v>23</v>
      </c>
      <c r="F21" s="2">
        <v>10</v>
      </c>
      <c r="G21" s="2">
        <v>1</v>
      </c>
      <c r="H21" s="2">
        <v>13</v>
      </c>
      <c r="I21" s="2">
        <v>6</v>
      </c>
    </row>
    <row r="22" spans="1:9" ht="10.199999999999999" customHeight="1" x14ac:dyDescent="0.2">
      <c r="A22" s="2" t="s">
        <v>506</v>
      </c>
      <c r="B22" s="2">
        <v>121</v>
      </c>
      <c r="C22" s="2">
        <v>109</v>
      </c>
      <c r="D22" s="2">
        <v>89</v>
      </c>
      <c r="E22" s="2">
        <v>10</v>
      </c>
      <c r="F22" s="2">
        <v>8</v>
      </c>
      <c r="G22" s="2">
        <v>2</v>
      </c>
      <c r="H22" s="2">
        <v>11</v>
      </c>
      <c r="I22" s="2">
        <v>1</v>
      </c>
    </row>
    <row r="23" spans="1:9" ht="10.199999999999999" customHeight="1" x14ac:dyDescent="0.2">
      <c r="A23" s="2" t="s">
        <v>507</v>
      </c>
      <c r="B23" s="2">
        <v>97</v>
      </c>
      <c r="C23" s="2">
        <v>87</v>
      </c>
      <c r="D23" s="2">
        <v>66</v>
      </c>
      <c r="E23" s="2">
        <v>6</v>
      </c>
      <c r="F23" s="2">
        <v>6</v>
      </c>
      <c r="G23" s="2">
        <v>9</v>
      </c>
      <c r="H23" s="2">
        <v>10</v>
      </c>
      <c r="I23" s="2">
        <v>0</v>
      </c>
    </row>
    <row r="24" spans="1:9" ht="10.199999999999999" customHeight="1" x14ac:dyDescent="0.2">
      <c r="A24" s="2" t="s">
        <v>508</v>
      </c>
      <c r="B24" s="2">
        <v>394</v>
      </c>
      <c r="C24" s="2">
        <v>356</v>
      </c>
      <c r="D24" s="2">
        <v>305</v>
      </c>
      <c r="E24" s="2">
        <v>20</v>
      </c>
      <c r="F24" s="2">
        <v>16</v>
      </c>
      <c r="G24" s="2">
        <v>15</v>
      </c>
      <c r="H24" s="2">
        <v>37</v>
      </c>
      <c r="I24" s="2">
        <v>1</v>
      </c>
    </row>
    <row r="25" spans="1:9" ht="10.199999999999999" customHeight="1" x14ac:dyDescent="0.2">
      <c r="A25" s="2" t="s">
        <v>509</v>
      </c>
      <c r="B25" s="2">
        <v>1570</v>
      </c>
      <c r="C25" s="2">
        <v>1300</v>
      </c>
      <c r="D25" s="2">
        <v>1062</v>
      </c>
      <c r="E25" s="2">
        <v>133</v>
      </c>
      <c r="F25" s="2">
        <v>44</v>
      </c>
      <c r="G25" s="2">
        <v>61</v>
      </c>
      <c r="H25" s="2">
        <v>246</v>
      </c>
      <c r="I25" s="2">
        <v>24</v>
      </c>
    </row>
    <row r="26" spans="1:9" ht="10.199999999999999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0.199999999999999" customHeight="1" x14ac:dyDescent="0.2">
      <c r="A27" s="2" t="s">
        <v>28</v>
      </c>
      <c r="B27" s="2">
        <v>1446</v>
      </c>
      <c r="C27" s="2">
        <v>1235</v>
      </c>
      <c r="D27" s="2">
        <v>995</v>
      </c>
      <c r="E27" s="2">
        <v>130</v>
      </c>
      <c r="F27" s="2">
        <v>54</v>
      </c>
      <c r="G27" s="2">
        <v>56</v>
      </c>
      <c r="H27" s="2">
        <v>190</v>
      </c>
      <c r="I27" s="2">
        <v>21</v>
      </c>
    </row>
    <row r="28" spans="1:9" ht="10.199999999999999" customHeight="1" x14ac:dyDescent="0.2">
      <c r="A28" s="2" t="s">
        <v>505</v>
      </c>
      <c r="B28" s="2">
        <v>86</v>
      </c>
      <c r="C28" s="2">
        <v>82</v>
      </c>
      <c r="D28" s="2">
        <v>54</v>
      </c>
      <c r="E28" s="2">
        <v>20</v>
      </c>
      <c r="F28" s="2">
        <v>8</v>
      </c>
      <c r="G28" s="2">
        <v>0</v>
      </c>
      <c r="H28" s="2">
        <v>4</v>
      </c>
      <c r="I28" s="2">
        <v>0</v>
      </c>
    </row>
    <row r="29" spans="1:9" ht="10.199999999999999" customHeight="1" x14ac:dyDescent="0.2">
      <c r="A29" s="2" t="s">
        <v>506</v>
      </c>
      <c r="B29" s="2">
        <v>71</v>
      </c>
      <c r="C29" s="2">
        <v>61</v>
      </c>
      <c r="D29" s="2">
        <v>50</v>
      </c>
      <c r="E29" s="2">
        <v>5</v>
      </c>
      <c r="F29" s="2">
        <v>4</v>
      </c>
      <c r="G29" s="2">
        <v>2</v>
      </c>
      <c r="H29" s="2">
        <v>9</v>
      </c>
      <c r="I29" s="2">
        <v>1</v>
      </c>
    </row>
    <row r="30" spans="1:9" ht="10.199999999999999" customHeight="1" x14ac:dyDescent="0.2">
      <c r="A30" s="2" t="s">
        <v>507</v>
      </c>
      <c r="B30" s="2">
        <v>57</v>
      </c>
      <c r="C30" s="2">
        <v>52</v>
      </c>
      <c r="D30" s="2">
        <v>41</v>
      </c>
      <c r="E30" s="2">
        <v>4</v>
      </c>
      <c r="F30" s="2">
        <v>2</v>
      </c>
      <c r="G30" s="2">
        <v>5</v>
      </c>
      <c r="H30" s="2">
        <v>5</v>
      </c>
      <c r="I30" s="2">
        <v>0</v>
      </c>
    </row>
    <row r="31" spans="1:9" ht="10.199999999999999" customHeight="1" x14ac:dyDescent="0.2">
      <c r="A31" s="2" t="s">
        <v>508</v>
      </c>
      <c r="B31" s="2">
        <v>216</v>
      </c>
      <c r="C31" s="2">
        <v>201</v>
      </c>
      <c r="D31" s="2">
        <v>165</v>
      </c>
      <c r="E31" s="2">
        <v>15</v>
      </c>
      <c r="F31" s="2">
        <v>11</v>
      </c>
      <c r="G31" s="2">
        <v>10</v>
      </c>
      <c r="H31" s="2">
        <v>15</v>
      </c>
      <c r="I31" s="2">
        <v>0</v>
      </c>
    </row>
    <row r="32" spans="1:9" ht="10.199999999999999" customHeight="1" x14ac:dyDescent="0.2">
      <c r="A32" s="2" t="s">
        <v>509</v>
      </c>
      <c r="B32" s="2">
        <v>1016</v>
      </c>
      <c r="C32" s="2">
        <v>839</v>
      </c>
      <c r="D32" s="2">
        <v>685</v>
      </c>
      <c r="E32" s="2">
        <v>86</v>
      </c>
      <c r="F32" s="2">
        <v>29</v>
      </c>
      <c r="G32" s="2">
        <v>39</v>
      </c>
      <c r="H32" s="2">
        <v>157</v>
      </c>
      <c r="I32" s="2">
        <v>20</v>
      </c>
    </row>
    <row r="33" spans="1:9" ht="10.199999999999999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0.199999999999999" customHeight="1" x14ac:dyDescent="0.2">
      <c r="A34" s="2" t="s">
        <v>29</v>
      </c>
      <c r="B34" s="2">
        <v>863</v>
      </c>
      <c r="C34" s="2">
        <v>725</v>
      </c>
      <c r="D34" s="2">
        <v>601</v>
      </c>
      <c r="E34" s="2">
        <v>62</v>
      </c>
      <c r="F34" s="2">
        <v>30</v>
      </c>
      <c r="G34" s="2">
        <v>32</v>
      </c>
      <c r="H34" s="2">
        <v>127</v>
      </c>
      <c r="I34" s="2">
        <v>11</v>
      </c>
    </row>
    <row r="35" spans="1:9" ht="10.199999999999999" customHeight="1" x14ac:dyDescent="0.2">
      <c r="A35" s="2" t="s">
        <v>505</v>
      </c>
      <c r="B35" s="2">
        <v>41</v>
      </c>
      <c r="C35" s="2">
        <v>26</v>
      </c>
      <c r="D35" s="2">
        <v>20</v>
      </c>
      <c r="E35" s="2">
        <v>3</v>
      </c>
      <c r="F35" s="2">
        <v>2</v>
      </c>
      <c r="G35" s="2">
        <v>1</v>
      </c>
      <c r="H35" s="2">
        <v>9</v>
      </c>
      <c r="I35" s="2">
        <v>6</v>
      </c>
    </row>
    <row r="36" spans="1:9" ht="10.199999999999999" customHeight="1" x14ac:dyDescent="0.2">
      <c r="A36" s="2" t="s">
        <v>506</v>
      </c>
      <c r="B36" s="2">
        <v>50</v>
      </c>
      <c r="C36" s="2">
        <v>48</v>
      </c>
      <c r="D36" s="2">
        <v>39</v>
      </c>
      <c r="E36" s="2">
        <v>5</v>
      </c>
      <c r="F36" s="2">
        <v>4</v>
      </c>
      <c r="G36" s="2">
        <v>0</v>
      </c>
      <c r="H36" s="2">
        <v>2</v>
      </c>
      <c r="I36" s="2">
        <v>0</v>
      </c>
    </row>
    <row r="37" spans="1:9" ht="10.199999999999999" customHeight="1" x14ac:dyDescent="0.2">
      <c r="A37" s="2" t="s">
        <v>507</v>
      </c>
      <c r="B37" s="2">
        <v>40</v>
      </c>
      <c r="C37" s="2">
        <v>35</v>
      </c>
      <c r="D37" s="2">
        <v>25</v>
      </c>
      <c r="E37" s="2">
        <v>2</v>
      </c>
      <c r="F37" s="2">
        <v>4</v>
      </c>
      <c r="G37" s="2">
        <v>4</v>
      </c>
      <c r="H37" s="2">
        <v>5</v>
      </c>
      <c r="I37" s="2">
        <v>0</v>
      </c>
    </row>
    <row r="38" spans="1:9" ht="10.199999999999999" customHeight="1" x14ac:dyDescent="0.2">
      <c r="A38" s="2" t="s">
        <v>508</v>
      </c>
      <c r="B38" s="2">
        <v>178</v>
      </c>
      <c r="C38" s="2">
        <v>155</v>
      </c>
      <c r="D38" s="2">
        <v>140</v>
      </c>
      <c r="E38" s="2">
        <v>5</v>
      </c>
      <c r="F38" s="2">
        <v>5</v>
      </c>
      <c r="G38" s="2">
        <v>5</v>
      </c>
      <c r="H38" s="2">
        <v>22</v>
      </c>
      <c r="I38" s="2">
        <v>1</v>
      </c>
    </row>
    <row r="39" spans="1:9" ht="10.199999999999999" customHeight="1" x14ac:dyDescent="0.2">
      <c r="A39" s="2" t="s">
        <v>509</v>
      </c>
      <c r="B39" s="2">
        <v>554</v>
      </c>
      <c r="C39" s="2">
        <v>461</v>
      </c>
      <c r="D39" s="2">
        <v>377</v>
      </c>
      <c r="E39" s="2">
        <v>47</v>
      </c>
      <c r="F39" s="2">
        <v>15</v>
      </c>
      <c r="G39" s="2">
        <v>22</v>
      </c>
      <c r="H39" s="2">
        <v>89</v>
      </c>
      <c r="I39" s="2">
        <v>4</v>
      </c>
    </row>
    <row r="40" spans="1:9" ht="10.199999999999999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0.199999999999999" customHeight="1" x14ac:dyDescent="0.2">
      <c r="A41" s="2" t="s">
        <v>736</v>
      </c>
      <c r="B41" s="2"/>
      <c r="C41" s="2"/>
      <c r="D41" s="2"/>
      <c r="E41" s="2"/>
      <c r="F41" s="2"/>
      <c r="G41" s="2"/>
      <c r="H41" s="2"/>
      <c r="I41" s="2"/>
    </row>
    <row r="42" spans="1:9" ht="10.199999999999999" customHeight="1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0.199999999999999" customHeight="1" x14ac:dyDescent="0.2">
      <c r="A43" s="2" t="s">
        <v>650</v>
      </c>
      <c r="B43" s="2">
        <v>2309</v>
      </c>
      <c r="C43" s="2">
        <v>1960</v>
      </c>
      <c r="D43" s="2">
        <v>1596</v>
      </c>
      <c r="E43" s="2">
        <v>192</v>
      </c>
      <c r="F43" s="2">
        <v>84</v>
      </c>
      <c r="G43" s="2">
        <v>88</v>
      </c>
      <c r="H43" s="2">
        <v>317</v>
      </c>
      <c r="I43" s="2">
        <v>32</v>
      </c>
    </row>
    <row r="44" spans="1:9" ht="10.199999999999999" customHeight="1" x14ac:dyDescent="0.2">
      <c r="A44" s="2" t="s">
        <v>262</v>
      </c>
      <c r="B44" s="2">
        <v>11</v>
      </c>
      <c r="C44" s="2">
        <v>7</v>
      </c>
      <c r="D44" s="2">
        <v>7</v>
      </c>
      <c r="E44" s="2">
        <v>0</v>
      </c>
      <c r="F44" s="2">
        <v>0</v>
      </c>
      <c r="G44" s="2">
        <v>0</v>
      </c>
      <c r="H44" s="2">
        <v>4</v>
      </c>
      <c r="I44" s="2">
        <v>0</v>
      </c>
    </row>
    <row r="45" spans="1:9" ht="10.199999999999999" customHeight="1" x14ac:dyDescent="0.2">
      <c r="A45" s="2" t="s">
        <v>263</v>
      </c>
      <c r="B45" s="2">
        <v>111</v>
      </c>
      <c r="C45" s="2">
        <v>90</v>
      </c>
      <c r="D45" s="2">
        <v>67</v>
      </c>
      <c r="E45" s="2">
        <v>13</v>
      </c>
      <c r="F45" s="2">
        <v>4</v>
      </c>
      <c r="G45" s="2">
        <v>6</v>
      </c>
      <c r="H45" s="2">
        <v>17</v>
      </c>
      <c r="I45" s="2">
        <v>4</v>
      </c>
    </row>
    <row r="46" spans="1:9" ht="10.199999999999999" customHeight="1" x14ac:dyDescent="0.2">
      <c r="A46" s="2" t="s">
        <v>264</v>
      </c>
      <c r="B46" s="2">
        <v>2087</v>
      </c>
      <c r="C46" s="2">
        <v>1803</v>
      </c>
      <c r="D46" s="2">
        <v>1472</v>
      </c>
      <c r="E46" s="2">
        <v>177</v>
      </c>
      <c r="F46" s="2">
        <v>72</v>
      </c>
      <c r="G46" s="2">
        <v>82</v>
      </c>
      <c r="H46" s="2">
        <v>256</v>
      </c>
      <c r="I46" s="2">
        <v>28</v>
      </c>
    </row>
    <row r="47" spans="1:9" ht="10.199999999999999" customHeight="1" x14ac:dyDescent="0.2">
      <c r="A47" s="2" t="s">
        <v>265</v>
      </c>
      <c r="B47" s="2">
        <v>100</v>
      </c>
      <c r="C47" s="2">
        <v>60</v>
      </c>
      <c r="D47" s="2">
        <v>50</v>
      </c>
      <c r="E47" s="2">
        <v>2</v>
      </c>
      <c r="F47" s="2">
        <v>8</v>
      </c>
      <c r="G47" s="2">
        <v>0</v>
      </c>
      <c r="H47" s="2">
        <v>40</v>
      </c>
      <c r="I47" s="2">
        <v>0</v>
      </c>
    </row>
    <row r="48" spans="1:9" ht="10.199999999999999" customHeight="1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12" ht="10.199999999999999" customHeight="1" x14ac:dyDescent="0.2">
      <c r="A49" s="2" t="s">
        <v>651</v>
      </c>
      <c r="B49" s="2">
        <v>1446</v>
      </c>
      <c r="C49" s="2">
        <v>1235</v>
      </c>
      <c r="D49" s="2">
        <v>995</v>
      </c>
      <c r="E49" s="2">
        <v>130</v>
      </c>
      <c r="F49" s="2">
        <v>54</v>
      </c>
      <c r="G49" s="2">
        <v>56</v>
      </c>
      <c r="H49" s="2">
        <v>190</v>
      </c>
      <c r="I49" s="2">
        <v>21</v>
      </c>
    </row>
    <row r="50" spans="1:12" ht="10.199999999999999" customHeight="1" x14ac:dyDescent="0.2">
      <c r="A50" s="2" t="s">
        <v>262</v>
      </c>
      <c r="B50" s="2">
        <v>7</v>
      </c>
      <c r="C50" s="2">
        <v>3</v>
      </c>
      <c r="D50" s="2">
        <v>3</v>
      </c>
      <c r="E50" s="2">
        <v>0</v>
      </c>
      <c r="F50" s="2">
        <v>0</v>
      </c>
      <c r="G50" s="2">
        <v>0</v>
      </c>
      <c r="H50" s="2">
        <v>4</v>
      </c>
      <c r="I50" s="2">
        <v>0</v>
      </c>
    </row>
    <row r="51" spans="1:12" ht="10.199999999999999" customHeight="1" x14ac:dyDescent="0.2">
      <c r="A51" s="2" t="s">
        <v>263</v>
      </c>
      <c r="B51" s="2">
        <v>42</v>
      </c>
      <c r="C51" s="2">
        <v>34</v>
      </c>
      <c r="D51" s="2">
        <v>24</v>
      </c>
      <c r="E51" s="2">
        <v>5</v>
      </c>
      <c r="F51" s="2">
        <v>2</v>
      </c>
      <c r="G51" s="2">
        <v>3</v>
      </c>
      <c r="H51" s="2">
        <v>6</v>
      </c>
      <c r="I51" s="2">
        <v>2</v>
      </c>
    </row>
    <row r="52" spans="1:12" ht="10.199999999999999" customHeight="1" x14ac:dyDescent="0.2">
      <c r="A52" s="2" t="s">
        <v>264</v>
      </c>
      <c r="B52" s="2">
        <v>1327</v>
      </c>
      <c r="C52" s="2">
        <v>1150</v>
      </c>
      <c r="D52" s="2">
        <v>927</v>
      </c>
      <c r="E52" s="2">
        <v>124</v>
      </c>
      <c r="F52" s="2">
        <v>46</v>
      </c>
      <c r="G52" s="2">
        <v>53</v>
      </c>
      <c r="H52" s="2">
        <v>158</v>
      </c>
      <c r="I52" s="2">
        <v>19</v>
      </c>
    </row>
    <row r="53" spans="1:12" ht="10.199999999999999" customHeight="1" x14ac:dyDescent="0.2">
      <c r="A53" s="2" t="s">
        <v>265</v>
      </c>
      <c r="B53" s="2">
        <v>70</v>
      </c>
      <c r="C53" s="2">
        <v>48</v>
      </c>
      <c r="D53" s="2">
        <v>41</v>
      </c>
      <c r="E53" s="2">
        <v>1</v>
      </c>
      <c r="F53" s="2">
        <v>6</v>
      </c>
      <c r="G53" s="2">
        <v>0</v>
      </c>
      <c r="H53" s="2">
        <v>22</v>
      </c>
      <c r="I53" s="2">
        <v>0</v>
      </c>
    </row>
    <row r="54" spans="1:12" ht="10.199999999999999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12" ht="10.199999999999999" customHeight="1" x14ac:dyDescent="0.2">
      <c r="A55" s="2" t="s">
        <v>662</v>
      </c>
      <c r="B55" s="2">
        <v>863</v>
      </c>
      <c r="C55" s="2">
        <v>725</v>
      </c>
      <c r="D55" s="2">
        <v>601</v>
      </c>
      <c r="E55" s="2">
        <v>62</v>
      </c>
      <c r="F55" s="2">
        <v>30</v>
      </c>
      <c r="G55" s="2">
        <v>32</v>
      </c>
      <c r="H55" s="2">
        <v>127</v>
      </c>
      <c r="I55" s="2">
        <v>11</v>
      </c>
    </row>
    <row r="56" spans="1:12" ht="10.199999999999999" customHeight="1" x14ac:dyDescent="0.2">
      <c r="A56" s="2" t="s">
        <v>262</v>
      </c>
      <c r="B56" s="2">
        <v>4</v>
      </c>
      <c r="C56" s="2">
        <v>4</v>
      </c>
      <c r="D56" s="2">
        <v>4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12" ht="10.199999999999999" customHeight="1" x14ac:dyDescent="0.2">
      <c r="A57" s="2" t="s">
        <v>263</v>
      </c>
      <c r="B57" s="2">
        <v>69</v>
      </c>
      <c r="C57" s="2">
        <v>56</v>
      </c>
      <c r="D57" s="2">
        <v>43</v>
      </c>
      <c r="E57" s="2">
        <v>8</v>
      </c>
      <c r="F57" s="2">
        <v>2</v>
      </c>
      <c r="G57" s="2">
        <v>3</v>
      </c>
      <c r="H57" s="2">
        <v>11</v>
      </c>
      <c r="I57" s="2">
        <v>2</v>
      </c>
    </row>
    <row r="58" spans="1:12" ht="10.199999999999999" customHeight="1" x14ac:dyDescent="0.2">
      <c r="A58" s="2" t="s">
        <v>264</v>
      </c>
      <c r="B58" s="2">
        <v>760</v>
      </c>
      <c r="C58" s="2">
        <v>653</v>
      </c>
      <c r="D58" s="2">
        <v>545</v>
      </c>
      <c r="E58" s="2">
        <v>53</v>
      </c>
      <c r="F58" s="2">
        <v>26</v>
      </c>
      <c r="G58" s="2">
        <v>29</v>
      </c>
      <c r="H58" s="2">
        <v>98</v>
      </c>
      <c r="I58" s="2">
        <v>9</v>
      </c>
    </row>
    <row r="59" spans="1:12" ht="10.199999999999999" customHeight="1" x14ac:dyDescent="0.2">
      <c r="A59" s="2" t="s">
        <v>265</v>
      </c>
      <c r="B59" s="2">
        <v>30</v>
      </c>
      <c r="C59" s="2">
        <v>12</v>
      </c>
      <c r="D59" s="2">
        <v>9</v>
      </c>
      <c r="E59" s="2">
        <v>1</v>
      </c>
      <c r="F59" s="2">
        <v>2</v>
      </c>
      <c r="G59" s="2">
        <v>0</v>
      </c>
      <c r="H59" s="2">
        <v>18</v>
      </c>
      <c r="I59" s="2">
        <v>0</v>
      </c>
    </row>
    <row r="60" spans="1:12" x14ac:dyDescent="0.2">
      <c r="A60" s="42" t="s">
        <v>642</v>
      </c>
      <c r="B60" s="42"/>
      <c r="C60" s="42"/>
      <c r="D60" s="42"/>
      <c r="E60" s="42"/>
      <c r="F60" s="42"/>
      <c r="G60" s="42"/>
      <c r="H60" s="42"/>
      <c r="I60" s="42"/>
      <c r="J60" s="22"/>
      <c r="K60" s="22"/>
      <c r="L60" s="22"/>
    </row>
  </sheetData>
  <mergeCells count="2">
    <mergeCell ref="B2:I2"/>
    <mergeCell ref="A60:I6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73D0-3784-449D-8601-B9F1FB620B9E}">
  <dimension ref="A1:I23"/>
  <sheetViews>
    <sheetView view="pageBreakPreview" zoomScale="125" zoomScaleNormal="100" zoomScaleSheetLayoutView="125" workbookViewId="0">
      <selection activeCell="J1" sqref="J1:L1048576"/>
    </sheetView>
  </sheetViews>
  <sheetFormatPr defaultColWidth="9.109375" defaultRowHeight="10.199999999999999" x14ac:dyDescent="0.2"/>
  <cols>
    <col min="1" max="1" width="14.44140625" style="1" customWidth="1"/>
    <col min="2" max="16384" width="9.109375" style="1"/>
  </cols>
  <sheetData>
    <row r="1" spans="1:9" x14ac:dyDescent="0.2">
      <c r="A1" s="2" t="s">
        <v>821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6" t="s">
        <v>2</v>
      </c>
      <c r="C2" s="46"/>
      <c r="D2" s="46"/>
      <c r="E2" s="46"/>
      <c r="F2" s="46"/>
      <c r="G2" s="46"/>
      <c r="H2" s="46"/>
      <c r="I2" s="46"/>
    </row>
    <row r="3" spans="1:9" s="6" customFormat="1" x14ac:dyDescent="0.2">
      <c r="A3" s="9" t="s">
        <v>733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730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2" t="s">
        <v>510</v>
      </c>
      <c r="B5" s="2">
        <v>5432</v>
      </c>
      <c r="C5" s="2">
        <v>5240</v>
      </c>
      <c r="D5" s="2">
        <v>4109</v>
      </c>
      <c r="E5" s="2">
        <v>712</v>
      </c>
      <c r="F5" s="2">
        <v>232</v>
      </c>
      <c r="G5" s="2">
        <v>187</v>
      </c>
      <c r="H5" s="2">
        <v>87</v>
      </c>
      <c r="I5" s="2">
        <v>105</v>
      </c>
    </row>
    <row r="6" spans="1:9" x14ac:dyDescent="0.2">
      <c r="A6" s="2" t="s">
        <v>511</v>
      </c>
      <c r="B6" s="2">
        <v>1104</v>
      </c>
      <c r="C6" s="2">
        <v>1071</v>
      </c>
      <c r="D6" s="2">
        <v>768</v>
      </c>
      <c r="E6" s="2">
        <v>170</v>
      </c>
      <c r="F6" s="2">
        <v>63</v>
      </c>
      <c r="G6" s="2">
        <v>70</v>
      </c>
      <c r="H6" s="2">
        <v>15</v>
      </c>
      <c r="I6" s="2">
        <v>18</v>
      </c>
    </row>
    <row r="7" spans="1:9" x14ac:dyDescent="0.2">
      <c r="A7" s="2" t="s">
        <v>512</v>
      </c>
      <c r="B7" s="2">
        <v>729</v>
      </c>
      <c r="C7" s="2">
        <v>269</v>
      </c>
      <c r="D7" s="2">
        <v>188</v>
      </c>
      <c r="E7" s="2">
        <v>30</v>
      </c>
      <c r="F7" s="2">
        <v>24</v>
      </c>
      <c r="G7" s="2">
        <v>27</v>
      </c>
      <c r="H7" s="2">
        <v>458</v>
      </c>
      <c r="I7" s="2">
        <v>2</v>
      </c>
    </row>
    <row r="8" spans="1:9" x14ac:dyDescent="0.2">
      <c r="A8" s="2" t="s">
        <v>513</v>
      </c>
      <c r="B8" s="2">
        <v>1058</v>
      </c>
      <c r="C8" s="2">
        <v>354</v>
      </c>
      <c r="D8" s="2">
        <v>297</v>
      </c>
      <c r="E8" s="2">
        <v>35</v>
      </c>
      <c r="F8" s="2">
        <v>13</v>
      </c>
      <c r="G8" s="2">
        <v>9</v>
      </c>
      <c r="H8" s="2">
        <v>697</v>
      </c>
      <c r="I8" s="2">
        <v>7</v>
      </c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 t="s">
        <v>28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0</v>
      </c>
      <c r="B11" s="2">
        <v>4253</v>
      </c>
      <c r="C11" s="2">
        <v>3547</v>
      </c>
      <c r="D11" s="2">
        <v>2738</v>
      </c>
      <c r="E11" s="2">
        <v>495</v>
      </c>
      <c r="F11" s="2">
        <v>175</v>
      </c>
      <c r="G11" s="2">
        <v>139</v>
      </c>
      <c r="H11" s="2">
        <v>634</v>
      </c>
      <c r="I11" s="2">
        <v>72</v>
      </c>
    </row>
    <row r="12" spans="1:9" x14ac:dyDescent="0.2">
      <c r="A12" s="2" t="s">
        <v>510</v>
      </c>
      <c r="B12" s="2">
        <v>2764</v>
      </c>
      <c r="C12" s="2">
        <v>2667</v>
      </c>
      <c r="D12" s="2">
        <v>2093</v>
      </c>
      <c r="E12" s="2">
        <v>368</v>
      </c>
      <c r="F12" s="2">
        <v>124</v>
      </c>
      <c r="G12" s="2">
        <v>82</v>
      </c>
      <c r="H12" s="2">
        <v>43</v>
      </c>
      <c r="I12" s="2">
        <v>54</v>
      </c>
    </row>
    <row r="13" spans="1:9" x14ac:dyDescent="0.2">
      <c r="A13" s="2" t="s">
        <v>511</v>
      </c>
      <c r="B13" s="2">
        <v>565</v>
      </c>
      <c r="C13" s="2">
        <v>544</v>
      </c>
      <c r="D13" s="2">
        <v>384</v>
      </c>
      <c r="E13" s="2">
        <v>89</v>
      </c>
      <c r="F13" s="2">
        <v>36</v>
      </c>
      <c r="G13" s="2">
        <v>35</v>
      </c>
      <c r="H13" s="2">
        <v>8</v>
      </c>
      <c r="I13" s="2">
        <v>13</v>
      </c>
    </row>
    <row r="14" spans="1:9" x14ac:dyDescent="0.2">
      <c r="A14" s="2" t="s">
        <v>512</v>
      </c>
      <c r="B14" s="2">
        <v>364</v>
      </c>
      <c r="C14" s="2">
        <v>157</v>
      </c>
      <c r="D14" s="2">
        <v>111</v>
      </c>
      <c r="E14" s="2">
        <v>16</v>
      </c>
      <c r="F14" s="2">
        <v>13</v>
      </c>
      <c r="G14" s="2">
        <v>17</v>
      </c>
      <c r="H14" s="2">
        <v>206</v>
      </c>
      <c r="I14" s="2">
        <v>1</v>
      </c>
    </row>
    <row r="15" spans="1:9" x14ac:dyDescent="0.2">
      <c r="A15" s="2" t="s">
        <v>513</v>
      </c>
      <c r="B15" s="2">
        <v>560</v>
      </c>
      <c r="C15" s="2">
        <v>179</v>
      </c>
      <c r="D15" s="2">
        <v>150</v>
      </c>
      <c r="E15" s="2">
        <v>22</v>
      </c>
      <c r="F15" s="2">
        <v>2</v>
      </c>
      <c r="G15" s="2">
        <v>5</v>
      </c>
      <c r="H15" s="2">
        <v>377</v>
      </c>
      <c r="I15" s="2">
        <v>4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29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0</v>
      </c>
      <c r="B18" s="2">
        <v>4070</v>
      </c>
      <c r="C18" s="2">
        <v>3387</v>
      </c>
      <c r="D18" s="2">
        <v>2624</v>
      </c>
      <c r="E18" s="2">
        <v>452</v>
      </c>
      <c r="F18" s="2">
        <v>157</v>
      </c>
      <c r="G18" s="2">
        <v>154</v>
      </c>
      <c r="H18" s="2">
        <v>623</v>
      </c>
      <c r="I18" s="2">
        <v>60</v>
      </c>
    </row>
    <row r="19" spans="1:9" x14ac:dyDescent="0.2">
      <c r="A19" s="2" t="s">
        <v>510</v>
      </c>
      <c r="B19" s="2">
        <v>2668</v>
      </c>
      <c r="C19" s="2">
        <v>2573</v>
      </c>
      <c r="D19" s="2">
        <v>2016</v>
      </c>
      <c r="E19" s="2">
        <v>344</v>
      </c>
      <c r="F19" s="2">
        <v>108</v>
      </c>
      <c r="G19" s="2">
        <v>105</v>
      </c>
      <c r="H19" s="2">
        <v>44</v>
      </c>
      <c r="I19" s="2">
        <v>51</v>
      </c>
    </row>
    <row r="20" spans="1:9" x14ac:dyDescent="0.2">
      <c r="A20" s="2" t="s">
        <v>511</v>
      </c>
      <c r="B20" s="2">
        <v>539</v>
      </c>
      <c r="C20" s="2">
        <v>527</v>
      </c>
      <c r="D20" s="2">
        <v>384</v>
      </c>
      <c r="E20" s="2">
        <v>81</v>
      </c>
      <c r="F20" s="2">
        <v>27</v>
      </c>
      <c r="G20" s="2">
        <v>35</v>
      </c>
      <c r="H20" s="2">
        <v>7</v>
      </c>
      <c r="I20" s="2">
        <v>5</v>
      </c>
    </row>
    <row r="21" spans="1:9" x14ac:dyDescent="0.2">
      <c r="A21" s="2" t="s">
        <v>512</v>
      </c>
      <c r="B21" s="2">
        <v>365</v>
      </c>
      <c r="C21" s="2">
        <v>112</v>
      </c>
      <c r="D21" s="2">
        <v>77</v>
      </c>
      <c r="E21" s="2">
        <v>14</v>
      </c>
      <c r="F21" s="2">
        <v>11</v>
      </c>
      <c r="G21" s="2">
        <v>10</v>
      </c>
      <c r="H21" s="2">
        <v>252</v>
      </c>
      <c r="I21" s="2">
        <v>1</v>
      </c>
    </row>
    <row r="22" spans="1:9" x14ac:dyDescent="0.2">
      <c r="A22" s="12" t="s">
        <v>513</v>
      </c>
      <c r="B22" s="12">
        <v>498</v>
      </c>
      <c r="C22" s="12">
        <v>175</v>
      </c>
      <c r="D22" s="12">
        <v>147</v>
      </c>
      <c r="E22" s="12">
        <v>13</v>
      </c>
      <c r="F22" s="12">
        <v>11</v>
      </c>
      <c r="G22" s="12">
        <v>4</v>
      </c>
      <c r="H22" s="12">
        <v>320</v>
      </c>
      <c r="I22" s="12">
        <v>3</v>
      </c>
    </row>
    <row r="23" spans="1:9" x14ac:dyDescent="0.2">
      <c r="A23" s="23" t="s">
        <v>642</v>
      </c>
      <c r="B23" s="23"/>
      <c r="D23" s="23"/>
      <c r="E23" s="23"/>
      <c r="F23" s="23"/>
      <c r="G23" s="23"/>
      <c r="H23" s="23"/>
      <c r="I23" s="23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AE8E-2E2A-4764-B637-EF3B92BA3D00}">
  <dimension ref="A1:I43"/>
  <sheetViews>
    <sheetView view="pageBreakPreview" topLeftCell="F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6" style="11" customWidth="1"/>
    <col min="2" max="16384" width="9.109375" style="1"/>
  </cols>
  <sheetData>
    <row r="1" spans="1:9" x14ac:dyDescent="0.2">
      <c r="A1" s="7" t="s">
        <v>822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20" t="s">
        <v>694</v>
      </c>
      <c r="B2" s="46" t="s">
        <v>2</v>
      </c>
      <c r="C2" s="46"/>
      <c r="D2" s="46"/>
      <c r="E2" s="46"/>
      <c r="F2" s="46"/>
      <c r="G2" s="46"/>
      <c r="H2" s="46"/>
      <c r="I2" s="46"/>
    </row>
    <row r="3" spans="1:9" s="6" customFormat="1" x14ac:dyDescent="0.2">
      <c r="A3" s="20" t="s">
        <v>695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691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7"/>
      <c r="B5" s="2"/>
      <c r="C5" s="2"/>
      <c r="D5" s="2"/>
      <c r="E5" s="2"/>
      <c r="F5" s="2"/>
      <c r="G5" s="2"/>
      <c r="H5" s="2"/>
      <c r="I5" s="2"/>
    </row>
    <row r="6" spans="1:9" x14ac:dyDescent="0.2">
      <c r="A6" s="7" t="s">
        <v>650</v>
      </c>
      <c r="B6" s="2">
        <v>1416</v>
      </c>
      <c r="C6" s="2">
        <v>1080</v>
      </c>
      <c r="D6" s="2">
        <v>769</v>
      </c>
      <c r="E6" s="2">
        <v>199</v>
      </c>
      <c r="F6" s="2">
        <v>65</v>
      </c>
      <c r="G6" s="2">
        <v>47</v>
      </c>
      <c r="H6" s="2">
        <v>312</v>
      </c>
      <c r="I6" s="2">
        <v>24</v>
      </c>
    </row>
    <row r="7" spans="1:9" x14ac:dyDescent="0.2">
      <c r="A7" s="7">
        <v>1</v>
      </c>
      <c r="B7" s="2">
        <v>51</v>
      </c>
      <c r="C7" s="2">
        <v>18</v>
      </c>
      <c r="D7" s="2">
        <v>4</v>
      </c>
      <c r="E7" s="2">
        <v>13</v>
      </c>
      <c r="F7" s="2">
        <v>1</v>
      </c>
      <c r="G7" s="2">
        <v>0</v>
      </c>
      <c r="H7" s="2">
        <v>33</v>
      </c>
      <c r="I7" s="2">
        <v>0</v>
      </c>
    </row>
    <row r="8" spans="1:9" x14ac:dyDescent="0.2">
      <c r="A8" s="7">
        <v>2</v>
      </c>
      <c r="B8" s="2">
        <v>115</v>
      </c>
      <c r="C8" s="2">
        <v>76</v>
      </c>
      <c r="D8" s="2">
        <v>35</v>
      </c>
      <c r="E8" s="2">
        <v>30</v>
      </c>
      <c r="F8" s="2">
        <v>9</v>
      </c>
      <c r="G8" s="2">
        <v>2</v>
      </c>
      <c r="H8" s="2">
        <v>38</v>
      </c>
      <c r="I8" s="2">
        <v>1</v>
      </c>
    </row>
    <row r="9" spans="1:9" x14ac:dyDescent="0.2">
      <c r="A9" s="7">
        <v>3</v>
      </c>
      <c r="B9" s="2">
        <v>189</v>
      </c>
      <c r="C9" s="2">
        <v>119</v>
      </c>
      <c r="D9" s="2">
        <v>70</v>
      </c>
      <c r="E9" s="2">
        <v>35</v>
      </c>
      <c r="F9" s="2">
        <v>8</v>
      </c>
      <c r="G9" s="2">
        <v>6</v>
      </c>
      <c r="H9" s="2">
        <v>67</v>
      </c>
      <c r="I9" s="2">
        <v>3</v>
      </c>
    </row>
    <row r="10" spans="1:9" x14ac:dyDescent="0.2">
      <c r="A10" s="7">
        <v>4</v>
      </c>
      <c r="B10" s="2">
        <v>200</v>
      </c>
      <c r="C10" s="2">
        <v>130</v>
      </c>
      <c r="D10" s="2">
        <v>87</v>
      </c>
      <c r="E10" s="2">
        <v>28</v>
      </c>
      <c r="F10" s="2">
        <v>11</v>
      </c>
      <c r="G10" s="2">
        <v>4</v>
      </c>
      <c r="H10" s="2">
        <v>63</v>
      </c>
      <c r="I10" s="2">
        <v>7</v>
      </c>
    </row>
    <row r="11" spans="1:9" x14ac:dyDescent="0.2">
      <c r="A11" s="7">
        <v>5</v>
      </c>
      <c r="B11" s="2">
        <v>183</v>
      </c>
      <c r="C11" s="2">
        <v>134</v>
      </c>
      <c r="D11" s="2">
        <v>91</v>
      </c>
      <c r="E11" s="2">
        <v>30</v>
      </c>
      <c r="F11" s="2">
        <v>6</v>
      </c>
      <c r="G11" s="2">
        <v>7</v>
      </c>
      <c r="H11" s="2">
        <v>46</v>
      </c>
      <c r="I11" s="2">
        <v>3</v>
      </c>
    </row>
    <row r="12" spans="1:9" x14ac:dyDescent="0.2">
      <c r="A12" s="7">
        <v>6</v>
      </c>
      <c r="B12" s="2">
        <v>159</v>
      </c>
      <c r="C12" s="2">
        <v>131</v>
      </c>
      <c r="D12" s="2">
        <v>92</v>
      </c>
      <c r="E12" s="2">
        <v>18</v>
      </c>
      <c r="F12" s="2">
        <v>13</v>
      </c>
      <c r="G12" s="2">
        <v>8</v>
      </c>
      <c r="H12" s="2">
        <v>26</v>
      </c>
      <c r="I12" s="2">
        <v>2</v>
      </c>
    </row>
    <row r="13" spans="1:9" x14ac:dyDescent="0.2">
      <c r="A13" s="7">
        <v>7</v>
      </c>
      <c r="B13" s="2">
        <v>152</v>
      </c>
      <c r="C13" s="2">
        <v>130</v>
      </c>
      <c r="D13" s="2">
        <v>102</v>
      </c>
      <c r="E13" s="2">
        <v>12</v>
      </c>
      <c r="F13" s="2">
        <v>9</v>
      </c>
      <c r="G13" s="2">
        <v>7</v>
      </c>
      <c r="H13" s="2">
        <v>21</v>
      </c>
      <c r="I13" s="2">
        <v>1</v>
      </c>
    </row>
    <row r="14" spans="1:9" x14ac:dyDescent="0.2">
      <c r="A14" s="7">
        <v>8</v>
      </c>
      <c r="B14" s="2">
        <v>103</v>
      </c>
      <c r="C14" s="2">
        <v>91</v>
      </c>
      <c r="D14" s="2">
        <v>73</v>
      </c>
      <c r="E14" s="2">
        <v>10</v>
      </c>
      <c r="F14" s="2">
        <v>4</v>
      </c>
      <c r="G14" s="2">
        <v>4</v>
      </c>
      <c r="H14" s="2">
        <v>7</v>
      </c>
      <c r="I14" s="2">
        <v>5</v>
      </c>
    </row>
    <row r="15" spans="1:9" x14ac:dyDescent="0.2">
      <c r="A15" s="7">
        <v>9</v>
      </c>
      <c r="B15" s="2">
        <v>78</v>
      </c>
      <c r="C15" s="2">
        <v>72</v>
      </c>
      <c r="D15" s="2">
        <v>58</v>
      </c>
      <c r="E15" s="2">
        <v>10</v>
      </c>
      <c r="F15" s="2">
        <v>1</v>
      </c>
      <c r="G15" s="2">
        <v>3</v>
      </c>
      <c r="H15" s="2">
        <v>5</v>
      </c>
      <c r="I15" s="2">
        <v>1</v>
      </c>
    </row>
    <row r="16" spans="1:9" x14ac:dyDescent="0.2">
      <c r="A16" s="7">
        <v>10</v>
      </c>
      <c r="B16" s="2">
        <v>93</v>
      </c>
      <c r="C16" s="2">
        <v>87</v>
      </c>
      <c r="D16" s="2">
        <v>73</v>
      </c>
      <c r="E16" s="2">
        <v>9</v>
      </c>
      <c r="F16" s="2">
        <v>1</v>
      </c>
      <c r="G16" s="2">
        <v>4</v>
      </c>
      <c r="H16" s="2">
        <v>5</v>
      </c>
      <c r="I16" s="2">
        <v>1</v>
      </c>
    </row>
    <row r="17" spans="1:9" x14ac:dyDescent="0.2">
      <c r="A17" s="7">
        <v>11</v>
      </c>
      <c r="B17" s="2">
        <v>23</v>
      </c>
      <c r="C17" s="2">
        <v>22</v>
      </c>
      <c r="D17" s="2">
        <v>19</v>
      </c>
      <c r="E17" s="2">
        <v>1</v>
      </c>
      <c r="F17" s="2">
        <v>1</v>
      </c>
      <c r="G17" s="2">
        <v>1</v>
      </c>
      <c r="H17" s="2">
        <v>1</v>
      </c>
      <c r="I17" s="2">
        <v>0</v>
      </c>
    </row>
    <row r="18" spans="1:9" x14ac:dyDescent="0.2">
      <c r="A18" s="7">
        <v>12</v>
      </c>
      <c r="B18" s="2">
        <v>13</v>
      </c>
      <c r="C18" s="2">
        <v>13</v>
      </c>
      <c r="D18" s="2">
        <v>12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</row>
    <row r="19" spans="1:9" x14ac:dyDescent="0.2">
      <c r="A19" s="7">
        <v>13</v>
      </c>
      <c r="B19" s="2">
        <v>17</v>
      </c>
      <c r="C19" s="2">
        <v>17</v>
      </c>
      <c r="D19" s="2">
        <v>15</v>
      </c>
      <c r="E19" s="2">
        <v>1</v>
      </c>
      <c r="F19" s="2">
        <v>0</v>
      </c>
      <c r="G19" s="2">
        <v>1</v>
      </c>
      <c r="H19" s="2">
        <v>0</v>
      </c>
      <c r="I19" s="2">
        <v>0</v>
      </c>
    </row>
    <row r="20" spans="1:9" x14ac:dyDescent="0.2">
      <c r="A20" s="7">
        <v>14</v>
      </c>
      <c r="B20" s="2">
        <v>9</v>
      </c>
      <c r="C20" s="2">
        <v>9</v>
      </c>
      <c r="D20" s="2">
        <v>9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7" t="s">
        <v>514</v>
      </c>
      <c r="B21" s="2">
        <v>31</v>
      </c>
      <c r="C21" s="2">
        <v>31</v>
      </c>
      <c r="D21" s="2">
        <v>29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</row>
    <row r="22" spans="1:9" s="5" customFormat="1" x14ac:dyDescent="0.2">
      <c r="A22" s="10" t="s">
        <v>258</v>
      </c>
      <c r="B22" s="4">
        <v>5.9</v>
      </c>
      <c r="C22" s="4">
        <v>6.4</v>
      </c>
      <c r="D22" s="4">
        <v>7</v>
      </c>
      <c r="E22" s="4">
        <v>4.8</v>
      </c>
      <c r="F22" s="4">
        <v>5.0999999999999996</v>
      </c>
      <c r="G22" s="4">
        <v>6.2</v>
      </c>
      <c r="H22" s="4">
        <v>4</v>
      </c>
      <c r="I22" s="4">
        <v>5.5</v>
      </c>
    </row>
    <row r="23" spans="1:9" s="5" customFormat="1" ht="9" customHeight="1" x14ac:dyDescent="0.2">
      <c r="A23" s="10" t="s">
        <v>27</v>
      </c>
      <c r="B23" s="4">
        <v>5.8</v>
      </c>
      <c r="C23" s="4">
        <v>6.5</v>
      </c>
      <c r="D23" s="4">
        <v>7.1</v>
      </c>
      <c r="E23" s="4">
        <v>4.8</v>
      </c>
      <c r="F23" s="4">
        <v>5.6</v>
      </c>
      <c r="G23" s="4">
        <v>6.6</v>
      </c>
      <c r="H23" s="4">
        <v>4.3</v>
      </c>
      <c r="I23" s="4">
        <v>5.3</v>
      </c>
    </row>
    <row r="24" spans="1:9" s="5" customFormat="1" ht="9" customHeight="1" x14ac:dyDescent="0.2">
      <c r="A24" s="10"/>
      <c r="B24" s="4"/>
      <c r="C24" s="4"/>
      <c r="D24" s="4"/>
      <c r="E24" s="4"/>
      <c r="F24" s="4"/>
      <c r="G24" s="4"/>
      <c r="H24" s="4"/>
      <c r="I24" s="4"/>
    </row>
    <row r="25" spans="1:9" s="5" customFormat="1" ht="9" customHeight="1" x14ac:dyDescent="0.2">
      <c r="A25" s="10" t="s">
        <v>692</v>
      </c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7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7" t="s">
        <v>650</v>
      </c>
      <c r="B27" s="2">
        <v>1416</v>
      </c>
      <c r="C27" s="2">
        <v>1080</v>
      </c>
      <c r="D27" s="2">
        <v>769</v>
      </c>
      <c r="E27" s="2">
        <v>199</v>
      </c>
      <c r="F27" s="2">
        <v>65</v>
      </c>
      <c r="G27" s="2">
        <v>47</v>
      </c>
      <c r="H27" s="2">
        <v>312</v>
      </c>
      <c r="I27" s="2">
        <v>24</v>
      </c>
    </row>
    <row r="28" spans="1:9" x14ac:dyDescent="0.2">
      <c r="A28" s="7" t="s">
        <v>515</v>
      </c>
      <c r="B28" s="2">
        <v>566</v>
      </c>
      <c r="C28" s="2">
        <v>384</v>
      </c>
      <c r="D28" s="2">
        <v>296</v>
      </c>
      <c r="E28" s="2">
        <v>51</v>
      </c>
      <c r="F28" s="2">
        <v>28</v>
      </c>
      <c r="G28" s="2">
        <v>9</v>
      </c>
      <c r="H28" s="2">
        <v>175</v>
      </c>
      <c r="I28" s="2">
        <v>7</v>
      </c>
    </row>
    <row r="29" spans="1:9" x14ac:dyDescent="0.2">
      <c r="A29" s="7" t="s">
        <v>516</v>
      </c>
      <c r="B29" s="2">
        <v>249</v>
      </c>
      <c r="C29" s="2">
        <v>198</v>
      </c>
      <c r="D29" s="2">
        <v>127</v>
      </c>
      <c r="E29" s="2">
        <v>44</v>
      </c>
      <c r="F29" s="2">
        <v>22</v>
      </c>
      <c r="G29" s="2">
        <v>5</v>
      </c>
      <c r="H29" s="2">
        <v>51</v>
      </c>
      <c r="I29" s="2">
        <v>0</v>
      </c>
    </row>
    <row r="30" spans="1:9" x14ac:dyDescent="0.2">
      <c r="A30" s="7" t="s">
        <v>517</v>
      </c>
      <c r="B30" s="2">
        <v>157</v>
      </c>
      <c r="C30" s="2">
        <v>141</v>
      </c>
      <c r="D30" s="2">
        <v>117</v>
      </c>
      <c r="E30" s="2">
        <v>18</v>
      </c>
      <c r="F30" s="2">
        <v>2</v>
      </c>
      <c r="G30" s="2">
        <v>4</v>
      </c>
      <c r="H30" s="2">
        <v>16</v>
      </c>
      <c r="I30" s="2">
        <v>0</v>
      </c>
    </row>
    <row r="31" spans="1:9" x14ac:dyDescent="0.2">
      <c r="A31" s="7" t="s">
        <v>518</v>
      </c>
      <c r="B31" s="2">
        <v>137</v>
      </c>
      <c r="C31" s="2">
        <v>118</v>
      </c>
      <c r="D31" s="2">
        <v>93</v>
      </c>
      <c r="E31" s="2">
        <v>13</v>
      </c>
      <c r="F31" s="2">
        <v>1</v>
      </c>
      <c r="G31" s="2">
        <v>11</v>
      </c>
      <c r="H31" s="2">
        <v>19</v>
      </c>
      <c r="I31" s="2">
        <v>0</v>
      </c>
    </row>
    <row r="32" spans="1:9" x14ac:dyDescent="0.2">
      <c r="A32" s="7" t="s">
        <v>519</v>
      </c>
      <c r="B32" s="2">
        <v>99</v>
      </c>
      <c r="C32" s="2">
        <v>84</v>
      </c>
      <c r="D32" s="2">
        <v>55</v>
      </c>
      <c r="E32" s="2">
        <v>22</v>
      </c>
      <c r="F32" s="2">
        <v>4</v>
      </c>
      <c r="G32" s="2">
        <v>3</v>
      </c>
      <c r="H32" s="2">
        <v>12</v>
      </c>
      <c r="I32" s="2">
        <v>3</v>
      </c>
    </row>
    <row r="33" spans="1:9" x14ac:dyDescent="0.2">
      <c r="A33" s="7" t="s">
        <v>520</v>
      </c>
      <c r="B33" s="2">
        <v>98</v>
      </c>
      <c r="C33" s="2">
        <v>78</v>
      </c>
      <c r="D33" s="2">
        <v>42</v>
      </c>
      <c r="E33" s="2">
        <v>28</v>
      </c>
      <c r="F33" s="2">
        <v>4</v>
      </c>
      <c r="G33" s="2">
        <v>4</v>
      </c>
      <c r="H33" s="2">
        <v>20</v>
      </c>
      <c r="I33" s="2">
        <v>0</v>
      </c>
    </row>
    <row r="34" spans="1:9" x14ac:dyDescent="0.2">
      <c r="A34" s="7" t="s">
        <v>521</v>
      </c>
      <c r="B34" s="2">
        <v>85</v>
      </c>
      <c r="C34" s="2">
        <v>57</v>
      </c>
      <c r="D34" s="2">
        <v>30</v>
      </c>
      <c r="E34" s="2">
        <v>15</v>
      </c>
      <c r="F34" s="2">
        <v>4</v>
      </c>
      <c r="G34" s="2">
        <v>8</v>
      </c>
      <c r="H34" s="2">
        <v>15</v>
      </c>
      <c r="I34" s="2">
        <v>13</v>
      </c>
    </row>
    <row r="35" spans="1:9" x14ac:dyDescent="0.2">
      <c r="A35" s="7" t="s">
        <v>522</v>
      </c>
      <c r="B35" s="2">
        <v>5</v>
      </c>
      <c r="C35" s="2">
        <v>3</v>
      </c>
      <c r="D35" s="2">
        <v>0</v>
      </c>
      <c r="E35" s="2">
        <v>3</v>
      </c>
      <c r="F35" s="2">
        <v>0</v>
      </c>
      <c r="G35" s="2">
        <v>0</v>
      </c>
      <c r="H35" s="2">
        <v>1</v>
      </c>
      <c r="I35" s="2">
        <v>1</v>
      </c>
    </row>
    <row r="36" spans="1:9" x14ac:dyDescent="0.2">
      <c r="A36" s="7" t="s">
        <v>513</v>
      </c>
      <c r="B36" s="2">
        <v>20</v>
      </c>
      <c r="C36" s="2">
        <v>17</v>
      </c>
      <c r="D36" s="2">
        <v>9</v>
      </c>
      <c r="E36" s="2">
        <v>5</v>
      </c>
      <c r="F36" s="2">
        <v>0</v>
      </c>
      <c r="G36" s="2">
        <v>3</v>
      </c>
      <c r="H36" s="2">
        <v>3</v>
      </c>
      <c r="I36" s="2">
        <v>0</v>
      </c>
    </row>
    <row r="37" spans="1:9" x14ac:dyDescent="0.2">
      <c r="A37" s="7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7" t="s">
        <v>693</v>
      </c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7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7" t="s">
        <v>656</v>
      </c>
      <c r="B40" s="2">
        <v>815</v>
      </c>
      <c r="C40" s="2">
        <v>582</v>
      </c>
      <c r="D40" s="2">
        <v>423</v>
      </c>
      <c r="E40" s="2">
        <v>95</v>
      </c>
      <c r="F40" s="2">
        <v>50</v>
      </c>
      <c r="G40" s="2">
        <v>14</v>
      </c>
      <c r="H40" s="2">
        <v>226</v>
      </c>
      <c r="I40" s="2">
        <v>7</v>
      </c>
    </row>
    <row r="41" spans="1:9" x14ac:dyDescent="0.2">
      <c r="A41" s="7" t="s">
        <v>523</v>
      </c>
      <c r="B41" s="2">
        <v>37</v>
      </c>
      <c r="C41" s="2">
        <v>31</v>
      </c>
      <c r="D41" s="2">
        <v>26</v>
      </c>
      <c r="E41" s="2">
        <v>4</v>
      </c>
      <c r="F41" s="2">
        <v>1</v>
      </c>
      <c r="G41" s="2">
        <v>0</v>
      </c>
      <c r="H41" s="2">
        <v>5</v>
      </c>
      <c r="I41" s="2">
        <v>1</v>
      </c>
    </row>
    <row r="42" spans="1:9" x14ac:dyDescent="0.2">
      <c r="A42" s="13" t="s">
        <v>524</v>
      </c>
      <c r="B42" s="12">
        <v>778</v>
      </c>
      <c r="C42" s="12">
        <v>551</v>
      </c>
      <c r="D42" s="12">
        <v>397</v>
      </c>
      <c r="E42" s="12">
        <v>91</v>
      </c>
      <c r="F42" s="12">
        <v>49</v>
      </c>
      <c r="G42" s="12">
        <v>14</v>
      </c>
      <c r="H42" s="12">
        <v>221</v>
      </c>
      <c r="I42" s="12">
        <v>6</v>
      </c>
    </row>
    <row r="43" spans="1:9" x14ac:dyDescent="0.2">
      <c r="A43" s="42" t="s">
        <v>642</v>
      </c>
      <c r="B43" s="42"/>
      <c r="C43" s="42"/>
      <c r="D43" s="42"/>
      <c r="E43" s="42"/>
      <c r="F43" s="42"/>
      <c r="G43" s="42"/>
      <c r="H43" s="42"/>
      <c r="I43" s="42"/>
    </row>
  </sheetData>
  <mergeCells count="2">
    <mergeCell ref="B2:I2"/>
    <mergeCell ref="A43:I4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9280-B05A-4CD0-AB03-3FFC2BFF6035}">
  <dimension ref="A1:I35"/>
  <sheetViews>
    <sheetView view="pageBreakPreview" topLeftCell="F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5.33203125" style="1" customWidth="1"/>
    <col min="2" max="16384" width="9.109375" style="1"/>
  </cols>
  <sheetData>
    <row r="1" spans="1:9" x14ac:dyDescent="0.2">
      <c r="A1" s="2" t="s">
        <v>823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697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698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525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1416</v>
      </c>
      <c r="C6" s="2">
        <v>1080</v>
      </c>
      <c r="D6" s="2">
        <v>769</v>
      </c>
      <c r="E6" s="2">
        <v>199</v>
      </c>
      <c r="F6" s="2">
        <v>65</v>
      </c>
      <c r="G6" s="2">
        <v>47</v>
      </c>
      <c r="H6" s="2">
        <v>312</v>
      </c>
      <c r="I6" s="2">
        <v>24</v>
      </c>
    </row>
    <row r="7" spans="1:9" x14ac:dyDescent="0.2">
      <c r="A7" s="2" t="s">
        <v>526</v>
      </c>
      <c r="B7" s="2">
        <v>13</v>
      </c>
      <c r="C7" s="2">
        <v>2</v>
      </c>
      <c r="D7" s="2">
        <v>1</v>
      </c>
      <c r="E7" s="2">
        <v>1</v>
      </c>
      <c r="F7" s="2">
        <v>0</v>
      </c>
      <c r="G7" s="2">
        <v>0</v>
      </c>
      <c r="H7" s="2">
        <v>11</v>
      </c>
      <c r="I7" s="2">
        <v>0</v>
      </c>
    </row>
    <row r="8" spans="1:9" x14ac:dyDescent="0.2">
      <c r="A8" s="2" t="s">
        <v>527</v>
      </c>
      <c r="B8" s="2">
        <v>177</v>
      </c>
      <c r="C8" s="2">
        <v>44</v>
      </c>
      <c r="D8" s="2">
        <v>29</v>
      </c>
      <c r="E8" s="2">
        <v>8</v>
      </c>
      <c r="F8" s="2">
        <v>6</v>
      </c>
      <c r="G8" s="2">
        <v>1</v>
      </c>
      <c r="H8" s="2">
        <v>132</v>
      </c>
      <c r="I8" s="2">
        <v>1</v>
      </c>
    </row>
    <row r="9" spans="1:9" x14ac:dyDescent="0.2">
      <c r="A9" s="2" t="s">
        <v>528</v>
      </c>
      <c r="B9" s="2">
        <v>1132</v>
      </c>
      <c r="C9" s="2">
        <v>961</v>
      </c>
      <c r="D9" s="2">
        <v>693</v>
      </c>
      <c r="E9" s="2">
        <v>174</v>
      </c>
      <c r="F9" s="2">
        <v>51</v>
      </c>
      <c r="G9" s="2">
        <v>43</v>
      </c>
      <c r="H9" s="2">
        <v>148</v>
      </c>
      <c r="I9" s="2">
        <v>23</v>
      </c>
    </row>
    <row r="10" spans="1:9" x14ac:dyDescent="0.2">
      <c r="A10" s="2" t="s">
        <v>529</v>
      </c>
      <c r="B10" s="2">
        <v>94</v>
      </c>
      <c r="C10" s="2">
        <v>73</v>
      </c>
      <c r="D10" s="2">
        <v>46</v>
      </c>
      <c r="E10" s="2">
        <v>16</v>
      </c>
      <c r="F10" s="2">
        <v>8</v>
      </c>
      <c r="G10" s="2">
        <v>3</v>
      </c>
      <c r="H10" s="2">
        <v>21</v>
      </c>
      <c r="I10" s="2">
        <v>0</v>
      </c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696</v>
      </c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 t="s">
        <v>650</v>
      </c>
      <c r="B14" s="2">
        <v>1132</v>
      </c>
      <c r="C14" s="2">
        <v>961</v>
      </c>
      <c r="D14" s="2">
        <v>693</v>
      </c>
      <c r="E14" s="2">
        <v>174</v>
      </c>
      <c r="F14" s="2">
        <v>51</v>
      </c>
      <c r="G14" s="2">
        <v>43</v>
      </c>
      <c r="H14" s="2">
        <v>148</v>
      </c>
      <c r="I14" s="2">
        <v>23</v>
      </c>
    </row>
    <row r="15" spans="1:9" x14ac:dyDescent="0.2">
      <c r="A15" s="2" t="s">
        <v>700</v>
      </c>
      <c r="B15" s="2">
        <v>14</v>
      </c>
      <c r="C15" s="2">
        <v>13</v>
      </c>
      <c r="D15" s="2">
        <v>11</v>
      </c>
      <c r="E15" s="2">
        <v>2</v>
      </c>
      <c r="F15" s="2">
        <v>0</v>
      </c>
      <c r="G15" s="2">
        <v>0</v>
      </c>
      <c r="H15" s="2">
        <v>1</v>
      </c>
      <c r="I15" s="2">
        <v>0</v>
      </c>
    </row>
    <row r="16" spans="1:9" x14ac:dyDescent="0.2">
      <c r="A16" s="2" t="s">
        <v>701</v>
      </c>
      <c r="B16" s="2">
        <v>42</v>
      </c>
      <c r="C16" s="2">
        <v>40</v>
      </c>
      <c r="D16" s="2">
        <v>37</v>
      </c>
      <c r="E16" s="2">
        <v>2</v>
      </c>
      <c r="F16" s="2">
        <v>1</v>
      </c>
      <c r="G16" s="2">
        <v>0</v>
      </c>
      <c r="H16" s="2">
        <v>1</v>
      </c>
      <c r="I16" s="2">
        <v>1</v>
      </c>
    </row>
    <row r="17" spans="1:9" x14ac:dyDescent="0.2">
      <c r="A17" s="2" t="s">
        <v>702</v>
      </c>
      <c r="B17" s="2">
        <v>83</v>
      </c>
      <c r="C17" s="2">
        <v>76</v>
      </c>
      <c r="D17" s="2">
        <v>63</v>
      </c>
      <c r="E17" s="2">
        <v>9</v>
      </c>
      <c r="F17" s="2">
        <v>2</v>
      </c>
      <c r="G17" s="2">
        <v>2</v>
      </c>
      <c r="H17" s="2">
        <v>7</v>
      </c>
      <c r="I17" s="2">
        <v>0</v>
      </c>
    </row>
    <row r="18" spans="1:9" x14ac:dyDescent="0.2">
      <c r="A18" s="2" t="s">
        <v>703</v>
      </c>
      <c r="B18" s="2">
        <v>88</v>
      </c>
      <c r="C18" s="2">
        <v>79</v>
      </c>
      <c r="D18" s="2">
        <v>46</v>
      </c>
      <c r="E18" s="2">
        <v>17</v>
      </c>
      <c r="F18" s="2">
        <v>15</v>
      </c>
      <c r="G18" s="2">
        <v>1</v>
      </c>
      <c r="H18" s="2">
        <v>9</v>
      </c>
      <c r="I18" s="2">
        <v>0</v>
      </c>
    </row>
    <row r="19" spans="1:9" x14ac:dyDescent="0.2">
      <c r="A19" s="2" t="s">
        <v>704</v>
      </c>
      <c r="B19" s="2">
        <v>97</v>
      </c>
      <c r="C19" s="2">
        <v>91</v>
      </c>
      <c r="D19" s="2">
        <v>57</v>
      </c>
      <c r="E19" s="2">
        <v>27</v>
      </c>
      <c r="F19" s="2">
        <v>4</v>
      </c>
      <c r="G19" s="2">
        <v>3</v>
      </c>
      <c r="H19" s="2">
        <v>6</v>
      </c>
      <c r="I19" s="2">
        <v>0</v>
      </c>
    </row>
    <row r="20" spans="1:9" x14ac:dyDescent="0.2">
      <c r="A20" s="2" t="s">
        <v>705</v>
      </c>
      <c r="B20" s="2">
        <v>149</v>
      </c>
      <c r="C20" s="2">
        <v>118</v>
      </c>
      <c r="D20" s="2">
        <v>68</v>
      </c>
      <c r="E20" s="2">
        <v>36</v>
      </c>
      <c r="F20" s="2">
        <v>8</v>
      </c>
      <c r="G20" s="2">
        <v>6</v>
      </c>
      <c r="H20" s="2">
        <v>24</v>
      </c>
      <c r="I20" s="2">
        <v>7</v>
      </c>
    </row>
    <row r="21" spans="1:9" x14ac:dyDescent="0.2">
      <c r="A21" s="2" t="s">
        <v>706</v>
      </c>
      <c r="B21" s="2">
        <v>257</v>
      </c>
      <c r="C21" s="2">
        <v>216</v>
      </c>
      <c r="D21" s="2">
        <v>160</v>
      </c>
      <c r="E21" s="2">
        <v>34</v>
      </c>
      <c r="F21" s="2">
        <v>7</v>
      </c>
      <c r="G21" s="2">
        <v>15</v>
      </c>
      <c r="H21" s="2">
        <v>36</v>
      </c>
      <c r="I21" s="2">
        <v>5</v>
      </c>
    </row>
    <row r="22" spans="1:9" x14ac:dyDescent="0.2">
      <c r="A22" s="2" t="s">
        <v>707</v>
      </c>
      <c r="B22" s="2">
        <v>219</v>
      </c>
      <c r="C22" s="2">
        <v>181</v>
      </c>
      <c r="D22" s="2">
        <v>132</v>
      </c>
      <c r="E22" s="2">
        <v>29</v>
      </c>
      <c r="F22" s="2">
        <v>11</v>
      </c>
      <c r="G22" s="2">
        <v>9</v>
      </c>
      <c r="H22" s="2">
        <v>33</v>
      </c>
      <c r="I22" s="2">
        <v>5</v>
      </c>
    </row>
    <row r="23" spans="1:9" x14ac:dyDescent="0.2">
      <c r="A23" s="2" t="s">
        <v>708</v>
      </c>
      <c r="B23" s="2">
        <v>110</v>
      </c>
      <c r="C23" s="2">
        <v>89</v>
      </c>
      <c r="D23" s="2">
        <v>64</v>
      </c>
      <c r="E23" s="2">
        <v>16</v>
      </c>
      <c r="F23" s="2">
        <v>2</v>
      </c>
      <c r="G23" s="2">
        <v>7</v>
      </c>
      <c r="H23" s="2">
        <v>20</v>
      </c>
      <c r="I23" s="2">
        <v>1</v>
      </c>
    </row>
    <row r="24" spans="1:9" x14ac:dyDescent="0.2">
      <c r="A24" s="2" t="s">
        <v>709</v>
      </c>
      <c r="B24" s="2">
        <v>28</v>
      </c>
      <c r="C24" s="2">
        <v>23</v>
      </c>
      <c r="D24" s="2">
        <v>22</v>
      </c>
      <c r="E24" s="2">
        <v>0</v>
      </c>
      <c r="F24" s="2">
        <v>1</v>
      </c>
      <c r="G24" s="2">
        <v>0</v>
      </c>
      <c r="H24" s="2">
        <v>3</v>
      </c>
      <c r="I24" s="2">
        <v>2</v>
      </c>
    </row>
    <row r="25" spans="1:9" x14ac:dyDescent="0.2">
      <c r="A25" s="2" t="s">
        <v>710</v>
      </c>
      <c r="B25" s="2">
        <v>23</v>
      </c>
      <c r="C25" s="2">
        <v>19</v>
      </c>
      <c r="D25" s="2">
        <v>19</v>
      </c>
      <c r="E25" s="2">
        <v>0</v>
      </c>
      <c r="F25" s="2">
        <v>0</v>
      </c>
      <c r="G25" s="2">
        <v>0</v>
      </c>
      <c r="H25" s="2">
        <v>4</v>
      </c>
      <c r="I25" s="2">
        <v>0</v>
      </c>
    </row>
    <row r="26" spans="1:9" x14ac:dyDescent="0.2">
      <c r="A26" s="2" t="s">
        <v>711</v>
      </c>
      <c r="B26" s="2">
        <v>22</v>
      </c>
      <c r="C26" s="2">
        <v>16</v>
      </c>
      <c r="D26" s="2">
        <v>14</v>
      </c>
      <c r="E26" s="2">
        <v>2</v>
      </c>
      <c r="F26" s="2">
        <v>0</v>
      </c>
      <c r="G26" s="2">
        <v>0</v>
      </c>
      <c r="H26" s="2">
        <v>4</v>
      </c>
      <c r="I26" s="2">
        <v>2</v>
      </c>
    </row>
    <row r="27" spans="1:9" x14ac:dyDescent="0.2">
      <c r="A27" s="2" t="s">
        <v>27</v>
      </c>
      <c r="B27" s="37">
        <v>636.20000000000005</v>
      </c>
      <c r="C27" s="37">
        <v>629.4</v>
      </c>
      <c r="D27" s="37">
        <v>640.29999999999995</v>
      </c>
      <c r="E27" s="37">
        <v>583.29999999999995</v>
      </c>
      <c r="F27" s="37">
        <v>543.79999999999995</v>
      </c>
      <c r="G27" s="37">
        <v>663.3</v>
      </c>
      <c r="H27" s="37">
        <v>672.2</v>
      </c>
      <c r="I27" s="37">
        <v>670</v>
      </c>
    </row>
    <row r="28" spans="1:9" x14ac:dyDescent="0.2">
      <c r="A28" s="2" t="s">
        <v>258</v>
      </c>
      <c r="B28" s="37">
        <v>586</v>
      </c>
      <c r="C28" s="37">
        <v>575</v>
      </c>
      <c r="D28" s="37">
        <v>580.70000000000005</v>
      </c>
      <c r="E28" s="37">
        <v>556.1</v>
      </c>
      <c r="F28" s="37">
        <v>516.20000000000005</v>
      </c>
      <c r="G28" s="37">
        <v>628.4</v>
      </c>
      <c r="H28" s="37">
        <v>640.70000000000005</v>
      </c>
      <c r="I28" s="37">
        <v>692.7</v>
      </c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 t="s">
        <v>699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 t="s">
        <v>650</v>
      </c>
      <c r="B32" s="2">
        <v>899</v>
      </c>
      <c r="C32" s="2">
        <v>774</v>
      </c>
      <c r="D32" s="2">
        <v>577</v>
      </c>
      <c r="E32" s="2">
        <v>128</v>
      </c>
      <c r="F32" s="2">
        <v>43</v>
      </c>
      <c r="G32" s="2">
        <v>26</v>
      </c>
      <c r="H32" s="2">
        <v>102</v>
      </c>
      <c r="I32" s="2">
        <v>23</v>
      </c>
    </row>
    <row r="33" spans="1:9" x14ac:dyDescent="0.2">
      <c r="A33" s="2" t="s">
        <v>530</v>
      </c>
      <c r="B33" s="2">
        <v>182</v>
      </c>
      <c r="C33" s="2">
        <v>163</v>
      </c>
      <c r="D33" s="2">
        <v>132</v>
      </c>
      <c r="E33" s="2">
        <v>26</v>
      </c>
      <c r="F33" s="2">
        <v>4</v>
      </c>
      <c r="G33" s="2">
        <v>1</v>
      </c>
      <c r="H33" s="2">
        <v>13</v>
      </c>
      <c r="I33" s="2">
        <v>6</v>
      </c>
    </row>
    <row r="34" spans="1:9" x14ac:dyDescent="0.2">
      <c r="A34" s="12" t="s">
        <v>531</v>
      </c>
      <c r="B34" s="12">
        <v>717</v>
      </c>
      <c r="C34" s="12">
        <v>611</v>
      </c>
      <c r="D34" s="12">
        <v>445</v>
      </c>
      <c r="E34" s="12">
        <v>102</v>
      </c>
      <c r="F34" s="12">
        <v>39</v>
      </c>
      <c r="G34" s="12">
        <v>25</v>
      </c>
      <c r="H34" s="12">
        <v>89</v>
      </c>
      <c r="I34" s="12">
        <v>17</v>
      </c>
    </row>
    <row r="35" spans="1:9" x14ac:dyDescent="0.2">
      <c r="A35" s="42" t="s">
        <v>642</v>
      </c>
      <c r="B35" s="42"/>
      <c r="C35" s="42"/>
      <c r="D35" s="42"/>
      <c r="E35" s="42"/>
      <c r="F35" s="42"/>
      <c r="G35" s="42"/>
      <c r="H35" s="42"/>
      <c r="I35" s="42"/>
    </row>
  </sheetData>
  <mergeCells count="2">
    <mergeCell ref="B2:I2"/>
    <mergeCell ref="A35:I3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E448-7D76-46A7-9DBA-8FA86943D679}">
  <dimension ref="A1:I25"/>
  <sheetViews>
    <sheetView view="pageBreakPreview" topLeftCell="E1" zoomScale="125" zoomScaleNormal="10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824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713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714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532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1416</v>
      </c>
      <c r="C6" s="2">
        <v>1080</v>
      </c>
      <c r="D6" s="2">
        <v>769</v>
      </c>
      <c r="E6" s="2">
        <v>199</v>
      </c>
      <c r="F6" s="2">
        <v>65</v>
      </c>
      <c r="G6" s="2">
        <v>47</v>
      </c>
      <c r="H6" s="2">
        <v>312</v>
      </c>
      <c r="I6" s="2">
        <v>24</v>
      </c>
    </row>
    <row r="7" spans="1:9" x14ac:dyDescent="0.2">
      <c r="A7" s="2" t="s">
        <v>533</v>
      </c>
      <c r="B7" s="2">
        <v>38</v>
      </c>
      <c r="C7" s="2">
        <v>29</v>
      </c>
      <c r="D7" s="2">
        <v>12</v>
      </c>
      <c r="E7" s="2">
        <v>12</v>
      </c>
      <c r="F7" s="2">
        <v>2</v>
      </c>
      <c r="G7" s="2">
        <v>3</v>
      </c>
      <c r="H7" s="2">
        <v>9</v>
      </c>
      <c r="I7" s="2">
        <v>0</v>
      </c>
    </row>
    <row r="8" spans="1:9" x14ac:dyDescent="0.2">
      <c r="A8" s="2" t="s">
        <v>534</v>
      </c>
      <c r="B8" s="2">
        <v>185</v>
      </c>
      <c r="C8" s="2">
        <v>151</v>
      </c>
      <c r="D8" s="2">
        <v>48</v>
      </c>
      <c r="E8" s="2">
        <v>92</v>
      </c>
      <c r="F8" s="2">
        <v>8</v>
      </c>
      <c r="G8" s="2">
        <v>3</v>
      </c>
      <c r="H8" s="2">
        <v>30</v>
      </c>
      <c r="I8" s="2">
        <v>4</v>
      </c>
    </row>
    <row r="9" spans="1:9" x14ac:dyDescent="0.2">
      <c r="A9" s="2" t="s">
        <v>535</v>
      </c>
      <c r="B9" s="2">
        <v>311</v>
      </c>
      <c r="C9" s="2">
        <v>200</v>
      </c>
      <c r="D9" s="2">
        <v>141</v>
      </c>
      <c r="E9" s="2">
        <v>51</v>
      </c>
      <c r="F9" s="2">
        <v>6</v>
      </c>
      <c r="G9" s="2">
        <v>2</v>
      </c>
      <c r="H9" s="2">
        <v>104</v>
      </c>
      <c r="I9" s="2">
        <v>7</v>
      </c>
    </row>
    <row r="10" spans="1:9" x14ac:dyDescent="0.2">
      <c r="A10" s="2" t="s">
        <v>536</v>
      </c>
      <c r="B10" s="2">
        <v>240</v>
      </c>
      <c r="C10" s="2">
        <v>173</v>
      </c>
      <c r="D10" s="2">
        <v>162</v>
      </c>
      <c r="E10" s="2">
        <v>5</v>
      </c>
      <c r="F10" s="2">
        <v>4</v>
      </c>
      <c r="G10" s="2">
        <v>2</v>
      </c>
      <c r="H10" s="2">
        <v>63</v>
      </c>
      <c r="I10" s="2">
        <v>4</v>
      </c>
    </row>
    <row r="11" spans="1:9" x14ac:dyDescent="0.2">
      <c r="A11" s="2" t="s">
        <v>537</v>
      </c>
      <c r="B11" s="2">
        <v>78</v>
      </c>
      <c r="C11" s="2">
        <v>58</v>
      </c>
      <c r="D11" s="2">
        <v>52</v>
      </c>
      <c r="E11" s="2">
        <v>3</v>
      </c>
      <c r="F11" s="2">
        <v>3</v>
      </c>
      <c r="G11" s="2">
        <v>0</v>
      </c>
      <c r="H11" s="2">
        <v>19</v>
      </c>
      <c r="I11" s="2">
        <v>1</v>
      </c>
    </row>
    <row r="12" spans="1:9" x14ac:dyDescent="0.2">
      <c r="A12" s="2" t="s">
        <v>538</v>
      </c>
      <c r="B12" s="2">
        <v>27</v>
      </c>
      <c r="C12" s="2">
        <v>26</v>
      </c>
      <c r="D12" s="2">
        <v>24</v>
      </c>
      <c r="E12" s="2">
        <v>2</v>
      </c>
      <c r="F12" s="2">
        <v>0</v>
      </c>
      <c r="G12" s="2">
        <v>0</v>
      </c>
      <c r="H12" s="2">
        <v>1</v>
      </c>
      <c r="I12" s="2">
        <v>0</v>
      </c>
    </row>
    <row r="13" spans="1:9" x14ac:dyDescent="0.2">
      <c r="A13" s="2" t="s">
        <v>539</v>
      </c>
      <c r="B13" s="2">
        <v>3</v>
      </c>
      <c r="C13" s="2">
        <v>3</v>
      </c>
      <c r="D13" s="2">
        <v>2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</row>
    <row r="14" spans="1:9" x14ac:dyDescent="0.2">
      <c r="A14" s="2" t="s">
        <v>540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 t="s">
        <v>541</v>
      </c>
      <c r="B15" s="2">
        <v>534</v>
      </c>
      <c r="C15" s="2">
        <v>440</v>
      </c>
      <c r="D15" s="2">
        <v>328</v>
      </c>
      <c r="E15" s="2">
        <v>34</v>
      </c>
      <c r="F15" s="2">
        <v>41</v>
      </c>
      <c r="G15" s="2">
        <v>37</v>
      </c>
      <c r="H15" s="2">
        <v>86</v>
      </c>
      <c r="I15" s="2">
        <v>8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712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 t="s">
        <v>650</v>
      </c>
      <c r="B19" s="2">
        <v>1416</v>
      </c>
      <c r="C19" s="2">
        <v>1080</v>
      </c>
      <c r="D19" s="2">
        <v>769</v>
      </c>
      <c r="E19" s="2">
        <v>199</v>
      </c>
      <c r="F19" s="2">
        <v>65</v>
      </c>
      <c r="G19" s="2">
        <v>47</v>
      </c>
      <c r="H19" s="2">
        <v>312</v>
      </c>
      <c r="I19" s="2">
        <v>24</v>
      </c>
    </row>
    <row r="20" spans="1:9" x14ac:dyDescent="0.2">
      <c r="A20" s="2" t="s">
        <v>542</v>
      </c>
      <c r="B20" s="2">
        <v>227</v>
      </c>
      <c r="C20" s="2">
        <v>207</v>
      </c>
      <c r="D20" s="2">
        <v>143</v>
      </c>
      <c r="E20" s="2">
        <v>40</v>
      </c>
      <c r="F20" s="2">
        <v>10</v>
      </c>
      <c r="G20" s="2">
        <v>14</v>
      </c>
      <c r="H20" s="2">
        <v>17</v>
      </c>
      <c r="I20" s="2">
        <v>3</v>
      </c>
    </row>
    <row r="21" spans="1:9" x14ac:dyDescent="0.2">
      <c r="A21" s="2" t="s">
        <v>543</v>
      </c>
      <c r="B21" s="2">
        <v>570</v>
      </c>
      <c r="C21" s="2">
        <v>500</v>
      </c>
      <c r="D21" s="2">
        <v>363</v>
      </c>
      <c r="E21" s="2">
        <v>97</v>
      </c>
      <c r="F21" s="2">
        <v>25</v>
      </c>
      <c r="G21" s="2">
        <v>15</v>
      </c>
      <c r="H21" s="2">
        <v>57</v>
      </c>
      <c r="I21" s="2">
        <v>13</v>
      </c>
    </row>
    <row r="22" spans="1:9" x14ac:dyDescent="0.2">
      <c r="A22" s="2" t="s">
        <v>534</v>
      </c>
      <c r="B22" s="2">
        <v>422</v>
      </c>
      <c r="C22" s="2">
        <v>317</v>
      </c>
      <c r="D22" s="2">
        <v>223</v>
      </c>
      <c r="E22" s="2">
        <v>52</v>
      </c>
      <c r="F22" s="2">
        <v>26</v>
      </c>
      <c r="G22" s="2">
        <v>16</v>
      </c>
      <c r="H22" s="2">
        <v>97</v>
      </c>
      <c r="I22" s="2">
        <v>8</v>
      </c>
    </row>
    <row r="23" spans="1:9" x14ac:dyDescent="0.2">
      <c r="A23" s="2" t="s">
        <v>544</v>
      </c>
      <c r="B23" s="2">
        <v>88</v>
      </c>
      <c r="C23" s="2">
        <v>46</v>
      </c>
      <c r="D23" s="2">
        <v>34</v>
      </c>
      <c r="E23" s="2">
        <v>9</v>
      </c>
      <c r="F23" s="2">
        <v>2</v>
      </c>
      <c r="G23" s="2">
        <v>1</v>
      </c>
      <c r="H23" s="2">
        <v>42</v>
      </c>
      <c r="I23" s="2">
        <v>0</v>
      </c>
    </row>
    <row r="24" spans="1:9" x14ac:dyDescent="0.2">
      <c r="A24" s="12" t="s">
        <v>545</v>
      </c>
      <c r="B24" s="12">
        <v>109</v>
      </c>
      <c r="C24" s="12">
        <v>10</v>
      </c>
      <c r="D24" s="12">
        <v>6</v>
      </c>
      <c r="E24" s="12">
        <v>1</v>
      </c>
      <c r="F24" s="12">
        <v>2</v>
      </c>
      <c r="G24" s="12">
        <v>1</v>
      </c>
      <c r="H24" s="12">
        <v>99</v>
      </c>
      <c r="I24" s="12">
        <v>0</v>
      </c>
    </row>
    <row r="25" spans="1:9" x14ac:dyDescent="0.2">
      <c r="A25" s="42" t="s">
        <v>642</v>
      </c>
      <c r="B25" s="42"/>
      <c r="C25" s="42"/>
      <c r="D25" s="42"/>
      <c r="E25" s="42"/>
      <c r="F25" s="42"/>
      <c r="G25" s="42"/>
      <c r="H25" s="42"/>
      <c r="I25" s="42"/>
    </row>
  </sheetData>
  <mergeCells count="2">
    <mergeCell ref="B2:I2"/>
    <mergeCell ref="A25:I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8752-9E15-469E-A49E-CF3F036F115B}">
  <dimension ref="A1:I57"/>
  <sheetViews>
    <sheetView view="pageBreakPreview" topLeftCell="E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1.88671875" style="11" customWidth="1"/>
    <col min="2" max="16384" width="9.109375" style="1"/>
  </cols>
  <sheetData>
    <row r="1" spans="1:9" x14ac:dyDescent="0.2">
      <c r="A1" s="7" t="s">
        <v>825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721</v>
      </c>
      <c r="B2" s="46" t="s">
        <v>2</v>
      </c>
      <c r="C2" s="46"/>
      <c r="D2" s="46"/>
      <c r="E2" s="46"/>
      <c r="F2" s="46"/>
      <c r="G2" s="46"/>
      <c r="H2" s="46"/>
      <c r="I2" s="46"/>
    </row>
    <row r="3" spans="1:9" x14ac:dyDescent="0.2">
      <c r="A3" s="9" t="s">
        <v>722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720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7"/>
      <c r="B5" s="2"/>
      <c r="C5" s="2"/>
      <c r="D5" s="2"/>
      <c r="E5" s="2"/>
      <c r="F5" s="2"/>
      <c r="G5" s="2"/>
      <c r="H5" s="2"/>
      <c r="I5" s="2"/>
    </row>
    <row r="6" spans="1:9" x14ac:dyDescent="0.2">
      <c r="A6" s="7" t="s">
        <v>650</v>
      </c>
      <c r="B6" s="2">
        <v>1416</v>
      </c>
      <c r="C6" s="2">
        <v>1080</v>
      </c>
      <c r="D6" s="2">
        <v>769</v>
      </c>
      <c r="E6" s="2">
        <v>199</v>
      </c>
      <c r="F6" s="2">
        <v>65</v>
      </c>
      <c r="G6" s="2">
        <v>47</v>
      </c>
      <c r="H6" s="2">
        <v>312</v>
      </c>
      <c r="I6" s="2">
        <v>24</v>
      </c>
    </row>
    <row r="7" spans="1:9" x14ac:dyDescent="0.2">
      <c r="A7" s="7" t="s">
        <v>546</v>
      </c>
      <c r="B7" s="2">
        <v>448</v>
      </c>
      <c r="C7" s="2">
        <v>294</v>
      </c>
      <c r="D7" s="2">
        <v>141</v>
      </c>
      <c r="E7" s="2">
        <v>131</v>
      </c>
      <c r="F7" s="2">
        <v>11</v>
      </c>
      <c r="G7" s="2">
        <v>11</v>
      </c>
      <c r="H7" s="2">
        <v>146</v>
      </c>
      <c r="I7" s="2">
        <v>8</v>
      </c>
    </row>
    <row r="8" spans="1:9" x14ac:dyDescent="0.2">
      <c r="A8" s="7" t="s">
        <v>547</v>
      </c>
      <c r="B8" s="2">
        <v>658</v>
      </c>
      <c r="C8" s="2">
        <v>528</v>
      </c>
      <c r="D8" s="2">
        <v>446</v>
      </c>
      <c r="E8" s="2">
        <v>30</v>
      </c>
      <c r="F8" s="2">
        <v>19</v>
      </c>
      <c r="G8" s="2">
        <v>33</v>
      </c>
      <c r="H8" s="2">
        <v>114</v>
      </c>
      <c r="I8" s="2">
        <v>16</v>
      </c>
    </row>
    <row r="9" spans="1:9" x14ac:dyDescent="0.2">
      <c r="A9" s="7" t="s">
        <v>548</v>
      </c>
      <c r="B9" s="2">
        <v>68</v>
      </c>
      <c r="C9" s="2">
        <v>54</v>
      </c>
      <c r="D9" s="2">
        <v>49</v>
      </c>
      <c r="E9" s="2">
        <v>1</v>
      </c>
      <c r="F9" s="2">
        <v>2</v>
      </c>
      <c r="G9" s="2">
        <v>2</v>
      </c>
      <c r="H9" s="2">
        <v>14</v>
      </c>
      <c r="I9" s="2">
        <v>0</v>
      </c>
    </row>
    <row r="10" spans="1:9" x14ac:dyDescent="0.2">
      <c r="A10" s="7" t="s">
        <v>549</v>
      </c>
      <c r="B10" s="2">
        <v>235</v>
      </c>
      <c r="C10" s="2">
        <v>201</v>
      </c>
      <c r="D10" s="2">
        <v>132</v>
      </c>
      <c r="E10" s="2">
        <v>37</v>
      </c>
      <c r="F10" s="2">
        <v>31</v>
      </c>
      <c r="G10" s="2">
        <v>1</v>
      </c>
      <c r="H10" s="2">
        <v>34</v>
      </c>
      <c r="I10" s="2">
        <v>0</v>
      </c>
    </row>
    <row r="11" spans="1:9" x14ac:dyDescent="0.2">
      <c r="A11" s="7" t="s">
        <v>513</v>
      </c>
      <c r="B11" s="2">
        <v>7</v>
      </c>
      <c r="C11" s="2">
        <v>3</v>
      </c>
      <c r="D11" s="2">
        <v>1</v>
      </c>
      <c r="E11" s="2">
        <v>0</v>
      </c>
      <c r="F11" s="2">
        <v>2</v>
      </c>
      <c r="G11" s="2">
        <v>0</v>
      </c>
      <c r="H11" s="2">
        <v>4</v>
      </c>
      <c r="I11" s="2">
        <v>0</v>
      </c>
    </row>
    <row r="12" spans="1:9" x14ac:dyDescent="0.2">
      <c r="A12" s="7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7" t="s">
        <v>719</v>
      </c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7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7" t="s">
        <v>650</v>
      </c>
      <c r="B15" s="2">
        <v>1416</v>
      </c>
      <c r="C15" s="2">
        <v>1080</v>
      </c>
      <c r="D15" s="2">
        <v>769</v>
      </c>
      <c r="E15" s="2">
        <v>199</v>
      </c>
      <c r="F15" s="2">
        <v>65</v>
      </c>
      <c r="G15" s="2">
        <v>47</v>
      </c>
      <c r="H15" s="2">
        <v>312</v>
      </c>
      <c r="I15" s="2">
        <v>24</v>
      </c>
    </row>
    <row r="16" spans="1:9" x14ac:dyDescent="0.2">
      <c r="A16" s="7" t="s">
        <v>546</v>
      </c>
      <c r="B16" s="2">
        <v>1055</v>
      </c>
      <c r="C16" s="2">
        <v>779</v>
      </c>
      <c r="D16" s="2">
        <v>555</v>
      </c>
      <c r="E16" s="2">
        <v>156</v>
      </c>
      <c r="F16" s="2">
        <v>28</v>
      </c>
      <c r="G16" s="2">
        <v>40</v>
      </c>
      <c r="H16" s="2">
        <v>252</v>
      </c>
      <c r="I16" s="2">
        <v>24</v>
      </c>
    </row>
    <row r="17" spans="1:9" x14ac:dyDescent="0.2">
      <c r="A17" s="7" t="s">
        <v>548</v>
      </c>
      <c r="B17" s="2">
        <v>236</v>
      </c>
      <c r="C17" s="2">
        <v>201</v>
      </c>
      <c r="D17" s="2">
        <v>165</v>
      </c>
      <c r="E17" s="2">
        <v>12</v>
      </c>
      <c r="F17" s="2">
        <v>17</v>
      </c>
      <c r="G17" s="2">
        <v>7</v>
      </c>
      <c r="H17" s="2">
        <v>35</v>
      </c>
      <c r="I17" s="2">
        <v>0</v>
      </c>
    </row>
    <row r="18" spans="1:9" x14ac:dyDescent="0.2">
      <c r="A18" s="7" t="s">
        <v>549</v>
      </c>
      <c r="B18" s="2">
        <v>92</v>
      </c>
      <c r="C18" s="2">
        <v>88</v>
      </c>
      <c r="D18" s="2">
        <v>47</v>
      </c>
      <c r="E18" s="2">
        <v>31</v>
      </c>
      <c r="F18" s="2">
        <v>10</v>
      </c>
      <c r="G18" s="2">
        <v>0</v>
      </c>
      <c r="H18" s="2">
        <v>4</v>
      </c>
      <c r="I18" s="2">
        <v>0</v>
      </c>
    </row>
    <row r="19" spans="1:9" x14ac:dyDescent="0.2">
      <c r="A19" s="7" t="s">
        <v>550</v>
      </c>
      <c r="B19" s="2">
        <v>2</v>
      </c>
      <c r="C19" s="2">
        <v>2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 t="s">
        <v>513</v>
      </c>
      <c r="B20" s="2">
        <v>31</v>
      </c>
      <c r="C20" s="2">
        <v>10</v>
      </c>
      <c r="D20" s="2">
        <v>0</v>
      </c>
      <c r="E20" s="2">
        <v>0</v>
      </c>
      <c r="F20" s="2">
        <v>10</v>
      </c>
      <c r="G20" s="2">
        <v>0</v>
      </c>
      <c r="H20" s="2">
        <v>21</v>
      </c>
      <c r="I20" s="2">
        <v>0</v>
      </c>
    </row>
    <row r="21" spans="1:9" x14ac:dyDescent="0.2">
      <c r="A21" s="7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7" t="s">
        <v>718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7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7" t="s">
        <v>650</v>
      </c>
      <c r="B24" s="2">
        <v>1416</v>
      </c>
      <c r="C24" s="2">
        <v>1080</v>
      </c>
      <c r="D24" s="2">
        <v>769</v>
      </c>
      <c r="E24" s="2">
        <v>199</v>
      </c>
      <c r="F24" s="2">
        <v>65</v>
      </c>
      <c r="G24" s="2">
        <v>47</v>
      </c>
      <c r="H24" s="2">
        <v>312</v>
      </c>
      <c r="I24" s="2">
        <v>24</v>
      </c>
    </row>
    <row r="25" spans="1:9" x14ac:dyDescent="0.2">
      <c r="A25" s="7" t="s">
        <v>551</v>
      </c>
      <c r="B25" s="2">
        <v>1193</v>
      </c>
      <c r="C25" s="2">
        <v>894</v>
      </c>
      <c r="D25" s="2">
        <v>640</v>
      </c>
      <c r="E25" s="2">
        <v>164</v>
      </c>
      <c r="F25" s="2">
        <v>43</v>
      </c>
      <c r="G25" s="2">
        <v>47</v>
      </c>
      <c r="H25" s="2">
        <v>275</v>
      </c>
      <c r="I25" s="2">
        <v>24</v>
      </c>
    </row>
    <row r="26" spans="1:9" x14ac:dyDescent="0.2">
      <c r="A26" s="7" t="s">
        <v>717</v>
      </c>
      <c r="B26" s="2">
        <v>189</v>
      </c>
      <c r="C26" s="2">
        <v>170</v>
      </c>
      <c r="D26" s="2">
        <v>113</v>
      </c>
      <c r="E26" s="2">
        <v>35</v>
      </c>
      <c r="F26" s="2">
        <v>22</v>
      </c>
      <c r="G26" s="2">
        <v>0</v>
      </c>
      <c r="H26" s="2">
        <v>19</v>
      </c>
      <c r="I26" s="2">
        <v>0</v>
      </c>
    </row>
    <row r="27" spans="1:9" x14ac:dyDescent="0.2">
      <c r="A27" s="7" t="s">
        <v>513</v>
      </c>
      <c r="B27" s="2">
        <v>34</v>
      </c>
      <c r="C27" s="2">
        <v>16</v>
      </c>
      <c r="D27" s="2">
        <v>16</v>
      </c>
      <c r="E27" s="2">
        <v>0</v>
      </c>
      <c r="F27" s="2">
        <v>0</v>
      </c>
      <c r="G27" s="2">
        <v>0</v>
      </c>
      <c r="H27" s="2">
        <v>18</v>
      </c>
      <c r="I27" s="2">
        <v>0</v>
      </c>
    </row>
    <row r="28" spans="1:9" x14ac:dyDescent="0.2">
      <c r="A28" s="7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7" t="s">
        <v>716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7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7" t="s">
        <v>650</v>
      </c>
      <c r="B31" s="2">
        <v>1416</v>
      </c>
      <c r="C31" s="2">
        <v>1080</v>
      </c>
      <c r="D31" s="2">
        <v>769</v>
      </c>
      <c r="E31" s="2">
        <v>199</v>
      </c>
      <c r="F31" s="2">
        <v>65</v>
      </c>
      <c r="G31" s="2">
        <v>47</v>
      </c>
      <c r="H31" s="2">
        <v>312</v>
      </c>
      <c r="I31" s="2">
        <v>24</v>
      </c>
    </row>
    <row r="32" spans="1:9" x14ac:dyDescent="0.2">
      <c r="A32" s="7">
        <v>1</v>
      </c>
      <c r="B32" s="2">
        <v>29</v>
      </c>
      <c r="C32" s="2">
        <v>24</v>
      </c>
      <c r="D32" s="2">
        <v>18</v>
      </c>
      <c r="E32" s="2">
        <v>3</v>
      </c>
      <c r="F32" s="2">
        <v>1</v>
      </c>
      <c r="G32" s="2">
        <v>2</v>
      </c>
      <c r="H32" s="2">
        <v>4</v>
      </c>
      <c r="I32" s="2">
        <v>1</v>
      </c>
    </row>
    <row r="33" spans="1:9" x14ac:dyDescent="0.2">
      <c r="A33" s="7">
        <v>2</v>
      </c>
      <c r="B33" s="2">
        <v>239</v>
      </c>
      <c r="C33" s="2">
        <v>211</v>
      </c>
      <c r="D33" s="2">
        <v>160</v>
      </c>
      <c r="E33" s="2">
        <v>39</v>
      </c>
      <c r="F33" s="2">
        <v>8</v>
      </c>
      <c r="G33" s="2">
        <v>4</v>
      </c>
      <c r="H33" s="2">
        <v>16</v>
      </c>
      <c r="I33" s="2">
        <v>12</v>
      </c>
    </row>
    <row r="34" spans="1:9" x14ac:dyDescent="0.2">
      <c r="A34" s="7">
        <v>3</v>
      </c>
      <c r="B34" s="2">
        <v>322</v>
      </c>
      <c r="C34" s="2">
        <v>256</v>
      </c>
      <c r="D34" s="2">
        <v>111</v>
      </c>
      <c r="E34" s="2">
        <v>116</v>
      </c>
      <c r="F34" s="2">
        <v>12</v>
      </c>
      <c r="G34" s="2">
        <v>17</v>
      </c>
      <c r="H34" s="2">
        <v>58</v>
      </c>
      <c r="I34" s="2">
        <v>8</v>
      </c>
    </row>
    <row r="35" spans="1:9" x14ac:dyDescent="0.2">
      <c r="A35" s="7">
        <v>4</v>
      </c>
      <c r="B35" s="2">
        <v>379</v>
      </c>
      <c r="C35" s="2">
        <v>304</v>
      </c>
      <c r="D35" s="2">
        <v>230</v>
      </c>
      <c r="E35" s="2">
        <v>32</v>
      </c>
      <c r="F35" s="2">
        <v>28</v>
      </c>
      <c r="G35" s="2">
        <v>14</v>
      </c>
      <c r="H35" s="2">
        <v>73</v>
      </c>
      <c r="I35" s="2">
        <v>2</v>
      </c>
    </row>
    <row r="36" spans="1:9" x14ac:dyDescent="0.2">
      <c r="A36" s="7">
        <v>5</v>
      </c>
      <c r="B36" s="2">
        <v>279</v>
      </c>
      <c r="C36" s="2">
        <v>184</v>
      </c>
      <c r="D36" s="2">
        <v>158</v>
      </c>
      <c r="E36" s="2">
        <v>8</v>
      </c>
      <c r="F36" s="2">
        <v>13</v>
      </c>
      <c r="G36" s="2">
        <v>5</v>
      </c>
      <c r="H36" s="2">
        <v>94</v>
      </c>
      <c r="I36" s="2">
        <v>1</v>
      </c>
    </row>
    <row r="37" spans="1:9" x14ac:dyDescent="0.2">
      <c r="A37" s="7">
        <v>6</v>
      </c>
      <c r="B37" s="2">
        <v>123</v>
      </c>
      <c r="C37" s="2">
        <v>69</v>
      </c>
      <c r="D37" s="2">
        <v>62</v>
      </c>
      <c r="E37" s="2">
        <v>1</v>
      </c>
      <c r="F37" s="2">
        <v>3</v>
      </c>
      <c r="G37" s="2">
        <v>3</v>
      </c>
      <c r="H37" s="2">
        <v>54</v>
      </c>
      <c r="I37" s="2">
        <v>0</v>
      </c>
    </row>
    <row r="38" spans="1:9" x14ac:dyDescent="0.2">
      <c r="A38" s="7">
        <v>7</v>
      </c>
      <c r="B38" s="2">
        <v>30</v>
      </c>
      <c r="C38" s="2">
        <v>21</v>
      </c>
      <c r="D38" s="2">
        <v>19</v>
      </c>
      <c r="E38" s="2">
        <v>0</v>
      </c>
      <c r="F38" s="2">
        <v>0</v>
      </c>
      <c r="G38" s="2">
        <v>2</v>
      </c>
      <c r="H38" s="2">
        <v>9</v>
      </c>
      <c r="I38" s="2">
        <v>0</v>
      </c>
    </row>
    <row r="39" spans="1:9" x14ac:dyDescent="0.2">
      <c r="A39" s="7">
        <v>8</v>
      </c>
      <c r="B39" s="2">
        <v>10</v>
      </c>
      <c r="C39" s="2">
        <v>7</v>
      </c>
      <c r="D39" s="2">
        <v>7</v>
      </c>
      <c r="E39" s="2">
        <v>0</v>
      </c>
      <c r="F39" s="2">
        <v>0</v>
      </c>
      <c r="G39" s="2">
        <v>0</v>
      </c>
      <c r="H39" s="2">
        <v>3</v>
      </c>
      <c r="I39" s="2">
        <v>0</v>
      </c>
    </row>
    <row r="40" spans="1:9" x14ac:dyDescent="0.2">
      <c r="A40" s="7">
        <v>9</v>
      </c>
      <c r="B40" s="2">
        <v>5</v>
      </c>
      <c r="C40" s="2">
        <v>4</v>
      </c>
      <c r="D40" s="2">
        <v>4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</row>
    <row r="41" spans="1:9" x14ac:dyDescent="0.2">
      <c r="A41" s="7">
        <v>10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s="5" customFormat="1" x14ac:dyDescent="0.2">
      <c r="A42" s="10" t="s">
        <v>27</v>
      </c>
      <c r="B42" s="4">
        <v>4.3</v>
      </c>
      <c r="C42" s="4">
        <v>4.2</v>
      </c>
      <c r="D42" s="4">
        <v>4.4000000000000004</v>
      </c>
      <c r="E42" s="4">
        <v>3.5</v>
      </c>
      <c r="F42" s="4">
        <v>4.4000000000000004</v>
      </c>
      <c r="G42" s="4">
        <v>4</v>
      </c>
      <c r="H42" s="4">
        <v>5.0999999999999996</v>
      </c>
      <c r="I42" s="4">
        <v>2.9</v>
      </c>
    </row>
    <row r="43" spans="1:9" s="5" customFormat="1" x14ac:dyDescent="0.2">
      <c r="A43" s="10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7" t="s">
        <v>715</v>
      </c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7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7" t="s">
        <v>650</v>
      </c>
      <c r="B46" s="2">
        <v>1416</v>
      </c>
      <c r="C46" s="2">
        <v>1080</v>
      </c>
      <c r="D46" s="2">
        <v>769</v>
      </c>
      <c r="E46" s="2">
        <v>199</v>
      </c>
      <c r="F46" s="2">
        <v>65</v>
      </c>
      <c r="G46" s="2">
        <v>47</v>
      </c>
      <c r="H46" s="2">
        <v>312</v>
      </c>
      <c r="I46" s="2">
        <v>24</v>
      </c>
    </row>
    <row r="47" spans="1:9" x14ac:dyDescent="0.2">
      <c r="A47" s="7">
        <v>1</v>
      </c>
      <c r="B47" s="2">
        <v>247</v>
      </c>
      <c r="C47" s="2">
        <v>199</v>
      </c>
      <c r="D47" s="2">
        <v>134</v>
      </c>
      <c r="E47" s="2">
        <v>40</v>
      </c>
      <c r="F47" s="2">
        <v>15</v>
      </c>
      <c r="G47" s="2">
        <v>10</v>
      </c>
      <c r="H47" s="2">
        <v>42</v>
      </c>
      <c r="I47" s="2">
        <v>6</v>
      </c>
    </row>
    <row r="48" spans="1:9" x14ac:dyDescent="0.2">
      <c r="A48" s="7">
        <v>2</v>
      </c>
      <c r="B48" s="2">
        <v>727</v>
      </c>
      <c r="C48" s="2">
        <v>600</v>
      </c>
      <c r="D48" s="2">
        <v>399</v>
      </c>
      <c r="E48" s="2">
        <v>136</v>
      </c>
      <c r="F48" s="2">
        <v>40</v>
      </c>
      <c r="G48" s="2">
        <v>25</v>
      </c>
      <c r="H48" s="2">
        <v>111</v>
      </c>
      <c r="I48" s="2">
        <v>16</v>
      </c>
    </row>
    <row r="49" spans="1:9" x14ac:dyDescent="0.2">
      <c r="A49" s="7">
        <v>3</v>
      </c>
      <c r="B49" s="2">
        <v>297</v>
      </c>
      <c r="C49" s="2">
        <v>194</v>
      </c>
      <c r="D49" s="2">
        <v>156</v>
      </c>
      <c r="E49" s="2">
        <v>21</v>
      </c>
      <c r="F49" s="2">
        <v>8</v>
      </c>
      <c r="G49" s="2">
        <v>9</v>
      </c>
      <c r="H49" s="2">
        <v>102</v>
      </c>
      <c r="I49" s="2">
        <v>1</v>
      </c>
    </row>
    <row r="50" spans="1:9" x14ac:dyDescent="0.2">
      <c r="A50" s="7">
        <v>4</v>
      </c>
      <c r="B50" s="2">
        <v>114</v>
      </c>
      <c r="C50" s="2">
        <v>65</v>
      </c>
      <c r="D50" s="2">
        <v>59</v>
      </c>
      <c r="E50" s="2">
        <v>2</v>
      </c>
      <c r="F50" s="2">
        <v>2</v>
      </c>
      <c r="G50" s="2">
        <v>2</v>
      </c>
      <c r="H50" s="2">
        <v>48</v>
      </c>
      <c r="I50" s="2">
        <v>1</v>
      </c>
    </row>
    <row r="51" spans="1:9" x14ac:dyDescent="0.2">
      <c r="A51" s="7">
        <v>5</v>
      </c>
      <c r="B51" s="2">
        <v>26</v>
      </c>
      <c r="C51" s="2">
        <v>19</v>
      </c>
      <c r="D51" s="2">
        <v>19</v>
      </c>
      <c r="E51" s="2">
        <v>0</v>
      </c>
      <c r="F51" s="2">
        <v>0</v>
      </c>
      <c r="G51" s="2">
        <v>0</v>
      </c>
      <c r="H51" s="2">
        <v>7</v>
      </c>
      <c r="I51" s="2">
        <v>0</v>
      </c>
    </row>
    <row r="52" spans="1:9" x14ac:dyDescent="0.2">
      <c r="A52" s="7">
        <v>6</v>
      </c>
      <c r="B52" s="2">
        <v>4</v>
      </c>
      <c r="C52" s="2">
        <v>2</v>
      </c>
      <c r="D52" s="2">
        <v>1</v>
      </c>
      <c r="E52" s="2">
        <v>0</v>
      </c>
      <c r="F52" s="2">
        <v>0</v>
      </c>
      <c r="G52" s="2">
        <v>1</v>
      </c>
      <c r="H52" s="2">
        <v>2</v>
      </c>
      <c r="I52" s="2">
        <v>0</v>
      </c>
    </row>
    <row r="53" spans="1:9" x14ac:dyDescent="0.2">
      <c r="A53" s="7">
        <v>7</v>
      </c>
      <c r="B53" s="2">
        <v>1</v>
      </c>
      <c r="C53" s="2">
        <v>1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">
      <c r="A54" s="7">
        <v>8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7">
        <v>9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s="5" customFormat="1" x14ac:dyDescent="0.2">
      <c r="A56" s="33" t="s">
        <v>27</v>
      </c>
      <c r="B56" s="34">
        <v>2.6</v>
      </c>
      <c r="C56" s="34">
        <v>2.6</v>
      </c>
      <c r="D56" s="34">
        <v>2.6</v>
      </c>
      <c r="E56" s="34">
        <v>2.4</v>
      </c>
      <c r="F56" s="34">
        <v>2.4</v>
      </c>
      <c r="G56" s="34">
        <v>2.5</v>
      </c>
      <c r="H56" s="34">
        <v>3</v>
      </c>
      <c r="I56" s="34">
        <v>2.4</v>
      </c>
    </row>
    <row r="57" spans="1:9" x14ac:dyDescent="0.2">
      <c r="A57" s="42" t="s">
        <v>642</v>
      </c>
      <c r="B57" s="42"/>
      <c r="C57" s="42"/>
      <c r="D57" s="42"/>
      <c r="E57" s="42"/>
      <c r="F57" s="42"/>
      <c r="G57" s="42"/>
      <c r="H57" s="42"/>
      <c r="I57" s="42"/>
    </row>
  </sheetData>
  <mergeCells count="2">
    <mergeCell ref="B2:I2"/>
    <mergeCell ref="A57:I5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24CF-03E1-48D0-A1CA-0101FEFF4461}">
  <dimension ref="A1:I38"/>
  <sheetViews>
    <sheetView view="pageBreakPreview" topLeftCell="E1" zoomScale="125" zoomScaleNormal="10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8.88671875" style="1" customWidth="1"/>
    <col min="2" max="9" width="8.6640625" style="1" customWidth="1"/>
    <col min="10" max="16384" width="9.109375" style="1"/>
  </cols>
  <sheetData>
    <row r="1" spans="1:9" x14ac:dyDescent="0.2">
      <c r="A1" s="1" t="s">
        <v>826</v>
      </c>
    </row>
    <row r="2" spans="1:9" x14ac:dyDescent="0.2">
      <c r="A2" s="8"/>
      <c r="B2" s="46" t="s">
        <v>2</v>
      </c>
      <c r="C2" s="46"/>
      <c r="D2" s="46"/>
      <c r="E2" s="46"/>
      <c r="F2" s="46"/>
      <c r="G2" s="46"/>
      <c r="H2" s="46"/>
      <c r="I2" s="46"/>
    </row>
    <row r="3" spans="1:9" x14ac:dyDescent="0.2">
      <c r="A3" s="9" t="s">
        <v>732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1" t="s">
        <v>552</v>
      </c>
    </row>
    <row r="6" spans="1:9" x14ac:dyDescent="0.2">
      <c r="A6" s="1" t="s">
        <v>0</v>
      </c>
      <c r="B6" s="1">
        <v>1416</v>
      </c>
      <c r="C6" s="1">
        <v>1080</v>
      </c>
      <c r="D6" s="1">
        <v>769</v>
      </c>
      <c r="E6" s="1">
        <v>199</v>
      </c>
      <c r="F6" s="1">
        <v>65</v>
      </c>
      <c r="G6" s="1">
        <v>47</v>
      </c>
      <c r="H6" s="1">
        <v>312</v>
      </c>
      <c r="I6" s="1">
        <v>24</v>
      </c>
    </row>
    <row r="7" spans="1:9" x14ac:dyDescent="0.2">
      <c r="A7" s="1" t="s">
        <v>553</v>
      </c>
      <c r="B7" s="1">
        <v>871</v>
      </c>
      <c r="C7" s="1">
        <v>628</v>
      </c>
      <c r="D7" s="1">
        <v>450</v>
      </c>
      <c r="E7" s="1">
        <v>133</v>
      </c>
      <c r="F7" s="1">
        <v>14</v>
      </c>
      <c r="G7" s="1">
        <v>31</v>
      </c>
      <c r="H7" s="1">
        <v>222</v>
      </c>
      <c r="I7" s="1">
        <v>21</v>
      </c>
    </row>
    <row r="8" spans="1:9" x14ac:dyDescent="0.2">
      <c r="A8" s="1" t="s">
        <v>554</v>
      </c>
      <c r="B8" s="1">
        <v>127</v>
      </c>
      <c r="C8" s="1">
        <v>83</v>
      </c>
      <c r="D8" s="1">
        <v>56</v>
      </c>
      <c r="E8" s="1">
        <v>5</v>
      </c>
      <c r="F8" s="1">
        <v>17</v>
      </c>
      <c r="G8" s="1">
        <v>5</v>
      </c>
      <c r="H8" s="1">
        <v>44</v>
      </c>
      <c r="I8" s="1">
        <v>0</v>
      </c>
    </row>
    <row r="9" spans="1:9" x14ac:dyDescent="0.2">
      <c r="A9" s="1" t="s">
        <v>555</v>
      </c>
      <c r="B9" s="1">
        <v>314</v>
      </c>
      <c r="C9" s="1">
        <v>278</v>
      </c>
      <c r="D9" s="1">
        <v>212</v>
      </c>
      <c r="E9" s="1">
        <v>42</v>
      </c>
      <c r="F9" s="1">
        <v>15</v>
      </c>
      <c r="G9" s="1">
        <v>9</v>
      </c>
      <c r="H9" s="1">
        <v>33</v>
      </c>
      <c r="I9" s="1">
        <v>3</v>
      </c>
    </row>
    <row r="10" spans="1:9" x14ac:dyDescent="0.2">
      <c r="A10" s="1" t="s">
        <v>556</v>
      </c>
      <c r="B10" s="1">
        <v>54</v>
      </c>
      <c r="C10" s="1">
        <v>43</v>
      </c>
      <c r="D10" s="1">
        <v>15</v>
      </c>
      <c r="E10" s="1">
        <v>11</v>
      </c>
      <c r="F10" s="1">
        <v>15</v>
      </c>
      <c r="G10" s="1">
        <v>2</v>
      </c>
      <c r="H10" s="1">
        <v>11</v>
      </c>
      <c r="I10" s="1">
        <v>0</v>
      </c>
    </row>
    <row r="11" spans="1:9" x14ac:dyDescent="0.2">
      <c r="A11" s="1" t="s">
        <v>557</v>
      </c>
      <c r="B11" s="1">
        <v>30</v>
      </c>
      <c r="C11" s="1">
        <v>28</v>
      </c>
      <c r="D11" s="1">
        <v>16</v>
      </c>
      <c r="E11" s="1">
        <v>8</v>
      </c>
      <c r="F11" s="1">
        <v>4</v>
      </c>
      <c r="G11" s="1">
        <v>0</v>
      </c>
      <c r="H11" s="1">
        <v>2</v>
      </c>
      <c r="I11" s="1">
        <v>0</v>
      </c>
    </row>
    <row r="12" spans="1:9" x14ac:dyDescent="0.2">
      <c r="A12" s="1" t="s">
        <v>558</v>
      </c>
      <c r="B12" s="1">
        <v>20</v>
      </c>
      <c r="C12" s="1">
        <v>20</v>
      </c>
      <c r="D12" s="1">
        <v>20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4" spans="1:9" x14ac:dyDescent="0.2">
      <c r="A14" s="1" t="s">
        <v>559</v>
      </c>
    </row>
    <row r="16" spans="1:9" x14ac:dyDescent="0.2">
      <c r="A16" s="1" t="s">
        <v>0</v>
      </c>
      <c r="B16" s="1">
        <v>998</v>
      </c>
      <c r="C16" s="1">
        <v>711</v>
      </c>
      <c r="D16" s="1">
        <v>506</v>
      </c>
      <c r="E16" s="1">
        <v>138</v>
      </c>
      <c r="F16" s="1">
        <v>31</v>
      </c>
      <c r="G16" s="1">
        <v>36</v>
      </c>
      <c r="H16" s="1">
        <v>266</v>
      </c>
      <c r="I16" s="1">
        <v>21</v>
      </c>
    </row>
    <row r="17" spans="1:9" x14ac:dyDescent="0.2">
      <c r="A17" s="1" t="s">
        <v>560</v>
      </c>
      <c r="B17" s="1">
        <v>989</v>
      </c>
      <c r="C17" s="1">
        <v>703</v>
      </c>
      <c r="D17" s="1">
        <v>501</v>
      </c>
      <c r="E17" s="1">
        <v>136</v>
      </c>
      <c r="F17" s="1">
        <v>30</v>
      </c>
      <c r="G17" s="1">
        <v>36</v>
      </c>
      <c r="H17" s="1">
        <v>265</v>
      </c>
      <c r="I17" s="1">
        <v>21</v>
      </c>
    </row>
    <row r="18" spans="1:9" x14ac:dyDescent="0.2">
      <c r="A18" s="1" t="s">
        <v>561</v>
      </c>
      <c r="B18" s="1">
        <v>4</v>
      </c>
      <c r="C18" s="1">
        <v>4</v>
      </c>
      <c r="D18" s="1">
        <v>3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</row>
    <row r="19" spans="1:9" x14ac:dyDescent="0.2">
      <c r="A19" s="1" t="s">
        <v>562</v>
      </c>
      <c r="B19" s="1">
        <v>3</v>
      </c>
      <c r="C19" s="1">
        <v>3</v>
      </c>
      <c r="D19" s="1">
        <v>1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">
      <c r="A20" s="1" t="s">
        <v>563</v>
      </c>
      <c r="B20" s="1">
        <v>2</v>
      </c>
      <c r="C20" s="1">
        <v>1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</row>
    <row r="22" spans="1:9" x14ac:dyDescent="0.2">
      <c r="A22" s="1" t="s">
        <v>564</v>
      </c>
    </row>
    <row r="24" spans="1:9" x14ac:dyDescent="0.2">
      <c r="A24" s="1" t="s">
        <v>0</v>
      </c>
      <c r="B24" s="1">
        <v>1416</v>
      </c>
      <c r="C24" s="1">
        <v>1080</v>
      </c>
      <c r="D24" s="1">
        <v>769</v>
      </c>
      <c r="E24" s="1">
        <v>199</v>
      </c>
      <c r="F24" s="1">
        <v>65</v>
      </c>
      <c r="G24" s="1">
        <v>47</v>
      </c>
      <c r="H24" s="1">
        <v>312</v>
      </c>
      <c r="I24" s="1">
        <v>24</v>
      </c>
    </row>
    <row r="25" spans="1:9" x14ac:dyDescent="0.2">
      <c r="A25" s="1" t="s">
        <v>553</v>
      </c>
      <c r="B25" s="1">
        <v>1133</v>
      </c>
      <c r="C25" s="1">
        <v>861</v>
      </c>
      <c r="D25" s="1">
        <v>608</v>
      </c>
      <c r="E25" s="1">
        <v>183</v>
      </c>
      <c r="F25" s="1">
        <v>30</v>
      </c>
      <c r="G25" s="1">
        <v>40</v>
      </c>
      <c r="H25" s="1">
        <v>249</v>
      </c>
      <c r="I25" s="1">
        <v>23</v>
      </c>
    </row>
    <row r="26" spans="1:9" x14ac:dyDescent="0.2">
      <c r="A26" s="1" t="s">
        <v>554</v>
      </c>
      <c r="B26" s="1">
        <v>153</v>
      </c>
      <c r="C26" s="1">
        <v>105</v>
      </c>
      <c r="D26" s="1">
        <v>69</v>
      </c>
      <c r="E26" s="1">
        <v>2</v>
      </c>
      <c r="F26" s="1">
        <v>29</v>
      </c>
      <c r="G26" s="1">
        <v>5</v>
      </c>
      <c r="H26" s="1">
        <v>47</v>
      </c>
      <c r="I26" s="1">
        <v>1</v>
      </c>
    </row>
    <row r="27" spans="1:9" x14ac:dyDescent="0.2">
      <c r="A27" s="1" t="s">
        <v>565</v>
      </c>
      <c r="B27" s="1">
        <v>65</v>
      </c>
      <c r="C27" s="1">
        <v>55</v>
      </c>
      <c r="D27" s="1">
        <v>44</v>
      </c>
      <c r="E27" s="1">
        <v>7</v>
      </c>
      <c r="F27" s="1">
        <v>4</v>
      </c>
      <c r="G27" s="1">
        <v>0</v>
      </c>
      <c r="H27" s="1">
        <v>10</v>
      </c>
      <c r="I27" s="1">
        <v>0</v>
      </c>
    </row>
    <row r="28" spans="1:9" x14ac:dyDescent="0.2">
      <c r="A28" s="1" t="s">
        <v>229</v>
      </c>
      <c r="B28" s="1">
        <v>65</v>
      </c>
      <c r="C28" s="1">
        <v>59</v>
      </c>
      <c r="D28" s="1">
        <v>48</v>
      </c>
      <c r="E28" s="1">
        <v>7</v>
      </c>
      <c r="F28" s="1">
        <v>2</v>
      </c>
      <c r="G28" s="1">
        <v>2</v>
      </c>
      <c r="H28" s="1">
        <v>6</v>
      </c>
      <c r="I28" s="1">
        <v>0</v>
      </c>
    </row>
    <row r="30" spans="1:9" x14ac:dyDescent="0.2">
      <c r="A30" s="1" t="s">
        <v>566</v>
      </c>
    </row>
    <row r="32" spans="1:9" x14ac:dyDescent="0.2">
      <c r="A32" s="1" t="s">
        <v>0</v>
      </c>
      <c r="B32" s="1">
        <v>1416</v>
      </c>
      <c r="C32" s="1">
        <v>1080</v>
      </c>
      <c r="D32" s="1">
        <v>769</v>
      </c>
      <c r="E32" s="1">
        <v>199</v>
      </c>
      <c r="F32" s="1">
        <v>65</v>
      </c>
      <c r="G32" s="1">
        <v>47</v>
      </c>
      <c r="H32" s="1">
        <v>312</v>
      </c>
      <c r="I32" s="1">
        <v>24</v>
      </c>
    </row>
    <row r="33" spans="1:9" x14ac:dyDescent="0.2">
      <c r="A33" s="1" t="s">
        <v>553</v>
      </c>
      <c r="B33" s="1">
        <v>1153</v>
      </c>
      <c r="C33" s="1">
        <v>878</v>
      </c>
      <c r="D33" s="1">
        <v>628</v>
      </c>
      <c r="E33" s="1">
        <v>183</v>
      </c>
      <c r="F33" s="1">
        <v>29</v>
      </c>
      <c r="G33" s="1">
        <v>38</v>
      </c>
      <c r="H33" s="1">
        <v>253</v>
      </c>
      <c r="I33" s="1">
        <v>22</v>
      </c>
    </row>
    <row r="34" spans="1:9" x14ac:dyDescent="0.2">
      <c r="A34" s="1" t="s">
        <v>554</v>
      </c>
      <c r="B34" s="1">
        <v>153</v>
      </c>
      <c r="C34" s="1">
        <v>108</v>
      </c>
      <c r="D34" s="1">
        <v>73</v>
      </c>
      <c r="E34" s="1">
        <v>1</v>
      </c>
      <c r="F34" s="1">
        <v>27</v>
      </c>
      <c r="G34" s="1">
        <v>7</v>
      </c>
      <c r="H34" s="1">
        <v>44</v>
      </c>
      <c r="I34" s="1">
        <v>1</v>
      </c>
    </row>
    <row r="35" spans="1:9" x14ac:dyDescent="0.2">
      <c r="A35" s="1" t="s">
        <v>565</v>
      </c>
      <c r="B35" s="1">
        <v>60</v>
      </c>
      <c r="C35" s="1">
        <v>51</v>
      </c>
      <c r="D35" s="1">
        <v>36</v>
      </c>
      <c r="E35" s="1">
        <v>11</v>
      </c>
      <c r="F35" s="1">
        <v>4</v>
      </c>
      <c r="G35" s="1">
        <v>0</v>
      </c>
      <c r="H35" s="1">
        <v>9</v>
      </c>
      <c r="I35" s="1">
        <v>0</v>
      </c>
    </row>
    <row r="36" spans="1:9" x14ac:dyDescent="0.2">
      <c r="A36" s="1" t="s">
        <v>567</v>
      </c>
      <c r="B36" s="1">
        <v>29</v>
      </c>
      <c r="C36" s="1">
        <v>23</v>
      </c>
      <c r="D36" s="1">
        <v>17</v>
      </c>
      <c r="E36" s="1">
        <v>1</v>
      </c>
      <c r="F36" s="1">
        <v>5</v>
      </c>
      <c r="G36" s="1">
        <v>0</v>
      </c>
      <c r="H36" s="1">
        <v>6</v>
      </c>
      <c r="I36" s="1">
        <v>0</v>
      </c>
    </row>
    <row r="37" spans="1:9" x14ac:dyDescent="0.2">
      <c r="A37" s="12" t="s">
        <v>568</v>
      </c>
      <c r="B37" s="12">
        <v>21</v>
      </c>
      <c r="C37" s="12">
        <v>20</v>
      </c>
      <c r="D37" s="12">
        <v>15</v>
      </c>
      <c r="E37" s="12">
        <v>3</v>
      </c>
      <c r="F37" s="12">
        <v>0</v>
      </c>
      <c r="G37" s="12">
        <v>2</v>
      </c>
      <c r="H37" s="12">
        <v>0</v>
      </c>
      <c r="I37" s="12">
        <v>1</v>
      </c>
    </row>
    <row r="38" spans="1:9" x14ac:dyDescent="0.2">
      <c r="A38" s="42" t="s">
        <v>642</v>
      </c>
      <c r="B38" s="42"/>
      <c r="C38" s="42"/>
      <c r="D38" s="42"/>
      <c r="E38" s="42"/>
      <c r="F38" s="42"/>
      <c r="G38" s="42"/>
      <c r="H38" s="42"/>
      <c r="I38" s="42"/>
    </row>
  </sheetData>
  <mergeCells count="2">
    <mergeCell ref="B2:I2"/>
    <mergeCell ref="A38:I3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839B-3D3A-4B9F-AF97-CE3FB1C54A54}">
  <dimension ref="A1:I60"/>
  <sheetViews>
    <sheetView view="pageBreakPreview" topLeftCell="E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" width="17.6640625" style="1" customWidth="1"/>
    <col min="2" max="9" width="8.33203125" style="1" customWidth="1"/>
    <col min="10" max="16384" width="9.109375" style="1"/>
  </cols>
  <sheetData>
    <row r="1" spans="1:9" x14ac:dyDescent="0.2">
      <c r="A1" s="2" t="s">
        <v>827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731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732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569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0</v>
      </c>
      <c r="B6" s="2">
        <v>1416</v>
      </c>
      <c r="C6" s="2">
        <v>1080</v>
      </c>
      <c r="D6" s="2">
        <v>769</v>
      </c>
      <c r="E6" s="2">
        <v>199</v>
      </c>
      <c r="F6" s="2">
        <v>65</v>
      </c>
      <c r="G6" s="2">
        <v>47</v>
      </c>
      <c r="H6" s="2">
        <v>312</v>
      </c>
      <c r="I6" s="2">
        <v>24</v>
      </c>
    </row>
    <row r="7" spans="1:9" x14ac:dyDescent="0.2">
      <c r="A7" s="2" t="s">
        <v>570</v>
      </c>
      <c r="B7" s="2">
        <v>1356</v>
      </c>
      <c r="C7" s="2">
        <v>1023</v>
      </c>
      <c r="D7" s="2">
        <v>729</v>
      </c>
      <c r="E7" s="2">
        <v>189</v>
      </c>
      <c r="F7" s="2">
        <v>59</v>
      </c>
      <c r="G7" s="2">
        <v>46</v>
      </c>
      <c r="H7" s="2">
        <v>309</v>
      </c>
      <c r="I7" s="2">
        <v>24</v>
      </c>
    </row>
    <row r="8" spans="1:9" x14ac:dyDescent="0.2">
      <c r="A8" s="2" t="s">
        <v>571</v>
      </c>
      <c r="B8" s="2">
        <v>50</v>
      </c>
      <c r="C8" s="2">
        <v>48</v>
      </c>
      <c r="D8" s="2">
        <v>35</v>
      </c>
      <c r="E8" s="2">
        <v>7</v>
      </c>
      <c r="F8" s="2">
        <v>5</v>
      </c>
      <c r="G8" s="2">
        <v>1</v>
      </c>
      <c r="H8" s="2">
        <v>2</v>
      </c>
      <c r="I8" s="2">
        <v>0</v>
      </c>
    </row>
    <row r="9" spans="1:9" x14ac:dyDescent="0.2">
      <c r="A9" s="2" t="s">
        <v>572</v>
      </c>
      <c r="B9" s="2">
        <v>10</v>
      </c>
      <c r="C9" s="2">
        <v>9</v>
      </c>
      <c r="D9" s="2">
        <v>5</v>
      </c>
      <c r="E9" s="2">
        <v>3</v>
      </c>
      <c r="F9" s="2">
        <v>1</v>
      </c>
      <c r="G9" s="2">
        <v>0</v>
      </c>
      <c r="H9" s="2">
        <v>1</v>
      </c>
      <c r="I9" s="2">
        <v>0</v>
      </c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573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 t="s">
        <v>730</v>
      </c>
      <c r="B13" s="2">
        <v>1406</v>
      </c>
      <c r="C13" s="2">
        <v>1071</v>
      </c>
      <c r="D13" s="2">
        <v>764</v>
      </c>
      <c r="E13" s="2">
        <v>196</v>
      </c>
      <c r="F13" s="2">
        <v>64</v>
      </c>
      <c r="G13" s="2">
        <v>47</v>
      </c>
      <c r="H13" s="2">
        <v>311</v>
      </c>
      <c r="I13" s="2">
        <v>24</v>
      </c>
    </row>
    <row r="14" spans="1:9" x14ac:dyDescent="0.2">
      <c r="A14" s="2" t="s">
        <v>560</v>
      </c>
      <c r="B14" s="2">
        <v>1273</v>
      </c>
      <c r="C14" s="2">
        <v>963</v>
      </c>
      <c r="D14" s="2">
        <v>680</v>
      </c>
      <c r="E14" s="2">
        <v>188</v>
      </c>
      <c r="F14" s="2">
        <v>52</v>
      </c>
      <c r="G14" s="2">
        <v>43</v>
      </c>
      <c r="H14" s="2">
        <v>286</v>
      </c>
      <c r="I14" s="2">
        <v>24</v>
      </c>
    </row>
    <row r="15" spans="1:9" x14ac:dyDescent="0.2">
      <c r="A15" s="2" t="s">
        <v>561</v>
      </c>
      <c r="B15" s="2">
        <v>86</v>
      </c>
      <c r="C15" s="2">
        <v>64</v>
      </c>
      <c r="D15" s="2">
        <v>49</v>
      </c>
      <c r="E15" s="2">
        <v>5</v>
      </c>
      <c r="F15" s="2">
        <v>6</v>
      </c>
      <c r="G15" s="2">
        <v>4</v>
      </c>
      <c r="H15" s="2">
        <v>22</v>
      </c>
      <c r="I15" s="2">
        <v>0</v>
      </c>
    </row>
    <row r="16" spans="1:9" x14ac:dyDescent="0.2">
      <c r="A16" s="2" t="s">
        <v>574</v>
      </c>
      <c r="B16" s="2">
        <v>16</v>
      </c>
      <c r="C16" s="2">
        <v>14</v>
      </c>
      <c r="D16" s="2">
        <v>10</v>
      </c>
      <c r="E16" s="2">
        <v>1</v>
      </c>
      <c r="F16" s="2">
        <v>3</v>
      </c>
      <c r="G16" s="2">
        <v>0</v>
      </c>
      <c r="H16" s="2">
        <v>2</v>
      </c>
      <c r="I16" s="2">
        <v>0</v>
      </c>
    </row>
    <row r="17" spans="1:9" x14ac:dyDescent="0.2">
      <c r="A17" s="2" t="s">
        <v>549</v>
      </c>
      <c r="B17" s="2">
        <v>29</v>
      </c>
      <c r="C17" s="2">
        <v>28</v>
      </c>
      <c r="D17" s="2">
        <v>23</v>
      </c>
      <c r="E17" s="2">
        <v>2</v>
      </c>
      <c r="F17" s="2">
        <v>3</v>
      </c>
      <c r="G17" s="2">
        <v>0</v>
      </c>
      <c r="H17" s="2">
        <v>1</v>
      </c>
      <c r="I17" s="2">
        <v>0</v>
      </c>
    </row>
    <row r="18" spans="1:9" x14ac:dyDescent="0.2">
      <c r="A18" s="2" t="s">
        <v>513</v>
      </c>
      <c r="B18" s="2">
        <v>2</v>
      </c>
      <c r="C18" s="2">
        <v>2</v>
      </c>
      <c r="D18" s="2">
        <v>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 t="s">
        <v>575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 t="s">
        <v>730</v>
      </c>
      <c r="B22" s="2">
        <v>1416</v>
      </c>
      <c r="C22" s="2">
        <v>1080</v>
      </c>
      <c r="D22" s="2">
        <v>769</v>
      </c>
      <c r="E22" s="2">
        <v>199</v>
      </c>
      <c r="F22" s="2">
        <v>65</v>
      </c>
      <c r="G22" s="2">
        <v>47</v>
      </c>
      <c r="H22" s="2">
        <v>312</v>
      </c>
      <c r="I22" s="2">
        <v>24</v>
      </c>
    </row>
    <row r="23" spans="1:9" x14ac:dyDescent="0.2">
      <c r="A23" s="2" t="s">
        <v>576</v>
      </c>
      <c r="B23" s="2">
        <v>620</v>
      </c>
      <c r="C23" s="2">
        <v>377</v>
      </c>
      <c r="D23" s="2">
        <v>280</v>
      </c>
      <c r="E23" s="2">
        <v>62</v>
      </c>
      <c r="F23" s="2">
        <v>17</v>
      </c>
      <c r="G23" s="2">
        <v>18</v>
      </c>
      <c r="H23" s="2">
        <v>236</v>
      </c>
      <c r="I23" s="2">
        <v>7</v>
      </c>
    </row>
    <row r="24" spans="1:9" x14ac:dyDescent="0.2">
      <c r="A24" s="2" t="s">
        <v>577</v>
      </c>
      <c r="B24" s="2">
        <v>796</v>
      </c>
      <c r="C24" s="2">
        <v>703</v>
      </c>
      <c r="D24" s="2">
        <v>489</v>
      </c>
      <c r="E24" s="2">
        <v>137</v>
      </c>
      <c r="F24" s="2">
        <v>48</v>
      </c>
      <c r="G24" s="2">
        <v>29</v>
      </c>
      <c r="H24" s="2">
        <v>76</v>
      </c>
      <c r="I24" s="2">
        <v>17</v>
      </c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 t="s">
        <v>578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">
        <v>650</v>
      </c>
      <c r="B28" s="2">
        <v>1416</v>
      </c>
      <c r="C28" s="2">
        <v>1080</v>
      </c>
      <c r="D28" s="2">
        <v>769</v>
      </c>
      <c r="E28" s="2">
        <v>199</v>
      </c>
      <c r="F28" s="2">
        <v>65</v>
      </c>
      <c r="G28" s="2">
        <v>47</v>
      </c>
      <c r="H28" s="2">
        <v>312</v>
      </c>
      <c r="I28" s="2">
        <v>24</v>
      </c>
    </row>
    <row r="29" spans="1:9" x14ac:dyDescent="0.2">
      <c r="A29" s="2" t="s">
        <v>729</v>
      </c>
      <c r="B29" s="2">
        <v>1329</v>
      </c>
      <c r="C29" s="2">
        <v>998</v>
      </c>
      <c r="D29" s="2">
        <v>705</v>
      </c>
      <c r="E29" s="2">
        <v>190</v>
      </c>
      <c r="F29" s="2">
        <v>60</v>
      </c>
      <c r="G29" s="2">
        <v>43</v>
      </c>
      <c r="H29" s="2">
        <v>309</v>
      </c>
      <c r="I29" s="2">
        <v>22</v>
      </c>
    </row>
    <row r="30" spans="1:9" x14ac:dyDescent="0.2">
      <c r="A30" s="2" t="s">
        <v>561</v>
      </c>
      <c r="B30" s="2">
        <v>13</v>
      </c>
      <c r="C30" s="2">
        <v>10</v>
      </c>
      <c r="D30" s="2">
        <v>5</v>
      </c>
      <c r="E30" s="2">
        <v>4</v>
      </c>
      <c r="F30" s="2">
        <v>0</v>
      </c>
      <c r="G30" s="2">
        <v>1</v>
      </c>
      <c r="H30" s="2">
        <v>1</v>
      </c>
      <c r="I30" s="2">
        <v>2</v>
      </c>
    </row>
    <row r="31" spans="1:9" x14ac:dyDescent="0.2">
      <c r="A31" s="2" t="s">
        <v>579</v>
      </c>
      <c r="B31" s="2">
        <v>74</v>
      </c>
      <c r="C31" s="2">
        <v>72</v>
      </c>
      <c r="D31" s="2">
        <v>59</v>
      </c>
      <c r="E31" s="2">
        <v>5</v>
      </c>
      <c r="F31" s="2">
        <v>5</v>
      </c>
      <c r="G31" s="2">
        <v>3</v>
      </c>
      <c r="H31" s="2">
        <v>2</v>
      </c>
      <c r="I31" s="2">
        <v>0</v>
      </c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 t="s">
        <v>580</v>
      </c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 t="s">
        <v>650</v>
      </c>
      <c r="B35" s="2">
        <v>1416</v>
      </c>
      <c r="C35" s="2">
        <v>1080</v>
      </c>
      <c r="D35" s="2">
        <v>769</v>
      </c>
      <c r="E35" s="2">
        <v>199</v>
      </c>
      <c r="F35" s="2">
        <v>65</v>
      </c>
      <c r="G35" s="2">
        <v>47</v>
      </c>
      <c r="H35" s="2">
        <v>312</v>
      </c>
      <c r="I35" s="2">
        <v>24</v>
      </c>
    </row>
    <row r="36" spans="1:9" x14ac:dyDescent="0.2">
      <c r="A36" s="2" t="s">
        <v>581</v>
      </c>
      <c r="B36" s="2">
        <v>1366</v>
      </c>
      <c r="C36" s="2">
        <v>1031</v>
      </c>
      <c r="D36" s="2">
        <v>730</v>
      </c>
      <c r="E36" s="2">
        <v>192</v>
      </c>
      <c r="F36" s="2">
        <v>62</v>
      </c>
      <c r="G36" s="2">
        <v>47</v>
      </c>
      <c r="H36" s="2">
        <v>311</v>
      </c>
      <c r="I36" s="2">
        <v>24</v>
      </c>
    </row>
    <row r="37" spans="1:9" x14ac:dyDescent="0.2">
      <c r="A37" s="2" t="s">
        <v>582</v>
      </c>
      <c r="B37" s="2">
        <v>50</v>
      </c>
      <c r="C37" s="2">
        <v>49</v>
      </c>
      <c r="D37" s="2">
        <v>39</v>
      </c>
      <c r="E37" s="2">
        <v>7</v>
      </c>
      <c r="F37" s="2">
        <v>3</v>
      </c>
      <c r="G37" s="2">
        <v>0</v>
      </c>
      <c r="H37" s="2">
        <v>1</v>
      </c>
      <c r="I37" s="2">
        <v>0</v>
      </c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 t="s">
        <v>583</v>
      </c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 t="s">
        <v>656</v>
      </c>
      <c r="B41" s="2">
        <v>1416</v>
      </c>
      <c r="C41" s="2">
        <v>1080</v>
      </c>
      <c r="D41" s="2">
        <v>769</v>
      </c>
      <c r="E41" s="2">
        <v>199</v>
      </c>
      <c r="F41" s="2">
        <v>65</v>
      </c>
      <c r="G41" s="2">
        <v>47</v>
      </c>
      <c r="H41" s="2">
        <v>312</v>
      </c>
      <c r="I41" s="2">
        <v>24</v>
      </c>
    </row>
    <row r="42" spans="1:9" x14ac:dyDescent="0.2">
      <c r="A42" s="2" t="s">
        <v>584</v>
      </c>
      <c r="B42" s="2">
        <v>1381</v>
      </c>
      <c r="C42" s="2">
        <v>1053</v>
      </c>
      <c r="D42" s="2">
        <v>746</v>
      </c>
      <c r="E42" s="2">
        <v>196</v>
      </c>
      <c r="F42" s="2">
        <v>64</v>
      </c>
      <c r="G42" s="2">
        <v>47</v>
      </c>
      <c r="H42" s="2">
        <v>304</v>
      </c>
      <c r="I42" s="2">
        <v>24</v>
      </c>
    </row>
    <row r="43" spans="1:9" x14ac:dyDescent="0.2">
      <c r="A43" s="2" t="s">
        <v>585</v>
      </c>
      <c r="B43" s="2">
        <v>8</v>
      </c>
      <c r="C43" s="2">
        <v>4</v>
      </c>
      <c r="D43" s="2">
        <v>1</v>
      </c>
      <c r="E43" s="2">
        <v>3</v>
      </c>
      <c r="F43" s="2">
        <v>0</v>
      </c>
      <c r="G43" s="2">
        <v>0</v>
      </c>
      <c r="H43" s="2">
        <v>4</v>
      </c>
      <c r="I43" s="2">
        <v>0</v>
      </c>
    </row>
    <row r="44" spans="1:9" x14ac:dyDescent="0.2">
      <c r="A44" s="2" t="s">
        <v>586</v>
      </c>
      <c r="B44" s="2">
        <v>12</v>
      </c>
      <c r="C44" s="2">
        <v>11</v>
      </c>
      <c r="D44" s="2">
        <v>11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</row>
    <row r="45" spans="1:9" x14ac:dyDescent="0.2">
      <c r="A45" s="2" t="s">
        <v>587</v>
      </c>
      <c r="B45" s="2">
        <v>4</v>
      </c>
      <c r="C45" s="2">
        <v>1</v>
      </c>
      <c r="D45" s="2">
        <v>1</v>
      </c>
      <c r="E45" s="2">
        <v>0</v>
      </c>
      <c r="F45" s="2">
        <v>0</v>
      </c>
      <c r="G45" s="2">
        <v>0</v>
      </c>
      <c r="H45" s="2">
        <v>3</v>
      </c>
      <c r="I45" s="2">
        <v>0</v>
      </c>
    </row>
    <row r="46" spans="1:9" x14ac:dyDescent="0.2">
      <c r="A46" s="2" t="s">
        <v>513</v>
      </c>
      <c r="B46" s="2">
        <v>11</v>
      </c>
      <c r="C46" s="2">
        <v>11</v>
      </c>
      <c r="D46" s="2">
        <v>10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 t="s">
        <v>588</v>
      </c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 t="s">
        <v>656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2" t="s">
        <v>589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 t="s">
        <v>590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 t="s">
        <v>591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 t="s">
        <v>650</v>
      </c>
      <c r="B56" s="2">
        <v>1416</v>
      </c>
      <c r="C56" s="2">
        <v>1080</v>
      </c>
      <c r="D56" s="2">
        <v>769</v>
      </c>
      <c r="E56" s="2">
        <v>199</v>
      </c>
      <c r="F56" s="2">
        <v>65</v>
      </c>
      <c r="G56" s="2">
        <v>47</v>
      </c>
      <c r="H56" s="2">
        <v>312</v>
      </c>
      <c r="I56" s="2">
        <v>24</v>
      </c>
    </row>
    <row r="57" spans="1:9" x14ac:dyDescent="0.2">
      <c r="A57" s="2" t="s">
        <v>592</v>
      </c>
      <c r="B57" s="2">
        <v>1236</v>
      </c>
      <c r="C57" s="2">
        <v>932</v>
      </c>
      <c r="D57" s="2">
        <v>694</v>
      </c>
      <c r="E57" s="2">
        <v>144</v>
      </c>
      <c r="F57" s="2">
        <v>54</v>
      </c>
      <c r="G57" s="2">
        <v>40</v>
      </c>
      <c r="H57" s="2">
        <v>281</v>
      </c>
      <c r="I57" s="2">
        <v>23</v>
      </c>
    </row>
    <row r="58" spans="1:9" x14ac:dyDescent="0.2">
      <c r="A58" s="2" t="s">
        <v>593</v>
      </c>
      <c r="B58" s="2">
        <v>132</v>
      </c>
      <c r="C58" s="2">
        <v>104</v>
      </c>
      <c r="D58" s="2">
        <v>44</v>
      </c>
      <c r="E58" s="2">
        <v>48</v>
      </c>
      <c r="F58" s="2">
        <v>7</v>
      </c>
      <c r="G58" s="2">
        <v>5</v>
      </c>
      <c r="H58" s="2">
        <v>28</v>
      </c>
      <c r="I58" s="2">
        <v>0</v>
      </c>
    </row>
    <row r="59" spans="1:9" x14ac:dyDescent="0.2">
      <c r="A59" s="12" t="s">
        <v>594</v>
      </c>
      <c r="B59" s="12">
        <v>48</v>
      </c>
      <c r="C59" s="12">
        <v>44</v>
      </c>
      <c r="D59" s="12">
        <v>31</v>
      </c>
      <c r="E59" s="12">
        <v>7</v>
      </c>
      <c r="F59" s="12">
        <v>4</v>
      </c>
      <c r="G59" s="12">
        <v>2</v>
      </c>
      <c r="H59" s="12">
        <v>3</v>
      </c>
      <c r="I59" s="12">
        <v>1</v>
      </c>
    </row>
    <row r="60" spans="1:9" x14ac:dyDescent="0.2">
      <c r="A60" s="42" t="s">
        <v>642</v>
      </c>
      <c r="B60" s="42"/>
      <c r="C60" s="42"/>
      <c r="D60" s="42"/>
      <c r="E60" s="42"/>
      <c r="F60" s="42"/>
      <c r="G60" s="42"/>
      <c r="H60" s="42"/>
      <c r="I60" s="42"/>
    </row>
  </sheetData>
  <mergeCells count="2">
    <mergeCell ref="B2:I2"/>
    <mergeCell ref="A60:I60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3C1A-D24C-4845-A6EA-2929F5CD7211}">
  <dimension ref="A1:I56"/>
  <sheetViews>
    <sheetView view="pageBreakPreview" topLeftCell="D1" zoomScale="125" zoomScaleNormal="120" zoomScaleSheetLayoutView="125" workbookViewId="0">
      <selection activeCell="J1" sqref="J1:R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1" t="s">
        <v>828</v>
      </c>
    </row>
    <row r="2" spans="1:9" x14ac:dyDescent="0.2">
      <c r="A2" s="3" t="s">
        <v>723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724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1" t="s">
        <v>725</v>
      </c>
    </row>
    <row r="6" spans="1:9" x14ac:dyDescent="0.2">
      <c r="A6" s="1" t="s">
        <v>650</v>
      </c>
      <c r="B6" s="1">
        <v>1416</v>
      </c>
      <c r="C6" s="1">
        <v>1080</v>
      </c>
      <c r="D6" s="1">
        <v>769</v>
      </c>
      <c r="E6" s="1">
        <v>199</v>
      </c>
      <c r="F6" s="1">
        <v>65</v>
      </c>
      <c r="G6" s="1">
        <v>47</v>
      </c>
      <c r="H6" s="1">
        <v>312</v>
      </c>
      <c r="I6" s="1">
        <v>24</v>
      </c>
    </row>
    <row r="7" spans="1:9" x14ac:dyDescent="0.2">
      <c r="A7" s="1" t="s">
        <v>76</v>
      </c>
      <c r="B7" s="1">
        <v>340</v>
      </c>
      <c r="C7" s="1">
        <v>303</v>
      </c>
      <c r="D7" s="1">
        <v>226</v>
      </c>
      <c r="E7" s="1">
        <v>59</v>
      </c>
      <c r="F7" s="1">
        <v>13</v>
      </c>
      <c r="G7" s="1">
        <v>5</v>
      </c>
      <c r="H7" s="1">
        <v>33</v>
      </c>
      <c r="I7" s="1">
        <v>4</v>
      </c>
    </row>
    <row r="8" spans="1:9" x14ac:dyDescent="0.2">
      <c r="A8" s="1" t="s">
        <v>242</v>
      </c>
      <c r="B8" s="1">
        <v>782</v>
      </c>
      <c r="C8" s="1">
        <v>626</v>
      </c>
      <c r="D8" s="1">
        <v>440</v>
      </c>
      <c r="E8" s="1">
        <v>126</v>
      </c>
      <c r="F8" s="1">
        <v>33</v>
      </c>
      <c r="G8" s="1">
        <v>27</v>
      </c>
      <c r="H8" s="1">
        <v>140</v>
      </c>
      <c r="I8" s="1">
        <v>16</v>
      </c>
    </row>
    <row r="9" spans="1:9" x14ac:dyDescent="0.2">
      <c r="A9" s="1" t="s">
        <v>243</v>
      </c>
      <c r="B9" s="1">
        <v>232</v>
      </c>
      <c r="C9" s="1">
        <v>127</v>
      </c>
      <c r="D9" s="1">
        <v>82</v>
      </c>
      <c r="E9" s="1">
        <v>12</v>
      </c>
      <c r="F9" s="1">
        <v>18</v>
      </c>
      <c r="G9" s="1">
        <v>15</v>
      </c>
      <c r="H9" s="1">
        <v>102</v>
      </c>
      <c r="I9" s="1">
        <v>3</v>
      </c>
    </row>
    <row r="10" spans="1:9" x14ac:dyDescent="0.2">
      <c r="A10" s="1" t="s">
        <v>244</v>
      </c>
      <c r="B10" s="1">
        <v>39</v>
      </c>
      <c r="C10" s="1">
        <v>15</v>
      </c>
      <c r="D10" s="1">
        <v>12</v>
      </c>
      <c r="E10" s="1">
        <v>2</v>
      </c>
      <c r="F10" s="1">
        <v>1</v>
      </c>
      <c r="G10" s="1">
        <v>0</v>
      </c>
      <c r="H10" s="1">
        <v>23</v>
      </c>
      <c r="I10" s="1">
        <v>1</v>
      </c>
    </row>
    <row r="11" spans="1:9" x14ac:dyDescent="0.2">
      <c r="A11" s="1" t="s">
        <v>245</v>
      </c>
      <c r="B11" s="1">
        <v>17</v>
      </c>
      <c r="C11" s="1">
        <v>6</v>
      </c>
      <c r="D11" s="1">
        <v>6</v>
      </c>
      <c r="E11" s="1">
        <v>0</v>
      </c>
      <c r="F11" s="1">
        <v>0</v>
      </c>
      <c r="G11" s="1">
        <v>0</v>
      </c>
      <c r="H11" s="1">
        <v>11</v>
      </c>
      <c r="I11" s="1">
        <v>0</v>
      </c>
    </row>
    <row r="12" spans="1:9" x14ac:dyDescent="0.2">
      <c r="A12" s="1" t="s">
        <v>246</v>
      </c>
      <c r="B12" s="1">
        <v>5</v>
      </c>
      <c r="C12" s="1">
        <v>2</v>
      </c>
      <c r="D12" s="1">
        <v>2</v>
      </c>
      <c r="E12" s="1">
        <v>0</v>
      </c>
      <c r="F12" s="1">
        <v>0</v>
      </c>
      <c r="G12" s="1">
        <v>0</v>
      </c>
      <c r="H12" s="1">
        <v>3</v>
      </c>
      <c r="I12" s="1">
        <v>0</v>
      </c>
    </row>
    <row r="13" spans="1:9" x14ac:dyDescent="0.2">
      <c r="A13" s="1" t="s">
        <v>247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1" t="s">
        <v>248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2">
      <c r="A15" s="1" t="s">
        <v>249</v>
      </c>
      <c r="B15" s="1">
        <v>1</v>
      </c>
      <c r="C15" s="1">
        <v>1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250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s="5" customFormat="1" x14ac:dyDescent="0.2">
      <c r="A17" s="5" t="s">
        <v>27</v>
      </c>
      <c r="B17" s="5">
        <v>1.5</v>
      </c>
      <c r="C17" s="5">
        <v>1.4</v>
      </c>
      <c r="D17" s="5">
        <v>1.4</v>
      </c>
      <c r="E17" s="5">
        <v>1.3</v>
      </c>
      <c r="F17" s="5">
        <v>1.6</v>
      </c>
      <c r="G17" s="5">
        <v>1.7</v>
      </c>
      <c r="H17" s="5">
        <v>1.9</v>
      </c>
      <c r="I17" s="5">
        <v>1.5</v>
      </c>
    </row>
    <row r="19" spans="1:9" x14ac:dyDescent="0.2">
      <c r="A19" s="1" t="s">
        <v>726</v>
      </c>
    </row>
    <row r="21" spans="1:9" x14ac:dyDescent="0.2">
      <c r="A21" s="1" t="s">
        <v>650</v>
      </c>
      <c r="B21" s="1">
        <v>1416</v>
      </c>
      <c r="C21" s="1">
        <v>1080</v>
      </c>
      <c r="D21" s="1">
        <v>769</v>
      </c>
      <c r="E21" s="1">
        <v>199</v>
      </c>
      <c r="F21" s="1">
        <v>65</v>
      </c>
      <c r="G21" s="1">
        <v>47</v>
      </c>
      <c r="H21" s="1">
        <v>312</v>
      </c>
      <c r="I21" s="1">
        <v>24</v>
      </c>
    </row>
    <row r="22" spans="1:9" x14ac:dyDescent="0.2">
      <c r="A22" s="1" t="s">
        <v>595</v>
      </c>
      <c r="B22" s="1">
        <v>1387</v>
      </c>
      <c r="C22" s="1">
        <v>1051</v>
      </c>
      <c r="D22" s="1">
        <v>742</v>
      </c>
      <c r="E22" s="1">
        <v>199</v>
      </c>
      <c r="F22" s="1">
        <v>63</v>
      </c>
      <c r="G22" s="1">
        <v>47</v>
      </c>
      <c r="H22" s="1">
        <v>312</v>
      </c>
      <c r="I22" s="1">
        <v>24</v>
      </c>
    </row>
    <row r="23" spans="1:9" x14ac:dyDescent="0.2">
      <c r="A23" s="1" t="s">
        <v>596</v>
      </c>
      <c r="B23" s="1">
        <v>29</v>
      </c>
      <c r="C23" s="1">
        <v>29</v>
      </c>
      <c r="D23" s="1">
        <v>27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</row>
    <row r="25" spans="1:9" x14ac:dyDescent="0.2">
      <c r="A25" s="1" t="s">
        <v>727</v>
      </c>
    </row>
    <row r="27" spans="1:9" x14ac:dyDescent="0.2">
      <c r="A27" s="1" t="s">
        <v>650</v>
      </c>
      <c r="B27" s="1">
        <v>1416</v>
      </c>
      <c r="C27" s="1">
        <v>1080</v>
      </c>
      <c r="D27" s="1">
        <v>769</v>
      </c>
      <c r="E27" s="1">
        <v>199</v>
      </c>
      <c r="F27" s="1">
        <v>65</v>
      </c>
      <c r="G27" s="1">
        <v>47</v>
      </c>
      <c r="H27" s="1">
        <v>312</v>
      </c>
      <c r="I27" s="1">
        <v>24</v>
      </c>
    </row>
    <row r="28" spans="1:9" x14ac:dyDescent="0.2">
      <c r="A28" s="1" t="s">
        <v>597</v>
      </c>
      <c r="B28" s="1">
        <v>1155</v>
      </c>
      <c r="C28" s="1">
        <v>833</v>
      </c>
      <c r="D28" s="1">
        <v>572</v>
      </c>
      <c r="E28" s="1">
        <v>167</v>
      </c>
      <c r="F28" s="1">
        <v>52</v>
      </c>
      <c r="G28" s="1">
        <v>42</v>
      </c>
      <c r="H28" s="1">
        <v>301</v>
      </c>
      <c r="I28" s="1">
        <v>21</v>
      </c>
    </row>
    <row r="29" spans="1:9" x14ac:dyDescent="0.2">
      <c r="A29" s="1" t="s">
        <v>598</v>
      </c>
      <c r="B29" s="1">
        <v>261</v>
      </c>
      <c r="C29" s="1">
        <v>247</v>
      </c>
      <c r="D29" s="1">
        <v>197</v>
      </c>
      <c r="E29" s="1">
        <v>32</v>
      </c>
      <c r="F29" s="1">
        <v>13</v>
      </c>
      <c r="G29" s="1">
        <v>5</v>
      </c>
      <c r="H29" s="1">
        <v>11</v>
      </c>
      <c r="I29" s="1">
        <v>3</v>
      </c>
    </row>
    <row r="31" spans="1:9" x14ac:dyDescent="0.2">
      <c r="A31" s="1" t="s">
        <v>599</v>
      </c>
    </row>
    <row r="33" spans="1:9" x14ac:dyDescent="0.2">
      <c r="A33" s="1" t="s">
        <v>650</v>
      </c>
      <c r="B33" s="1">
        <v>1107</v>
      </c>
      <c r="C33" s="1">
        <v>819</v>
      </c>
      <c r="D33" s="1">
        <v>562</v>
      </c>
      <c r="E33" s="1">
        <v>166</v>
      </c>
      <c r="F33" s="1">
        <v>52</v>
      </c>
      <c r="G33" s="1">
        <v>39</v>
      </c>
      <c r="H33" s="1">
        <v>268</v>
      </c>
      <c r="I33" s="1">
        <v>20</v>
      </c>
    </row>
    <row r="34" spans="1:9" x14ac:dyDescent="0.2">
      <c r="A34" s="1" t="s">
        <v>600</v>
      </c>
      <c r="B34" s="1">
        <v>544</v>
      </c>
      <c r="C34" s="1">
        <v>360</v>
      </c>
      <c r="D34" s="1">
        <v>267</v>
      </c>
      <c r="E34" s="1">
        <v>50</v>
      </c>
      <c r="F34" s="1">
        <v>22</v>
      </c>
      <c r="G34" s="1">
        <v>21</v>
      </c>
      <c r="H34" s="1">
        <v>172</v>
      </c>
      <c r="I34" s="1">
        <v>12</v>
      </c>
    </row>
    <row r="35" spans="1:9" x14ac:dyDescent="0.2">
      <c r="A35" s="1" t="s">
        <v>601</v>
      </c>
      <c r="B35" s="1">
        <v>563</v>
      </c>
      <c r="C35" s="1">
        <v>459</v>
      </c>
      <c r="D35" s="1">
        <v>295</v>
      </c>
      <c r="E35" s="1">
        <v>116</v>
      </c>
      <c r="F35" s="1">
        <v>30</v>
      </c>
      <c r="G35" s="1">
        <v>18</v>
      </c>
      <c r="H35" s="1">
        <v>96</v>
      </c>
      <c r="I35" s="1">
        <v>8</v>
      </c>
    </row>
    <row r="37" spans="1:9" x14ac:dyDescent="0.2">
      <c r="A37" s="1" t="s">
        <v>728</v>
      </c>
    </row>
    <row r="39" spans="1:9" x14ac:dyDescent="0.2">
      <c r="A39" s="1" t="s">
        <v>656</v>
      </c>
      <c r="B39" s="1">
        <v>1416</v>
      </c>
      <c r="C39" s="1">
        <v>1080</v>
      </c>
      <c r="D39" s="1">
        <v>769</v>
      </c>
      <c r="E39" s="1">
        <v>199</v>
      </c>
      <c r="F39" s="1">
        <v>65</v>
      </c>
      <c r="G39" s="1">
        <v>47</v>
      </c>
      <c r="H39" s="1">
        <v>312</v>
      </c>
      <c r="I39" s="1">
        <v>24</v>
      </c>
    </row>
    <row r="40" spans="1:9" x14ac:dyDescent="0.2">
      <c r="A40" s="1" t="s">
        <v>602</v>
      </c>
      <c r="B40" s="1">
        <v>202</v>
      </c>
      <c r="C40" s="1">
        <v>141</v>
      </c>
      <c r="D40" s="1">
        <v>91</v>
      </c>
      <c r="E40" s="1">
        <v>33</v>
      </c>
      <c r="F40" s="1">
        <v>9</v>
      </c>
      <c r="G40" s="1">
        <v>8</v>
      </c>
      <c r="H40" s="1">
        <v>54</v>
      </c>
      <c r="I40" s="1">
        <v>7</v>
      </c>
    </row>
    <row r="41" spans="1:9" x14ac:dyDescent="0.2">
      <c r="A41" s="1" t="s">
        <v>603</v>
      </c>
      <c r="B41" s="1">
        <v>235</v>
      </c>
      <c r="C41" s="1">
        <v>135</v>
      </c>
      <c r="D41" s="1">
        <v>89</v>
      </c>
      <c r="E41" s="1">
        <v>22</v>
      </c>
      <c r="F41" s="1">
        <v>10</v>
      </c>
      <c r="G41" s="1">
        <v>14</v>
      </c>
      <c r="H41" s="1">
        <v>96</v>
      </c>
      <c r="I41" s="1">
        <v>4</v>
      </c>
    </row>
    <row r="42" spans="1:9" x14ac:dyDescent="0.2">
      <c r="A42" s="1" t="s">
        <v>604</v>
      </c>
      <c r="B42" s="1">
        <v>124</v>
      </c>
      <c r="C42" s="1">
        <v>52</v>
      </c>
      <c r="D42" s="1">
        <v>42</v>
      </c>
      <c r="E42" s="1">
        <v>5</v>
      </c>
      <c r="F42" s="1">
        <v>3</v>
      </c>
      <c r="G42" s="1">
        <v>2</v>
      </c>
      <c r="H42" s="1">
        <v>70</v>
      </c>
      <c r="I42" s="1">
        <v>2</v>
      </c>
    </row>
    <row r="43" spans="1:9" x14ac:dyDescent="0.2">
      <c r="A43" s="1" t="s">
        <v>605</v>
      </c>
      <c r="B43" s="1">
        <v>855</v>
      </c>
      <c r="C43" s="1">
        <v>752</v>
      </c>
      <c r="D43" s="1">
        <v>547</v>
      </c>
      <c r="E43" s="1">
        <v>139</v>
      </c>
      <c r="F43" s="1">
        <v>43</v>
      </c>
      <c r="G43" s="1">
        <v>23</v>
      </c>
      <c r="H43" s="1">
        <v>92</v>
      </c>
      <c r="I43" s="1">
        <v>11</v>
      </c>
    </row>
    <row r="45" spans="1:9" x14ac:dyDescent="0.2">
      <c r="A45" s="1" t="s">
        <v>606</v>
      </c>
    </row>
    <row r="47" spans="1:9" x14ac:dyDescent="0.2">
      <c r="A47" s="1" t="s">
        <v>0</v>
      </c>
      <c r="B47" s="1">
        <v>1416</v>
      </c>
      <c r="C47" s="1">
        <v>1080</v>
      </c>
      <c r="D47" s="1">
        <v>769</v>
      </c>
      <c r="E47" s="1">
        <v>199</v>
      </c>
      <c r="F47" s="1">
        <v>65</v>
      </c>
      <c r="G47" s="1">
        <v>47</v>
      </c>
      <c r="H47" s="1">
        <v>312</v>
      </c>
      <c r="I47" s="1">
        <v>24</v>
      </c>
    </row>
    <row r="48" spans="1:9" x14ac:dyDescent="0.2">
      <c r="A48" s="1" t="s">
        <v>607</v>
      </c>
      <c r="B48" s="1">
        <v>639</v>
      </c>
      <c r="C48" s="1">
        <v>350</v>
      </c>
      <c r="D48" s="1">
        <v>258</v>
      </c>
      <c r="E48" s="1">
        <v>24</v>
      </c>
      <c r="F48" s="1">
        <v>36</v>
      </c>
      <c r="G48" s="1">
        <v>32</v>
      </c>
      <c r="H48" s="1">
        <v>283</v>
      </c>
      <c r="I48" s="1">
        <v>6</v>
      </c>
    </row>
    <row r="49" spans="1:9" x14ac:dyDescent="0.2">
      <c r="A49" s="1" t="s">
        <v>608</v>
      </c>
      <c r="B49" s="1">
        <v>777</v>
      </c>
      <c r="C49" s="1">
        <v>730</v>
      </c>
      <c r="D49" s="1">
        <v>511</v>
      </c>
      <c r="E49" s="1">
        <v>175</v>
      </c>
      <c r="F49" s="1">
        <v>29</v>
      </c>
      <c r="G49" s="1">
        <v>15</v>
      </c>
      <c r="H49" s="1">
        <v>29</v>
      </c>
      <c r="I49" s="1">
        <v>18</v>
      </c>
    </row>
    <row r="51" spans="1:9" x14ac:dyDescent="0.2">
      <c r="A51" s="1" t="s">
        <v>609</v>
      </c>
    </row>
    <row r="53" spans="1:9" x14ac:dyDescent="0.2">
      <c r="A53" s="1" t="s">
        <v>0</v>
      </c>
      <c r="B53" s="1">
        <v>1416</v>
      </c>
      <c r="C53" s="1">
        <v>1080</v>
      </c>
      <c r="D53" s="1">
        <v>769</v>
      </c>
      <c r="E53" s="1">
        <v>199</v>
      </c>
      <c r="F53" s="1">
        <v>65</v>
      </c>
      <c r="G53" s="1">
        <v>47</v>
      </c>
      <c r="H53" s="1">
        <v>312</v>
      </c>
      <c r="I53" s="1">
        <v>24</v>
      </c>
    </row>
    <row r="54" spans="1:9" x14ac:dyDescent="0.2">
      <c r="A54" s="1" t="s">
        <v>610</v>
      </c>
      <c r="B54" s="1">
        <v>843</v>
      </c>
      <c r="C54" s="1">
        <v>541</v>
      </c>
      <c r="D54" s="1">
        <v>376</v>
      </c>
      <c r="E54" s="1">
        <v>107</v>
      </c>
      <c r="F54" s="1">
        <v>30</v>
      </c>
      <c r="G54" s="1">
        <v>28</v>
      </c>
      <c r="H54" s="1">
        <v>283</v>
      </c>
      <c r="I54" s="1">
        <v>19</v>
      </c>
    </row>
    <row r="55" spans="1:9" x14ac:dyDescent="0.2">
      <c r="A55" s="12" t="s">
        <v>611</v>
      </c>
      <c r="B55" s="12">
        <v>573</v>
      </c>
      <c r="C55" s="12">
        <v>539</v>
      </c>
      <c r="D55" s="12">
        <v>393</v>
      </c>
      <c r="E55" s="12">
        <v>92</v>
      </c>
      <c r="F55" s="12">
        <v>35</v>
      </c>
      <c r="G55" s="12">
        <v>19</v>
      </c>
      <c r="H55" s="12">
        <v>29</v>
      </c>
      <c r="I55" s="12">
        <v>5</v>
      </c>
    </row>
    <row r="56" spans="1:9" x14ac:dyDescent="0.2">
      <c r="A56" s="42" t="s">
        <v>642</v>
      </c>
      <c r="B56" s="42"/>
      <c r="C56" s="42"/>
      <c r="D56" s="42"/>
      <c r="E56" s="42"/>
      <c r="F56" s="42"/>
      <c r="G56" s="42"/>
      <c r="H56" s="42"/>
      <c r="I56" s="42"/>
    </row>
  </sheetData>
  <mergeCells count="2">
    <mergeCell ref="B2:I2"/>
    <mergeCell ref="A56:I5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986E-70B3-46C5-8DE6-6A51EB9CAC4B}">
  <dimension ref="A1:Z131"/>
  <sheetViews>
    <sheetView view="pageBreakPreview" zoomScale="125" zoomScaleNormal="100" zoomScaleSheetLayoutView="125" workbookViewId="0">
      <selection activeCell="N1" sqref="N1:N1048576"/>
    </sheetView>
  </sheetViews>
  <sheetFormatPr defaultColWidth="8.88671875" defaultRowHeight="10.199999999999999" x14ac:dyDescent="0.2"/>
  <cols>
    <col min="1" max="1" width="6.88671875" style="11" customWidth="1"/>
    <col min="2" max="13" width="6.88671875" style="1" customWidth="1"/>
    <col min="14" max="14" width="6.88671875" style="11" customWidth="1"/>
    <col min="15" max="26" width="6.88671875" style="1" customWidth="1"/>
    <col min="27" max="16384" width="8.88671875" style="1"/>
  </cols>
  <sheetData>
    <row r="1" spans="1:26" x14ac:dyDescent="0.2">
      <c r="A1" s="11" t="s">
        <v>797</v>
      </c>
      <c r="N1" s="11" t="s">
        <v>797</v>
      </c>
    </row>
    <row r="2" spans="1:26" x14ac:dyDescent="0.2">
      <c r="A2" s="8"/>
      <c r="B2" s="46" t="s">
        <v>0</v>
      </c>
      <c r="C2" s="46"/>
      <c r="D2" s="46"/>
      <c r="E2" s="46" t="s">
        <v>4</v>
      </c>
      <c r="F2" s="46"/>
      <c r="G2" s="46"/>
      <c r="H2" s="46" t="s">
        <v>5</v>
      </c>
      <c r="I2" s="46"/>
      <c r="J2" s="46"/>
      <c r="K2" s="46" t="s">
        <v>6</v>
      </c>
      <c r="L2" s="46"/>
      <c r="M2" s="43"/>
      <c r="N2" s="8"/>
      <c r="O2" s="46" t="s">
        <v>7</v>
      </c>
      <c r="P2" s="46"/>
      <c r="Q2" s="16"/>
      <c r="R2" s="46" t="s">
        <v>8</v>
      </c>
      <c r="S2" s="46"/>
      <c r="T2" s="46"/>
      <c r="U2" s="46" t="s">
        <v>9</v>
      </c>
      <c r="V2" s="46"/>
      <c r="W2" s="46"/>
      <c r="X2" s="46" t="s">
        <v>10</v>
      </c>
      <c r="Y2" s="46"/>
      <c r="Z2" s="43"/>
    </row>
    <row r="3" spans="1:26" s="6" customFormat="1" x14ac:dyDescent="0.2">
      <c r="A3" s="9" t="s">
        <v>643</v>
      </c>
      <c r="B3" s="17" t="s">
        <v>0</v>
      </c>
      <c r="C3" s="17" t="s">
        <v>616</v>
      </c>
      <c r="D3" s="17" t="s">
        <v>617</v>
      </c>
      <c r="E3" s="17" t="s">
        <v>0</v>
      </c>
      <c r="F3" s="17" t="s">
        <v>616</v>
      </c>
      <c r="G3" s="17" t="s">
        <v>617</v>
      </c>
      <c r="H3" s="17" t="s">
        <v>0</v>
      </c>
      <c r="I3" s="17" t="s">
        <v>616</v>
      </c>
      <c r="J3" s="17" t="s">
        <v>617</v>
      </c>
      <c r="K3" s="17" t="s">
        <v>0</v>
      </c>
      <c r="L3" s="17" t="s">
        <v>616</v>
      </c>
      <c r="M3" s="18" t="s">
        <v>617</v>
      </c>
      <c r="N3" s="9" t="s">
        <v>643</v>
      </c>
      <c r="O3" s="17" t="s">
        <v>0</v>
      </c>
      <c r="P3" s="17" t="s">
        <v>616</v>
      </c>
      <c r="Q3" s="17" t="s">
        <v>617</v>
      </c>
      <c r="R3" s="17" t="s">
        <v>0</v>
      </c>
      <c r="S3" s="17" t="s">
        <v>616</v>
      </c>
      <c r="T3" s="17" t="s">
        <v>617</v>
      </c>
      <c r="U3" s="17" t="s">
        <v>0</v>
      </c>
      <c r="V3" s="17" t="s">
        <v>616</v>
      </c>
      <c r="W3" s="17" t="s">
        <v>617</v>
      </c>
      <c r="X3" s="17" t="s">
        <v>0</v>
      </c>
      <c r="Y3" s="17" t="s">
        <v>616</v>
      </c>
      <c r="Z3" s="18" t="s">
        <v>617</v>
      </c>
    </row>
    <row r="5" spans="1:26" x14ac:dyDescent="0.2">
      <c r="A5" s="11" t="s">
        <v>650</v>
      </c>
      <c r="B5" s="1">
        <v>8322</v>
      </c>
      <c r="C5" s="1">
        <v>4253</v>
      </c>
      <c r="D5" s="1">
        <v>4069</v>
      </c>
      <c r="E5" s="1">
        <v>6933</v>
      </c>
      <c r="F5" s="1">
        <v>3547</v>
      </c>
      <c r="G5" s="1">
        <v>3386</v>
      </c>
      <c r="H5" s="1">
        <v>5361</v>
      </c>
      <c r="I5" s="1">
        <v>2738</v>
      </c>
      <c r="J5" s="1">
        <v>2623</v>
      </c>
      <c r="K5" s="1">
        <v>947</v>
      </c>
      <c r="L5" s="1">
        <v>495</v>
      </c>
      <c r="M5" s="1">
        <v>452</v>
      </c>
      <c r="N5" s="11" t="s">
        <v>650</v>
      </c>
      <c r="O5" s="1">
        <v>332</v>
      </c>
      <c r="P5" s="1">
        <v>175</v>
      </c>
      <c r="Q5" s="1">
        <v>157</v>
      </c>
      <c r="R5" s="1">
        <v>293</v>
      </c>
      <c r="S5" s="1">
        <v>139</v>
      </c>
      <c r="T5" s="1">
        <v>154</v>
      </c>
      <c r="U5" s="1">
        <v>1257</v>
      </c>
      <c r="V5" s="1">
        <v>634</v>
      </c>
      <c r="W5" s="1">
        <v>623</v>
      </c>
      <c r="X5" s="1">
        <v>132</v>
      </c>
      <c r="Y5" s="1">
        <v>72</v>
      </c>
      <c r="Z5" s="1">
        <v>60</v>
      </c>
    </row>
    <row r="6" spans="1:26" x14ac:dyDescent="0.2">
      <c r="A6" s="11" t="s">
        <v>13</v>
      </c>
      <c r="B6" s="1">
        <v>1223</v>
      </c>
      <c r="C6" s="1">
        <v>598</v>
      </c>
      <c r="D6" s="1">
        <v>625</v>
      </c>
      <c r="E6" s="1">
        <v>1072</v>
      </c>
      <c r="F6" s="1">
        <v>530</v>
      </c>
      <c r="G6" s="1">
        <v>542</v>
      </c>
      <c r="H6" s="1">
        <v>808</v>
      </c>
      <c r="I6" s="1">
        <v>397</v>
      </c>
      <c r="J6" s="1">
        <v>411</v>
      </c>
      <c r="K6" s="1">
        <v>151</v>
      </c>
      <c r="L6" s="1">
        <v>77</v>
      </c>
      <c r="M6" s="1">
        <v>74</v>
      </c>
      <c r="N6" s="11" t="s">
        <v>13</v>
      </c>
      <c r="O6" s="1">
        <v>56</v>
      </c>
      <c r="P6" s="1">
        <v>31</v>
      </c>
      <c r="Q6" s="1">
        <v>25</v>
      </c>
      <c r="R6" s="1">
        <v>57</v>
      </c>
      <c r="S6" s="1">
        <v>25</v>
      </c>
      <c r="T6" s="1">
        <v>32</v>
      </c>
      <c r="U6" s="1">
        <v>135</v>
      </c>
      <c r="V6" s="1">
        <v>56</v>
      </c>
      <c r="W6" s="1">
        <v>79</v>
      </c>
      <c r="X6" s="1">
        <v>16</v>
      </c>
      <c r="Y6" s="1">
        <v>12</v>
      </c>
      <c r="Z6" s="1">
        <v>4</v>
      </c>
    </row>
    <row r="7" spans="1:26" x14ac:dyDescent="0.2">
      <c r="A7" s="11" t="s">
        <v>618</v>
      </c>
      <c r="B7" s="1">
        <v>974</v>
      </c>
      <c r="C7" s="1">
        <v>517</v>
      </c>
      <c r="D7" s="1">
        <v>457</v>
      </c>
      <c r="E7" s="1">
        <v>827</v>
      </c>
      <c r="F7" s="1">
        <v>429</v>
      </c>
      <c r="G7" s="1">
        <v>398</v>
      </c>
      <c r="H7" s="1">
        <v>638</v>
      </c>
      <c r="I7" s="1">
        <v>320</v>
      </c>
      <c r="J7" s="1">
        <v>318</v>
      </c>
      <c r="K7" s="1">
        <v>114</v>
      </c>
      <c r="L7" s="1">
        <v>71</v>
      </c>
      <c r="M7" s="1">
        <v>43</v>
      </c>
      <c r="N7" s="11" t="s">
        <v>618</v>
      </c>
      <c r="O7" s="1">
        <v>40</v>
      </c>
      <c r="P7" s="1">
        <v>18</v>
      </c>
      <c r="Q7" s="1">
        <v>22</v>
      </c>
      <c r="R7" s="1">
        <v>35</v>
      </c>
      <c r="S7" s="1">
        <v>20</v>
      </c>
      <c r="T7" s="1">
        <v>15</v>
      </c>
      <c r="U7" s="1">
        <v>131</v>
      </c>
      <c r="V7" s="1">
        <v>81</v>
      </c>
      <c r="W7" s="1">
        <v>50</v>
      </c>
      <c r="X7" s="1">
        <v>16</v>
      </c>
      <c r="Y7" s="1">
        <v>7</v>
      </c>
      <c r="Z7" s="1">
        <v>9</v>
      </c>
    </row>
    <row r="8" spans="1:26" x14ac:dyDescent="0.2">
      <c r="A8" s="11" t="s">
        <v>619</v>
      </c>
      <c r="B8" s="1">
        <v>769</v>
      </c>
      <c r="C8" s="1">
        <v>397</v>
      </c>
      <c r="D8" s="1">
        <v>372</v>
      </c>
      <c r="E8" s="1">
        <v>632</v>
      </c>
      <c r="F8" s="1">
        <v>320</v>
      </c>
      <c r="G8" s="1">
        <v>312</v>
      </c>
      <c r="H8" s="1">
        <v>481</v>
      </c>
      <c r="I8" s="1">
        <v>247</v>
      </c>
      <c r="J8" s="1">
        <v>234</v>
      </c>
      <c r="K8" s="1">
        <v>102</v>
      </c>
      <c r="L8" s="1">
        <v>56</v>
      </c>
      <c r="M8" s="1">
        <v>46</v>
      </c>
      <c r="N8" s="11" t="s">
        <v>619</v>
      </c>
      <c r="O8" s="1">
        <v>22</v>
      </c>
      <c r="P8" s="1">
        <v>6</v>
      </c>
      <c r="Q8" s="1">
        <v>16</v>
      </c>
      <c r="R8" s="1">
        <v>27</v>
      </c>
      <c r="S8" s="1">
        <v>11</v>
      </c>
      <c r="T8" s="1">
        <v>16</v>
      </c>
      <c r="U8" s="1">
        <v>113</v>
      </c>
      <c r="V8" s="1">
        <v>60</v>
      </c>
      <c r="W8" s="1">
        <v>53</v>
      </c>
      <c r="X8" s="1">
        <v>24</v>
      </c>
      <c r="Y8" s="1">
        <v>17</v>
      </c>
      <c r="Z8" s="1">
        <v>7</v>
      </c>
    </row>
    <row r="9" spans="1:26" x14ac:dyDescent="0.2">
      <c r="A9" s="11" t="s">
        <v>14</v>
      </c>
      <c r="B9" s="1">
        <v>750</v>
      </c>
      <c r="C9" s="1">
        <v>372</v>
      </c>
      <c r="D9" s="1">
        <v>378</v>
      </c>
      <c r="E9" s="1">
        <v>632</v>
      </c>
      <c r="F9" s="1">
        <v>310</v>
      </c>
      <c r="G9" s="1">
        <v>322</v>
      </c>
      <c r="H9" s="1">
        <v>512</v>
      </c>
      <c r="I9" s="1">
        <v>263</v>
      </c>
      <c r="J9" s="1">
        <v>249</v>
      </c>
      <c r="K9" s="1">
        <v>82</v>
      </c>
      <c r="L9" s="1">
        <v>34</v>
      </c>
      <c r="M9" s="1">
        <v>48</v>
      </c>
      <c r="N9" s="11" t="s">
        <v>14</v>
      </c>
      <c r="O9" s="1">
        <v>21</v>
      </c>
      <c r="P9" s="1">
        <v>12</v>
      </c>
      <c r="Q9" s="1">
        <v>9</v>
      </c>
      <c r="R9" s="1">
        <v>17</v>
      </c>
      <c r="S9" s="1">
        <v>1</v>
      </c>
      <c r="T9" s="1">
        <v>16</v>
      </c>
      <c r="U9" s="1">
        <v>99</v>
      </c>
      <c r="V9" s="1">
        <v>55</v>
      </c>
      <c r="W9" s="1">
        <v>44</v>
      </c>
      <c r="X9" s="1">
        <v>19</v>
      </c>
      <c r="Y9" s="1">
        <v>7</v>
      </c>
      <c r="Z9" s="1">
        <v>12</v>
      </c>
    </row>
    <row r="10" spans="1:26" x14ac:dyDescent="0.2">
      <c r="A10" s="11" t="s">
        <v>15</v>
      </c>
      <c r="B10" s="1">
        <v>1125</v>
      </c>
      <c r="C10" s="1">
        <v>545</v>
      </c>
      <c r="D10" s="1">
        <v>580</v>
      </c>
      <c r="E10" s="1">
        <v>968</v>
      </c>
      <c r="F10" s="1">
        <v>469</v>
      </c>
      <c r="G10" s="1">
        <v>499</v>
      </c>
      <c r="H10" s="1">
        <v>777</v>
      </c>
      <c r="I10" s="1">
        <v>376</v>
      </c>
      <c r="J10" s="1">
        <v>401</v>
      </c>
      <c r="K10" s="1">
        <v>112</v>
      </c>
      <c r="L10" s="1">
        <v>54</v>
      </c>
      <c r="M10" s="1">
        <v>58</v>
      </c>
      <c r="N10" s="11" t="s">
        <v>15</v>
      </c>
      <c r="O10" s="1">
        <v>37</v>
      </c>
      <c r="P10" s="1">
        <v>22</v>
      </c>
      <c r="Q10" s="1">
        <v>15</v>
      </c>
      <c r="R10" s="1">
        <v>42</v>
      </c>
      <c r="S10" s="1">
        <v>17</v>
      </c>
      <c r="T10" s="1">
        <v>25</v>
      </c>
      <c r="U10" s="1">
        <v>137</v>
      </c>
      <c r="V10" s="1">
        <v>68</v>
      </c>
      <c r="W10" s="1">
        <v>69</v>
      </c>
      <c r="X10" s="1">
        <v>20</v>
      </c>
      <c r="Y10" s="1">
        <v>8</v>
      </c>
      <c r="Z10" s="1">
        <v>12</v>
      </c>
    </row>
    <row r="11" spans="1:26" x14ac:dyDescent="0.2">
      <c r="A11" s="11" t="s">
        <v>16</v>
      </c>
      <c r="B11" s="1">
        <v>1049</v>
      </c>
      <c r="C11" s="1">
        <v>578</v>
      </c>
      <c r="D11" s="1">
        <v>471</v>
      </c>
      <c r="E11" s="1">
        <v>922</v>
      </c>
      <c r="F11" s="1">
        <v>508</v>
      </c>
      <c r="G11" s="1">
        <v>414</v>
      </c>
      <c r="H11" s="1">
        <v>722</v>
      </c>
      <c r="I11" s="1">
        <v>400</v>
      </c>
      <c r="J11" s="1">
        <v>322</v>
      </c>
      <c r="K11" s="1">
        <v>109</v>
      </c>
      <c r="L11" s="1">
        <v>55</v>
      </c>
      <c r="M11" s="1">
        <v>54</v>
      </c>
      <c r="N11" s="11" t="s">
        <v>16</v>
      </c>
      <c r="O11" s="1">
        <v>55</v>
      </c>
      <c r="P11" s="1">
        <v>30</v>
      </c>
      <c r="Q11" s="1">
        <v>25</v>
      </c>
      <c r="R11" s="1">
        <v>36</v>
      </c>
      <c r="S11" s="1">
        <v>23</v>
      </c>
      <c r="T11" s="1">
        <v>13</v>
      </c>
      <c r="U11" s="1">
        <v>119</v>
      </c>
      <c r="V11" s="1">
        <v>63</v>
      </c>
      <c r="W11" s="1">
        <v>56</v>
      </c>
      <c r="X11" s="1">
        <v>8</v>
      </c>
      <c r="Y11" s="1">
        <v>7</v>
      </c>
      <c r="Z11" s="1">
        <v>1</v>
      </c>
    </row>
    <row r="12" spans="1:26" x14ac:dyDescent="0.2">
      <c r="A12" s="11" t="s">
        <v>17</v>
      </c>
      <c r="B12" s="1">
        <v>771</v>
      </c>
      <c r="C12" s="1">
        <v>391</v>
      </c>
      <c r="D12" s="1">
        <v>380</v>
      </c>
      <c r="E12" s="1">
        <v>632</v>
      </c>
      <c r="F12" s="1">
        <v>325</v>
      </c>
      <c r="G12" s="1">
        <v>307</v>
      </c>
      <c r="H12" s="1">
        <v>474</v>
      </c>
      <c r="I12" s="1">
        <v>241</v>
      </c>
      <c r="J12" s="1">
        <v>233</v>
      </c>
      <c r="K12" s="1">
        <v>89</v>
      </c>
      <c r="L12" s="1">
        <v>48</v>
      </c>
      <c r="M12" s="1">
        <v>41</v>
      </c>
      <c r="N12" s="11" t="s">
        <v>17</v>
      </c>
      <c r="O12" s="1">
        <v>40</v>
      </c>
      <c r="P12" s="1">
        <v>20</v>
      </c>
      <c r="Q12" s="1">
        <v>20</v>
      </c>
      <c r="R12" s="1">
        <v>29</v>
      </c>
      <c r="S12" s="1">
        <v>16</v>
      </c>
      <c r="T12" s="1">
        <v>13</v>
      </c>
      <c r="U12" s="1">
        <v>131</v>
      </c>
      <c r="V12" s="1">
        <v>64</v>
      </c>
      <c r="W12" s="1">
        <v>67</v>
      </c>
      <c r="X12" s="1">
        <v>8</v>
      </c>
      <c r="Y12" s="1">
        <v>2</v>
      </c>
      <c r="Z12" s="1">
        <v>6</v>
      </c>
    </row>
    <row r="13" spans="1:26" x14ac:dyDescent="0.2">
      <c r="A13" s="11" t="s">
        <v>18</v>
      </c>
      <c r="B13" s="1">
        <v>556</v>
      </c>
      <c r="C13" s="1">
        <v>310</v>
      </c>
      <c r="D13" s="1">
        <v>246</v>
      </c>
      <c r="E13" s="1">
        <v>465</v>
      </c>
      <c r="F13" s="1">
        <v>258</v>
      </c>
      <c r="G13" s="1">
        <v>207</v>
      </c>
      <c r="H13" s="1">
        <v>344</v>
      </c>
      <c r="I13" s="1">
        <v>190</v>
      </c>
      <c r="J13" s="1">
        <v>154</v>
      </c>
      <c r="K13" s="1">
        <v>68</v>
      </c>
      <c r="L13" s="1">
        <v>36</v>
      </c>
      <c r="M13" s="1">
        <v>32</v>
      </c>
      <c r="N13" s="11" t="s">
        <v>18</v>
      </c>
      <c r="O13" s="1">
        <v>29</v>
      </c>
      <c r="P13" s="1">
        <v>17</v>
      </c>
      <c r="Q13" s="1">
        <v>12</v>
      </c>
      <c r="R13" s="1">
        <v>24</v>
      </c>
      <c r="S13" s="1">
        <v>15</v>
      </c>
      <c r="T13" s="1">
        <v>9</v>
      </c>
      <c r="U13" s="1">
        <v>82</v>
      </c>
      <c r="V13" s="1">
        <v>48</v>
      </c>
      <c r="W13" s="1">
        <v>34</v>
      </c>
      <c r="X13" s="1">
        <v>9</v>
      </c>
      <c r="Y13" s="1">
        <v>4</v>
      </c>
      <c r="Z13" s="1">
        <v>5</v>
      </c>
    </row>
    <row r="14" spans="1:26" x14ac:dyDescent="0.2">
      <c r="A14" s="11" t="s">
        <v>19</v>
      </c>
      <c r="B14" s="1">
        <v>385</v>
      </c>
      <c r="C14" s="1">
        <v>187</v>
      </c>
      <c r="D14" s="1">
        <v>198</v>
      </c>
      <c r="E14" s="1">
        <v>304</v>
      </c>
      <c r="F14" s="1">
        <v>153</v>
      </c>
      <c r="G14" s="1">
        <v>151</v>
      </c>
      <c r="H14" s="1">
        <v>226</v>
      </c>
      <c r="I14" s="1">
        <v>113</v>
      </c>
      <c r="J14" s="1">
        <v>113</v>
      </c>
      <c r="K14" s="1">
        <v>56</v>
      </c>
      <c r="L14" s="1">
        <v>30</v>
      </c>
      <c r="M14" s="1">
        <v>26</v>
      </c>
      <c r="N14" s="11" t="s">
        <v>19</v>
      </c>
      <c r="O14" s="1">
        <v>11</v>
      </c>
      <c r="P14" s="1">
        <v>6</v>
      </c>
      <c r="Q14" s="1">
        <v>5</v>
      </c>
      <c r="R14" s="1">
        <v>11</v>
      </c>
      <c r="S14" s="1">
        <v>4</v>
      </c>
      <c r="T14" s="1">
        <v>7</v>
      </c>
      <c r="U14" s="1">
        <v>76</v>
      </c>
      <c r="V14" s="1">
        <v>31</v>
      </c>
      <c r="W14" s="1">
        <v>45</v>
      </c>
      <c r="X14" s="1">
        <v>5</v>
      </c>
      <c r="Y14" s="1">
        <v>3</v>
      </c>
      <c r="Z14" s="1">
        <v>2</v>
      </c>
    </row>
    <row r="15" spans="1:26" x14ac:dyDescent="0.2">
      <c r="A15" s="11" t="s">
        <v>20</v>
      </c>
      <c r="B15" s="1">
        <v>281</v>
      </c>
      <c r="C15" s="1">
        <v>157</v>
      </c>
      <c r="D15" s="1">
        <v>124</v>
      </c>
      <c r="E15" s="1">
        <v>212</v>
      </c>
      <c r="F15" s="1">
        <v>122</v>
      </c>
      <c r="G15" s="1">
        <v>90</v>
      </c>
      <c r="H15" s="1">
        <v>162</v>
      </c>
      <c r="I15" s="1">
        <v>96</v>
      </c>
      <c r="J15" s="1">
        <v>66</v>
      </c>
      <c r="K15" s="1">
        <v>35</v>
      </c>
      <c r="L15" s="1">
        <v>19</v>
      </c>
      <c r="M15" s="1">
        <v>16</v>
      </c>
      <c r="N15" s="11" t="s">
        <v>20</v>
      </c>
      <c r="O15" s="1">
        <v>8</v>
      </c>
      <c r="P15" s="1">
        <v>5</v>
      </c>
      <c r="Q15" s="1">
        <v>3</v>
      </c>
      <c r="R15" s="1">
        <v>7</v>
      </c>
      <c r="S15" s="1">
        <v>2</v>
      </c>
      <c r="T15" s="1">
        <v>5</v>
      </c>
      <c r="U15" s="1">
        <v>68</v>
      </c>
      <c r="V15" s="1">
        <v>34</v>
      </c>
      <c r="W15" s="1">
        <v>34</v>
      </c>
      <c r="X15" s="1">
        <v>1</v>
      </c>
      <c r="Y15" s="1">
        <v>1</v>
      </c>
      <c r="Z15" s="1">
        <v>0</v>
      </c>
    </row>
    <row r="16" spans="1:26" x14ac:dyDescent="0.2">
      <c r="A16" s="11" t="s">
        <v>21</v>
      </c>
      <c r="B16" s="1">
        <v>143</v>
      </c>
      <c r="C16" s="1">
        <v>61</v>
      </c>
      <c r="D16" s="1">
        <v>82</v>
      </c>
      <c r="E16" s="1">
        <v>93</v>
      </c>
      <c r="F16" s="1">
        <v>44</v>
      </c>
      <c r="G16" s="1">
        <v>49</v>
      </c>
      <c r="H16" s="1">
        <v>79</v>
      </c>
      <c r="I16" s="1">
        <v>35</v>
      </c>
      <c r="J16" s="1">
        <v>44</v>
      </c>
      <c r="K16" s="1">
        <v>8</v>
      </c>
      <c r="L16" s="1">
        <v>4</v>
      </c>
      <c r="M16" s="1">
        <v>4</v>
      </c>
      <c r="N16" s="11" t="s">
        <v>21</v>
      </c>
      <c r="O16" s="1">
        <v>4</v>
      </c>
      <c r="P16" s="1">
        <v>3</v>
      </c>
      <c r="Q16" s="1">
        <v>1</v>
      </c>
      <c r="R16" s="1">
        <v>2</v>
      </c>
      <c r="S16" s="1">
        <v>2</v>
      </c>
      <c r="T16" s="1">
        <v>0</v>
      </c>
      <c r="U16" s="1">
        <v>46</v>
      </c>
      <c r="V16" s="1">
        <v>15</v>
      </c>
      <c r="W16" s="1">
        <v>31</v>
      </c>
      <c r="X16" s="1">
        <v>4</v>
      </c>
      <c r="Y16" s="1">
        <v>2</v>
      </c>
      <c r="Z16" s="1">
        <v>2</v>
      </c>
    </row>
    <row r="17" spans="1:26" x14ac:dyDescent="0.2">
      <c r="A17" s="11" t="s">
        <v>22</v>
      </c>
      <c r="B17" s="1">
        <v>110</v>
      </c>
      <c r="C17" s="1">
        <v>57</v>
      </c>
      <c r="D17" s="1">
        <v>53</v>
      </c>
      <c r="E17" s="1">
        <v>71</v>
      </c>
      <c r="F17" s="1">
        <v>37</v>
      </c>
      <c r="G17" s="1">
        <v>34</v>
      </c>
      <c r="H17" s="1">
        <v>60</v>
      </c>
      <c r="I17" s="1">
        <v>31</v>
      </c>
      <c r="J17" s="1">
        <v>29</v>
      </c>
      <c r="K17" s="1">
        <v>7</v>
      </c>
      <c r="L17" s="1">
        <v>4</v>
      </c>
      <c r="M17" s="1">
        <v>3</v>
      </c>
      <c r="N17" s="11" t="s">
        <v>22</v>
      </c>
      <c r="O17" s="1">
        <v>2</v>
      </c>
      <c r="P17" s="1">
        <v>1</v>
      </c>
      <c r="Q17" s="1">
        <v>1</v>
      </c>
      <c r="R17" s="1">
        <v>2</v>
      </c>
      <c r="S17" s="1">
        <v>1</v>
      </c>
      <c r="T17" s="1">
        <v>1</v>
      </c>
      <c r="U17" s="1">
        <v>37</v>
      </c>
      <c r="V17" s="1">
        <v>18</v>
      </c>
      <c r="W17" s="1">
        <v>19</v>
      </c>
      <c r="X17" s="1">
        <v>2</v>
      </c>
      <c r="Y17" s="1">
        <v>2</v>
      </c>
      <c r="Z17" s="1">
        <v>0</v>
      </c>
    </row>
    <row r="18" spans="1:26" x14ac:dyDescent="0.2">
      <c r="A18" s="11" t="s">
        <v>23</v>
      </c>
      <c r="B18" s="1">
        <v>81</v>
      </c>
      <c r="C18" s="1">
        <v>40</v>
      </c>
      <c r="D18" s="1">
        <v>41</v>
      </c>
      <c r="E18" s="1">
        <v>48</v>
      </c>
      <c r="F18" s="1">
        <v>22</v>
      </c>
      <c r="G18" s="1">
        <v>26</v>
      </c>
      <c r="H18" s="1">
        <v>36</v>
      </c>
      <c r="I18" s="1">
        <v>15</v>
      </c>
      <c r="J18" s="1">
        <v>21</v>
      </c>
      <c r="K18" s="1">
        <v>8</v>
      </c>
      <c r="L18" s="1">
        <v>4</v>
      </c>
      <c r="M18" s="1">
        <v>4</v>
      </c>
      <c r="N18" s="11" t="s">
        <v>23</v>
      </c>
      <c r="O18" s="1">
        <v>3</v>
      </c>
      <c r="P18" s="1">
        <v>2</v>
      </c>
      <c r="Q18" s="1">
        <v>1</v>
      </c>
      <c r="R18" s="1">
        <v>1</v>
      </c>
      <c r="S18" s="1">
        <v>1</v>
      </c>
      <c r="T18" s="1">
        <v>0</v>
      </c>
      <c r="U18" s="1">
        <v>33</v>
      </c>
      <c r="V18" s="1">
        <v>18</v>
      </c>
      <c r="W18" s="1">
        <v>15</v>
      </c>
      <c r="X18" s="1">
        <v>0</v>
      </c>
      <c r="Y18" s="1">
        <v>0</v>
      </c>
      <c r="Z18" s="1">
        <v>0</v>
      </c>
    </row>
    <row r="19" spans="1:26" x14ac:dyDescent="0.2">
      <c r="A19" s="11" t="s">
        <v>24</v>
      </c>
      <c r="B19" s="1">
        <v>63</v>
      </c>
      <c r="C19" s="1">
        <v>25</v>
      </c>
      <c r="D19" s="1">
        <v>38</v>
      </c>
      <c r="E19" s="1">
        <v>35</v>
      </c>
      <c r="F19" s="1">
        <v>13</v>
      </c>
      <c r="G19" s="1">
        <v>22</v>
      </c>
      <c r="H19" s="1">
        <v>26</v>
      </c>
      <c r="I19" s="1">
        <v>9</v>
      </c>
      <c r="J19" s="1">
        <v>17</v>
      </c>
      <c r="K19" s="1">
        <v>4</v>
      </c>
      <c r="L19" s="1">
        <v>2</v>
      </c>
      <c r="M19" s="1">
        <v>2</v>
      </c>
      <c r="N19" s="11" t="s">
        <v>24</v>
      </c>
      <c r="O19" s="1">
        <v>3</v>
      </c>
      <c r="P19" s="1">
        <v>1</v>
      </c>
      <c r="Q19" s="1">
        <v>2</v>
      </c>
      <c r="R19" s="1">
        <v>2</v>
      </c>
      <c r="S19" s="1">
        <v>1</v>
      </c>
      <c r="T19" s="1">
        <v>1</v>
      </c>
      <c r="U19" s="1">
        <v>28</v>
      </c>
      <c r="V19" s="1">
        <v>12</v>
      </c>
      <c r="W19" s="1">
        <v>16</v>
      </c>
      <c r="X19" s="1">
        <v>0</v>
      </c>
      <c r="Y19" s="1">
        <v>0</v>
      </c>
      <c r="Z19" s="1">
        <v>0</v>
      </c>
    </row>
    <row r="20" spans="1:26" x14ac:dyDescent="0.2">
      <c r="A20" s="11" t="s">
        <v>25</v>
      </c>
      <c r="B20" s="1">
        <v>29</v>
      </c>
      <c r="C20" s="1">
        <v>15</v>
      </c>
      <c r="D20" s="1">
        <v>14</v>
      </c>
      <c r="E20" s="1">
        <v>13</v>
      </c>
      <c r="F20" s="1">
        <v>6</v>
      </c>
      <c r="G20" s="1">
        <v>7</v>
      </c>
      <c r="H20" s="1">
        <v>10</v>
      </c>
      <c r="I20" s="1">
        <v>4</v>
      </c>
      <c r="J20" s="1">
        <v>6</v>
      </c>
      <c r="K20" s="1">
        <v>1</v>
      </c>
      <c r="L20" s="1">
        <v>1</v>
      </c>
      <c r="M20" s="1">
        <v>0</v>
      </c>
      <c r="N20" s="11" t="s">
        <v>25</v>
      </c>
      <c r="O20" s="1">
        <v>1</v>
      </c>
      <c r="P20" s="1">
        <v>1</v>
      </c>
      <c r="Q20" s="1">
        <v>0</v>
      </c>
      <c r="R20" s="1">
        <v>1</v>
      </c>
      <c r="S20" s="1">
        <v>0</v>
      </c>
      <c r="T20" s="1">
        <v>1</v>
      </c>
      <c r="U20" s="1">
        <v>16</v>
      </c>
      <c r="V20" s="1">
        <v>9</v>
      </c>
      <c r="W20" s="1">
        <v>7</v>
      </c>
      <c r="X20" s="1">
        <v>0</v>
      </c>
      <c r="Y20" s="1">
        <v>0</v>
      </c>
      <c r="Z20" s="1">
        <v>0</v>
      </c>
    </row>
    <row r="21" spans="1:26" x14ac:dyDescent="0.2">
      <c r="A21" s="11" t="s">
        <v>26</v>
      </c>
      <c r="B21" s="1">
        <v>13</v>
      </c>
      <c r="C21" s="1">
        <v>3</v>
      </c>
      <c r="D21" s="1">
        <v>10</v>
      </c>
      <c r="E21" s="1">
        <v>7</v>
      </c>
      <c r="F21" s="1">
        <v>1</v>
      </c>
      <c r="G21" s="1">
        <v>6</v>
      </c>
      <c r="H21" s="1">
        <v>6</v>
      </c>
      <c r="I21" s="1">
        <v>1</v>
      </c>
      <c r="J21" s="1">
        <v>5</v>
      </c>
      <c r="K21" s="1">
        <v>1</v>
      </c>
      <c r="L21" s="1">
        <v>0</v>
      </c>
      <c r="M21" s="1">
        <v>1</v>
      </c>
      <c r="N21" s="11" t="s">
        <v>26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6</v>
      </c>
      <c r="V21" s="1">
        <v>2</v>
      </c>
      <c r="W21" s="1">
        <v>4</v>
      </c>
      <c r="X21" s="1">
        <v>0</v>
      </c>
      <c r="Y21" s="1">
        <v>0</v>
      </c>
      <c r="Z21" s="1">
        <v>0</v>
      </c>
    </row>
    <row r="22" spans="1:26" s="5" customFormat="1" x14ac:dyDescent="0.2">
      <c r="A22" s="28" t="s">
        <v>27</v>
      </c>
      <c r="B22" s="5">
        <v>22</v>
      </c>
      <c r="C22" s="5">
        <v>22.2</v>
      </c>
      <c r="D22" s="5">
        <v>21.7</v>
      </c>
      <c r="E22" s="5">
        <v>21.6</v>
      </c>
      <c r="F22" s="5">
        <v>22</v>
      </c>
      <c r="G22" s="5">
        <v>21.2</v>
      </c>
      <c r="H22" s="5">
        <v>21.6</v>
      </c>
      <c r="I22" s="5">
        <v>21.9</v>
      </c>
      <c r="J22" s="5">
        <v>21.2</v>
      </c>
      <c r="K22" s="5">
        <v>21.1</v>
      </c>
      <c r="L22" s="5">
        <v>20.9</v>
      </c>
      <c r="M22" s="5">
        <v>21.3</v>
      </c>
      <c r="N22" s="28" t="s">
        <v>27</v>
      </c>
      <c r="O22" s="5">
        <v>23.6</v>
      </c>
      <c r="P22" s="5">
        <v>24.7</v>
      </c>
      <c r="Q22" s="5">
        <v>22.2</v>
      </c>
      <c r="R22" s="5">
        <v>21.3</v>
      </c>
      <c r="S22" s="5">
        <v>23.7</v>
      </c>
      <c r="T22" s="5">
        <v>19.399999999999999</v>
      </c>
      <c r="U22" s="5">
        <v>25.6</v>
      </c>
      <c r="V22" s="5">
        <v>24.8</v>
      </c>
      <c r="W22" s="5">
        <v>26.5</v>
      </c>
      <c r="X22" s="5">
        <v>17.600000000000001</v>
      </c>
      <c r="Y22" s="5">
        <v>15</v>
      </c>
      <c r="Z22" s="5">
        <v>19.2</v>
      </c>
    </row>
    <row r="24" spans="1:26" x14ac:dyDescent="0.2">
      <c r="A24" s="11" t="s">
        <v>650</v>
      </c>
      <c r="B24" s="1">
        <v>8322</v>
      </c>
      <c r="C24" s="1">
        <v>4253</v>
      </c>
      <c r="D24" s="1">
        <v>4069</v>
      </c>
      <c r="E24" s="1">
        <v>6933</v>
      </c>
      <c r="F24" s="1">
        <v>3547</v>
      </c>
      <c r="G24" s="1">
        <v>3386</v>
      </c>
      <c r="H24" s="1">
        <v>5361</v>
      </c>
      <c r="I24" s="1">
        <v>2738</v>
      </c>
      <c r="J24" s="1">
        <v>2623</v>
      </c>
      <c r="K24" s="1">
        <v>947</v>
      </c>
      <c r="L24" s="1">
        <v>495</v>
      </c>
      <c r="M24" s="1">
        <v>452</v>
      </c>
      <c r="N24" s="11" t="s">
        <v>650</v>
      </c>
      <c r="O24" s="1">
        <v>332</v>
      </c>
      <c r="P24" s="1">
        <v>175</v>
      </c>
      <c r="Q24" s="1">
        <v>157</v>
      </c>
      <c r="R24" s="1">
        <v>293</v>
      </c>
      <c r="S24" s="1">
        <v>139</v>
      </c>
      <c r="T24" s="1">
        <v>154</v>
      </c>
      <c r="U24" s="1">
        <v>1257</v>
      </c>
      <c r="V24" s="1">
        <v>634</v>
      </c>
      <c r="W24" s="1">
        <v>623</v>
      </c>
      <c r="X24" s="1">
        <v>132</v>
      </c>
      <c r="Y24" s="1">
        <v>72</v>
      </c>
      <c r="Z24" s="1">
        <v>60</v>
      </c>
    </row>
    <row r="25" spans="1:26" x14ac:dyDescent="0.2">
      <c r="A25" s="11">
        <v>0</v>
      </c>
      <c r="B25" s="1">
        <v>180</v>
      </c>
      <c r="C25" s="1">
        <v>83</v>
      </c>
      <c r="D25" s="1">
        <v>97</v>
      </c>
      <c r="E25" s="1">
        <v>160</v>
      </c>
      <c r="F25" s="1">
        <v>78</v>
      </c>
      <c r="G25" s="1">
        <v>82</v>
      </c>
      <c r="H25" s="1">
        <v>130</v>
      </c>
      <c r="I25" s="1">
        <v>64</v>
      </c>
      <c r="J25" s="1">
        <v>66</v>
      </c>
      <c r="K25" s="1">
        <v>18</v>
      </c>
      <c r="L25" s="1">
        <v>7</v>
      </c>
      <c r="M25" s="1">
        <v>11</v>
      </c>
      <c r="N25" s="11">
        <v>0</v>
      </c>
      <c r="O25" s="1">
        <v>4</v>
      </c>
      <c r="P25" s="1">
        <v>2</v>
      </c>
      <c r="Q25" s="1">
        <v>2</v>
      </c>
      <c r="R25" s="1">
        <v>8</v>
      </c>
      <c r="S25" s="1">
        <v>5</v>
      </c>
      <c r="T25" s="1">
        <v>3</v>
      </c>
      <c r="U25" s="1">
        <v>18</v>
      </c>
      <c r="V25" s="1">
        <v>4</v>
      </c>
      <c r="W25" s="1">
        <v>14</v>
      </c>
      <c r="X25" s="1">
        <v>2</v>
      </c>
      <c r="Y25" s="1">
        <v>1</v>
      </c>
      <c r="Z25" s="1">
        <v>1</v>
      </c>
    </row>
    <row r="26" spans="1:26" x14ac:dyDescent="0.2">
      <c r="A26" s="11">
        <v>1</v>
      </c>
      <c r="B26" s="1">
        <v>261</v>
      </c>
      <c r="C26" s="1">
        <v>131</v>
      </c>
      <c r="D26" s="1">
        <v>130</v>
      </c>
      <c r="E26" s="1">
        <v>238</v>
      </c>
      <c r="F26" s="1">
        <v>120</v>
      </c>
      <c r="G26" s="1">
        <v>118</v>
      </c>
      <c r="H26" s="1">
        <v>176</v>
      </c>
      <c r="I26" s="1">
        <v>93</v>
      </c>
      <c r="J26" s="1">
        <v>83</v>
      </c>
      <c r="K26" s="1">
        <v>34</v>
      </c>
      <c r="L26" s="1">
        <v>18</v>
      </c>
      <c r="M26" s="1">
        <v>16</v>
      </c>
      <c r="N26" s="11">
        <v>1</v>
      </c>
      <c r="O26" s="1">
        <v>17</v>
      </c>
      <c r="P26" s="1">
        <v>6</v>
      </c>
      <c r="Q26" s="1">
        <v>11</v>
      </c>
      <c r="R26" s="1">
        <v>11</v>
      </c>
      <c r="S26" s="1">
        <v>3</v>
      </c>
      <c r="T26" s="1">
        <v>8</v>
      </c>
      <c r="U26" s="1">
        <v>21</v>
      </c>
      <c r="V26" s="1">
        <v>10</v>
      </c>
      <c r="W26" s="1">
        <v>11</v>
      </c>
      <c r="X26" s="1">
        <v>2</v>
      </c>
      <c r="Y26" s="1">
        <v>1</v>
      </c>
      <c r="Z26" s="1">
        <v>1</v>
      </c>
    </row>
    <row r="27" spans="1:26" x14ac:dyDescent="0.2">
      <c r="A27" s="11">
        <v>2</v>
      </c>
      <c r="B27" s="1">
        <v>283</v>
      </c>
      <c r="C27" s="1">
        <v>154</v>
      </c>
      <c r="D27" s="1">
        <v>129</v>
      </c>
      <c r="E27" s="1">
        <v>239</v>
      </c>
      <c r="F27" s="1">
        <v>134</v>
      </c>
      <c r="G27" s="1">
        <v>105</v>
      </c>
      <c r="H27" s="1">
        <v>180</v>
      </c>
      <c r="I27" s="1">
        <v>99</v>
      </c>
      <c r="J27" s="1">
        <v>81</v>
      </c>
      <c r="K27" s="1">
        <v>32</v>
      </c>
      <c r="L27" s="1">
        <v>20</v>
      </c>
      <c r="M27" s="1">
        <v>12</v>
      </c>
      <c r="N27" s="11">
        <v>2</v>
      </c>
      <c r="O27" s="1">
        <v>10</v>
      </c>
      <c r="P27" s="1">
        <v>5</v>
      </c>
      <c r="Q27" s="1">
        <v>5</v>
      </c>
      <c r="R27" s="1">
        <v>17</v>
      </c>
      <c r="S27" s="1">
        <v>10</v>
      </c>
      <c r="T27" s="1">
        <v>7</v>
      </c>
      <c r="U27" s="1">
        <v>37</v>
      </c>
      <c r="V27" s="1">
        <v>15</v>
      </c>
      <c r="W27" s="1">
        <v>22</v>
      </c>
      <c r="X27" s="1">
        <v>7</v>
      </c>
      <c r="Y27" s="1">
        <v>5</v>
      </c>
      <c r="Z27" s="1">
        <v>2</v>
      </c>
    </row>
    <row r="28" spans="1:26" x14ac:dyDescent="0.2">
      <c r="A28" s="11">
        <v>3</v>
      </c>
      <c r="B28" s="1">
        <v>258</v>
      </c>
      <c r="C28" s="1">
        <v>116</v>
      </c>
      <c r="D28" s="1">
        <v>142</v>
      </c>
      <c r="E28" s="1">
        <v>223</v>
      </c>
      <c r="F28" s="1">
        <v>97</v>
      </c>
      <c r="G28" s="1">
        <v>126</v>
      </c>
      <c r="H28" s="1">
        <v>166</v>
      </c>
      <c r="I28" s="1">
        <v>64</v>
      </c>
      <c r="J28" s="1">
        <v>102</v>
      </c>
      <c r="K28" s="1">
        <v>33</v>
      </c>
      <c r="L28" s="1">
        <v>19</v>
      </c>
      <c r="M28" s="1">
        <v>14</v>
      </c>
      <c r="N28" s="11">
        <v>3</v>
      </c>
      <c r="O28" s="1">
        <v>13</v>
      </c>
      <c r="P28" s="1">
        <v>9</v>
      </c>
      <c r="Q28" s="1">
        <v>4</v>
      </c>
      <c r="R28" s="1">
        <v>11</v>
      </c>
      <c r="S28" s="1">
        <v>5</v>
      </c>
      <c r="T28" s="1">
        <v>6</v>
      </c>
      <c r="U28" s="1">
        <v>31</v>
      </c>
      <c r="V28" s="1">
        <v>15</v>
      </c>
      <c r="W28" s="1">
        <v>16</v>
      </c>
      <c r="X28" s="1">
        <v>4</v>
      </c>
      <c r="Y28" s="1">
        <v>4</v>
      </c>
      <c r="Z28" s="1">
        <v>0</v>
      </c>
    </row>
    <row r="29" spans="1:26" x14ac:dyDescent="0.2">
      <c r="A29" s="11">
        <v>4</v>
      </c>
      <c r="B29" s="1">
        <v>241</v>
      </c>
      <c r="C29" s="1">
        <v>114</v>
      </c>
      <c r="D29" s="1">
        <v>127</v>
      </c>
      <c r="E29" s="1">
        <v>212</v>
      </c>
      <c r="F29" s="1">
        <v>101</v>
      </c>
      <c r="G29" s="1">
        <v>111</v>
      </c>
      <c r="H29" s="1">
        <v>156</v>
      </c>
      <c r="I29" s="1">
        <v>77</v>
      </c>
      <c r="J29" s="1">
        <v>79</v>
      </c>
      <c r="K29" s="1">
        <v>34</v>
      </c>
      <c r="L29" s="1">
        <v>13</v>
      </c>
      <c r="M29" s="1">
        <v>21</v>
      </c>
      <c r="N29" s="11">
        <v>4</v>
      </c>
      <c r="O29" s="1">
        <v>12</v>
      </c>
      <c r="P29" s="1">
        <v>9</v>
      </c>
      <c r="Q29" s="1">
        <v>3</v>
      </c>
      <c r="R29" s="1">
        <v>10</v>
      </c>
      <c r="S29" s="1">
        <v>2</v>
      </c>
      <c r="T29" s="1">
        <v>8</v>
      </c>
      <c r="U29" s="1">
        <v>28</v>
      </c>
      <c r="V29" s="1">
        <v>12</v>
      </c>
      <c r="W29" s="1">
        <v>16</v>
      </c>
      <c r="X29" s="1">
        <v>1</v>
      </c>
      <c r="Y29" s="1">
        <v>1</v>
      </c>
      <c r="Z29" s="1">
        <v>0</v>
      </c>
    </row>
    <row r="30" spans="1:26" x14ac:dyDescent="0.2">
      <c r="A30" s="11">
        <v>5</v>
      </c>
      <c r="B30" s="1">
        <v>228</v>
      </c>
      <c r="C30" s="1">
        <v>116</v>
      </c>
      <c r="D30" s="1">
        <v>112</v>
      </c>
      <c r="E30" s="1">
        <v>197</v>
      </c>
      <c r="F30" s="1">
        <v>98</v>
      </c>
      <c r="G30" s="1">
        <v>99</v>
      </c>
      <c r="H30" s="1">
        <v>148</v>
      </c>
      <c r="I30" s="1">
        <v>71</v>
      </c>
      <c r="J30" s="1">
        <v>77</v>
      </c>
      <c r="K30" s="1">
        <v>30</v>
      </c>
      <c r="L30" s="1">
        <v>18</v>
      </c>
      <c r="M30" s="1">
        <v>12</v>
      </c>
      <c r="N30" s="11">
        <v>5</v>
      </c>
      <c r="O30" s="1">
        <v>13</v>
      </c>
      <c r="P30" s="1">
        <v>5</v>
      </c>
      <c r="Q30" s="1">
        <v>8</v>
      </c>
      <c r="R30" s="1">
        <v>6</v>
      </c>
      <c r="S30" s="1">
        <v>4</v>
      </c>
      <c r="T30" s="1">
        <v>2</v>
      </c>
      <c r="U30" s="1">
        <v>29</v>
      </c>
      <c r="V30" s="1">
        <v>17</v>
      </c>
      <c r="W30" s="1">
        <v>12</v>
      </c>
      <c r="X30" s="1">
        <v>2</v>
      </c>
      <c r="Y30" s="1">
        <v>1</v>
      </c>
      <c r="Z30" s="1">
        <v>1</v>
      </c>
    </row>
    <row r="31" spans="1:26" x14ac:dyDescent="0.2">
      <c r="A31" s="11">
        <v>6</v>
      </c>
      <c r="B31" s="1">
        <v>208</v>
      </c>
      <c r="C31" s="1">
        <v>122</v>
      </c>
      <c r="D31" s="1">
        <v>86</v>
      </c>
      <c r="E31" s="1">
        <v>184</v>
      </c>
      <c r="F31" s="1">
        <v>103</v>
      </c>
      <c r="G31" s="1">
        <v>81</v>
      </c>
      <c r="H31" s="1">
        <v>139</v>
      </c>
      <c r="I31" s="1">
        <v>75</v>
      </c>
      <c r="J31" s="1">
        <v>64</v>
      </c>
      <c r="K31" s="1">
        <v>28</v>
      </c>
      <c r="L31" s="1">
        <v>19</v>
      </c>
      <c r="M31" s="1">
        <v>9</v>
      </c>
      <c r="N31" s="11">
        <v>6</v>
      </c>
      <c r="O31" s="1">
        <v>10</v>
      </c>
      <c r="P31" s="1">
        <v>4</v>
      </c>
      <c r="Q31" s="1">
        <v>6</v>
      </c>
      <c r="R31" s="1">
        <v>7</v>
      </c>
      <c r="S31" s="1">
        <v>5</v>
      </c>
      <c r="T31" s="1">
        <v>2</v>
      </c>
      <c r="U31" s="1">
        <v>24</v>
      </c>
      <c r="V31" s="1">
        <v>19</v>
      </c>
      <c r="W31" s="1">
        <v>5</v>
      </c>
      <c r="X31" s="1">
        <v>0</v>
      </c>
      <c r="Y31" s="1">
        <v>0</v>
      </c>
      <c r="Z31" s="1">
        <v>0</v>
      </c>
    </row>
    <row r="32" spans="1:26" x14ac:dyDescent="0.2">
      <c r="A32" s="11">
        <v>7</v>
      </c>
      <c r="B32" s="1">
        <v>194</v>
      </c>
      <c r="C32" s="1">
        <v>102</v>
      </c>
      <c r="D32" s="1">
        <v>92</v>
      </c>
      <c r="E32" s="1">
        <v>152</v>
      </c>
      <c r="F32" s="1">
        <v>78</v>
      </c>
      <c r="G32" s="1">
        <v>74</v>
      </c>
      <c r="H32" s="1">
        <v>117</v>
      </c>
      <c r="I32" s="1">
        <v>60</v>
      </c>
      <c r="J32" s="1">
        <v>57</v>
      </c>
      <c r="K32" s="1">
        <v>20</v>
      </c>
      <c r="L32" s="1">
        <v>11</v>
      </c>
      <c r="M32" s="1">
        <v>9</v>
      </c>
      <c r="N32" s="11">
        <v>7</v>
      </c>
      <c r="O32" s="1">
        <v>8</v>
      </c>
      <c r="P32" s="1">
        <v>4</v>
      </c>
      <c r="Q32" s="1">
        <v>4</v>
      </c>
      <c r="R32" s="1">
        <v>7</v>
      </c>
      <c r="S32" s="1">
        <v>3</v>
      </c>
      <c r="T32" s="1">
        <v>4</v>
      </c>
      <c r="U32" s="1">
        <v>35</v>
      </c>
      <c r="V32" s="1">
        <v>21</v>
      </c>
      <c r="W32" s="1">
        <v>14</v>
      </c>
      <c r="X32" s="1">
        <v>7</v>
      </c>
      <c r="Y32" s="1">
        <v>3</v>
      </c>
      <c r="Z32" s="1">
        <v>4</v>
      </c>
    </row>
    <row r="33" spans="1:26" x14ac:dyDescent="0.2">
      <c r="A33" s="11">
        <v>8</v>
      </c>
      <c r="B33" s="1">
        <v>175</v>
      </c>
      <c r="C33" s="1">
        <v>80</v>
      </c>
      <c r="D33" s="1">
        <v>95</v>
      </c>
      <c r="E33" s="1">
        <v>154</v>
      </c>
      <c r="F33" s="1">
        <v>69</v>
      </c>
      <c r="G33" s="1">
        <v>85</v>
      </c>
      <c r="H33" s="1">
        <v>124</v>
      </c>
      <c r="I33" s="1">
        <v>50</v>
      </c>
      <c r="J33" s="1">
        <v>74</v>
      </c>
      <c r="K33" s="1">
        <v>13</v>
      </c>
      <c r="L33" s="1">
        <v>10</v>
      </c>
      <c r="M33" s="1">
        <v>3</v>
      </c>
      <c r="N33" s="11">
        <v>8</v>
      </c>
      <c r="O33" s="1">
        <v>7</v>
      </c>
      <c r="P33" s="1">
        <v>3</v>
      </c>
      <c r="Q33" s="1">
        <v>4</v>
      </c>
      <c r="R33" s="1">
        <v>10</v>
      </c>
      <c r="S33" s="1">
        <v>6</v>
      </c>
      <c r="T33" s="1">
        <v>4</v>
      </c>
      <c r="U33" s="1">
        <v>18</v>
      </c>
      <c r="V33" s="1">
        <v>9</v>
      </c>
      <c r="W33" s="1">
        <v>9</v>
      </c>
      <c r="X33" s="1">
        <v>3</v>
      </c>
      <c r="Y33" s="1">
        <v>2</v>
      </c>
      <c r="Z33" s="1">
        <v>1</v>
      </c>
    </row>
    <row r="34" spans="1:26" x14ac:dyDescent="0.2">
      <c r="A34" s="11">
        <v>9</v>
      </c>
      <c r="B34" s="1">
        <v>169</v>
      </c>
      <c r="C34" s="1">
        <v>97</v>
      </c>
      <c r="D34" s="1">
        <v>72</v>
      </c>
      <c r="E34" s="1">
        <v>140</v>
      </c>
      <c r="F34" s="1">
        <v>81</v>
      </c>
      <c r="G34" s="1">
        <v>59</v>
      </c>
      <c r="H34" s="1">
        <v>110</v>
      </c>
      <c r="I34" s="1">
        <v>64</v>
      </c>
      <c r="J34" s="1">
        <v>46</v>
      </c>
      <c r="K34" s="1">
        <v>23</v>
      </c>
      <c r="L34" s="1">
        <v>13</v>
      </c>
      <c r="M34" s="1">
        <v>10</v>
      </c>
      <c r="N34" s="11">
        <v>9</v>
      </c>
      <c r="O34" s="1">
        <v>2</v>
      </c>
      <c r="P34" s="1">
        <v>2</v>
      </c>
      <c r="Q34" s="1">
        <v>0</v>
      </c>
      <c r="R34" s="1">
        <v>5</v>
      </c>
      <c r="S34" s="1">
        <v>2</v>
      </c>
      <c r="T34" s="1">
        <v>3</v>
      </c>
      <c r="U34" s="1">
        <v>25</v>
      </c>
      <c r="V34" s="1">
        <v>15</v>
      </c>
      <c r="W34" s="1">
        <v>10</v>
      </c>
      <c r="X34" s="1">
        <v>4</v>
      </c>
      <c r="Y34" s="1">
        <v>1</v>
      </c>
      <c r="Z34" s="1">
        <v>3</v>
      </c>
    </row>
    <row r="35" spans="1:26" x14ac:dyDescent="0.2">
      <c r="A35" s="11">
        <v>10</v>
      </c>
      <c r="B35" s="1">
        <v>149</v>
      </c>
      <c r="C35" s="1">
        <v>80</v>
      </c>
      <c r="D35" s="1">
        <v>69</v>
      </c>
      <c r="E35" s="1">
        <v>114</v>
      </c>
      <c r="F35" s="1">
        <v>58</v>
      </c>
      <c r="G35" s="1">
        <v>56</v>
      </c>
      <c r="H35" s="1">
        <v>82</v>
      </c>
      <c r="I35" s="1">
        <v>45</v>
      </c>
      <c r="J35" s="1">
        <v>37</v>
      </c>
      <c r="K35" s="1">
        <v>17</v>
      </c>
      <c r="L35" s="1">
        <v>8</v>
      </c>
      <c r="M35" s="1">
        <v>9</v>
      </c>
      <c r="N35" s="11">
        <v>10</v>
      </c>
      <c r="O35" s="1">
        <v>9</v>
      </c>
      <c r="P35" s="1">
        <v>2</v>
      </c>
      <c r="Q35" s="1">
        <v>7</v>
      </c>
      <c r="R35" s="1">
        <v>6</v>
      </c>
      <c r="S35" s="1">
        <v>3</v>
      </c>
      <c r="T35" s="1">
        <v>3</v>
      </c>
      <c r="U35" s="1">
        <v>28</v>
      </c>
      <c r="V35" s="1">
        <v>19</v>
      </c>
      <c r="W35" s="1">
        <v>9</v>
      </c>
      <c r="X35" s="1">
        <v>7</v>
      </c>
      <c r="Y35" s="1">
        <v>3</v>
      </c>
      <c r="Z35" s="1">
        <v>4</v>
      </c>
    </row>
    <row r="36" spans="1:26" x14ac:dyDescent="0.2">
      <c r="A36" s="11">
        <v>11</v>
      </c>
      <c r="B36" s="1">
        <v>174</v>
      </c>
      <c r="C36" s="1">
        <v>86</v>
      </c>
      <c r="D36" s="1">
        <v>88</v>
      </c>
      <c r="E36" s="1">
        <v>148</v>
      </c>
      <c r="F36" s="1">
        <v>73</v>
      </c>
      <c r="G36" s="1">
        <v>75</v>
      </c>
      <c r="H36" s="1">
        <v>116</v>
      </c>
      <c r="I36" s="1">
        <v>59</v>
      </c>
      <c r="J36" s="1">
        <v>57</v>
      </c>
      <c r="K36" s="1">
        <v>24</v>
      </c>
      <c r="L36" s="1">
        <v>14</v>
      </c>
      <c r="M36" s="1">
        <v>10</v>
      </c>
      <c r="N36" s="11">
        <v>11</v>
      </c>
      <c r="O36" s="1">
        <v>3</v>
      </c>
      <c r="P36" s="1">
        <v>0</v>
      </c>
      <c r="Q36" s="1">
        <v>3</v>
      </c>
      <c r="R36" s="1">
        <v>5</v>
      </c>
      <c r="S36" s="1">
        <v>0</v>
      </c>
      <c r="T36" s="1">
        <v>5</v>
      </c>
      <c r="U36" s="1">
        <v>22</v>
      </c>
      <c r="V36" s="1">
        <v>10</v>
      </c>
      <c r="W36" s="1">
        <v>12</v>
      </c>
      <c r="X36" s="1">
        <v>4</v>
      </c>
      <c r="Y36" s="1">
        <v>3</v>
      </c>
      <c r="Z36" s="1">
        <v>1</v>
      </c>
    </row>
    <row r="37" spans="1:26" x14ac:dyDescent="0.2">
      <c r="A37" s="11">
        <v>12</v>
      </c>
      <c r="B37" s="1">
        <v>130</v>
      </c>
      <c r="C37" s="1">
        <v>68</v>
      </c>
      <c r="D37" s="1">
        <v>62</v>
      </c>
      <c r="E37" s="1">
        <v>110</v>
      </c>
      <c r="F37" s="1">
        <v>56</v>
      </c>
      <c r="G37" s="1">
        <v>54</v>
      </c>
      <c r="H37" s="1">
        <v>85</v>
      </c>
      <c r="I37" s="1">
        <v>44</v>
      </c>
      <c r="J37" s="1">
        <v>41</v>
      </c>
      <c r="K37" s="1">
        <v>13</v>
      </c>
      <c r="L37" s="1">
        <v>6</v>
      </c>
      <c r="M37" s="1">
        <v>7</v>
      </c>
      <c r="N37" s="11">
        <v>12</v>
      </c>
      <c r="O37" s="1">
        <v>5</v>
      </c>
      <c r="P37" s="1">
        <v>3</v>
      </c>
      <c r="Q37" s="1">
        <v>2</v>
      </c>
      <c r="R37" s="1">
        <v>7</v>
      </c>
      <c r="S37" s="1">
        <v>3</v>
      </c>
      <c r="T37" s="1">
        <v>4</v>
      </c>
      <c r="U37" s="1">
        <v>16</v>
      </c>
      <c r="V37" s="1">
        <v>8</v>
      </c>
      <c r="W37" s="1">
        <v>8</v>
      </c>
      <c r="X37" s="1">
        <v>4</v>
      </c>
      <c r="Y37" s="1">
        <v>4</v>
      </c>
      <c r="Z37" s="1">
        <v>0</v>
      </c>
    </row>
    <row r="38" spans="1:26" x14ac:dyDescent="0.2">
      <c r="A38" s="11">
        <v>13</v>
      </c>
      <c r="B38" s="1">
        <v>147</v>
      </c>
      <c r="C38" s="1">
        <v>76</v>
      </c>
      <c r="D38" s="1">
        <v>71</v>
      </c>
      <c r="E38" s="1">
        <v>117</v>
      </c>
      <c r="F38" s="1">
        <v>58</v>
      </c>
      <c r="G38" s="1">
        <v>59</v>
      </c>
      <c r="H38" s="1">
        <v>87</v>
      </c>
      <c r="I38" s="1">
        <v>46</v>
      </c>
      <c r="J38" s="1">
        <v>41</v>
      </c>
      <c r="K38" s="1">
        <v>25</v>
      </c>
      <c r="L38" s="1">
        <v>11</v>
      </c>
      <c r="M38" s="1">
        <v>14</v>
      </c>
      <c r="N38" s="11">
        <v>13</v>
      </c>
      <c r="O38" s="1">
        <v>4</v>
      </c>
      <c r="P38" s="1">
        <v>0</v>
      </c>
      <c r="Q38" s="1">
        <v>4</v>
      </c>
      <c r="R38" s="1">
        <v>1</v>
      </c>
      <c r="S38" s="1">
        <v>1</v>
      </c>
      <c r="T38" s="1">
        <v>0</v>
      </c>
      <c r="U38" s="1">
        <v>24</v>
      </c>
      <c r="V38" s="1">
        <v>13</v>
      </c>
      <c r="W38" s="1">
        <v>11</v>
      </c>
      <c r="X38" s="1">
        <v>6</v>
      </c>
      <c r="Y38" s="1">
        <v>5</v>
      </c>
      <c r="Z38" s="1">
        <v>1</v>
      </c>
    </row>
    <row r="39" spans="1:26" x14ac:dyDescent="0.2">
      <c r="A39" s="11">
        <v>14</v>
      </c>
      <c r="B39" s="1">
        <v>169</v>
      </c>
      <c r="C39" s="1">
        <v>87</v>
      </c>
      <c r="D39" s="1">
        <v>82</v>
      </c>
      <c r="E39" s="1">
        <v>143</v>
      </c>
      <c r="F39" s="1">
        <v>75</v>
      </c>
      <c r="G39" s="1">
        <v>68</v>
      </c>
      <c r="H39" s="1">
        <v>111</v>
      </c>
      <c r="I39" s="1">
        <v>53</v>
      </c>
      <c r="J39" s="1">
        <v>58</v>
      </c>
      <c r="K39" s="1">
        <v>23</v>
      </c>
      <c r="L39" s="1">
        <v>17</v>
      </c>
      <c r="M39" s="1">
        <v>6</v>
      </c>
      <c r="N39" s="11">
        <v>14</v>
      </c>
      <c r="O39" s="1">
        <v>1</v>
      </c>
      <c r="P39" s="1">
        <v>1</v>
      </c>
      <c r="Q39" s="1">
        <v>0</v>
      </c>
      <c r="R39" s="1">
        <v>8</v>
      </c>
      <c r="S39" s="1">
        <v>4</v>
      </c>
      <c r="T39" s="1">
        <v>4</v>
      </c>
      <c r="U39" s="1">
        <v>23</v>
      </c>
      <c r="V39" s="1">
        <v>10</v>
      </c>
      <c r="W39" s="1">
        <v>13</v>
      </c>
      <c r="X39" s="1">
        <v>3</v>
      </c>
      <c r="Y39" s="1">
        <v>2</v>
      </c>
      <c r="Z39" s="1">
        <v>1</v>
      </c>
    </row>
    <row r="40" spans="1:26" x14ac:dyDescent="0.2">
      <c r="A40" s="11">
        <v>15</v>
      </c>
      <c r="B40" s="1">
        <v>137</v>
      </c>
      <c r="C40" s="1">
        <v>70</v>
      </c>
      <c r="D40" s="1">
        <v>67</v>
      </c>
      <c r="E40" s="1">
        <v>113</v>
      </c>
      <c r="F40" s="1">
        <v>58</v>
      </c>
      <c r="G40" s="1">
        <v>55</v>
      </c>
      <c r="H40" s="1">
        <v>95</v>
      </c>
      <c r="I40" s="1">
        <v>50</v>
      </c>
      <c r="J40" s="1">
        <v>45</v>
      </c>
      <c r="K40" s="1">
        <v>14</v>
      </c>
      <c r="L40" s="1">
        <v>5</v>
      </c>
      <c r="M40" s="1">
        <v>9</v>
      </c>
      <c r="N40" s="11">
        <v>15</v>
      </c>
      <c r="O40" s="1">
        <v>4</v>
      </c>
      <c r="P40" s="1">
        <v>3</v>
      </c>
      <c r="Q40" s="1">
        <v>1</v>
      </c>
      <c r="R40" s="1">
        <v>0</v>
      </c>
      <c r="S40" s="1">
        <v>0</v>
      </c>
      <c r="T40" s="1">
        <v>0</v>
      </c>
      <c r="U40" s="1">
        <v>22</v>
      </c>
      <c r="V40" s="1">
        <v>11</v>
      </c>
      <c r="W40" s="1">
        <v>11</v>
      </c>
      <c r="X40" s="1">
        <v>2</v>
      </c>
      <c r="Y40" s="1">
        <v>1</v>
      </c>
      <c r="Z40" s="1">
        <v>1</v>
      </c>
    </row>
    <row r="41" spans="1:26" x14ac:dyDescent="0.2">
      <c r="A41" s="11">
        <v>16</v>
      </c>
      <c r="B41" s="1">
        <v>138</v>
      </c>
      <c r="C41" s="1">
        <v>67</v>
      </c>
      <c r="D41" s="1">
        <v>71</v>
      </c>
      <c r="E41" s="1">
        <v>114</v>
      </c>
      <c r="F41" s="1">
        <v>56</v>
      </c>
      <c r="G41" s="1">
        <v>58</v>
      </c>
      <c r="H41" s="1">
        <v>90</v>
      </c>
      <c r="I41" s="1">
        <v>45</v>
      </c>
      <c r="J41" s="1">
        <v>45</v>
      </c>
      <c r="K41" s="1">
        <v>16</v>
      </c>
      <c r="L41" s="1">
        <v>9</v>
      </c>
      <c r="M41" s="1">
        <v>7</v>
      </c>
      <c r="N41" s="11">
        <v>16</v>
      </c>
      <c r="O41" s="1">
        <v>7</v>
      </c>
      <c r="P41" s="1">
        <v>2</v>
      </c>
      <c r="Q41" s="1">
        <v>5</v>
      </c>
      <c r="R41" s="1">
        <v>1</v>
      </c>
      <c r="S41" s="1">
        <v>0</v>
      </c>
      <c r="T41" s="1">
        <v>1</v>
      </c>
      <c r="U41" s="1">
        <v>18</v>
      </c>
      <c r="V41" s="1">
        <v>9</v>
      </c>
      <c r="W41" s="1">
        <v>9</v>
      </c>
      <c r="X41" s="1">
        <v>6</v>
      </c>
      <c r="Y41" s="1">
        <v>2</v>
      </c>
      <c r="Z41" s="1">
        <v>4</v>
      </c>
    </row>
    <row r="42" spans="1:26" x14ac:dyDescent="0.2">
      <c r="A42" s="11">
        <v>17</v>
      </c>
      <c r="B42" s="1">
        <v>135</v>
      </c>
      <c r="C42" s="1">
        <v>60</v>
      </c>
      <c r="D42" s="1">
        <v>75</v>
      </c>
      <c r="E42" s="1">
        <v>112</v>
      </c>
      <c r="F42" s="1">
        <v>50</v>
      </c>
      <c r="G42" s="1">
        <v>62</v>
      </c>
      <c r="H42" s="1">
        <v>86</v>
      </c>
      <c r="I42" s="1">
        <v>41</v>
      </c>
      <c r="J42" s="1">
        <v>45</v>
      </c>
      <c r="K42" s="1">
        <v>16</v>
      </c>
      <c r="L42" s="1">
        <v>6</v>
      </c>
      <c r="M42" s="1">
        <v>10</v>
      </c>
      <c r="N42" s="11">
        <v>17</v>
      </c>
      <c r="O42" s="1">
        <v>4</v>
      </c>
      <c r="P42" s="1">
        <v>2</v>
      </c>
      <c r="Q42" s="1">
        <v>2</v>
      </c>
      <c r="R42" s="1">
        <v>6</v>
      </c>
      <c r="S42" s="1">
        <v>1</v>
      </c>
      <c r="T42" s="1">
        <v>5</v>
      </c>
      <c r="U42" s="1">
        <v>18</v>
      </c>
      <c r="V42" s="1">
        <v>8</v>
      </c>
      <c r="W42" s="1">
        <v>10</v>
      </c>
      <c r="X42" s="1">
        <v>5</v>
      </c>
      <c r="Y42" s="1">
        <v>2</v>
      </c>
      <c r="Z42" s="1">
        <v>3</v>
      </c>
    </row>
    <row r="43" spans="1:26" x14ac:dyDescent="0.2">
      <c r="A43" s="11">
        <v>18</v>
      </c>
      <c r="B43" s="1">
        <v>155</v>
      </c>
      <c r="C43" s="1">
        <v>82</v>
      </c>
      <c r="D43" s="1">
        <v>73</v>
      </c>
      <c r="E43" s="1">
        <v>129</v>
      </c>
      <c r="F43" s="1">
        <v>66</v>
      </c>
      <c r="G43" s="1">
        <v>63</v>
      </c>
      <c r="H43" s="1">
        <v>105</v>
      </c>
      <c r="I43" s="1">
        <v>58</v>
      </c>
      <c r="J43" s="1">
        <v>47</v>
      </c>
      <c r="K43" s="1">
        <v>19</v>
      </c>
      <c r="L43" s="1">
        <v>8</v>
      </c>
      <c r="M43" s="1">
        <v>11</v>
      </c>
      <c r="N43" s="11">
        <v>18</v>
      </c>
      <c r="O43" s="1">
        <v>1</v>
      </c>
      <c r="P43" s="1">
        <v>0</v>
      </c>
      <c r="Q43" s="1">
        <v>1</v>
      </c>
      <c r="R43" s="1">
        <v>4</v>
      </c>
      <c r="S43" s="1">
        <v>0</v>
      </c>
      <c r="T43" s="1">
        <v>4</v>
      </c>
      <c r="U43" s="1">
        <v>23</v>
      </c>
      <c r="V43" s="1">
        <v>15</v>
      </c>
      <c r="W43" s="1">
        <v>8</v>
      </c>
      <c r="X43" s="1">
        <v>3</v>
      </c>
      <c r="Y43" s="1">
        <v>1</v>
      </c>
      <c r="Z43" s="1">
        <v>2</v>
      </c>
    </row>
    <row r="44" spans="1:26" x14ac:dyDescent="0.2">
      <c r="A44" s="11">
        <v>19</v>
      </c>
      <c r="B44" s="1">
        <v>185</v>
      </c>
      <c r="C44" s="1">
        <v>93</v>
      </c>
      <c r="D44" s="1">
        <v>92</v>
      </c>
      <c r="E44" s="1">
        <v>164</v>
      </c>
      <c r="F44" s="1">
        <v>80</v>
      </c>
      <c r="G44" s="1">
        <v>84</v>
      </c>
      <c r="H44" s="1">
        <v>136</v>
      </c>
      <c r="I44" s="1">
        <v>69</v>
      </c>
      <c r="J44" s="1">
        <v>67</v>
      </c>
      <c r="K44" s="1">
        <v>17</v>
      </c>
      <c r="L44" s="1">
        <v>6</v>
      </c>
      <c r="M44" s="1">
        <v>11</v>
      </c>
      <c r="N44" s="11">
        <v>19</v>
      </c>
      <c r="O44" s="1">
        <v>5</v>
      </c>
      <c r="P44" s="1">
        <v>5</v>
      </c>
      <c r="Q44" s="1">
        <v>0</v>
      </c>
      <c r="R44" s="1">
        <v>6</v>
      </c>
      <c r="S44" s="1">
        <v>0</v>
      </c>
      <c r="T44" s="1">
        <v>6</v>
      </c>
      <c r="U44" s="1">
        <v>18</v>
      </c>
      <c r="V44" s="1">
        <v>12</v>
      </c>
      <c r="W44" s="1">
        <v>6</v>
      </c>
      <c r="X44" s="1">
        <v>3</v>
      </c>
      <c r="Y44" s="1">
        <v>1</v>
      </c>
      <c r="Z44" s="1">
        <v>2</v>
      </c>
    </row>
    <row r="45" spans="1:26" x14ac:dyDescent="0.2">
      <c r="A45" s="11">
        <v>20</v>
      </c>
      <c r="B45" s="1">
        <v>210</v>
      </c>
      <c r="C45" s="1">
        <v>104</v>
      </c>
      <c r="D45" s="1">
        <v>106</v>
      </c>
      <c r="E45" s="1">
        <v>180</v>
      </c>
      <c r="F45" s="1">
        <v>93</v>
      </c>
      <c r="G45" s="1">
        <v>87</v>
      </c>
      <c r="H45" s="1">
        <v>132</v>
      </c>
      <c r="I45" s="1">
        <v>74</v>
      </c>
      <c r="J45" s="1">
        <v>58</v>
      </c>
      <c r="K45" s="1">
        <v>30</v>
      </c>
      <c r="L45" s="1">
        <v>10</v>
      </c>
      <c r="M45" s="1">
        <v>20</v>
      </c>
      <c r="N45" s="11">
        <v>20</v>
      </c>
      <c r="O45" s="1">
        <v>8</v>
      </c>
      <c r="P45" s="1">
        <v>4</v>
      </c>
      <c r="Q45" s="1">
        <v>4</v>
      </c>
      <c r="R45" s="1">
        <v>10</v>
      </c>
      <c r="S45" s="1">
        <v>5</v>
      </c>
      <c r="T45" s="1">
        <v>5</v>
      </c>
      <c r="U45" s="1">
        <v>26</v>
      </c>
      <c r="V45" s="1">
        <v>10</v>
      </c>
      <c r="W45" s="1">
        <v>16</v>
      </c>
      <c r="X45" s="1">
        <v>4</v>
      </c>
      <c r="Y45" s="1">
        <v>1</v>
      </c>
      <c r="Z45" s="1">
        <v>3</v>
      </c>
    </row>
    <row r="46" spans="1:26" x14ac:dyDescent="0.2">
      <c r="A46" s="11">
        <v>21</v>
      </c>
      <c r="B46" s="1">
        <v>225</v>
      </c>
      <c r="C46" s="1">
        <v>109</v>
      </c>
      <c r="D46" s="1">
        <v>116</v>
      </c>
      <c r="E46" s="1">
        <v>188</v>
      </c>
      <c r="F46" s="1">
        <v>89</v>
      </c>
      <c r="G46" s="1">
        <v>99</v>
      </c>
      <c r="H46" s="1">
        <v>159</v>
      </c>
      <c r="I46" s="1">
        <v>73</v>
      </c>
      <c r="J46" s="1">
        <v>86</v>
      </c>
      <c r="K46" s="1">
        <v>16</v>
      </c>
      <c r="L46" s="1">
        <v>8</v>
      </c>
      <c r="M46" s="1">
        <v>8</v>
      </c>
      <c r="N46" s="11">
        <v>21</v>
      </c>
      <c r="O46" s="1">
        <v>7</v>
      </c>
      <c r="P46" s="1">
        <v>5</v>
      </c>
      <c r="Q46" s="1">
        <v>2</v>
      </c>
      <c r="R46" s="1">
        <v>6</v>
      </c>
      <c r="S46" s="1">
        <v>3</v>
      </c>
      <c r="T46" s="1">
        <v>3</v>
      </c>
      <c r="U46" s="1">
        <v>32</v>
      </c>
      <c r="V46" s="1">
        <v>18</v>
      </c>
      <c r="W46" s="1">
        <v>14</v>
      </c>
      <c r="X46" s="1">
        <v>5</v>
      </c>
      <c r="Y46" s="1">
        <v>2</v>
      </c>
      <c r="Z46" s="1">
        <v>3</v>
      </c>
    </row>
    <row r="47" spans="1:26" x14ac:dyDescent="0.2">
      <c r="A47" s="11">
        <v>22</v>
      </c>
      <c r="B47" s="1">
        <v>241</v>
      </c>
      <c r="C47" s="1">
        <v>106</v>
      </c>
      <c r="D47" s="1">
        <v>135</v>
      </c>
      <c r="E47" s="1">
        <v>211</v>
      </c>
      <c r="F47" s="1">
        <v>97</v>
      </c>
      <c r="G47" s="1">
        <v>114</v>
      </c>
      <c r="H47" s="1">
        <v>173</v>
      </c>
      <c r="I47" s="1">
        <v>76</v>
      </c>
      <c r="J47" s="1">
        <v>97</v>
      </c>
      <c r="K47" s="1">
        <v>22</v>
      </c>
      <c r="L47" s="1">
        <v>14</v>
      </c>
      <c r="M47" s="1">
        <v>8</v>
      </c>
      <c r="N47" s="11">
        <v>22</v>
      </c>
      <c r="O47" s="1">
        <v>7</v>
      </c>
      <c r="P47" s="1">
        <v>4</v>
      </c>
      <c r="Q47" s="1">
        <v>3</v>
      </c>
      <c r="R47" s="1">
        <v>9</v>
      </c>
      <c r="S47" s="1">
        <v>3</v>
      </c>
      <c r="T47" s="1">
        <v>6</v>
      </c>
      <c r="U47" s="1">
        <v>28</v>
      </c>
      <c r="V47" s="1">
        <v>8</v>
      </c>
      <c r="W47" s="1">
        <v>20</v>
      </c>
      <c r="X47" s="1">
        <v>2</v>
      </c>
      <c r="Y47" s="1">
        <v>1</v>
      </c>
      <c r="Z47" s="1">
        <v>1</v>
      </c>
    </row>
    <row r="48" spans="1:26" x14ac:dyDescent="0.2">
      <c r="A48" s="11">
        <v>23</v>
      </c>
      <c r="B48" s="1">
        <v>222</v>
      </c>
      <c r="C48" s="1">
        <v>110</v>
      </c>
      <c r="D48" s="1">
        <v>112</v>
      </c>
      <c r="E48" s="1">
        <v>193</v>
      </c>
      <c r="F48" s="1">
        <v>93</v>
      </c>
      <c r="G48" s="1">
        <v>100</v>
      </c>
      <c r="H48" s="1">
        <v>156</v>
      </c>
      <c r="I48" s="1">
        <v>78</v>
      </c>
      <c r="J48" s="1">
        <v>78</v>
      </c>
      <c r="K48" s="1">
        <v>21</v>
      </c>
      <c r="L48" s="1">
        <v>10</v>
      </c>
      <c r="M48" s="1">
        <v>11</v>
      </c>
      <c r="N48" s="11">
        <v>23</v>
      </c>
      <c r="O48" s="1">
        <v>7</v>
      </c>
      <c r="P48" s="1">
        <v>4</v>
      </c>
      <c r="Q48" s="1">
        <v>3</v>
      </c>
      <c r="R48" s="1">
        <v>9</v>
      </c>
      <c r="S48" s="1">
        <v>1</v>
      </c>
      <c r="T48" s="1">
        <v>8</v>
      </c>
      <c r="U48" s="1">
        <v>25</v>
      </c>
      <c r="V48" s="1">
        <v>16</v>
      </c>
      <c r="W48" s="1">
        <v>9</v>
      </c>
      <c r="X48" s="1">
        <v>4</v>
      </c>
      <c r="Y48" s="1">
        <v>1</v>
      </c>
      <c r="Z48" s="1">
        <v>3</v>
      </c>
    </row>
    <row r="49" spans="1:26" x14ac:dyDescent="0.2">
      <c r="A49" s="11">
        <v>24</v>
      </c>
      <c r="B49" s="1">
        <v>227</v>
      </c>
      <c r="C49" s="1">
        <v>116</v>
      </c>
      <c r="D49" s="1">
        <v>111</v>
      </c>
      <c r="E49" s="1">
        <v>196</v>
      </c>
      <c r="F49" s="1">
        <v>97</v>
      </c>
      <c r="G49" s="1">
        <v>99</v>
      </c>
      <c r="H49" s="1">
        <v>157</v>
      </c>
      <c r="I49" s="1">
        <v>75</v>
      </c>
      <c r="J49" s="1">
        <v>82</v>
      </c>
      <c r="K49" s="1">
        <v>23</v>
      </c>
      <c r="L49" s="1">
        <v>12</v>
      </c>
      <c r="M49" s="1">
        <v>11</v>
      </c>
      <c r="N49" s="11">
        <v>24</v>
      </c>
      <c r="O49" s="1">
        <v>8</v>
      </c>
      <c r="P49" s="1">
        <v>5</v>
      </c>
      <c r="Q49" s="1">
        <v>3</v>
      </c>
      <c r="R49" s="1">
        <v>8</v>
      </c>
      <c r="S49" s="1">
        <v>5</v>
      </c>
      <c r="T49" s="1">
        <v>3</v>
      </c>
      <c r="U49" s="1">
        <v>26</v>
      </c>
      <c r="V49" s="1">
        <v>16</v>
      </c>
      <c r="W49" s="1">
        <v>10</v>
      </c>
      <c r="X49" s="1">
        <v>5</v>
      </c>
      <c r="Y49" s="1">
        <v>3</v>
      </c>
      <c r="Z49" s="1">
        <v>2</v>
      </c>
    </row>
    <row r="50" spans="1:26" x14ac:dyDescent="0.2">
      <c r="A50" s="11">
        <v>25</v>
      </c>
      <c r="B50" s="1">
        <v>239</v>
      </c>
      <c r="C50" s="1">
        <v>129</v>
      </c>
      <c r="D50" s="1">
        <v>110</v>
      </c>
      <c r="E50" s="1">
        <v>212</v>
      </c>
      <c r="F50" s="1">
        <v>115</v>
      </c>
      <c r="G50" s="1">
        <v>97</v>
      </c>
      <c r="H50" s="1">
        <v>172</v>
      </c>
      <c r="I50" s="1">
        <v>93</v>
      </c>
      <c r="J50" s="1">
        <v>79</v>
      </c>
      <c r="K50" s="1">
        <v>21</v>
      </c>
      <c r="L50" s="1">
        <v>12</v>
      </c>
      <c r="M50" s="1">
        <v>9</v>
      </c>
      <c r="N50" s="11">
        <v>25</v>
      </c>
      <c r="O50" s="1">
        <v>13</v>
      </c>
      <c r="P50" s="1">
        <v>7</v>
      </c>
      <c r="Q50" s="1">
        <v>6</v>
      </c>
      <c r="R50" s="1">
        <v>6</v>
      </c>
      <c r="S50" s="1">
        <v>3</v>
      </c>
      <c r="T50" s="1">
        <v>3</v>
      </c>
      <c r="U50" s="1">
        <v>25</v>
      </c>
      <c r="V50" s="1">
        <v>12</v>
      </c>
      <c r="W50" s="1">
        <v>13</v>
      </c>
      <c r="X50" s="1">
        <v>2</v>
      </c>
      <c r="Y50" s="1">
        <v>2</v>
      </c>
      <c r="Z50" s="1">
        <v>0</v>
      </c>
    </row>
    <row r="51" spans="1:26" x14ac:dyDescent="0.2">
      <c r="A51" s="11">
        <v>26</v>
      </c>
      <c r="B51" s="1">
        <v>212</v>
      </c>
      <c r="C51" s="1">
        <v>129</v>
      </c>
      <c r="D51" s="1">
        <v>83</v>
      </c>
      <c r="E51" s="1">
        <v>181</v>
      </c>
      <c r="F51" s="1">
        <v>109</v>
      </c>
      <c r="G51" s="1">
        <v>72</v>
      </c>
      <c r="H51" s="1">
        <v>141</v>
      </c>
      <c r="I51" s="1">
        <v>83</v>
      </c>
      <c r="J51" s="1">
        <v>58</v>
      </c>
      <c r="K51" s="1">
        <v>20</v>
      </c>
      <c r="L51" s="1">
        <v>11</v>
      </c>
      <c r="M51" s="1">
        <v>9</v>
      </c>
      <c r="N51" s="11">
        <v>26</v>
      </c>
      <c r="O51" s="1">
        <v>10</v>
      </c>
      <c r="P51" s="1">
        <v>6</v>
      </c>
      <c r="Q51" s="1">
        <v>4</v>
      </c>
      <c r="R51" s="1">
        <v>10</v>
      </c>
      <c r="S51" s="1">
        <v>9</v>
      </c>
      <c r="T51" s="1">
        <v>1</v>
      </c>
      <c r="U51" s="1">
        <v>29</v>
      </c>
      <c r="V51" s="1">
        <v>18</v>
      </c>
      <c r="W51" s="1">
        <v>11</v>
      </c>
      <c r="X51" s="1">
        <v>2</v>
      </c>
      <c r="Y51" s="1">
        <v>2</v>
      </c>
      <c r="Z51" s="1">
        <v>0</v>
      </c>
    </row>
    <row r="52" spans="1:26" x14ac:dyDescent="0.2">
      <c r="A52" s="11">
        <v>27</v>
      </c>
      <c r="B52" s="1">
        <v>202</v>
      </c>
      <c r="C52" s="1">
        <v>109</v>
      </c>
      <c r="D52" s="1">
        <v>93</v>
      </c>
      <c r="E52" s="1">
        <v>178</v>
      </c>
      <c r="F52" s="1">
        <v>95</v>
      </c>
      <c r="G52" s="1">
        <v>83</v>
      </c>
      <c r="H52" s="1">
        <v>142</v>
      </c>
      <c r="I52" s="1">
        <v>76</v>
      </c>
      <c r="J52" s="1">
        <v>66</v>
      </c>
      <c r="K52" s="1">
        <v>21</v>
      </c>
      <c r="L52" s="1">
        <v>11</v>
      </c>
      <c r="M52" s="1">
        <v>10</v>
      </c>
      <c r="N52" s="11">
        <v>27</v>
      </c>
      <c r="O52" s="1">
        <v>9</v>
      </c>
      <c r="P52" s="1">
        <v>6</v>
      </c>
      <c r="Q52" s="1">
        <v>3</v>
      </c>
      <c r="R52" s="1">
        <v>6</v>
      </c>
      <c r="S52" s="1">
        <v>2</v>
      </c>
      <c r="T52" s="1">
        <v>4</v>
      </c>
      <c r="U52" s="1">
        <v>22</v>
      </c>
      <c r="V52" s="1">
        <v>12</v>
      </c>
      <c r="W52" s="1">
        <v>10</v>
      </c>
      <c r="X52" s="1">
        <v>2</v>
      </c>
      <c r="Y52" s="1">
        <v>2</v>
      </c>
      <c r="Z52" s="1">
        <v>0</v>
      </c>
    </row>
    <row r="53" spans="1:26" x14ac:dyDescent="0.2">
      <c r="A53" s="11">
        <v>28</v>
      </c>
      <c r="B53" s="1">
        <v>208</v>
      </c>
      <c r="C53" s="1">
        <v>119</v>
      </c>
      <c r="D53" s="1">
        <v>89</v>
      </c>
      <c r="E53" s="1">
        <v>187</v>
      </c>
      <c r="F53" s="1">
        <v>108</v>
      </c>
      <c r="G53" s="1">
        <v>79</v>
      </c>
      <c r="H53" s="1">
        <v>147</v>
      </c>
      <c r="I53" s="1">
        <v>86</v>
      </c>
      <c r="J53" s="1">
        <v>61</v>
      </c>
      <c r="K53" s="1">
        <v>24</v>
      </c>
      <c r="L53" s="1">
        <v>11</v>
      </c>
      <c r="M53" s="1">
        <v>13</v>
      </c>
      <c r="N53" s="11">
        <v>28</v>
      </c>
      <c r="O53" s="1">
        <v>11</v>
      </c>
      <c r="P53" s="1">
        <v>7</v>
      </c>
      <c r="Q53" s="1">
        <v>4</v>
      </c>
      <c r="R53" s="1">
        <v>5</v>
      </c>
      <c r="S53" s="1">
        <v>4</v>
      </c>
      <c r="T53" s="1">
        <v>1</v>
      </c>
      <c r="U53" s="1">
        <v>20</v>
      </c>
      <c r="V53" s="1">
        <v>10</v>
      </c>
      <c r="W53" s="1">
        <v>10</v>
      </c>
      <c r="X53" s="1">
        <v>1</v>
      </c>
      <c r="Y53" s="1">
        <v>1</v>
      </c>
      <c r="Z53" s="1">
        <v>0</v>
      </c>
    </row>
    <row r="54" spans="1:26" x14ac:dyDescent="0.2">
      <c r="A54" s="11">
        <v>29</v>
      </c>
      <c r="B54" s="1">
        <v>188</v>
      </c>
      <c r="C54" s="1">
        <v>92</v>
      </c>
      <c r="D54" s="1">
        <v>96</v>
      </c>
      <c r="E54" s="1">
        <v>164</v>
      </c>
      <c r="F54" s="1">
        <v>81</v>
      </c>
      <c r="G54" s="1">
        <v>83</v>
      </c>
      <c r="H54" s="1">
        <v>120</v>
      </c>
      <c r="I54" s="1">
        <v>62</v>
      </c>
      <c r="J54" s="1">
        <v>58</v>
      </c>
      <c r="K54" s="1">
        <v>23</v>
      </c>
      <c r="L54" s="1">
        <v>10</v>
      </c>
      <c r="M54" s="1">
        <v>13</v>
      </c>
      <c r="N54" s="11">
        <v>29</v>
      </c>
      <c r="O54" s="1">
        <v>12</v>
      </c>
      <c r="P54" s="1">
        <v>4</v>
      </c>
      <c r="Q54" s="1">
        <v>8</v>
      </c>
      <c r="R54" s="1">
        <v>9</v>
      </c>
      <c r="S54" s="1">
        <v>5</v>
      </c>
      <c r="T54" s="1">
        <v>4</v>
      </c>
      <c r="U54" s="1">
        <v>23</v>
      </c>
      <c r="V54" s="1">
        <v>11</v>
      </c>
      <c r="W54" s="1">
        <v>12</v>
      </c>
      <c r="X54" s="1">
        <v>1</v>
      </c>
      <c r="Y54" s="1">
        <v>0</v>
      </c>
      <c r="Z54" s="1">
        <v>1</v>
      </c>
    </row>
    <row r="55" spans="1:26" x14ac:dyDescent="0.2">
      <c r="A55" s="11">
        <v>30</v>
      </c>
      <c r="B55" s="1">
        <v>171</v>
      </c>
      <c r="C55" s="1">
        <v>90</v>
      </c>
      <c r="D55" s="1">
        <v>81</v>
      </c>
      <c r="E55" s="1">
        <v>140</v>
      </c>
      <c r="F55" s="1">
        <v>74</v>
      </c>
      <c r="G55" s="1">
        <v>66</v>
      </c>
      <c r="H55" s="1">
        <v>101</v>
      </c>
      <c r="I55" s="1">
        <v>55</v>
      </c>
      <c r="J55" s="1">
        <v>46</v>
      </c>
      <c r="K55" s="1">
        <v>20</v>
      </c>
      <c r="L55" s="1">
        <v>8</v>
      </c>
      <c r="M55" s="1">
        <v>12</v>
      </c>
      <c r="N55" s="11">
        <v>30</v>
      </c>
      <c r="O55" s="1">
        <v>13</v>
      </c>
      <c r="P55" s="1">
        <v>7</v>
      </c>
      <c r="Q55" s="1">
        <v>6</v>
      </c>
      <c r="R55" s="1">
        <v>6</v>
      </c>
      <c r="S55" s="1">
        <v>4</v>
      </c>
      <c r="T55" s="1">
        <v>2</v>
      </c>
      <c r="U55" s="1">
        <v>31</v>
      </c>
      <c r="V55" s="1">
        <v>16</v>
      </c>
      <c r="W55" s="1">
        <v>15</v>
      </c>
      <c r="X55" s="1">
        <v>0</v>
      </c>
      <c r="Y55" s="1">
        <v>0</v>
      </c>
      <c r="Z55" s="1">
        <v>0</v>
      </c>
    </row>
    <row r="56" spans="1:26" x14ac:dyDescent="0.2">
      <c r="A56" s="11">
        <v>31</v>
      </c>
      <c r="B56" s="1">
        <v>172</v>
      </c>
      <c r="C56" s="1">
        <v>97</v>
      </c>
      <c r="D56" s="1">
        <v>75</v>
      </c>
      <c r="E56" s="1">
        <v>142</v>
      </c>
      <c r="F56" s="1">
        <v>79</v>
      </c>
      <c r="G56" s="1">
        <v>63</v>
      </c>
      <c r="H56" s="1">
        <v>115</v>
      </c>
      <c r="I56" s="1">
        <v>65</v>
      </c>
      <c r="J56" s="1">
        <v>50</v>
      </c>
      <c r="K56" s="1">
        <v>14</v>
      </c>
      <c r="L56" s="1">
        <v>7</v>
      </c>
      <c r="M56" s="1">
        <v>7</v>
      </c>
      <c r="N56" s="11">
        <v>31</v>
      </c>
      <c r="O56" s="1">
        <v>8</v>
      </c>
      <c r="P56" s="1">
        <v>5</v>
      </c>
      <c r="Q56" s="1">
        <v>3</v>
      </c>
      <c r="R56" s="1">
        <v>5</v>
      </c>
      <c r="S56" s="1">
        <v>2</v>
      </c>
      <c r="T56" s="1">
        <v>3</v>
      </c>
      <c r="U56" s="1">
        <v>29</v>
      </c>
      <c r="V56" s="1">
        <v>18</v>
      </c>
      <c r="W56" s="1">
        <v>11</v>
      </c>
      <c r="X56" s="1">
        <v>1</v>
      </c>
      <c r="Y56" s="1">
        <v>0</v>
      </c>
      <c r="Z56" s="1">
        <v>1</v>
      </c>
    </row>
    <row r="57" spans="1:26" x14ac:dyDescent="0.2">
      <c r="A57" s="11">
        <v>32</v>
      </c>
      <c r="B57" s="1">
        <v>159</v>
      </c>
      <c r="C57" s="1">
        <v>73</v>
      </c>
      <c r="D57" s="1">
        <v>86</v>
      </c>
      <c r="E57" s="1">
        <v>135</v>
      </c>
      <c r="F57" s="1">
        <v>65</v>
      </c>
      <c r="G57" s="1">
        <v>70</v>
      </c>
      <c r="H57" s="1">
        <v>102</v>
      </c>
      <c r="I57" s="1">
        <v>48</v>
      </c>
      <c r="J57" s="1">
        <v>54</v>
      </c>
      <c r="K57" s="1">
        <v>23</v>
      </c>
      <c r="L57" s="1">
        <v>12</v>
      </c>
      <c r="M57" s="1">
        <v>11</v>
      </c>
      <c r="N57" s="11">
        <v>32</v>
      </c>
      <c r="O57" s="1">
        <v>8</v>
      </c>
      <c r="P57" s="1">
        <v>3</v>
      </c>
      <c r="Q57" s="1">
        <v>5</v>
      </c>
      <c r="R57" s="1">
        <v>2</v>
      </c>
      <c r="S57" s="1">
        <v>2</v>
      </c>
      <c r="T57" s="1">
        <v>0</v>
      </c>
      <c r="U57" s="1">
        <v>18</v>
      </c>
      <c r="V57" s="1">
        <v>7</v>
      </c>
      <c r="W57" s="1">
        <v>11</v>
      </c>
      <c r="X57" s="1">
        <v>6</v>
      </c>
      <c r="Y57" s="1">
        <v>1</v>
      </c>
      <c r="Z57" s="1">
        <v>5</v>
      </c>
    </row>
    <row r="58" spans="1:26" x14ac:dyDescent="0.2">
      <c r="A58" s="11">
        <v>33</v>
      </c>
      <c r="B58" s="1">
        <v>142</v>
      </c>
      <c r="C58" s="1">
        <v>69</v>
      </c>
      <c r="D58" s="1">
        <v>73</v>
      </c>
      <c r="E58" s="1">
        <v>122</v>
      </c>
      <c r="F58" s="1">
        <v>57</v>
      </c>
      <c r="G58" s="1">
        <v>65</v>
      </c>
      <c r="H58" s="1">
        <v>83</v>
      </c>
      <c r="I58" s="1">
        <v>37</v>
      </c>
      <c r="J58" s="1">
        <v>46</v>
      </c>
      <c r="K58" s="1">
        <v>22</v>
      </c>
      <c r="L58" s="1">
        <v>15</v>
      </c>
      <c r="M58" s="1">
        <v>7</v>
      </c>
      <c r="N58" s="11">
        <v>33</v>
      </c>
      <c r="O58" s="1">
        <v>6</v>
      </c>
      <c r="P58" s="1">
        <v>1</v>
      </c>
      <c r="Q58" s="1">
        <v>5</v>
      </c>
      <c r="R58" s="1">
        <v>11</v>
      </c>
      <c r="S58" s="1">
        <v>4</v>
      </c>
      <c r="T58" s="1">
        <v>7</v>
      </c>
      <c r="U58" s="1">
        <v>19</v>
      </c>
      <c r="V58" s="1">
        <v>11</v>
      </c>
      <c r="W58" s="1">
        <v>8</v>
      </c>
      <c r="X58" s="1">
        <v>1</v>
      </c>
      <c r="Y58" s="1">
        <v>1</v>
      </c>
      <c r="Z58" s="1">
        <v>0</v>
      </c>
    </row>
    <row r="59" spans="1:26" x14ac:dyDescent="0.2">
      <c r="A59" s="11">
        <v>34</v>
      </c>
      <c r="B59" s="1">
        <v>127</v>
      </c>
      <c r="C59" s="1">
        <v>62</v>
      </c>
      <c r="D59" s="1">
        <v>65</v>
      </c>
      <c r="E59" s="1">
        <v>93</v>
      </c>
      <c r="F59" s="1">
        <v>50</v>
      </c>
      <c r="G59" s="1">
        <v>43</v>
      </c>
      <c r="H59" s="1">
        <v>73</v>
      </c>
      <c r="I59" s="1">
        <v>36</v>
      </c>
      <c r="J59" s="1">
        <v>37</v>
      </c>
      <c r="K59" s="1">
        <v>10</v>
      </c>
      <c r="L59" s="1">
        <v>6</v>
      </c>
      <c r="M59" s="1">
        <v>4</v>
      </c>
      <c r="N59" s="11">
        <v>34</v>
      </c>
      <c r="O59" s="1">
        <v>5</v>
      </c>
      <c r="P59" s="1">
        <v>4</v>
      </c>
      <c r="Q59" s="1">
        <v>1</v>
      </c>
      <c r="R59" s="1">
        <v>5</v>
      </c>
      <c r="S59" s="1">
        <v>4</v>
      </c>
      <c r="T59" s="1">
        <v>1</v>
      </c>
      <c r="U59" s="1">
        <v>34</v>
      </c>
      <c r="V59" s="1">
        <v>12</v>
      </c>
      <c r="W59" s="1">
        <v>22</v>
      </c>
      <c r="X59" s="1">
        <v>0</v>
      </c>
      <c r="Y59" s="1">
        <v>0</v>
      </c>
      <c r="Z59" s="1">
        <v>0</v>
      </c>
    </row>
    <row r="60" spans="1:26" x14ac:dyDescent="0.2">
      <c r="A60" s="11">
        <v>35</v>
      </c>
      <c r="B60" s="1">
        <v>145</v>
      </c>
      <c r="C60" s="1">
        <v>82</v>
      </c>
      <c r="D60" s="1">
        <v>63</v>
      </c>
      <c r="E60" s="1">
        <v>117</v>
      </c>
      <c r="F60" s="1">
        <v>64</v>
      </c>
      <c r="G60" s="1">
        <v>53</v>
      </c>
      <c r="H60" s="1">
        <v>87</v>
      </c>
      <c r="I60" s="1">
        <v>47</v>
      </c>
      <c r="J60" s="1">
        <v>40</v>
      </c>
      <c r="K60" s="1">
        <v>16</v>
      </c>
      <c r="L60" s="1">
        <v>8</v>
      </c>
      <c r="M60" s="1">
        <v>8</v>
      </c>
      <c r="N60" s="11">
        <v>35</v>
      </c>
      <c r="O60" s="1">
        <v>6</v>
      </c>
      <c r="P60" s="1">
        <v>5</v>
      </c>
      <c r="Q60" s="1">
        <v>1</v>
      </c>
      <c r="R60" s="1">
        <v>8</v>
      </c>
      <c r="S60" s="1">
        <v>4</v>
      </c>
      <c r="T60" s="1">
        <v>4</v>
      </c>
      <c r="U60" s="1">
        <v>27</v>
      </c>
      <c r="V60" s="1">
        <v>17</v>
      </c>
      <c r="W60" s="1">
        <v>10</v>
      </c>
      <c r="X60" s="1">
        <v>1</v>
      </c>
      <c r="Y60" s="1">
        <v>1</v>
      </c>
      <c r="Z60" s="1">
        <v>0</v>
      </c>
    </row>
    <row r="61" spans="1:26" x14ac:dyDescent="0.2">
      <c r="A61" s="11">
        <v>36</v>
      </c>
      <c r="B61" s="1">
        <v>103</v>
      </c>
      <c r="C61" s="1">
        <v>53</v>
      </c>
      <c r="D61" s="1">
        <v>50</v>
      </c>
      <c r="E61" s="1">
        <v>88</v>
      </c>
      <c r="F61" s="1">
        <v>45</v>
      </c>
      <c r="G61" s="1">
        <v>43</v>
      </c>
      <c r="H61" s="1">
        <v>65</v>
      </c>
      <c r="I61" s="1">
        <v>33</v>
      </c>
      <c r="J61" s="1">
        <v>32</v>
      </c>
      <c r="K61" s="1">
        <v>13</v>
      </c>
      <c r="L61" s="1">
        <v>5</v>
      </c>
      <c r="M61" s="1">
        <v>8</v>
      </c>
      <c r="N61" s="11">
        <v>36</v>
      </c>
      <c r="O61" s="1">
        <v>8</v>
      </c>
      <c r="P61" s="1">
        <v>5</v>
      </c>
      <c r="Q61" s="1">
        <v>3</v>
      </c>
      <c r="R61" s="1">
        <v>2</v>
      </c>
      <c r="S61" s="1">
        <v>2</v>
      </c>
      <c r="T61" s="1">
        <v>0</v>
      </c>
      <c r="U61" s="1">
        <v>13</v>
      </c>
      <c r="V61" s="1">
        <v>7</v>
      </c>
      <c r="W61" s="1">
        <v>6</v>
      </c>
      <c r="X61" s="1">
        <v>2</v>
      </c>
      <c r="Y61" s="1">
        <v>1</v>
      </c>
      <c r="Z61" s="1">
        <v>1</v>
      </c>
    </row>
    <row r="62" spans="1:26" x14ac:dyDescent="0.2">
      <c r="A62" s="11">
        <v>37</v>
      </c>
      <c r="B62" s="1">
        <v>120</v>
      </c>
      <c r="C62" s="1">
        <v>72</v>
      </c>
      <c r="D62" s="1">
        <v>48</v>
      </c>
      <c r="E62" s="1">
        <v>99</v>
      </c>
      <c r="F62" s="1">
        <v>59</v>
      </c>
      <c r="G62" s="1">
        <v>40</v>
      </c>
      <c r="H62" s="1">
        <v>68</v>
      </c>
      <c r="I62" s="1">
        <v>43</v>
      </c>
      <c r="J62" s="1">
        <v>25</v>
      </c>
      <c r="K62" s="1">
        <v>17</v>
      </c>
      <c r="L62" s="1">
        <v>9</v>
      </c>
      <c r="M62" s="1">
        <v>8</v>
      </c>
      <c r="N62" s="11">
        <v>37</v>
      </c>
      <c r="O62" s="1">
        <v>5</v>
      </c>
      <c r="P62" s="1">
        <v>2</v>
      </c>
      <c r="Q62" s="1">
        <v>3</v>
      </c>
      <c r="R62" s="1">
        <v>9</v>
      </c>
      <c r="S62" s="1">
        <v>5</v>
      </c>
      <c r="T62" s="1">
        <v>4</v>
      </c>
      <c r="U62" s="1">
        <v>20</v>
      </c>
      <c r="V62" s="1">
        <v>12</v>
      </c>
      <c r="W62" s="1">
        <v>8</v>
      </c>
      <c r="X62" s="1">
        <v>1</v>
      </c>
      <c r="Y62" s="1">
        <v>1</v>
      </c>
      <c r="Z62" s="1">
        <v>0</v>
      </c>
    </row>
    <row r="63" spans="1:26" x14ac:dyDescent="0.2">
      <c r="A63" s="11">
        <v>38</v>
      </c>
      <c r="B63" s="1">
        <v>109</v>
      </c>
      <c r="C63" s="1">
        <v>63</v>
      </c>
      <c r="D63" s="1">
        <v>46</v>
      </c>
      <c r="E63" s="1">
        <v>99</v>
      </c>
      <c r="F63" s="1">
        <v>58</v>
      </c>
      <c r="G63" s="1">
        <v>41</v>
      </c>
      <c r="H63" s="1">
        <v>75</v>
      </c>
      <c r="I63" s="1">
        <v>43</v>
      </c>
      <c r="J63" s="1">
        <v>32</v>
      </c>
      <c r="K63" s="1">
        <v>12</v>
      </c>
      <c r="L63" s="1">
        <v>7</v>
      </c>
      <c r="M63" s="1">
        <v>5</v>
      </c>
      <c r="N63" s="11">
        <v>38</v>
      </c>
      <c r="O63" s="1">
        <v>7</v>
      </c>
      <c r="P63" s="1">
        <v>4</v>
      </c>
      <c r="Q63" s="1">
        <v>3</v>
      </c>
      <c r="R63" s="1">
        <v>5</v>
      </c>
      <c r="S63" s="1">
        <v>4</v>
      </c>
      <c r="T63" s="1">
        <v>1</v>
      </c>
      <c r="U63" s="1">
        <v>7</v>
      </c>
      <c r="V63" s="1">
        <v>4</v>
      </c>
      <c r="W63" s="1">
        <v>3</v>
      </c>
      <c r="X63" s="1">
        <v>3</v>
      </c>
      <c r="Y63" s="1">
        <v>1</v>
      </c>
      <c r="Z63" s="1">
        <v>2</v>
      </c>
    </row>
    <row r="64" spans="1:26" x14ac:dyDescent="0.2">
      <c r="A64" s="11">
        <v>39</v>
      </c>
      <c r="B64" s="1">
        <v>79</v>
      </c>
      <c r="C64" s="1">
        <v>40</v>
      </c>
      <c r="D64" s="1">
        <v>39</v>
      </c>
      <c r="E64" s="1">
        <v>62</v>
      </c>
      <c r="F64" s="1">
        <v>32</v>
      </c>
      <c r="G64" s="1">
        <v>30</v>
      </c>
      <c r="H64" s="1">
        <v>49</v>
      </c>
      <c r="I64" s="1">
        <v>24</v>
      </c>
      <c r="J64" s="1">
        <v>25</v>
      </c>
      <c r="K64" s="1">
        <v>10</v>
      </c>
      <c r="L64" s="1">
        <v>7</v>
      </c>
      <c r="M64" s="1">
        <v>3</v>
      </c>
      <c r="N64" s="11">
        <v>39</v>
      </c>
      <c r="O64" s="1">
        <v>3</v>
      </c>
      <c r="P64" s="1">
        <v>1</v>
      </c>
      <c r="Q64" s="1">
        <v>2</v>
      </c>
      <c r="R64" s="1">
        <v>0</v>
      </c>
      <c r="S64" s="1">
        <v>0</v>
      </c>
      <c r="T64" s="1">
        <v>0</v>
      </c>
      <c r="U64" s="1">
        <v>15</v>
      </c>
      <c r="V64" s="1">
        <v>8</v>
      </c>
      <c r="W64" s="1">
        <v>7</v>
      </c>
      <c r="X64" s="1">
        <v>2</v>
      </c>
      <c r="Y64" s="1">
        <v>0</v>
      </c>
      <c r="Z64" s="1">
        <v>2</v>
      </c>
    </row>
    <row r="65" spans="1:26" x14ac:dyDescent="0.2">
      <c r="A65" s="42" t="s">
        <v>642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 t="s">
        <v>642</v>
      </c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7" spans="1:26" x14ac:dyDescent="0.2">
      <c r="A67" s="11" t="s">
        <v>620</v>
      </c>
      <c r="N67" s="11" t="s">
        <v>620</v>
      </c>
    </row>
    <row r="68" spans="1:26" x14ac:dyDescent="0.2">
      <c r="A68" s="8"/>
      <c r="B68" s="46" t="s">
        <v>0</v>
      </c>
      <c r="C68" s="46"/>
      <c r="D68" s="46"/>
      <c r="E68" s="46" t="s">
        <v>4</v>
      </c>
      <c r="F68" s="46"/>
      <c r="G68" s="46"/>
      <c r="H68" s="46" t="s">
        <v>5</v>
      </c>
      <c r="I68" s="46"/>
      <c r="J68" s="46"/>
      <c r="K68" s="46" t="s">
        <v>6</v>
      </c>
      <c r="L68" s="46"/>
      <c r="M68" s="43"/>
      <c r="N68" s="8"/>
      <c r="O68" s="46" t="s">
        <v>7</v>
      </c>
      <c r="P68" s="46"/>
      <c r="Q68" s="16"/>
      <c r="R68" s="46" t="s">
        <v>8</v>
      </c>
      <c r="S68" s="46"/>
      <c r="T68" s="46"/>
      <c r="U68" s="46" t="s">
        <v>9</v>
      </c>
      <c r="V68" s="46"/>
      <c r="W68" s="46"/>
      <c r="X68" s="46" t="s">
        <v>10</v>
      </c>
      <c r="Y68" s="46"/>
      <c r="Z68" s="43"/>
    </row>
    <row r="69" spans="1:26" s="6" customFormat="1" x14ac:dyDescent="0.2">
      <c r="A69" s="9" t="s">
        <v>643</v>
      </c>
      <c r="B69" s="17" t="s">
        <v>0</v>
      </c>
      <c r="C69" s="17" t="s">
        <v>616</v>
      </c>
      <c r="D69" s="17" t="s">
        <v>617</v>
      </c>
      <c r="E69" s="17" t="s">
        <v>0</v>
      </c>
      <c r="F69" s="17" t="s">
        <v>616</v>
      </c>
      <c r="G69" s="17" t="s">
        <v>617</v>
      </c>
      <c r="H69" s="17" t="s">
        <v>0</v>
      </c>
      <c r="I69" s="17" t="s">
        <v>616</v>
      </c>
      <c r="J69" s="17" t="s">
        <v>617</v>
      </c>
      <c r="K69" s="17" t="s">
        <v>0</v>
      </c>
      <c r="L69" s="17" t="s">
        <v>616</v>
      </c>
      <c r="M69" s="18" t="s">
        <v>617</v>
      </c>
      <c r="N69" s="9" t="s">
        <v>643</v>
      </c>
      <c r="O69" s="17" t="s">
        <v>0</v>
      </c>
      <c r="P69" s="17" t="s">
        <v>616</v>
      </c>
      <c r="Q69" s="17" t="s">
        <v>617</v>
      </c>
      <c r="R69" s="17" t="s">
        <v>0</v>
      </c>
      <c r="S69" s="17" t="s">
        <v>616</v>
      </c>
      <c r="T69" s="17" t="s">
        <v>617</v>
      </c>
      <c r="U69" s="17" t="s">
        <v>0</v>
      </c>
      <c r="V69" s="17" t="s">
        <v>616</v>
      </c>
      <c r="W69" s="17" t="s">
        <v>617</v>
      </c>
      <c r="X69" s="17" t="s">
        <v>0</v>
      </c>
      <c r="Y69" s="17" t="s">
        <v>616</v>
      </c>
      <c r="Z69" s="18" t="s">
        <v>617</v>
      </c>
    </row>
    <row r="70" spans="1:26" x14ac:dyDescent="0.2">
      <c r="A70" s="11">
        <v>40</v>
      </c>
      <c r="B70" s="1">
        <v>96</v>
      </c>
      <c r="C70" s="1">
        <v>41</v>
      </c>
      <c r="D70" s="1">
        <v>55</v>
      </c>
      <c r="E70" s="1">
        <v>80</v>
      </c>
      <c r="F70" s="1">
        <v>35</v>
      </c>
      <c r="G70" s="1">
        <v>45</v>
      </c>
      <c r="H70" s="1">
        <v>58</v>
      </c>
      <c r="I70" s="1">
        <v>22</v>
      </c>
      <c r="J70" s="1">
        <v>36</v>
      </c>
      <c r="K70" s="1">
        <v>11</v>
      </c>
      <c r="L70" s="1">
        <v>7</v>
      </c>
      <c r="M70" s="1">
        <v>4</v>
      </c>
      <c r="N70" s="11">
        <v>40</v>
      </c>
      <c r="O70" s="1">
        <v>5</v>
      </c>
      <c r="P70" s="1">
        <v>3</v>
      </c>
      <c r="Q70" s="1">
        <v>2</v>
      </c>
      <c r="R70" s="1">
        <v>6</v>
      </c>
      <c r="S70" s="1">
        <v>3</v>
      </c>
      <c r="T70" s="1">
        <v>3</v>
      </c>
      <c r="U70" s="1">
        <v>12</v>
      </c>
      <c r="V70" s="1">
        <v>4</v>
      </c>
      <c r="W70" s="1">
        <v>8</v>
      </c>
      <c r="X70" s="1">
        <v>4</v>
      </c>
      <c r="Y70" s="1">
        <v>2</v>
      </c>
      <c r="Z70" s="1">
        <v>2</v>
      </c>
    </row>
    <row r="71" spans="1:26" x14ac:dyDescent="0.2">
      <c r="A71" s="11">
        <v>41</v>
      </c>
      <c r="B71" s="1">
        <v>82</v>
      </c>
      <c r="C71" s="1">
        <v>42</v>
      </c>
      <c r="D71" s="1">
        <v>40</v>
      </c>
      <c r="E71" s="1">
        <v>64</v>
      </c>
      <c r="F71" s="1">
        <v>33</v>
      </c>
      <c r="G71" s="1">
        <v>31</v>
      </c>
      <c r="H71" s="1">
        <v>47</v>
      </c>
      <c r="I71" s="1">
        <v>27</v>
      </c>
      <c r="J71" s="1">
        <v>20</v>
      </c>
      <c r="K71" s="1">
        <v>13</v>
      </c>
      <c r="L71" s="1">
        <v>4</v>
      </c>
      <c r="M71" s="1">
        <v>9</v>
      </c>
      <c r="N71" s="11">
        <v>41</v>
      </c>
      <c r="O71" s="1">
        <v>4</v>
      </c>
      <c r="P71" s="1">
        <v>2</v>
      </c>
      <c r="Q71" s="1">
        <v>2</v>
      </c>
      <c r="R71" s="1">
        <v>0</v>
      </c>
      <c r="S71" s="1">
        <v>0</v>
      </c>
      <c r="T71" s="1">
        <v>0</v>
      </c>
      <c r="U71" s="1">
        <v>18</v>
      </c>
      <c r="V71" s="1">
        <v>9</v>
      </c>
      <c r="W71" s="1">
        <v>9</v>
      </c>
      <c r="X71" s="1">
        <v>0</v>
      </c>
      <c r="Y71" s="1">
        <v>0</v>
      </c>
      <c r="Z71" s="1">
        <v>0</v>
      </c>
    </row>
    <row r="72" spans="1:26" x14ac:dyDescent="0.2">
      <c r="A72" s="11">
        <v>42</v>
      </c>
      <c r="B72" s="1">
        <v>85</v>
      </c>
      <c r="C72" s="1">
        <v>44</v>
      </c>
      <c r="D72" s="1">
        <v>41</v>
      </c>
      <c r="E72" s="1">
        <v>69</v>
      </c>
      <c r="F72" s="1">
        <v>35</v>
      </c>
      <c r="G72" s="1">
        <v>34</v>
      </c>
      <c r="H72" s="1">
        <v>57</v>
      </c>
      <c r="I72" s="1">
        <v>29</v>
      </c>
      <c r="J72" s="1">
        <v>28</v>
      </c>
      <c r="K72" s="1">
        <v>9</v>
      </c>
      <c r="L72" s="1">
        <v>5</v>
      </c>
      <c r="M72" s="1">
        <v>4</v>
      </c>
      <c r="N72" s="11">
        <v>42</v>
      </c>
      <c r="O72" s="1">
        <v>1</v>
      </c>
      <c r="P72" s="1">
        <v>1</v>
      </c>
      <c r="Q72" s="1">
        <v>0</v>
      </c>
      <c r="R72" s="1">
        <v>2</v>
      </c>
      <c r="S72" s="1">
        <v>0</v>
      </c>
      <c r="T72" s="1">
        <v>2</v>
      </c>
      <c r="U72" s="1">
        <v>15</v>
      </c>
      <c r="V72" s="1">
        <v>8</v>
      </c>
      <c r="W72" s="1">
        <v>7</v>
      </c>
      <c r="X72" s="1">
        <v>1</v>
      </c>
      <c r="Y72" s="1">
        <v>1</v>
      </c>
      <c r="Z72" s="1">
        <v>0</v>
      </c>
    </row>
    <row r="73" spans="1:26" x14ac:dyDescent="0.2">
      <c r="A73" s="11">
        <v>43</v>
      </c>
      <c r="B73" s="1">
        <v>71</v>
      </c>
      <c r="C73" s="1">
        <v>33</v>
      </c>
      <c r="D73" s="1">
        <v>38</v>
      </c>
      <c r="E73" s="1">
        <v>54</v>
      </c>
      <c r="F73" s="1">
        <v>28</v>
      </c>
      <c r="G73" s="1">
        <v>26</v>
      </c>
      <c r="H73" s="1">
        <v>38</v>
      </c>
      <c r="I73" s="1">
        <v>19</v>
      </c>
      <c r="J73" s="1">
        <v>19</v>
      </c>
      <c r="K73" s="1">
        <v>15</v>
      </c>
      <c r="L73" s="1">
        <v>8</v>
      </c>
      <c r="M73" s="1">
        <v>7</v>
      </c>
      <c r="N73" s="11">
        <v>43</v>
      </c>
      <c r="O73" s="1">
        <v>0</v>
      </c>
      <c r="P73" s="1">
        <v>0</v>
      </c>
      <c r="Q73" s="1">
        <v>0</v>
      </c>
      <c r="R73" s="1">
        <v>1</v>
      </c>
      <c r="S73" s="1">
        <v>1</v>
      </c>
      <c r="T73" s="1">
        <v>0</v>
      </c>
      <c r="U73" s="1">
        <v>17</v>
      </c>
      <c r="V73" s="1">
        <v>5</v>
      </c>
      <c r="W73" s="1">
        <v>12</v>
      </c>
      <c r="X73" s="1">
        <v>0</v>
      </c>
      <c r="Y73" s="1">
        <v>0</v>
      </c>
      <c r="Z73" s="1">
        <v>0</v>
      </c>
    </row>
    <row r="74" spans="1:26" x14ac:dyDescent="0.2">
      <c r="A74" s="11">
        <v>44</v>
      </c>
      <c r="B74" s="1">
        <v>51</v>
      </c>
      <c r="C74" s="1">
        <v>27</v>
      </c>
      <c r="D74" s="1">
        <v>24</v>
      </c>
      <c r="E74" s="1">
        <v>37</v>
      </c>
      <c r="F74" s="1">
        <v>22</v>
      </c>
      <c r="G74" s="1">
        <v>15</v>
      </c>
      <c r="H74" s="1">
        <v>26</v>
      </c>
      <c r="I74" s="1">
        <v>16</v>
      </c>
      <c r="J74" s="1">
        <v>10</v>
      </c>
      <c r="K74" s="1">
        <v>8</v>
      </c>
      <c r="L74" s="1">
        <v>6</v>
      </c>
      <c r="M74" s="1">
        <v>2</v>
      </c>
      <c r="N74" s="11">
        <v>44</v>
      </c>
      <c r="O74" s="1">
        <v>1</v>
      </c>
      <c r="P74" s="1">
        <v>0</v>
      </c>
      <c r="Q74" s="1">
        <v>1</v>
      </c>
      <c r="R74" s="1">
        <v>2</v>
      </c>
      <c r="S74" s="1">
        <v>0</v>
      </c>
      <c r="T74" s="1">
        <v>2</v>
      </c>
      <c r="U74" s="1">
        <v>14</v>
      </c>
      <c r="V74" s="1">
        <v>5</v>
      </c>
      <c r="W74" s="1">
        <v>9</v>
      </c>
      <c r="X74" s="1">
        <v>0</v>
      </c>
      <c r="Y74" s="1">
        <v>0</v>
      </c>
      <c r="Z74" s="1">
        <v>0</v>
      </c>
    </row>
    <row r="75" spans="1:26" x14ac:dyDescent="0.2">
      <c r="A75" s="11">
        <v>45</v>
      </c>
      <c r="B75" s="1">
        <v>73</v>
      </c>
      <c r="C75" s="1">
        <v>43</v>
      </c>
      <c r="D75" s="1">
        <v>30</v>
      </c>
      <c r="E75" s="1">
        <v>58</v>
      </c>
      <c r="F75" s="1">
        <v>35</v>
      </c>
      <c r="G75" s="1">
        <v>23</v>
      </c>
      <c r="H75" s="1">
        <v>45</v>
      </c>
      <c r="I75" s="1">
        <v>28</v>
      </c>
      <c r="J75" s="1">
        <v>17</v>
      </c>
      <c r="K75" s="1">
        <v>9</v>
      </c>
      <c r="L75" s="1">
        <v>5</v>
      </c>
      <c r="M75" s="1">
        <v>4</v>
      </c>
      <c r="N75" s="11">
        <v>45</v>
      </c>
      <c r="O75" s="1">
        <v>3</v>
      </c>
      <c r="P75" s="1">
        <v>2</v>
      </c>
      <c r="Q75" s="1">
        <v>1</v>
      </c>
      <c r="R75" s="1">
        <v>1</v>
      </c>
      <c r="S75" s="1">
        <v>0</v>
      </c>
      <c r="T75" s="1">
        <v>1</v>
      </c>
      <c r="U75" s="1">
        <v>15</v>
      </c>
      <c r="V75" s="1">
        <v>8</v>
      </c>
      <c r="W75" s="1">
        <v>7</v>
      </c>
      <c r="X75" s="1">
        <v>0</v>
      </c>
      <c r="Y75" s="1">
        <v>0</v>
      </c>
      <c r="Z75" s="1">
        <v>0</v>
      </c>
    </row>
    <row r="76" spans="1:26" x14ac:dyDescent="0.2">
      <c r="A76" s="11">
        <v>46</v>
      </c>
      <c r="B76" s="1">
        <v>61</v>
      </c>
      <c r="C76" s="1">
        <v>34</v>
      </c>
      <c r="D76" s="1">
        <v>27</v>
      </c>
      <c r="E76" s="1">
        <v>47</v>
      </c>
      <c r="F76" s="1">
        <v>27</v>
      </c>
      <c r="G76" s="1">
        <v>20</v>
      </c>
      <c r="H76" s="1">
        <v>35</v>
      </c>
      <c r="I76" s="1">
        <v>23</v>
      </c>
      <c r="J76" s="1">
        <v>12</v>
      </c>
      <c r="K76" s="1">
        <v>7</v>
      </c>
      <c r="L76" s="1">
        <v>3</v>
      </c>
      <c r="M76" s="1">
        <v>4</v>
      </c>
      <c r="N76" s="11">
        <v>46</v>
      </c>
      <c r="O76" s="1">
        <v>3</v>
      </c>
      <c r="P76" s="1">
        <v>1</v>
      </c>
      <c r="Q76" s="1">
        <v>2</v>
      </c>
      <c r="R76" s="1">
        <v>2</v>
      </c>
      <c r="S76" s="1">
        <v>0</v>
      </c>
      <c r="T76" s="1">
        <v>2</v>
      </c>
      <c r="U76" s="1">
        <v>14</v>
      </c>
      <c r="V76" s="1">
        <v>7</v>
      </c>
      <c r="W76" s="1">
        <v>7</v>
      </c>
      <c r="X76" s="1">
        <v>0</v>
      </c>
      <c r="Y76" s="1">
        <v>0</v>
      </c>
      <c r="Z76" s="1">
        <v>0</v>
      </c>
    </row>
    <row r="77" spans="1:26" x14ac:dyDescent="0.2">
      <c r="A77" s="11">
        <v>47</v>
      </c>
      <c r="B77" s="1">
        <v>55</v>
      </c>
      <c r="C77" s="1">
        <v>37</v>
      </c>
      <c r="D77" s="1">
        <v>18</v>
      </c>
      <c r="E77" s="1">
        <v>41</v>
      </c>
      <c r="F77" s="1">
        <v>29</v>
      </c>
      <c r="G77" s="1">
        <v>12</v>
      </c>
      <c r="H77" s="1">
        <v>32</v>
      </c>
      <c r="I77" s="1">
        <v>21</v>
      </c>
      <c r="J77" s="1">
        <v>11</v>
      </c>
      <c r="K77" s="1">
        <v>8</v>
      </c>
      <c r="L77" s="1">
        <v>7</v>
      </c>
      <c r="M77" s="1">
        <v>1</v>
      </c>
      <c r="N77" s="11">
        <v>47</v>
      </c>
      <c r="O77" s="1">
        <v>1</v>
      </c>
      <c r="P77" s="1">
        <v>1</v>
      </c>
      <c r="Q77" s="1">
        <v>0</v>
      </c>
      <c r="R77" s="1">
        <v>0</v>
      </c>
      <c r="S77" s="1">
        <v>0</v>
      </c>
      <c r="T77" s="1">
        <v>0</v>
      </c>
      <c r="U77" s="1">
        <v>14</v>
      </c>
      <c r="V77" s="1">
        <v>8</v>
      </c>
      <c r="W77" s="1">
        <v>6</v>
      </c>
      <c r="X77" s="1">
        <v>0</v>
      </c>
      <c r="Y77" s="1">
        <v>0</v>
      </c>
      <c r="Z77" s="1">
        <v>0</v>
      </c>
    </row>
    <row r="78" spans="1:26" x14ac:dyDescent="0.2">
      <c r="A78" s="11">
        <v>48</v>
      </c>
      <c r="B78" s="1">
        <v>43</v>
      </c>
      <c r="C78" s="1">
        <v>26</v>
      </c>
      <c r="D78" s="1">
        <v>17</v>
      </c>
      <c r="E78" s="1">
        <v>30</v>
      </c>
      <c r="F78" s="1">
        <v>20</v>
      </c>
      <c r="G78" s="1">
        <v>10</v>
      </c>
      <c r="H78" s="1">
        <v>25</v>
      </c>
      <c r="I78" s="1">
        <v>17</v>
      </c>
      <c r="J78" s="1">
        <v>8</v>
      </c>
      <c r="K78" s="1">
        <v>1</v>
      </c>
      <c r="L78" s="1">
        <v>0</v>
      </c>
      <c r="M78" s="1">
        <v>1</v>
      </c>
      <c r="N78" s="11">
        <v>48</v>
      </c>
      <c r="O78" s="1">
        <v>1</v>
      </c>
      <c r="P78" s="1">
        <v>1</v>
      </c>
      <c r="Q78" s="1">
        <v>0</v>
      </c>
      <c r="R78" s="1">
        <v>3</v>
      </c>
      <c r="S78" s="1">
        <v>2</v>
      </c>
      <c r="T78" s="1">
        <v>1</v>
      </c>
      <c r="U78" s="1">
        <v>12</v>
      </c>
      <c r="V78" s="1">
        <v>5</v>
      </c>
      <c r="W78" s="1">
        <v>7</v>
      </c>
      <c r="X78" s="1">
        <v>1</v>
      </c>
      <c r="Y78" s="1">
        <v>1</v>
      </c>
      <c r="Z78" s="1">
        <v>0</v>
      </c>
    </row>
    <row r="79" spans="1:26" x14ac:dyDescent="0.2">
      <c r="A79" s="11">
        <v>49</v>
      </c>
      <c r="B79" s="1">
        <v>49</v>
      </c>
      <c r="C79" s="1">
        <v>17</v>
      </c>
      <c r="D79" s="1">
        <v>32</v>
      </c>
      <c r="E79" s="1">
        <v>36</v>
      </c>
      <c r="F79" s="1">
        <v>11</v>
      </c>
      <c r="G79" s="1">
        <v>25</v>
      </c>
      <c r="H79" s="1">
        <v>25</v>
      </c>
      <c r="I79" s="1">
        <v>7</v>
      </c>
      <c r="J79" s="1">
        <v>18</v>
      </c>
      <c r="K79" s="1">
        <v>10</v>
      </c>
      <c r="L79" s="1">
        <v>4</v>
      </c>
      <c r="M79" s="1">
        <v>6</v>
      </c>
      <c r="N79" s="11">
        <v>49</v>
      </c>
      <c r="O79" s="1">
        <v>0</v>
      </c>
      <c r="P79" s="1">
        <v>0</v>
      </c>
      <c r="Q79" s="1">
        <v>0</v>
      </c>
      <c r="R79" s="1">
        <v>1</v>
      </c>
      <c r="S79" s="1">
        <v>0</v>
      </c>
      <c r="T79" s="1">
        <v>1</v>
      </c>
      <c r="U79" s="1">
        <v>13</v>
      </c>
      <c r="V79" s="1">
        <v>6</v>
      </c>
      <c r="W79" s="1">
        <v>7</v>
      </c>
      <c r="X79" s="1">
        <v>0</v>
      </c>
      <c r="Y79" s="1">
        <v>0</v>
      </c>
      <c r="Z79" s="1">
        <v>0</v>
      </c>
    </row>
    <row r="80" spans="1:26" x14ac:dyDescent="0.2">
      <c r="A80" s="11">
        <v>50</v>
      </c>
      <c r="B80" s="1">
        <v>39</v>
      </c>
      <c r="C80" s="1">
        <v>18</v>
      </c>
      <c r="D80" s="1">
        <v>21</v>
      </c>
      <c r="E80" s="1">
        <v>24</v>
      </c>
      <c r="F80" s="1">
        <v>12</v>
      </c>
      <c r="G80" s="1">
        <v>12</v>
      </c>
      <c r="H80" s="1">
        <v>19</v>
      </c>
      <c r="I80" s="1">
        <v>8</v>
      </c>
      <c r="J80" s="1">
        <v>11</v>
      </c>
      <c r="K80" s="1">
        <v>3</v>
      </c>
      <c r="L80" s="1">
        <v>2</v>
      </c>
      <c r="M80" s="1">
        <v>1</v>
      </c>
      <c r="N80" s="11">
        <v>50</v>
      </c>
      <c r="O80" s="1">
        <v>2</v>
      </c>
      <c r="P80" s="1">
        <v>2</v>
      </c>
      <c r="Q80" s="1">
        <v>0</v>
      </c>
      <c r="R80" s="1">
        <v>0</v>
      </c>
      <c r="S80" s="1">
        <v>0</v>
      </c>
      <c r="T80" s="1">
        <v>0</v>
      </c>
      <c r="U80" s="1">
        <v>13</v>
      </c>
      <c r="V80" s="1">
        <v>5</v>
      </c>
      <c r="W80" s="1">
        <v>8</v>
      </c>
      <c r="X80" s="1">
        <v>2</v>
      </c>
      <c r="Y80" s="1">
        <v>1</v>
      </c>
      <c r="Z80" s="1">
        <v>1</v>
      </c>
    </row>
    <row r="81" spans="1:26" x14ac:dyDescent="0.2">
      <c r="A81" s="11">
        <v>51</v>
      </c>
      <c r="B81" s="1">
        <v>33</v>
      </c>
      <c r="C81" s="1">
        <v>14</v>
      </c>
      <c r="D81" s="1">
        <v>19</v>
      </c>
      <c r="E81" s="1">
        <v>23</v>
      </c>
      <c r="F81" s="1">
        <v>13</v>
      </c>
      <c r="G81" s="1">
        <v>10</v>
      </c>
      <c r="H81" s="1">
        <v>20</v>
      </c>
      <c r="I81" s="1">
        <v>10</v>
      </c>
      <c r="J81" s="1">
        <v>10</v>
      </c>
      <c r="K81" s="1">
        <v>1</v>
      </c>
      <c r="L81" s="1">
        <v>1</v>
      </c>
      <c r="M81" s="1">
        <v>0</v>
      </c>
      <c r="N81" s="11">
        <v>51</v>
      </c>
      <c r="O81" s="1">
        <v>1</v>
      </c>
      <c r="P81" s="1">
        <v>1</v>
      </c>
      <c r="Q81" s="1">
        <v>0</v>
      </c>
      <c r="R81" s="1">
        <v>1</v>
      </c>
      <c r="S81" s="1">
        <v>1</v>
      </c>
      <c r="T81" s="1">
        <v>0</v>
      </c>
      <c r="U81" s="1">
        <v>9</v>
      </c>
      <c r="V81" s="1">
        <v>1</v>
      </c>
      <c r="W81" s="1">
        <v>8</v>
      </c>
      <c r="X81" s="1">
        <v>1</v>
      </c>
      <c r="Y81" s="1">
        <v>0</v>
      </c>
      <c r="Z81" s="1">
        <v>1</v>
      </c>
    </row>
    <row r="82" spans="1:26" x14ac:dyDescent="0.2">
      <c r="A82" s="11">
        <v>52</v>
      </c>
      <c r="B82" s="1">
        <v>24</v>
      </c>
      <c r="C82" s="1">
        <v>14</v>
      </c>
      <c r="D82" s="1">
        <v>10</v>
      </c>
      <c r="E82" s="1">
        <v>17</v>
      </c>
      <c r="F82" s="1">
        <v>10</v>
      </c>
      <c r="G82" s="1">
        <v>7</v>
      </c>
      <c r="H82" s="1">
        <v>15</v>
      </c>
      <c r="I82" s="1">
        <v>8</v>
      </c>
      <c r="J82" s="1">
        <v>7</v>
      </c>
      <c r="K82" s="1">
        <v>1</v>
      </c>
      <c r="L82" s="1">
        <v>1</v>
      </c>
      <c r="M82" s="1">
        <v>0</v>
      </c>
      <c r="N82" s="11">
        <v>52</v>
      </c>
      <c r="O82" s="1">
        <v>0</v>
      </c>
      <c r="P82" s="1">
        <v>0</v>
      </c>
      <c r="Q82" s="1">
        <v>0</v>
      </c>
      <c r="R82" s="1">
        <v>1</v>
      </c>
      <c r="S82" s="1">
        <v>1</v>
      </c>
      <c r="T82" s="1">
        <v>0</v>
      </c>
      <c r="U82" s="1">
        <v>6</v>
      </c>
      <c r="V82" s="1">
        <v>3</v>
      </c>
      <c r="W82" s="1">
        <v>3</v>
      </c>
      <c r="X82" s="1">
        <v>1</v>
      </c>
      <c r="Y82" s="1">
        <v>1</v>
      </c>
      <c r="Z82" s="1">
        <v>0</v>
      </c>
    </row>
    <row r="83" spans="1:26" x14ac:dyDescent="0.2">
      <c r="A83" s="11">
        <v>53</v>
      </c>
      <c r="B83" s="1">
        <v>18</v>
      </c>
      <c r="C83" s="1">
        <v>7</v>
      </c>
      <c r="D83" s="1">
        <v>11</v>
      </c>
      <c r="E83" s="1">
        <v>15</v>
      </c>
      <c r="F83" s="1">
        <v>4</v>
      </c>
      <c r="G83" s="1">
        <v>11</v>
      </c>
      <c r="H83" s="1">
        <v>12</v>
      </c>
      <c r="I83" s="1">
        <v>4</v>
      </c>
      <c r="J83" s="1">
        <v>8</v>
      </c>
      <c r="K83" s="1">
        <v>2</v>
      </c>
      <c r="L83" s="1">
        <v>0</v>
      </c>
      <c r="M83" s="1">
        <v>2</v>
      </c>
      <c r="N83" s="11">
        <v>53</v>
      </c>
      <c r="O83" s="1">
        <v>1</v>
      </c>
      <c r="P83" s="1">
        <v>0</v>
      </c>
      <c r="Q83" s="1">
        <v>1</v>
      </c>
      <c r="R83" s="1">
        <v>0</v>
      </c>
      <c r="S83" s="1">
        <v>0</v>
      </c>
      <c r="T83" s="1">
        <v>0</v>
      </c>
      <c r="U83" s="1">
        <v>3</v>
      </c>
      <c r="V83" s="1">
        <v>3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11">
        <v>54</v>
      </c>
      <c r="B84" s="1">
        <v>29</v>
      </c>
      <c r="C84" s="1">
        <v>8</v>
      </c>
      <c r="D84" s="1">
        <v>21</v>
      </c>
      <c r="E84" s="1">
        <v>14</v>
      </c>
      <c r="F84" s="1">
        <v>5</v>
      </c>
      <c r="G84" s="1">
        <v>9</v>
      </c>
      <c r="H84" s="1">
        <v>13</v>
      </c>
      <c r="I84" s="1">
        <v>5</v>
      </c>
      <c r="J84" s="1">
        <v>8</v>
      </c>
      <c r="K84" s="1">
        <v>1</v>
      </c>
      <c r="L84" s="1">
        <v>0</v>
      </c>
      <c r="M84" s="1">
        <v>1</v>
      </c>
      <c r="N84" s="11">
        <v>54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15</v>
      </c>
      <c r="V84" s="1">
        <v>3</v>
      </c>
      <c r="W84" s="1">
        <v>12</v>
      </c>
      <c r="X84" s="1">
        <v>0</v>
      </c>
      <c r="Y84" s="1">
        <v>0</v>
      </c>
      <c r="Z84" s="1">
        <v>0</v>
      </c>
    </row>
    <row r="85" spans="1:26" x14ac:dyDescent="0.2">
      <c r="A85" s="11">
        <v>55</v>
      </c>
      <c r="B85" s="1">
        <v>29</v>
      </c>
      <c r="C85" s="1">
        <v>12</v>
      </c>
      <c r="D85" s="1">
        <v>17</v>
      </c>
      <c r="E85" s="1">
        <v>21</v>
      </c>
      <c r="F85" s="1">
        <v>8</v>
      </c>
      <c r="G85" s="1">
        <v>13</v>
      </c>
      <c r="H85" s="1">
        <v>17</v>
      </c>
      <c r="I85" s="1">
        <v>6</v>
      </c>
      <c r="J85" s="1">
        <v>11</v>
      </c>
      <c r="K85" s="1">
        <v>2</v>
      </c>
      <c r="L85" s="1">
        <v>1</v>
      </c>
      <c r="M85" s="1">
        <v>1</v>
      </c>
      <c r="N85" s="11">
        <v>55</v>
      </c>
      <c r="O85" s="1">
        <v>1</v>
      </c>
      <c r="P85" s="1">
        <v>0</v>
      </c>
      <c r="Q85" s="1">
        <v>1</v>
      </c>
      <c r="R85" s="1">
        <v>1</v>
      </c>
      <c r="S85" s="1">
        <v>1</v>
      </c>
      <c r="T85" s="1">
        <v>0</v>
      </c>
      <c r="U85" s="1">
        <v>8</v>
      </c>
      <c r="V85" s="1">
        <v>4</v>
      </c>
      <c r="W85" s="1">
        <v>4</v>
      </c>
      <c r="X85" s="1">
        <v>0</v>
      </c>
      <c r="Y85" s="1">
        <v>0</v>
      </c>
      <c r="Z85" s="1">
        <v>0</v>
      </c>
    </row>
    <row r="86" spans="1:26" x14ac:dyDescent="0.2">
      <c r="A86" s="11">
        <v>56</v>
      </c>
      <c r="B86" s="1">
        <v>22</v>
      </c>
      <c r="C86" s="1">
        <v>13</v>
      </c>
      <c r="D86" s="1">
        <v>9</v>
      </c>
      <c r="E86" s="1">
        <v>16</v>
      </c>
      <c r="F86" s="1">
        <v>10</v>
      </c>
      <c r="G86" s="1">
        <v>6</v>
      </c>
      <c r="H86" s="1">
        <v>15</v>
      </c>
      <c r="I86" s="1">
        <v>9</v>
      </c>
      <c r="J86" s="1">
        <v>6</v>
      </c>
      <c r="K86" s="1">
        <v>0</v>
      </c>
      <c r="L86" s="1">
        <v>0</v>
      </c>
      <c r="M86" s="1">
        <v>0</v>
      </c>
      <c r="N86" s="11">
        <v>56</v>
      </c>
      <c r="O86" s="1">
        <v>1</v>
      </c>
      <c r="P86" s="1">
        <v>1</v>
      </c>
      <c r="Q86" s="1">
        <v>0</v>
      </c>
      <c r="R86" s="1">
        <v>0</v>
      </c>
      <c r="S86" s="1">
        <v>0</v>
      </c>
      <c r="T86" s="1">
        <v>0</v>
      </c>
      <c r="U86" s="1">
        <v>5</v>
      </c>
      <c r="V86" s="1">
        <v>2</v>
      </c>
      <c r="W86" s="1">
        <v>3</v>
      </c>
      <c r="X86" s="1">
        <v>1</v>
      </c>
      <c r="Y86" s="1">
        <v>1</v>
      </c>
      <c r="Z86" s="1">
        <v>0</v>
      </c>
    </row>
    <row r="87" spans="1:26" x14ac:dyDescent="0.2">
      <c r="A87" s="11">
        <v>57</v>
      </c>
      <c r="B87" s="1">
        <v>26</v>
      </c>
      <c r="C87" s="1">
        <v>15</v>
      </c>
      <c r="D87" s="1">
        <v>11</v>
      </c>
      <c r="E87" s="1">
        <v>19</v>
      </c>
      <c r="F87" s="1">
        <v>11</v>
      </c>
      <c r="G87" s="1">
        <v>8</v>
      </c>
      <c r="H87" s="1">
        <v>15</v>
      </c>
      <c r="I87" s="1">
        <v>10</v>
      </c>
      <c r="J87" s="1">
        <v>5</v>
      </c>
      <c r="K87" s="1">
        <v>3</v>
      </c>
      <c r="L87" s="1">
        <v>1</v>
      </c>
      <c r="M87" s="1">
        <v>2</v>
      </c>
      <c r="N87" s="11">
        <v>57</v>
      </c>
      <c r="O87" s="1">
        <v>0</v>
      </c>
      <c r="P87" s="1">
        <v>0</v>
      </c>
      <c r="Q87" s="1">
        <v>0</v>
      </c>
      <c r="R87" s="1">
        <v>1</v>
      </c>
      <c r="S87" s="1">
        <v>0</v>
      </c>
      <c r="T87" s="1">
        <v>1</v>
      </c>
      <c r="U87" s="1">
        <v>7</v>
      </c>
      <c r="V87" s="1">
        <v>4</v>
      </c>
      <c r="W87" s="1">
        <v>3</v>
      </c>
      <c r="X87" s="1">
        <v>0</v>
      </c>
      <c r="Y87" s="1">
        <v>0</v>
      </c>
      <c r="Z87" s="1">
        <v>0</v>
      </c>
    </row>
    <row r="88" spans="1:26" x14ac:dyDescent="0.2">
      <c r="A88" s="11">
        <v>58</v>
      </c>
      <c r="B88" s="1">
        <v>18</v>
      </c>
      <c r="C88" s="1">
        <v>11</v>
      </c>
      <c r="D88" s="1">
        <v>7</v>
      </c>
      <c r="E88" s="1">
        <v>8</v>
      </c>
      <c r="F88" s="1">
        <v>5</v>
      </c>
      <c r="G88" s="1">
        <v>3</v>
      </c>
      <c r="H88" s="1">
        <v>7</v>
      </c>
      <c r="I88" s="1">
        <v>4</v>
      </c>
      <c r="J88" s="1">
        <v>3</v>
      </c>
      <c r="K88" s="1">
        <v>1</v>
      </c>
      <c r="L88" s="1">
        <v>1</v>
      </c>
      <c r="M88" s="1">
        <v>0</v>
      </c>
      <c r="N88" s="11">
        <v>58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10</v>
      </c>
      <c r="V88" s="1">
        <v>6</v>
      </c>
      <c r="W88" s="1">
        <v>4</v>
      </c>
      <c r="X88" s="1">
        <v>0</v>
      </c>
      <c r="Y88" s="1">
        <v>0</v>
      </c>
      <c r="Z88" s="1">
        <v>0</v>
      </c>
    </row>
    <row r="89" spans="1:26" x14ac:dyDescent="0.2">
      <c r="A89" s="11">
        <v>59</v>
      </c>
      <c r="B89" s="1">
        <v>15</v>
      </c>
      <c r="C89" s="1">
        <v>6</v>
      </c>
      <c r="D89" s="1">
        <v>9</v>
      </c>
      <c r="E89" s="1">
        <v>7</v>
      </c>
      <c r="F89" s="1">
        <v>3</v>
      </c>
      <c r="G89" s="1">
        <v>4</v>
      </c>
      <c r="H89" s="1">
        <v>6</v>
      </c>
      <c r="I89" s="1">
        <v>2</v>
      </c>
      <c r="J89" s="1">
        <v>4</v>
      </c>
      <c r="K89" s="1">
        <v>1</v>
      </c>
      <c r="L89" s="1">
        <v>1</v>
      </c>
      <c r="M89" s="1">
        <v>0</v>
      </c>
      <c r="N89" s="11">
        <v>59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7</v>
      </c>
      <c r="V89" s="1">
        <v>2</v>
      </c>
      <c r="W89" s="1">
        <v>5</v>
      </c>
      <c r="X89" s="1">
        <v>1</v>
      </c>
      <c r="Y89" s="1">
        <v>1</v>
      </c>
      <c r="Z89" s="1">
        <v>0</v>
      </c>
    </row>
    <row r="90" spans="1:26" x14ac:dyDescent="0.2">
      <c r="A90" s="11">
        <v>60</v>
      </c>
      <c r="B90" s="1">
        <v>22</v>
      </c>
      <c r="C90" s="1">
        <v>11</v>
      </c>
      <c r="D90" s="1">
        <v>11</v>
      </c>
      <c r="E90" s="1">
        <v>12</v>
      </c>
      <c r="F90" s="1">
        <v>6</v>
      </c>
      <c r="G90" s="1">
        <v>6</v>
      </c>
      <c r="H90" s="1">
        <v>10</v>
      </c>
      <c r="I90" s="1">
        <v>5</v>
      </c>
      <c r="J90" s="1">
        <v>5</v>
      </c>
      <c r="K90" s="1">
        <v>2</v>
      </c>
      <c r="L90" s="1">
        <v>1</v>
      </c>
      <c r="M90" s="1">
        <v>1</v>
      </c>
      <c r="N90" s="11">
        <v>60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10</v>
      </c>
      <c r="V90" s="1">
        <v>5</v>
      </c>
      <c r="W90" s="1">
        <v>5</v>
      </c>
      <c r="X90" s="1">
        <v>0</v>
      </c>
      <c r="Y90" s="1">
        <v>0</v>
      </c>
      <c r="Z90" s="1">
        <v>0</v>
      </c>
    </row>
    <row r="91" spans="1:26" x14ac:dyDescent="0.2">
      <c r="A91" s="11">
        <v>61</v>
      </c>
      <c r="B91" s="1">
        <v>16</v>
      </c>
      <c r="C91" s="1">
        <v>7</v>
      </c>
      <c r="D91" s="1">
        <v>9</v>
      </c>
      <c r="E91" s="1">
        <v>11</v>
      </c>
      <c r="F91" s="1">
        <v>5</v>
      </c>
      <c r="G91" s="1">
        <v>6</v>
      </c>
      <c r="H91" s="1">
        <v>7</v>
      </c>
      <c r="I91" s="1">
        <v>2</v>
      </c>
      <c r="J91" s="1">
        <v>5</v>
      </c>
      <c r="K91" s="1">
        <v>2</v>
      </c>
      <c r="L91" s="1">
        <v>1</v>
      </c>
      <c r="M91" s="1">
        <v>1</v>
      </c>
      <c r="N91" s="11">
        <v>61</v>
      </c>
      <c r="O91" s="1">
        <v>2</v>
      </c>
      <c r="P91" s="1">
        <v>2</v>
      </c>
      <c r="Q91" s="1">
        <v>0</v>
      </c>
      <c r="R91" s="1">
        <v>0</v>
      </c>
      <c r="S91" s="1">
        <v>0</v>
      </c>
      <c r="T91" s="1">
        <v>0</v>
      </c>
      <c r="U91" s="1">
        <v>5</v>
      </c>
      <c r="V91" s="1">
        <v>2</v>
      </c>
      <c r="W91" s="1">
        <v>3</v>
      </c>
      <c r="X91" s="1">
        <v>0</v>
      </c>
      <c r="Y91" s="1">
        <v>0</v>
      </c>
      <c r="Z91" s="1">
        <v>0</v>
      </c>
    </row>
    <row r="92" spans="1:26" x14ac:dyDescent="0.2">
      <c r="A92" s="11">
        <v>62</v>
      </c>
      <c r="B92" s="1">
        <v>10</v>
      </c>
      <c r="C92" s="1">
        <v>6</v>
      </c>
      <c r="D92" s="1">
        <v>4</v>
      </c>
      <c r="E92" s="1">
        <v>7</v>
      </c>
      <c r="F92" s="1">
        <v>5</v>
      </c>
      <c r="G92" s="1">
        <v>2</v>
      </c>
      <c r="H92" s="1">
        <v>6</v>
      </c>
      <c r="I92" s="1">
        <v>4</v>
      </c>
      <c r="J92" s="1">
        <v>2</v>
      </c>
      <c r="K92" s="1">
        <v>1</v>
      </c>
      <c r="L92" s="1">
        <v>1</v>
      </c>
      <c r="M92" s="1">
        <v>0</v>
      </c>
      <c r="N92" s="11">
        <v>62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3</v>
      </c>
      <c r="V92" s="1">
        <v>1</v>
      </c>
      <c r="W92" s="1">
        <v>2</v>
      </c>
      <c r="X92" s="1">
        <v>0</v>
      </c>
      <c r="Y92" s="1">
        <v>0</v>
      </c>
      <c r="Z92" s="1">
        <v>0</v>
      </c>
    </row>
    <row r="93" spans="1:26" x14ac:dyDescent="0.2">
      <c r="A93" s="11">
        <v>63</v>
      </c>
      <c r="B93" s="1">
        <v>16</v>
      </c>
      <c r="C93" s="1">
        <v>7</v>
      </c>
      <c r="D93" s="1">
        <v>9</v>
      </c>
      <c r="E93" s="1">
        <v>11</v>
      </c>
      <c r="F93" s="1">
        <v>4</v>
      </c>
      <c r="G93" s="1">
        <v>7</v>
      </c>
      <c r="H93" s="1">
        <v>7</v>
      </c>
      <c r="I93" s="1">
        <v>2</v>
      </c>
      <c r="J93" s="1">
        <v>5</v>
      </c>
      <c r="K93" s="1">
        <v>2</v>
      </c>
      <c r="L93" s="1">
        <v>1</v>
      </c>
      <c r="M93" s="1">
        <v>1</v>
      </c>
      <c r="N93" s="11">
        <v>63</v>
      </c>
      <c r="O93" s="1">
        <v>1</v>
      </c>
      <c r="P93" s="1">
        <v>0</v>
      </c>
      <c r="Q93" s="1">
        <v>1</v>
      </c>
      <c r="R93" s="1">
        <v>1</v>
      </c>
      <c r="S93" s="1">
        <v>1</v>
      </c>
      <c r="T93" s="1">
        <v>0</v>
      </c>
      <c r="U93" s="1">
        <v>5</v>
      </c>
      <c r="V93" s="1">
        <v>3</v>
      </c>
      <c r="W93" s="1">
        <v>2</v>
      </c>
      <c r="X93" s="1">
        <v>0</v>
      </c>
      <c r="Y93" s="1">
        <v>0</v>
      </c>
      <c r="Z93" s="1">
        <v>0</v>
      </c>
    </row>
    <row r="94" spans="1:26" x14ac:dyDescent="0.2">
      <c r="A94" s="11">
        <v>64</v>
      </c>
      <c r="B94" s="1">
        <v>17</v>
      </c>
      <c r="C94" s="1">
        <v>9</v>
      </c>
      <c r="D94" s="1">
        <v>8</v>
      </c>
      <c r="E94" s="1">
        <v>7</v>
      </c>
      <c r="F94" s="1">
        <v>2</v>
      </c>
      <c r="G94" s="1">
        <v>5</v>
      </c>
      <c r="H94" s="1">
        <v>6</v>
      </c>
      <c r="I94" s="1">
        <v>2</v>
      </c>
      <c r="J94" s="1">
        <v>4</v>
      </c>
      <c r="K94" s="1">
        <v>1</v>
      </c>
      <c r="L94" s="1">
        <v>0</v>
      </c>
      <c r="M94" s="1">
        <v>1</v>
      </c>
      <c r="N94" s="11">
        <v>64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10</v>
      </c>
      <c r="V94" s="1">
        <v>7</v>
      </c>
      <c r="W94" s="1">
        <v>3</v>
      </c>
      <c r="X94" s="1">
        <v>0</v>
      </c>
      <c r="Y94" s="1">
        <v>0</v>
      </c>
      <c r="Z94" s="1">
        <v>0</v>
      </c>
    </row>
    <row r="95" spans="1:26" x14ac:dyDescent="0.2">
      <c r="A95" s="11">
        <v>65</v>
      </c>
      <c r="B95" s="1">
        <v>19</v>
      </c>
      <c r="C95" s="1">
        <v>9</v>
      </c>
      <c r="D95" s="1">
        <v>10</v>
      </c>
      <c r="E95" s="1">
        <v>12</v>
      </c>
      <c r="F95" s="1">
        <v>4</v>
      </c>
      <c r="G95" s="1">
        <v>8</v>
      </c>
      <c r="H95" s="1">
        <v>9</v>
      </c>
      <c r="I95" s="1">
        <v>2</v>
      </c>
      <c r="J95" s="1">
        <v>7</v>
      </c>
      <c r="K95" s="1">
        <v>1</v>
      </c>
      <c r="L95" s="1">
        <v>1</v>
      </c>
      <c r="M95" s="1">
        <v>0</v>
      </c>
      <c r="N95" s="11">
        <v>65</v>
      </c>
      <c r="O95" s="1">
        <v>1</v>
      </c>
      <c r="P95" s="1">
        <v>1</v>
      </c>
      <c r="Q95" s="1">
        <v>0</v>
      </c>
      <c r="R95" s="1">
        <v>1</v>
      </c>
      <c r="S95" s="1">
        <v>0</v>
      </c>
      <c r="T95" s="1">
        <v>1</v>
      </c>
      <c r="U95" s="1">
        <v>7</v>
      </c>
      <c r="V95" s="1">
        <v>5</v>
      </c>
      <c r="W95" s="1">
        <v>2</v>
      </c>
      <c r="X95" s="1">
        <v>0</v>
      </c>
      <c r="Y95" s="1">
        <v>0</v>
      </c>
      <c r="Z95" s="1">
        <v>0</v>
      </c>
    </row>
    <row r="96" spans="1:26" x14ac:dyDescent="0.2">
      <c r="A96" s="11">
        <v>66</v>
      </c>
      <c r="B96" s="1">
        <v>11</v>
      </c>
      <c r="C96" s="1">
        <v>3</v>
      </c>
      <c r="D96" s="1">
        <v>8</v>
      </c>
      <c r="E96" s="1">
        <v>6</v>
      </c>
      <c r="F96" s="1">
        <v>2</v>
      </c>
      <c r="G96" s="1">
        <v>4</v>
      </c>
      <c r="H96" s="1">
        <v>5</v>
      </c>
      <c r="I96" s="1">
        <v>2</v>
      </c>
      <c r="J96" s="1">
        <v>3</v>
      </c>
      <c r="K96" s="1">
        <v>0</v>
      </c>
      <c r="L96" s="1">
        <v>0</v>
      </c>
      <c r="M96" s="1">
        <v>0</v>
      </c>
      <c r="N96" s="11">
        <v>66</v>
      </c>
      <c r="O96" s="1">
        <v>1</v>
      </c>
      <c r="P96" s="1">
        <v>0</v>
      </c>
      <c r="Q96" s="1">
        <v>1</v>
      </c>
      <c r="R96" s="1">
        <v>0</v>
      </c>
      <c r="S96" s="1">
        <v>0</v>
      </c>
      <c r="T96" s="1">
        <v>0</v>
      </c>
      <c r="U96" s="1">
        <v>5</v>
      </c>
      <c r="V96" s="1">
        <v>1</v>
      </c>
      <c r="W96" s="1">
        <v>4</v>
      </c>
      <c r="X96" s="1">
        <v>0</v>
      </c>
      <c r="Y96" s="1">
        <v>0</v>
      </c>
      <c r="Z96" s="1">
        <v>0</v>
      </c>
    </row>
    <row r="97" spans="1:26" x14ac:dyDescent="0.2">
      <c r="A97" s="11">
        <v>67</v>
      </c>
      <c r="B97" s="1">
        <v>16</v>
      </c>
      <c r="C97" s="1">
        <v>7</v>
      </c>
      <c r="D97" s="1">
        <v>9</v>
      </c>
      <c r="E97" s="1">
        <v>8</v>
      </c>
      <c r="F97" s="1">
        <v>3</v>
      </c>
      <c r="G97" s="1">
        <v>5</v>
      </c>
      <c r="H97" s="1">
        <v>7</v>
      </c>
      <c r="I97" s="1">
        <v>2</v>
      </c>
      <c r="J97" s="1">
        <v>5</v>
      </c>
      <c r="K97" s="1">
        <v>0</v>
      </c>
      <c r="L97" s="1">
        <v>0</v>
      </c>
      <c r="M97" s="1">
        <v>0</v>
      </c>
      <c r="N97" s="11">
        <v>67</v>
      </c>
      <c r="O97" s="1">
        <v>0</v>
      </c>
      <c r="P97" s="1">
        <v>0</v>
      </c>
      <c r="Q97" s="1">
        <v>0</v>
      </c>
      <c r="R97" s="1">
        <v>1</v>
      </c>
      <c r="S97" s="1">
        <v>1</v>
      </c>
      <c r="T97" s="1">
        <v>0</v>
      </c>
      <c r="U97" s="1">
        <v>8</v>
      </c>
      <c r="V97" s="1">
        <v>4</v>
      </c>
      <c r="W97" s="1">
        <v>4</v>
      </c>
      <c r="X97" s="1">
        <v>0</v>
      </c>
      <c r="Y97" s="1">
        <v>0</v>
      </c>
      <c r="Z97" s="1">
        <v>0</v>
      </c>
    </row>
    <row r="98" spans="1:26" x14ac:dyDescent="0.2">
      <c r="A98" s="11">
        <v>68</v>
      </c>
      <c r="B98" s="1">
        <v>10</v>
      </c>
      <c r="C98" s="1">
        <v>1</v>
      </c>
      <c r="D98" s="1">
        <v>9</v>
      </c>
      <c r="E98" s="1">
        <v>4</v>
      </c>
      <c r="F98" s="1">
        <v>0</v>
      </c>
      <c r="G98" s="1">
        <v>4</v>
      </c>
      <c r="H98" s="1">
        <v>2</v>
      </c>
      <c r="I98" s="1">
        <v>0</v>
      </c>
      <c r="J98" s="1">
        <v>2</v>
      </c>
      <c r="K98" s="1">
        <v>1</v>
      </c>
      <c r="L98" s="1">
        <v>0</v>
      </c>
      <c r="M98" s="1">
        <v>1</v>
      </c>
      <c r="N98" s="11">
        <v>68</v>
      </c>
      <c r="O98" s="1">
        <v>1</v>
      </c>
      <c r="P98" s="1">
        <v>0</v>
      </c>
      <c r="Q98" s="1">
        <v>1</v>
      </c>
      <c r="R98" s="1">
        <v>0</v>
      </c>
      <c r="S98" s="1">
        <v>0</v>
      </c>
      <c r="T98" s="1">
        <v>0</v>
      </c>
      <c r="U98" s="1">
        <v>6</v>
      </c>
      <c r="V98" s="1">
        <v>1</v>
      </c>
      <c r="W98" s="1">
        <v>5</v>
      </c>
      <c r="X98" s="1">
        <v>0</v>
      </c>
      <c r="Y98" s="1">
        <v>0</v>
      </c>
      <c r="Z98" s="1">
        <v>0</v>
      </c>
    </row>
    <row r="99" spans="1:26" x14ac:dyDescent="0.2">
      <c r="A99" s="11">
        <v>69</v>
      </c>
      <c r="B99" s="1">
        <v>7</v>
      </c>
      <c r="C99" s="1">
        <v>5</v>
      </c>
      <c r="D99" s="1">
        <v>2</v>
      </c>
      <c r="E99" s="1">
        <v>5</v>
      </c>
      <c r="F99" s="1">
        <v>4</v>
      </c>
      <c r="G99" s="1">
        <v>1</v>
      </c>
      <c r="H99" s="1">
        <v>3</v>
      </c>
      <c r="I99" s="1">
        <v>3</v>
      </c>
      <c r="J99" s="1">
        <v>0</v>
      </c>
      <c r="K99" s="1">
        <v>2</v>
      </c>
      <c r="L99" s="1">
        <v>1</v>
      </c>
      <c r="M99" s="1">
        <v>1</v>
      </c>
      <c r="N99" s="11">
        <v>69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2</v>
      </c>
      <c r="V99" s="1">
        <v>1</v>
      </c>
      <c r="W99" s="1">
        <v>1</v>
      </c>
      <c r="X99" s="1">
        <v>0</v>
      </c>
      <c r="Y99" s="1">
        <v>0</v>
      </c>
      <c r="Z99" s="1">
        <v>0</v>
      </c>
    </row>
    <row r="100" spans="1:26" x14ac:dyDescent="0.2">
      <c r="A100" s="11">
        <v>70</v>
      </c>
      <c r="B100" s="1">
        <v>5</v>
      </c>
      <c r="C100" s="1">
        <v>3</v>
      </c>
      <c r="D100" s="1">
        <v>2</v>
      </c>
      <c r="E100" s="1">
        <v>1</v>
      </c>
      <c r="F100" s="1">
        <v>1</v>
      </c>
      <c r="G100" s="1">
        <v>0</v>
      </c>
      <c r="H100" s="1">
        <v>1</v>
      </c>
      <c r="I100" s="1">
        <v>1</v>
      </c>
      <c r="J100" s="1">
        <v>0</v>
      </c>
      <c r="K100" s="1">
        <v>0</v>
      </c>
      <c r="L100" s="1">
        <v>0</v>
      </c>
      <c r="M100" s="1">
        <v>0</v>
      </c>
      <c r="N100" s="11">
        <v>70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4</v>
      </c>
      <c r="V100" s="1">
        <v>2</v>
      </c>
      <c r="W100" s="1">
        <v>2</v>
      </c>
      <c r="X100" s="1">
        <v>0</v>
      </c>
      <c r="Y100" s="1">
        <v>0</v>
      </c>
      <c r="Z100" s="1">
        <v>0</v>
      </c>
    </row>
    <row r="101" spans="1:26" x14ac:dyDescent="0.2">
      <c r="A101" s="11">
        <v>71</v>
      </c>
      <c r="B101" s="1">
        <v>11</v>
      </c>
      <c r="C101" s="1">
        <v>4</v>
      </c>
      <c r="D101" s="1">
        <v>7</v>
      </c>
      <c r="E101" s="1">
        <v>5</v>
      </c>
      <c r="F101" s="1">
        <v>1</v>
      </c>
      <c r="G101" s="1">
        <v>4</v>
      </c>
      <c r="H101" s="1">
        <v>4</v>
      </c>
      <c r="I101" s="1">
        <v>0</v>
      </c>
      <c r="J101" s="1">
        <v>4</v>
      </c>
      <c r="K101" s="1">
        <v>1</v>
      </c>
      <c r="L101" s="1">
        <v>1</v>
      </c>
      <c r="M101" s="1">
        <v>0</v>
      </c>
      <c r="N101" s="11">
        <v>71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6</v>
      </c>
      <c r="V101" s="1">
        <v>3</v>
      </c>
      <c r="W101" s="1">
        <v>3</v>
      </c>
      <c r="X101" s="1">
        <v>0</v>
      </c>
      <c r="Y101" s="1">
        <v>0</v>
      </c>
      <c r="Z101" s="1">
        <v>0</v>
      </c>
    </row>
    <row r="102" spans="1:26" x14ac:dyDescent="0.2">
      <c r="A102" s="11">
        <v>72</v>
      </c>
      <c r="B102" s="1">
        <v>4</v>
      </c>
      <c r="C102" s="1">
        <v>2</v>
      </c>
      <c r="D102" s="1">
        <v>2</v>
      </c>
      <c r="E102" s="1">
        <v>2</v>
      </c>
      <c r="F102" s="1">
        <v>0</v>
      </c>
      <c r="G102" s="1">
        <v>2</v>
      </c>
      <c r="H102" s="1">
        <v>2</v>
      </c>
      <c r="I102" s="1">
        <v>0</v>
      </c>
      <c r="J102" s="1">
        <v>2</v>
      </c>
      <c r="K102" s="1">
        <v>0</v>
      </c>
      <c r="L102" s="1">
        <v>0</v>
      </c>
      <c r="M102" s="1">
        <v>0</v>
      </c>
      <c r="N102" s="11">
        <v>72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2</v>
      </c>
      <c r="V102" s="1">
        <v>2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2">
      <c r="A103" s="11">
        <v>73</v>
      </c>
      <c r="B103" s="1">
        <v>4</v>
      </c>
      <c r="C103" s="1">
        <v>2</v>
      </c>
      <c r="D103" s="1">
        <v>2</v>
      </c>
      <c r="E103" s="1">
        <v>2</v>
      </c>
      <c r="F103" s="1">
        <v>1</v>
      </c>
      <c r="G103" s="1">
        <v>1</v>
      </c>
      <c r="H103" s="1">
        <v>1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1">
        <v>73</v>
      </c>
      <c r="O103" s="1">
        <v>0</v>
      </c>
      <c r="P103" s="1">
        <v>0</v>
      </c>
      <c r="Q103" s="1">
        <v>0</v>
      </c>
      <c r="R103" s="1">
        <v>1</v>
      </c>
      <c r="S103" s="1">
        <v>0</v>
      </c>
      <c r="T103" s="1">
        <v>1</v>
      </c>
      <c r="U103" s="1">
        <v>2</v>
      </c>
      <c r="V103" s="1">
        <v>1</v>
      </c>
      <c r="W103" s="1">
        <v>1</v>
      </c>
      <c r="X103" s="1">
        <v>0</v>
      </c>
      <c r="Y103" s="1">
        <v>0</v>
      </c>
      <c r="Z103" s="1">
        <v>0</v>
      </c>
    </row>
    <row r="104" spans="1:26" x14ac:dyDescent="0.2">
      <c r="A104" s="11">
        <v>74</v>
      </c>
      <c r="B104" s="1">
        <v>5</v>
      </c>
      <c r="C104" s="1">
        <v>4</v>
      </c>
      <c r="D104" s="1">
        <v>1</v>
      </c>
      <c r="E104" s="1">
        <v>3</v>
      </c>
      <c r="F104" s="1">
        <v>3</v>
      </c>
      <c r="G104" s="1">
        <v>0</v>
      </c>
      <c r="H104" s="1">
        <v>2</v>
      </c>
      <c r="I104" s="1">
        <v>2</v>
      </c>
      <c r="J104" s="1">
        <v>0</v>
      </c>
      <c r="K104" s="1">
        <v>0</v>
      </c>
      <c r="L104" s="1">
        <v>0</v>
      </c>
      <c r="M104" s="1">
        <v>0</v>
      </c>
      <c r="N104" s="11">
        <v>74</v>
      </c>
      <c r="O104" s="1">
        <v>1</v>
      </c>
      <c r="P104" s="1">
        <v>1</v>
      </c>
      <c r="Q104" s="1">
        <v>0</v>
      </c>
      <c r="R104" s="1">
        <v>0</v>
      </c>
      <c r="S104" s="1">
        <v>0</v>
      </c>
      <c r="T104" s="1">
        <v>0</v>
      </c>
      <c r="U104" s="1">
        <v>2</v>
      </c>
      <c r="V104" s="1">
        <v>1</v>
      </c>
      <c r="W104" s="1">
        <v>1</v>
      </c>
      <c r="X104" s="1">
        <v>0</v>
      </c>
      <c r="Y104" s="1">
        <v>0</v>
      </c>
      <c r="Z104" s="1">
        <v>0</v>
      </c>
    </row>
    <row r="105" spans="1:26" x14ac:dyDescent="0.2">
      <c r="A105" s="11">
        <v>75</v>
      </c>
      <c r="B105" s="1">
        <v>5</v>
      </c>
      <c r="C105" s="1">
        <v>0</v>
      </c>
      <c r="D105" s="1">
        <v>5</v>
      </c>
      <c r="E105" s="1">
        <v>3</v>
      </c>
      <c r="F105" s="1">
        <v>0</v>
      </c>
      <c r="G105" s="1">
        <v>3</v>
      </c>
      <c r="H105" s="1">
        <v>3</v>
      </c>
      <c r="I105" s="1">
        <v>0</v>
      </c>
      <c r="J105" s="1">
        <v>3</v>
      </c>
      <c r="K105" s="1">
        <v>0</v>
      </c>
      <c r="L105" s="1">
        <v>0</v>
      </c>
      <c r="M105" s="1">
        <v>0</v>
      </c>
      <c r="N105" s="11">
        <v>75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2</v>
      </c>
      <c r="V105" s="1">
        <v>0</v>
      </c>
      <c r="W105" s="1">
        <v>2</v>
      </c>
      <c r="X105" s="1">
        <v>0</v>
      </c>
      <c r="Y105" s="1">
        <v>0</v>
      </c>
      <c r="Z105" s="1">
        <v>0</v>
      </c>
    </row>
    <row r="106" spans="1:26" x14ac:dyDescent="0.2">
      <c r="A106" s="11">
        <v>76</v>
      </c>
      <c r="B106" s="1">
        <v>2</v>
      </c>
      <c r="C106" s="1">
        <v>1</v>
      </c>
      <c r="D106" s="1">
        <v>1</v>
      </c>
      <c r="E106" s="1">
        <v>1</v>
      </c>
      <c r="F106" s="1">
        <v>0</v>
      </c>
      <c r="G106" s="1">
        <v>1</v>
      </c>
      <c r="H106" s="1">
        <v>1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1">
        <v>76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1</v>
      </c>
      <c r="V106" s="1">
        <v>1</v>
      </c>
      <c r="W106" s="1">
        <v>0</v>
      </c>
      <c r="X106" s="1">
        <v>0</v>
      </c>
      <c r="Y106" s="1">
        <v>0</v>
      </c>
      <c r="Z106" s="1">
        <v>0</v>
      </c>
    </row>
    <row r="107" spans="1:26" x14ac:dyDescent="0.2">
      <c r="A107" s="11">
        <v>77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1">
        <v>77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</row>
    <row r="108" spans="1:26" x14ac:dyDescent="0.2">
      <c r="A108" s="11">
        <v>78</v>
      </c>
      <c r="B108" s="1">
        <v>2</v>
      </c>
      <c r="C108" s="1">
        <v>1</v>
      </c>
      <c r="D108" s="1">
        <v>1</v>
      </c>
      <c r="E108" s="1">
        <v>2</v>
      </c>
      <c r="F108" s="1">
        <v>1</v>
      </c>
      <c r="G108" s="1">
        <v>1</v>
      </c>
      <c r="H108" s="1">
        <v>2</v>
      </c>
      <c r="I108" s="1">
        <v>1</v>
      </c>
      <c r="J108" s="1">
        <v>1</v>
      </c>
      <c r="K108" s="1">
        <v>0</v>
      </c>
      <c r="L108" s="1">
        <v>0</v>
      </c>
      <c r="M108" s="1">
        <v>0</v>
      </c>
      <c r="N108" s="11">
        <v>78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</row>
    <row r="109" spans="1:26" x14ac:dyDescent="0.2">
      <c r="A109" s="11">
        <v>79</v>
      </c>
      <c r="B109" s="1">
        <v>1</v>
      </c>
      <c r="C109" s="1">
        <v>0</v>
      </c>
      <c r="D109" s="1">
        <v>1</v>
      </c>
      <c r="E109" s="1">
        <v>1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  <c r="K109" s="1">
        <v>1</v>
      </c>
      <c r="L109" s="1">
        <v>0</v>
      </c>
      <c r="M109" s="1">
        <v>1</v>
      </c>
      <c r="N109" s="11">
        <v>79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</row>
    <row r="110" spans="1:26" x14ac:dyDescent="0.2">
      <c r="A110" s="11">
        <v>80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1">
        <v>80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</row>
    <row r="111" spans="1:26" x14ac:dyDescent="0.2">
      <c r="A111" s="11">
        <v>81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1">
        <v>81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</row>
    <row r="112" spans="1:26" x14ac:dyDescent="0.2">
      <c r="A112" s="11">
        <v>82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1">
        <v>82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</row>
    <row r="113" spans="1:26" x14ac:dyDescent="0.2">
      <c r="A113" s="11">
        <v>83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1">
        <v>83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</row>
    <row r="114" spans="1:26" x14ac:dyDescent="0.2">
      <c r="A114" s="11">
        <v>84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1">
        <v>84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</row>
    <row r="115" spans="1:26" x14ac:dyDescent="0.2">
      <c r="A115" s="11">
        <v>85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1">
        <v>85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</row>
    <row r="116" spans="1:26" x14ac:dyDescent="0.2">
      <c r="A116" s="11">
        <v>86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1">
        <v>86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</row>
    <row r="117" spans="1:26" x14ac:dyDescent="0.2">
      <c r="A117" s="11">
        <v>87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1">
        <v>87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</row>
    <row r="118" spans="1:26" x14ac:dyDescent="0.2">
      <c r="A118" s="11">
        <v>88</v>
      </c>
      <c r="B118" s="1">
        <v>1</v>
      </c>
      <c r="C118" s="1">
        <v>1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1">
        <v>88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1</v>
      </c>
      <c r="V118" s="1">
        <v>1</v>
      </c>
      <c r="W118" s="1">
        <v>0</v>
      </c>
      <c r="X118" s="1">
        <v>0</v>
      </c>
      <c r="Y118" s="1">
        <v>0</v>
      </c>
      <c r="Z118" s="1">
        <v>0</v>
      </c>
    </row>
    <row r="119" spans="1:26" x14ac:dyDescent="0.2">
      <c r="A119" s="11">
        <v>89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1">
        <v>89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</row>
    <row r="120" spans="1:26" x14ac:dyDescent="0.2">
      <c r="A120" s="11">
        <v>90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1">
        <v>90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</row>
    <row r="121" spans="1:26" x14ac:dyDescent="0.2">
      <c r="A121" s="11">
        <v>91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1">
        <v>91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</row>
    <row r="122" spans="1:26" x14ac:dyDescent="0.2">
      <c r="A122" s="11">
        <v>92</v>
      </c>
      <c r="B122" s="1">
        <v>1</v>
      </c>
      <c r="C122" s="1">
        <v>0</v>
      </c>
      <c r="D122" s="1">
        <v>1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1">
        <v>92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1</v>
      </c>
      <c r="V122" s="1">
        <v>0</v>
      </c>
      <c r="W122" s="1">
        <v>1</v>
      </c>
      <c r="X122" s="1">
        <v>0</v>
      </c>
      <c r="Y122" s="1">
        <v>0</v>
      </c>
      <c r="Z122" s="1">
        <v>0</v>
      </c>
    </row>
    <row r="123" spans="1:26" x14ac:dyDescent="0.2">
      <c r="A123" s="11">
        <v>93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1">
        <v>93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</row>
    <row r="124" spans="1:26" x14ac:dyDescent="0.2">
      <c r="A124" s="11">
        <v>94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1">
        <v>94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</row>
    <row r="125" spans="1:26" x14ac:dyDescent="0.2">
      <c r="A125" s="11">
        <v>95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1">
        <v>95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</row>
    <row r="126" spans="1:26" x14ac:dyDescent="0.2">
      <c r="A126" s="11">
        <v>96</v>
      </c>
      <c r="B126" s="1">
        <v>1</v>
      </c>
      <c r="C126" s="1">
        <v>0</v>
      </c>
      <c r="D126" s="1">
        <v>1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1">
        <v>96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1</v>
      </c>
      <c r="V126" s="1">
        <v>0</v>
      </c>
      <c r="W126" s="1">
        <v>1</v>
      </c>
      <c r="X126" s="1">
        <v>0</v>
      </c>
      <c r="Y126" s="1">
        <v>0</v>
      </c>
      <c r="Z126" s="1">
        <v>0</v>
      </c>
    </row>
    <row r="127" spans="1:26" x14ac:dyDescent="0.2">
      <c r="A127" s="11">
        <v>97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1">
        <v>97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</row>
    <row r="128" spans="1:26" x14ac:dyDescent="0.2">
      <c r="A128" s="11">
        <v>98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1">
        <v>98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</row>
    <row r="129" spans="1:26" x14ac:dyDescent="0.2">
      <c r="A129" s="11">
        <v>99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1">
        <v>99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</row>
    <row r="130" spans="1:26" s="5" customFormat="1" x14ac:dyDescent="0.2">
      <c r="A130" s="28" t="s">
        <v>27</v>
      </c>
      <c r="B130" s="5">
        <v>22</v>
      </c>
      <c r="C130" s="5">
        <v>22.3</v>
      </c>
      <c r="D130" s="5">
        <v>21.8</v>
      </c>
      <c r="E130" s="5">
        <v>21.7</v>
      </c>
      <c r="F130" s="5">
        <v>22</v>
      </c>
      <c r="G130" s="5">
        <v>21.3</v>
      </c>
      <c r="H130" s="5">
        <v>21.7</v>
      </c>
      <c r="I130" s="5">
        <v>21.9</v>
      </c>
      <c r="J130" s="5">
        <v>21.5</v>
      </c>
      <c r="K130" s="5">
        <v>20.8</v>
      </c>
      <c r="L130" s="5">
        <v>20.9</v>
      </c>
      <c r="M130" s="5">
        <v>20.8</v>
      </c>
      <c r="N130" s="28" t="s">
        <v>27</v>
      </c>
      <c r="O130" s="5">
        <v>23.7</v>
      </c>
      <c r="P130" s="5">
        <v>24.7</v>
      </c>
      <c r="Q130" s="5">
        <v>22.2</v>
      </c>
      <c r="R130" s="5">
        <v>21.1</v>
      </c>
      <c r="S130" s="5">
        <v>24.1</v>
      </c>
      <c r="T130" s="5">
        <v>19.7</v>
      </c>
      <c r="U130" s="5">
        <v>25.5</v>
      </c>
      <c r="V130" s="5">
        <v>24.8</v>
      </c>
      <c r="W130" s="5">
        <v>26.3</v>
      </c>
      <c r="X130" s="5">
        <v>17.399999999999999</v>
      </c>
      <c r="Y130" s="5">
        <v>15</v>
      </c>
      <c r="Z130" s="5">
        <v>19</v>
      </c>
    </row>
    <row r="131" spans="1:26" x14ac:dyDescent="0.2">
      <c r="A131" s="42" t="s">
        <v>642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 t="s">
        <v>642</v>
      </c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</sheetData>
  <mergeCells count="20">
    <mergeCell ref="U2:W2"/>
    <mergeCell ref="X2:Z2"/>
    <mergeCell ref="B2:D2"/>
    <mergeCell ref="E2:G2"/>
    <mergeCell ref="H2:J2"/>
    <mergeCell ref="K2:M2"/>
    <mergeCell ref="O2:P2"/>
    <mergeCell ref="R2:T2"/>
    <mergeCell ref="A65:M65"/>
    <mergeCell ref="N65:Z65"/>
    <mergeCell ref="A131:M131"/>
    <mergeCell ref="N131:Z131"/>
    <mergeCell ref="B68:D68"/>
    <mergeCell ref="E68:G68"/>
    <mergeCell ref="H68:J68"/>
    <mergeCell ref="K68:M68"/>
    <mergeCell ref="O68:P68"/>
    <mergeCell ref="R68:T68"/>
    <mergeCell ref="U68:W68"/>
    <mergeCell ref="X68:Z6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1D5E-A19D-4AFE-B63E-D472548D60EC}">
  <dimension ref="A1:I76"/>
  <sheetViews>
    <sheetView view="pageBreakPreview" topLeftCell="D1" zoomScale="120" zoomScaleNormal="120" zoomScaleSheetLayoutView="120" workbookViewId="0">
      <selection activeCell="J1" sqref="J1:R1048576"/>
    </sheetView>
  </sheetViews>
  <sheetFormatPr defaultColWidth="9.109375" defaultRowHeight="10.199999999999999" customHeight="1" x14ac:dyDescent="0.2"/>
  <cols>
    <col min="1" max="1" width="11.88671875" style="7" customWidth="1"/>
    <col min="2" max="16384" width="9.109375" style="2"/>
  </cols>
  <sheetData>
    <row r="1" spans="1:9" ht="10.199999999999999" customHeight="1" x14ac:dyDescent="0.2">
      <c r="A1" s="7" t="s">
        <v>806</v>
      </c>
    </row>
    <row r="2" spans="1:9" s="1" customFormat="1" x14ac:dyDescent="0.2">
      <c r="A2" s="8" t="s">
        <v>657</v>
      </c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613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ht="10.199999999999999" customHeight="1" x14ac:dyDescent="0.2">
      <c r="A4" s="7" t="s">
        <v>656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ht="10.199999999999999" customHeight="1" x14ac:dyDescent="0.2">
      <c r="A5" s="7" t="s">
        <v>40</v>
      </c>
      <c r="B5" s="2">
        <v>53</v>
      </c>
      <c r="C5" s="2">
        <v>26</v>
      </c>
      <c r="D5" s="2">
        <v>19</v>
      </c>
      <c r="E5" s="2">
        <v>6</v>
      </c>
      <c r="F5" s="2">
        <v>1</v>
      </c>
      <c r="G5" s="2">
        <v>0</v>
      </c>
      <c r="H5" s="2">
        <v>26</v>
      </c>
      <c r="I5" s="2">
        <v>1</v>
      </c>
    </row>
    <row r="6" spans="1:9" ht="10.199999999999999" customHeight="1" x14ac:dyDescent="0.2">
      <c r="A6" s="7" t="s">
        <v>41</v>
      </c>
      <c r="B6" s="2">
        <v>5333</v>
      </c>
      <c r="C6" s="2">
        <v>5313</v>
      </c>
      <c r="D6" s="2">
        <v>5236</v>
      </c>
      <c r="E6" s="2">
        <v>27</v>
      </c>
      <c r="F6" s="2">
        <v>33</v>
      </c>
      <c r="G6" s="2">
        <v>17</v>
      </c>
      <c r="H6" s="2">
        <v>9</v>
      </c>
      <c r="I6" s="2">
        <v>11</v>
      </c>
    </row>
    <row r="7" spans="1:9" ht="10.199999999999999" customHeight="1" x14ac:dyDescent="0.2">
      <c r="A7" s="7" t="s">
        <v>42</v>
      </c>
      <c r="B7" s="2">
        <v>5</v>
      </c>
      <c r="C7" s="2">
        <v>2</v>
      </c>
      <c r="D7" s="2">
        <v>1</v>
      </c>
      <c r="E7" s="2">
        <v>0</v>
      </c>
      <c r="F7" s="2">
        <v>0</v>
      </c>
      <c r="G7" s="2">
        <v>1</v>
      </c>
      <c r="H7" s="2">
        <v>3</v>
      </c>
      <c r="I7" s="2">
        <v>0</v>
      </c>
    </row>
    <row r="8" spans="1:9" ht="10.199999999999999" customHeight="1" x14ac:dyDescent="0.2">
      <c r="A8" s="7" t="s">
        <v>43</v>
      </c>
      <c r="B8" s="2">
        <v>942</v>
      </c>
      <c r="C8" s="2">
        <v>934</v>
      </c>
      <c r="D8" s="2">
        <v>24</v>
      </c>
      <c r="E8" s="2">
        <v>894</v>
      </c>
      <c r="F8" s="2">
        <v>4</v>
      </c>
      <c r="G8" s="2">
        <v>12</v>
      </c>
      <c r="H8" s="2">
        <v>8</v>
      </c>
      <c r="I8" s="2">
        <v>0</v>
      </c>
    </row>
    <row r="9" spans="1:9" ht="10.199999999999999" customHeight="1" x14ac:dyDescent="0.2">
      <c r="A9" s="7" t="s">
        <v>44</v>
      </c>
      <c r="B9" s="2">
        <v>2</v>
      </c>
      <c r="C9" s="2">
        <v>2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0</v>
      </c>
    </row>
    <row r="10" spans="1:9" ht="10.199999999999999" customHeight="1" x14ac:dyDescent="0.2">
      <c r="A10" s="7" t="s">
        <v>45</v>
      </c>
      <c r="B10" s="2">
        <v>3</v>
      </c>
      <c r="C10" s="2">
        <v>3</v>
      </c>
      <c r="D10" s="2">
        <v>0</v>
      </c>
      <c r="E10" s="2">
        <v>3</v>
      </c>
      <c r="F10" s="2">
        <v>0</v>
      </c>
      <c r="G10" s="2">
        <v>0</v>
      </c>
      <c r="H10" s="2">
        <v>0</v>
      </c>
      <c r="I10" s="2">
        <v>0</v>
      </c>
    </row>
    <row r="11" spans="1:9" ht="10.199999999999999" customHeight="1" x14ac:dyDescent="0.2">
      <c r="A11" s="7" t="s">
        <v>46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ht="10.199999999999999" customHeight="1" x14ac:dyDescent="0.2">
      <c r="A12" s="7" t="s">
        <v>47</v>
      </c>
      <c r="B12" s="2">
        <v>272</v>
      </c>
      <c r="C12" s="2">
        <v>271</v>
      </c>
      <c r="D12" s="2">
        <v>11</v>
      </c>
      <c r="E12" s="2">
        <v>1</v>
      </c>
      <c r="F12" s="2">
        <v>2</v>
      </c>
      <c r="G12" s="2">
        <v>257</v>
      </c>
      <c r="H12" s="2">
        <v>1</v>
      </c>
      <c r="I12" s="2">
        <v>0</v>
      </c>
    </row>
    <row r="13" spans="1:9" ht="10.199999999999999" customHeight="1" x14ac:dyDescent="0.2">
      <c r="A13" s="7" t="s">
        <v>48</v>
      </c>
      <c r="B13" s="2">
        <v>155</v>
      </c>
      <c r="C13" s="2">
        <v>154</v>
      </c>
      <c r="D13" s="2">
        <v>8</v>
      </c>
      <c r="E13" s="2">
        <v>0</v>
      </c>
      <c r="F13" s="2">
        <v>146</v>
      </c>
      <c r="G13" s="2">
        <v>0</v>
      </c>
      <c r="H13" s="2">
        <v>0</v>
      </c>
      <c r="I13" s="2">
        <v>1</v>
      </c>
    </row>
    <row r="14" spans="1:9" ht="10.199999999999999" customHeight="1" x14ac:dyDescent="0.2">
      <c r="A14" s="7" t="s">
        <v>49</v>
      </c>
      <c r="B14" s="2">
        <v>43</v>
      </c>
      <c r="C14" s="2">
        <v>43</v>
      </c>
      <c r="D14" s="2">
        <v>0</v>
      </c>
      <c r="E14" s="2">
        <v>0</v>
      </c>
      <c r="F14" s="2">
        <v>43</v>
      </c>
      <c r="G14" s="2">
        <v>0</v>
      </c>
      <c r="H14" s="2">
        <v>0</v>
      </c>
      <c r="I14" s="2">
        <v>0</v>
      </c>
    </row>
    <row r="15" spans="1:9" ht="10.199999999999999" customHeight="1" x14ac:dyDescent="0.2">
      <c r="A15" s="7" t="s">
        <v>50</v>
      </c>
      <c r="B15" s="2">
        <v>74</v>
      </c>
      <c r="C15" s="2">
        <v>74</v>
      </c>
      <c r="D15" s="2">
        <v>0</v>
      </c>
      <c r="E15" s="2">
        <v>0</v>
      </c>
      <c r="F15" s="2">
        <v>74</v>
      </c>
      <c r="G15" s="2">
        <v>0</v>
      </c>
      <c r="H15" s="2">
        <v>0</v>
      </c>
      <c r="I15" s="2">
        <v>0</v>
      </c>
    </row>
    <row r="16" spans="1:9" ht="10.199999999999999" customHeight="1" x14ac:dyDescent="0.2">
      <c r="A16" s="7" t="s">
        <v>51</v>
      </c>
      <c r="B16" s="2">
        <v>16</v>
      </c>
      <c r="C16" s="2">
        <v>15</v>
      </c>
      <c r="D16" s="2">
        <v>0</v>
      </c>
      <c r="E16" s="2">
        <v>0</v>
      </c>
      <c r="F16" s="2">
        <v>15</v>
      </c>
      <c r="G16" s="2">
        <v>0</v>
      </c>
      <c r="H16" s="2">
        <v>1</v>
      </c>
      <c r="I16" s="2">
        <v>0</v>
      </c>
    </row>
    <row r="17" spans="1:9" ht="10.199999999999999" customHeight="1" x14ac:dyDescent="0.2">
      <c r="A17" s="7" t="s">
        <v>52</v>
      </c>
      <c r="B17" s="2">
        <v>1167</v>
      </c>
      <c r="C17" s="2">
        <v>19</v>
      </c>
      <c r="D17" s="2">
        <v>5</v>
      </c>
      <c r="E17" s="2">
        <v>7</v>
      </c>
      <c r="F17" s="2">
        <v>6</v>
      </c>
      <c r="G17" s="2">
        <v>1</v>
      </c>
      <c r="H17" s="2">
        <v>1147</v>
      </c>
      <c r="I17" s="2">
        <v>1</v>
      </c>
    </row>
    <row r="18" spans="1:9" ht="10.199999999999999" customHeight="1" x14ac:dyDescent="0.2">
      <c r="A18" s="7" t="s">
        <v>53</v>
      </c>
      <c r="B18" s="2">
        <v>129</v>
      </c>
      <c r="C18" s="2">
        <v>15</v>
      </c>
      <c r="D18" s="2">
        <v>8</v>
      </c>
      <c r="E18" s="2">
        <v>2</v>
      </c>
      <c r="F18" s="2">
        <v>2</v>
      </c>
      <c r="G18" s="2">
        <v>3</v>
      </c>
      <c r="H18" s="2">
        <v>1</v>
      </c>
      <c r="I18" s="2">
        <v>113</v>
      </c>
    </row>
    <row r="19" spans="1:9" ht="10.199999999999999" customHeight="1" x14ac:dyDescent="0.2">
      <c r="A19" s="7" t="s">
        <v>54</v>
      </c>
      <c r="B19" s="2">
        <v>99</v>
      </c>
      <c r="C19" s="2">
        <v>53</v>
      </c>
      <c r="D19" s="2">
        <v>43</v>
      </c>
      <c r="E19" s="2">
        <v>4</v>
      </c>
      <c r="F19" s="2">
        <v>6</v>
      </c>
      <c r="G19" s="2">
        <v>0</v>
      </c>
      <c r="H19" s="2">
        <v>41</v>
      </c>
      <c r="I19" s="2">
        <v>5</v>
      </c>
    </row>
    <row r="20" spans="1:9" ht="10.199999999999999" customHeight="1" x14ac:dyDescent="0.2">
      <c r="A20" s="7" t="s">
        <v>55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ht="10.199999999999999" customHeight="1" x14ac:dyDescent="0.2">
      <c r="A21" s="7" t="s">
        <v>56</v>
      </c>
      <c r="B21" s="2">
        <v>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2</v>
      </c>
      <c r="I21" s="2">
        <v>0</v>
      </c>
    </row>
    <row r="22" spans="1:9" ht="10.199999999999999" customHeight="1" x14ac:dyDescent="0.2">
      <c r="A22" s="7" t="s">
        <v>57</v>
      </c>
      <c r="B22" s="2">
        <v>13</v>
      </c>
      <c r="C22" s="2">
        <v>6</v>
      </c>
      <c r="D22" s="2">
        <v>5</v>
      </c>
      <c r="E22" s="2">
        <v>0</v>
      </c>
      <c r="F22" s="2">
        <v>0</v>
      </c>
      <c r="G22" s="2">
        <v>1</v>
      </c>
      <c r="H22" s="2">
        <v>7</v>
      </c>
      <c r="I22" s="2">
        <v>0</v>
      </c>
    </row>
    <row r="23" spans="1:9" ht="10.199999999999999" customHeight="1" x14ac:dyDescent="0.2">
      <c r="A23" s="7" t="s">
        <v>58</v>
      </c>
      <c r="B23" s="2">
        <v>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</row>
    <row r="24" spans="1:9" ht="10.199999999999999" customHeight="1" x14ac:dyDescent="0.2">
      <c r="A24" s="7" t="s">
        <v>59</v>
      </c>
      <c r="B24" s="2">
        <v>9</v>
      </c>
      <c r="C24" s="2">
        <v>4</v>
      </c>
      <c r="D24" s="2">
        <v>1</v>
      </c>
      <c r="E24" s="2">
        <v>3</v>
      </c>
      <c r="F24" s="2">
        <v>0</v>
      </c>
      <c r="G24" s="2">
        <v>0</v>
      </c>
      <c r="H24" s="2">
        <v>5</v>
      </c>
      <c r="I24" s="2">
        <v>0</v>
      </c>
    </row>
    <row r="25" spans="1:9" ht="10.199999999999999" customHeight="1" x14ac:dyDescent="0.2">
      <c r="A25" s="7" t="s">
        <v>60</v>
      </c>
      <c r="B25" s="2">
        <v>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4</v>
      </c>
      <c r="I25" s="2">
        <v>0</v>
      </c>
    </row>
    <row r="27" spans="1:9" ht="10.199999999999999" customHeight="1" x14ac:dyDescent="0.2">
      <c r="A27" s="7" t="s">
        <v>651</v>
      </c>
      <c r="B27" s="2">
        <v>4253</v>
      </c>
      <c r="C27" s="2">
        <v>3547</v>
      </c>
      <c r="D27" s="2">
        <v>2738</v>
      </c>
      <c r="E27" s="2">
        <v>495</v>
      </c>
      <c r="F27" s="2">
        <v>175</v>
      </c>
      <c r="G27" s="2">
        <v>139</v>
      </c>
      <c r="H27" s="2">
        <v>634</v>
      </c>
      <c r="I27" s="2">
        <v>72</v>
      </c>
    </row>
    <row r="28" spans="1:9" ht="10.199999999999999" customHeight="1" x14ac:dyDescent="0.2">
      <c r="A28" s="7" t="s">
        <v>40</v>
      </c>
      <c r="B28" s="2">
        <v>34</v>
      </c>
      <c r="C28" s="2">
        <v>9</v>
      </c>
      <c r="D28" s="2">
        <v>5</v>
      </c>
      <c r="E28" s="2">
        <v>4</v>
      </c>
      <c r="F28" s="2">
        <v>0</v>
      </c>
      <c r="G28" s="2">
        <v>0</v>
      </c>
      <c r="H28" s="2">
        <v>24</v>
      </c>
      <c r="I28" s="2">
        <v>1</v>
      </c>
    </row>
    <row r="29" spans="1:9" ht="10.199999999999999" customHeight="1" x14ac:dyDescent="0.2">
      <c r="A29" s="7" t="s">
        <v>41</v>
      </c>
      <c r="B29" s="2">
        <v>2710</v>
      </c>
      <c r="C29" s="2">
        <v>2704</v>
      </c>
      <c r="D29" s="2">
        <v>2675</v>
      </c>
      <c r="E29" s="2">
        <v>12</v>
      </c>
      <c r="F29" s="2">
        <v>9</v>
      </c>
      <c r="G29" s="2">
        <v>8</v>
      </c>
      <c r="H29" s="2">
        <v>2</v>
      </c>
      <c r="I29" s="2">
        <v>4</v>
      </c>
    </row>
    <row r="30" spans="1:9" ht="10.199999999999999" customHeight="1" x14ac:dyDescent="0.2">
      <c r="A30" s="7" t="s">
        <v>42</v>
      </c>
      <c r="B30" s="2">
        <v>3</v>
      </c>
      <c r="C30" s="2">
        <v>2</v>
      </c>
      <c r="D30" s="2">
        <v>1</v>
      </c>
      <c r="E30" s="2">
        <v>0</v>
      </c>
      <c r="F30" s="2">
        <v>0</v>
      </c>
      <c r="G30" s="2">
        <v>1</v>
      </c>
      <c r="H30" s="2">
        <v>1</v>
      </c>
      <c r="I30" s="2">
        <v>0</v>
      </c>
    </row>
    <row r="31" spans="1:9" ht="10.199999999999999" customHeight="1" x14ac:dyDescent="0.2">
      <c r="A31" s="7" t="s">
        <v>43</v>
      </c>
      <c r="B31" s="2">
        <v>484</v>
      </c>
      <c r="C31" s="2">
        <v>481</v>
      </c>
      <c r="D31" s="2">
        <v>10</v>
      </c>
      <c r="E31" s="2">
        <v>468</v>
      </c>
      <c r="F31" s="2">
        <v>1</v>
      </c>
      <c r="G31" s="2">
        <v>2</v>
      </c>
      <c r="H31" s="2">
        <v>3</v>
      </c>
      <c r="I31" s="2">
        <v>0</v>
      </c>
    </row>
    <row r="32" spans="1:9" ht="10.199999999999999" customHeight="1" x14ac:dyDescent="0.2">
      <c r="A32" s="7" t="s">
        <v>44</v>
      </c>
      <c r="B32" s="2">
        <v>2</v>
      </c>
      <c r="C32" s="2">
        <v>2</v>
      </c>
      <c r="D32" s="2">
        <v>1</v>
      </c>
      <c r="E32" s="2">
        <v>0</v>
      </c>
      <c r="F32" s="2">
        <v>0</v>
      </c>
      <c r="G32" s="2">
        <v>1</v>
      </c>
      <c r="H32" s="2">
        <v>0</v>
      </c>
      <c r="I32" s="2">
        <v>0</v>
      </c>
    </row>
    <row r="33" spans="1:9" ht="10.199999999999999" customHeight="1" x14ac:dyDescent="0.2">
      <c r="A33" s="7" t="s">
        <v>45</v>
      </c>
      <c r="B33" s="2">
        <v>1</v>
      </c>
      <c r="C33" s="2"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</row>
    <row r="34" spans="1:9" ht="10.199999999999999" customHeight="1" x14ac:dyDescent="0.2">
      <c r="A34" s="7" t="s">
        <v>46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ht="10.199999999999999" customHeight="1" x14ac:dyDescent="0.2">
      <c r="A35" s="7" t="s">
        <v>47</v>
      </c>
      <c r="B35" s="2">
        <v>133</v>
      </c>
      <c r="C35" s="2">
        <v>132</v>
      </c>
      <c r="D35" s="2">
        <v>5</v>
      </c>
      <c r="E35" s="2">
        <v>0</v>
      </c>
      <c r="F35" s="2">
        <v>2</v>
      </c>
      <c r="G35" s="2">
        <v>125</v>
      </c>
      <c r="H35" s="2">
        <v>1</v>
      </c>
      <c r="I35" s="2">
        <v>0</v>
      </c>
    </row>
    <row r="36" spans="1:9" ht="10.199999999999999" customHeight="1" x14ac:dyDescent="0.2">
      <c r="A36" s="7" t="s">
        <v>48</v>
      </c>
      <c r="B36" s="2">
        <v>82</v>
      </c>
      <c r="C36" s="2">
        <v>81</v>
      </c>
      <c r="D36" s="2">
        <v>7</v>
      </c>
      <c r="E36" s="2">
        <v>0</v>
      </c>
      <c r="F36" s="2">
        <v>74</v>
      </c>
      <c r="G36" s="2">
        <v>0</v>
      </c>
      <c r="H36" s="2">
        <v>0</v>
      </c>
      <c r="I36" s="2">
        <v>1</v>
      </c>
    </row>
    <row r="37" spans="1:9" ht="10.199999999999999" customHeight="1" x14ac:dyDescent="0.2">
      <c r="A37" s="7" t="s">
        <v>49</v>
      </c>
      <c r="B37" s="2">
        <v>20</v>
      </c>
      <c r="C37" s="2">
        <v>20</v>
      </c>
      <c r="D37" s="2">
        <v>0</v>
      </c>
      <c r="E37" s="2">
        <v>0</v>
      </c>
      <c r="F37" s="2">
        <v>20</v>
      </c>
      <c r="G37" s="2">
        <v>0</v>
      </c>
      <c r="H37" s="2">
        <v>0</v>
      </c>
      <c r="I37" s="2">
        <v>0</v>
      </c>
    </row>
    <row r="38" spans="1:9" ht="10.199999999999999" customHeight="1" x14ac:dyDescent="0.2">
      <c r="A38" s="7" t="s">
        <v>50</v>
      </c>
      <c r="B38" s="2">
        <v>56</v>
      </c>
      <c r="C38" s="2">
        <v>56</v>
      </c>
      <c r="D38" s="2">
        <v>0</v>
      </c>
      <c r="E38" s="2">
        <v>0</v>
      </c>
      <c r="F38" s="2">
        <v>56</v>
      </c>
      <c r="G38" s="2">
        <v>0</v>
      </c>
      <c r="H38" s="2">
        <v>0</v>
      </c>
      <c r="I38" s="2">
        <v>0</v>
      </c>
    </row>
    <row r="39" spans="1:9" ht="10.199999999999999" customHeight="1" x14ac:dyDescent="0.2">
      <c r="A39" s="7" t="s">
        <v>51</v>
      </c>
      <c r="B39" s="2">
        <v>8</v>
      </c>
      <c r="C39" s="2">
        <v>7</v>
      </c>
      <c r="D39" s="2">
        <v>0</v>
      </c>
      <c r="E39" s="2">
        <v>0</v>
      </c>
      <c r="F39" s="2">
        <v>7</v>
      </c>
      <c r="G39" s="2">
        <v>0</v>
      </c>
      <c r="H39" s="2">
        <v>1</v>
      </c>
      <c r="I39" s="2">
        <v>0</v>
      </c>
    </row>
    <row r="40" spans="1:9" ht="10.199999999999999" customHeight="1" x14ac:dyDescent="0.2">
      <c r="A40" s="7" t="s">
        <v>52</v>
      </c>
      <c r="B40" s="2">
        <v>576</v>
      </c>
      <c r="C40" s="2">
        <v>11</v>
      </c>
      <c r="D40" s="2">
        <v>2</v>
      </c>
      <c r="E40" s="2">
        <v>4</v>
      </c>
      <c r="F40" s="2">
        <v>5</v>
      </c>
      <c r="G40" s="2">
        <v>0</v>
      </c>
      <c r="H40" s="2">
        <v>565</v>
      </c>
      <c r="I40" s="2">
        <v>0</v>
      </c>
    </row>
    <row r="41" spans="1:9" ht="10.199999999999999" customHeight="1" x14ac:dyDescent="0.2">
      <c r="A41" s="7" t="s">
        <v>53</v>
      </c>
      <c r="B41" s="2">
        <v>72</v>
      </c>
      <c r="C41" s="2">
        <v>8</v>
      </c>
      <c r="D41" s="2">
        <v>5</v>
      </c>
      <c r="E41" s="2">
        <v>2</v>
      </c>
      <c r="F41" s="2">
        <v>0</v>
      </c>
      <c r="G41" s="2">
        <v>1</v>
      </c>
      <c r="H41" s="2">
        <v>0</v>
      </c>
      <c r="I41" s="2">
        <v>64</v>
      </c>
    </row>
    <row r="42" spans="1:9" ht="10.199999999999999" customHeight="1" x14ac:dyDescent="0.2">
      <c r="A42" s="7" t="s">
        <v>54</v>
      </c>
      <c r="B42" s="2">
        <v>53</v>
      </c>
      <c r="C42" s="2">
        <v>26</v>
      </c>
      <c r="D42" s="2">
        <v>23</v>
      </c>
      <c r="E42" s="2">
        <v>2</v>
      </c>
      <c r="F42" s="2">
        <v>1</v>
      </c>
      <c r="G42" s="2">
        <v>0</v>
      </c>
      <c r="H42" s="2">
        <v>25</v>
      </c>
      <c r="I42" s="2">
        <v>2</v>
      </c>
    </row>
    <row r="43" spans="1:9" ht="10.199999999999999" customHeight="1" x14ac:dyDescent="0.2">
      <c r="A43" s="7" t="s">
        <v>55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0.199999999999999" customHeight="1" x14ac:dyDescent="0.2">
      <c r="A44" s="7" t="s">
        <v>56</v>
      </c>
      <c r="B44" s="2">
        <v>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2</v>
      </c>
      <c r="I44" s="2">
        <v>0</v>
      </c>
    </row>
    <row r="45" spans="1:9" ht="10.199999999999999" customHeight="1" x14ac:dyDescent="0.2">
      <c r="A45" s="7" t="s">
        <v>57</v>
      </c>
      <c r="B45" s="2">
        <v>9</v>
      </c>
      <c r="C45" s="2">
        <v>5</v>
      </c>
      <c r="D45" s="2">
        <v>4</v>
      </c>
      <c r="E45" s="2">
        <v>0</v>
      </c>
      <c r="F45" s="2">
        <v>0</v>
      </c>
      <c r="G45" s="2">
        <v>1</v>
      </c>
      <c r="H45" s="2">
        <v>4</v>
      </c>
      <c r="I45" s="2">
        <v>0</v>
      </c>
    </row>
    <row r="46" spans="1:9" ht="10.199999999999999" customHeight="1" x14ac:dyDescent="0.2">
      <c r="A46" s="7" t="s">
        <v>58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10.199999999999999" customHeight="1" x14ac:dyDescent="0.2">
      <c r="A47" s="7" t="s">
        <v>59</v>
      </c>
      <c r="B47" s="2">
        <v>5</v>
      </c>
      <c r="C47" s="2">
        <v>2</v>
      </c>
      <c r="D47" s="2">
        <v>0</v>
      </c>
      <c r="E47" s="2">
        <v>2</v>
      </c>
      <c r="F47" s="2">
        <v>0</v>
      </c>
      <c r="G47" s="2">
        <v>0</v>
      </c>
      <c r="H47" s="2">
        <v>3</v>
      </c>
      <c r="I47" s="2">
        <v>0</v>
      </c>
    </row>
    <row r="48" spans="1:9" ht="10.199999999999999" customHeight="1" x14ac:dyDescent="0.2">
      <c r="A48" s="7" t="s">
        <v>60</v>
      </c>
      <c r="B48" s="2">
        <v>3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3</v>
      </c>
      <c r="I48" s="2">
        <v>0</v>
      </c>
    </row>
    <row r="49" spans="1:9" ht="10.199999999999999" customHeight="1" x14ac:dyDescent="0.2">
      <c r="A49" s="42" t="s">
        <v>642</v>
      </c>
      <c r="B49" s="42"/>
      <c r="C49" s="42"/>
      <c r="D49" s="42"/>
      <c r="E49" s="42"/>
      <c r="F49" s="42"/>
      <c r="G49" s="42"/>
      <c r="H49" s="42"/>
      <c r="I49" s="42"/>
    </row>
    <row r="50" spans="1:9" ht="10.199999999999999" customHeight="1" x14ac:dyDescent="0.2">
      <c r="B50" s="7"/>
      <c r="C50" s="7"/>
      <c r="D50" s="7"/>
      <c r="E50" s="7"/>
      <c r="F50" s="7"/>
      <c r="G50" s="7"/>
      <c r="H50" s="7"/>
      <c r="I50" s="7"/>
    </row>
    <row r="51" spans="1:9" ht="10.199999999999999" customHeight="1" x14ac:dyDescent="0.2">
      <c r="A51" s="7" t="s">
        <v>806</v>
      </c>
    </row>
    <row r="52" spans="1:9" s="1" customFormat="1" x14ac:dyDescent="0.2">
      <c r="A52" s="8" t="s">
        <v>657</v>
      </c>
      <c r="B52" s="41" t="s">
        <v>2</v>
      </c>
      <c r="C52" s="41"/>
      <c r="D52" s="41"/>
      <c r="E52" s="41"/>
      <c r="F52" s="41"/>
      <c r="G52" s="41"/>
      <c r="H52" s="41"/>
      <c r="I52" s="41"/>
    </row>
    <row r="53" spans="1:9" s="6" customFormat="1" x14ac:dyDescent="0.2">
      <c r="A53" s="9" t="s">
        <v>613</v>
      </c>
      <c r="B53" s="17" t="s">
        <v>0</v>
      </c>
      <c r="C53" s="17" t="s">
        <v>4</v>
      </c>
      <c r="D53" s="17" t="s">
        <v>5</v>
      </c>
      <c r="E53" s="17" t="s">
        <v>6</v>
      </c>
      <c r="F53" s="17" t="s">
        <v>7</v>
      </c>
      <c r="G53" s="17" t="s">
        <v>8</v>
      </c>
      <c r="H53" s="17" t="s">
        <v>9</v>
      </c>
      <c r="I53" s="17" t="s">
        <v>10</v>
      </c>
    </row>
    <row r="54" spans="1:9" ht="10.199999999999999" customHeight="1" x14ac:dyDescent="0.2">
      <c r="A54" s="7" t="s">
        <v>652</v>
      </c>
      <c r="B54" s="2">
        <v>4070</v>
      </c>
      <c r="C54" s="2">
        <v>3387</v>
      </c>
      <c r="D54" s="2">
        <v>2624</v>
      </c>
      <c r="E54" s="2">
        <v>452</v>
      </c>
      <c r="F54" s="2">
        <v>157</v>
      </c>
      <c r="G54" s="2">
        <v>154</v>
      </c>
      <c r="H54" s="2">
        <v>623</v>
      </c>
      <c r="I54" s="2">
        <v>60</v>
      </c>
    </row>
    <row r="55" spans="1:9" ht="10.199999999999999" customHeight="1" x14ac:dyDescent="0.2">
      <c r="A55" s="7" t="s">
        <v>40</v>
      </c>
      <c r="B55" s="2">
        <v>19</v>
      </c>
      <c r="C55" s="2">
        <v>17</v>
      </c>
      <c r="D55" s="2">
        <v>14</v>
      </c>
      <c r="E55" s="2">
        <v>2</v>
      </c>
      <c r="F55" s="2">
        <v>1</v>
      </c>
      <c r="G55" s="2">
        <v>0</v>
      </c>
      <c r="H55" s="2">
        <v>2</v>
      </c>
      <c r="I55" s="2">
        <v>0</v>
      </c>
    </row>
    <row r="56" spans="1:9" ht="10.199999999999999" customHeight="1" x14ac:dyDescent="0.2">
      <c r="A56" s="7" t="s">
        <v>41</v>
      </c>
      <c r="B56" s="2">
        <v>2623</v>
      </c>
      <c r="C56" s="2">
        <v>2609</v>
      </c>
      <c r="D56" s="2">
        <v>2561</v>
      </c>
      <c r="E56" s="2">
        <v>15</v>
      </c>
      <c r="F56" s="2">
        <v>24</v>
      </c>
      <c r="G56" s="2">
        <v>9</v>
      </c>
      <c r="H56" s="2">
        <v>7</v>
      </c>
      <c r="I56" s="2">
        <v>7</v>
      </c>
    </row>
    <row r="57" spans="1:9" ht="10.199999999999999" customHeight="1" x14ac:dyDescent="0.2">
      <c r="A57" s="7" t="s">
        <v>42</v>
      </c>
      <c r="B57" s="2">
        <v>2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2</v>
      </c>
      <c r="I57" s="2">
        <v>0</v>
      </c>
    </row>
    <row r="58" spans="1:9" ht="10.199999999999999" customHeight="1" x14ac:dyDescent="0.2">
      <c r="A58" s="7" t="s">
        <v>43</v>
      </c>
      <c r="B58" s="2">
        <v>458</v>
      </c>
      <c r="C58" s="2">
        <v>453</v>
      </c>
      <c r="D58" s="2">
        <v>14</v>
      </c>
      <c r="E58" s="2">
        <v>426</v>
      </c>
      <c r="F58" s="2">
        <v>3</v>
      </c>
      <c r="G58" s="2">
        <v>10</v>
      </c>
      <c r="H58" s="2">
        <v>5</v>
      </c>
      <c r="I58" s="2">
        <v>0</v>
      </c>
    </row>
    <row r="59" spans="1:9" ht="10.199999999999999" customHeight="1" x14ac:dyDescent="0.2">
      <c r="A59" s="7" t="s">
        <v>44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ht="10.199999999999999" customHeight="1" x14ac:dyDescent="0.2">
      <c r="A60" s="7" t="s">
        <v>45</v>
      </c>
      <c r="B60" s="2">
        <v>2</v>
      </c>
      <c r="C60" s="2">
        <v>2</v>
      </c>
      <c r="D60" s="2">
        <v>0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</row>
    <row r="61" spans="1:9" ht="10.199999999999999" customHeight="1" x14ac:dyDescent="0.2">
      <c r="A61" s="7" t="s">
        <v>46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ht="10.199999999999999" customHeight="1" x14ac:dyDescent="0.2">
      <c r="A62" s="7" t="s">
        <v>47</v>
      </c>
      <c r="B62" s="2">
        <v>139</v>
      </c>
      <c r="C62" s="2">
        <v>139</v>
      </c>
      <c r="D62" s="2">
        <v>6</v>
      </c>
      <c r="E62" s="2">
        <v>1</v>
      </c>
      <c r="F62" s="2">
        <v>0</v>
      </c>
      <c r="G62" s="2">
        <v>132</v>
      </c>
      <c r="H62" s="2">
        <v>0</v>
      </c>
      <c r="I62" s="2">
        <v>0</v>
      </c>
    </row>
    <row r="63" spans="1:9" ht="10.199999999999999" customHeight="1" x14ac:dyDescent="0.2">
      <c r="A63" s="7" t="s">
        <v>48</v>
      </c>
      <c r="B63" s="2">
        <v>73</v>
      </c>
      <c r="C63" s="2">
        <v>73</v>
      </c>
      <c r="D63" s="2">
        <v>1</v>
      </c>
      <c r="E63" s="2">
        <v>0</v>
      </c>
      <c r="F63" s="2">
        <v>72</v>
      </c>
      <c r="G63" s="2">
        <v>0</v>
      </c>
      <c r="H63" s="2">
        <v>0</v>
      </c>
      <c r="I63" s="2">
        <v>0</v>
      </c>
    </row>
    <row r="64" spans="1:9" ht="10.199999999999999" customHeight="1" x14ac:dyDescent="0.2">
      <c r="A64" s="7" t="s">
        <v>49</v>
      </c>
      <c r="B64" s="2">
        <v>23</v>
      </c>
      <c r="C64" s="2">
        <v>23</v>
      </c>
      <c r="D64" s="2">
        <v>0</v>
      </c>
      <c r="E64" s="2">
        <v>0</v>
      </c>
      <c r="F64" s="2">
        <v>23</v>
      </c>
      <c r="G64" s="2">
        <v>0</v>
      </c>
      <c r="H64" s="2">
        <v>0</v>
      </c>
      <c r="I64" s="2">
        <v>0</v>
      </c>
    </row>
    <row r="65" spans="1:9" ht="10.199999999999999" customHeight="1" x14ac:dyDescent="0.2">
      <c r="A65" s="7" t="s">
        <v>50</v>
      </c>
      <c r="B65" s="2">
        <v>18</v>
      </c>
      <c r="C65" s="2">
        <v>18</v>
      </c>
      <c r="D65" s="2">
        <v>0</v>
      </c>
      <c r="E65" s="2">
        <v>0</v>
      </c>
      <c r="F65" s="2">
        <v>18</v>
      </c>
      <c r="G65" s="2">
        <v>0</v>
      </c>
      <c r="H65" s="2">
        <v>0</v>
      </c>
      <c r="I65" s="2">
        <v>0</v>
      </c>
    </row>
    <row r="66" spans="1:9" ht="10.199999999999999" customHeight="1" x14ac:dyDescent="0.2">
      <c r="A66" s="7" t="s">
        <v>51</v>
      </c>
      <c r="B66" s="2">
        <v>8</v>
      </c>
      <c r="C66" s="2">
        <v>8</v>
      </c>
      <c r="D66" s="2">
        <v>0</v>
      </c>
      <c r="E66" s="2">
        <v>0</v>
      </c>
      <c r="F66" s="2">
        <v>8</v>
      </c>
      <c r="G66" s="2">
        <v>0</v>
      </c>
      <c r="H66" s="2">
        <v>0</v>
      </c>
      <c r="I66" s="2">
        <v>0</v>
      </c>
    </row>
    <row r="67" spans="1:9" ht="10.199999999999999" customHeight="1" x14ac:dyDescent="0.2">
      <c r="A67" s="7" t="s">
        <v>52</v>
      </c>
      <c r="B67" s="2">
        <v>591</v>
      </c>
      <c r="C67" s="2">
        <v>8</v>
      </c>
      <c r="D67" s="2">
        <v>3</v>
      </c>
      <c r="E67" s="2">
        <v>3</v>
      </c>
      <c r="F67" s="2">
        <v>1</v>
      </c>
      <c r="G67" s="2">
        <v>1</v>
      </c>
      <c r="H67" s="2">
        <v>582</v>
      </c>
      <c r="I67" s="2">
        <v>1</v>
      </c>
    </row>
    <row r="68" spans="1:9" ht="10.199999999999999" customHeight="1" x14ac:dyDescent="0.2">
      <c r="A68" s="7" t="s">
        <v>53</v>
      </c>
      <c r="B68" s="2">
        <v>57</v>
      </c>
      <c r="C68" s="2">
        <v>7</v>
      </c>
      <c r="D68" s="2">
        <v>3</v>
      </c>
      <c r="E68" s="2">
        <v>0</v>
      </c>
      <c r="F68" s="2">
        <v>2</v>
      </c>
      <c r="G68" s="2">
        <v>2</v>
      </c>
      <c r="H68" s="2">
        <v>1</v>
      </c>
      <c r="I68" s="2">
        <v>49</v>
      </c>
    </row>
    <row r="69" spans="1:9" ht="10.199999999999999" customHeight="1" x14ac:dyDescent="0.2">
      <c r="A69" s="7" t="s">
        <v>54</v>
      </c>
      <c r="B69" s="2">
        <v>46</v>
      </c>
      <c r="C69" s="2">
        <v>27</v>
      </c>
      <c r="D69" s="2">
        <v>20</v>
      </c>
      <c r="E69" s="2">
        <v>2</v>
      </c>
      <c r="F69" s="2">
        <v>5</v>
      </c>
      <c r="G69" s="2">
        <v>0</v>
      </c>
      <c r="H69" s="2">
        <v>16</v>
      </c>
      <c r="I69" s="2">
        <v>3</v>
      </c>
    </row>
    <row r="70" spans="1:9" ht="10.199999999999999" customHeight="1" x14ac:dyDescent="0.2">
      <c r="A70" s="7" t="s">
        <v>55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ht="10.199999999999999" customHeight="1" x14ac:dyDescent="0.2">
      <c r="A71" s="7" t="s">
        <v>56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9" ht="10.199999999999999" customHeight="1" x14ac:dyDescent="0.2">
      <c r="A72" s="7" t="s">
        <v>57</v>
      </c>
      <c r="B72" s="2">
        <v>4</v>
      </c>
      <c r="C72" s="2">
        <v>1</v>
      </c>
      <c r="D72" s="2">
        <v>1</v>
      </c>
      <c r="E72" s="2">
        <v>0</v>
      </c>
      <c r="F72" s="2">
        <v>0</v>
      </c>
      <c r="G72" s="2">
        <v>0</v>
      </c>
      <c r="H72" s="2">
        <v>3</v>
      </c>
      <c r="I72" s="2">
        <v>0</v>
      </c>
    </row>
    <row r="73" spans="1:9" ht="10.199999999999999" customHeight="1" x14ac:dyDescent="0.2">
      <c r="A73" s="7" t="s">
        <v>58</v>
      </c>
      <c r="B73" s="2">
        <v>2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2</v>
      </c>
      <c r="I73" s="2">
        <v>0</v>
      </c>
    </row>
    <row r="74" spans="1:9" ht="10.199999999999999" customHeight="1" x14ac:dyDescent="0.2">
      <c r="A74" s="7" t="s">
        <v>59</v>
      </c>
      <c r="B74" s="2">
        <v>4</v>
      </c>
      <c r="C74" s="2">
        <v>2</v>
      </c>
      <c r="D74" s="2">
        <v>1</v>
      </c>
      <c r="E74" s="2">
        <v>1</v>
      </c>
      <c r="F74" s="2">
        <v>0</v>
      </c>
      <c r="G74" s="2">
        <v>0</v>
      </c>
      <c r="H74" s="2">
        <v>2</v>
      </c>
      <c r="I74" s="2">
        <v>0</v>
      </c>
    </row>
    <row r="75" spans="1:9" ht="10.199999999999999" customHeight="1" x14ac:dyDescent="0.2">
      <c r="A75" s="13" t="s">
        <v>60</v>
      </c>
      <c r="B75" s="12">
        <v>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1</v>
      </c>
      <c r="I75" s="12">
        <v>0</v>
      </c>
    </row>
    <row r="76" spans="1:9" ht="10.199999999999999" customHeight="1" x14ac:dyDescent="0.2">
      <c r="A76" s="42" t="s">
        <v>642</v>
      </c>
      <c r="B76" s="42"/>
      <c r="C76" s="42"/>
      <c r="D76" s="42"/>
      <c r="E76" s="42"/>
      <c r="F76" s="42"/>
      <c r="G76" s="42"/>
      <c r="H76" s="42"/>
      <c r="I76" s="42"/>
    </row>
  </sheetData>
  <mergeCells count="4">
    <mergeCell ref="B2:I2"/>
    <mergeCell ref="A76:I76"/>
    <mergeCell ref="A49:I49"/>
    <mergeCell ref="B52:I52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1283-E291-4C88-A154-9E4464747B5B}">
  <dimension ref="A1:AJ76"/>
  <sheetViews>
    <sheetView view="pageBreakPreview" zoomScale="125" zoomScaleNormal="100" zoomScaleSheetLayoutView="125" workbookViewId="0"/>
  </sheetViews>
  <sheetFormatPr defaultColWidth="9.44140625" defaultRowHeight="9" customHeight="1" x14ac:dyDescent="0.2"/>
  <cols>
    <col min="1" max="16384" width="9.44140625" style="1"/>
  </cols>
  <sheetData>
    <row r="1" spans="1:36" ht="9" customHeight="1" x14ac:dyDescent="0.2">
      <c r="A1" s="1" t="s">
        <v>798</v>
      </c>
      <c r="J1" s="1" t="s">
        <v>798</v>
      </c>
      <c r="S1" s="1" t="s">
        <v>798</v>
      </c>
      <c r="AB1" s="1" t="s">
        <v>798</v>
      </c>
    </row>
    <row r="2" spans="1:36" ht="9" customHeight="1" x14ac:dyDescent="0.2">
      <c r="A2" s="3"/>
      <c r="B2" s="46" t="s">
        <v>0</v>
      </c>
      <c r="C2" s="46"/>
      <c r="D2" s="46"/>
      <c r="E2" s="46"/>
      <c r="F2" s="46"/>
      <c r="G2" s="46"/>
      <c r="H2" s="46"/>
      <c r="I2" s="43"/>
      <c r="J2" s="3"/>
      <c r="K2" s="46" t="s">
        <v>1</v>
      </c>
      <c r="L2" s="46"/>
      <c r="M2" s="46"/>
      <c r="N2" s="46"/>
      <c r="O2" s="46"/>
      <c r="P2" s="46"/>
      <c r="Q2" s="46"/>
      <c r="R2" s="43"/>
      <c r="S2" s="3"/>
      <c r="T2" s="46" t="s">
        <v>2</v>
      </c>
      <c r="U2" s="46"/>
      <c r="V2" s="46"/>
      <c r="W2" s="46"/>
      <c r="X2" s="46"/>
      <c r="Y2" s="46"/>
      <c r="Z2" s="46"/>
      <c r="AA2" s="43"/>
      <c r="AB2" s="3"/>
      <c r="AC2" s="46" t="s">
        <v>3</v>
      </c>
      <c r="AD2" s="46"/>
      <c r="AE2" s="46"/>
      <c r="AF2" s="46"/>
      <c r="AG2" s="46"/>
      <c r="AH2" s="46"/>
      <c r="AI2" s="46"/>
      <c r="AJ2" s="43"/>
    </row>
    <row r="3" spans="1:36" s="6" customFormat="1" ht="9" customHeight="1" x14ac:dyDescent="0.2">
      <c r="A3" s="9" t="s">
        <v>649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  <c r="J3" s="9" t="s">
        <v>649</v>
      </c>
      <c r="K3" s="17" t="s">
        <v>0</v>
      </c>
      <c r="L3" s="17" t="s">
        <v>4</v>
      </c>
      <c r="M3" s="17" t="s">
        <v>5</v>
      </c>
      <c r="N3" s="17" t="s">
        <v>6</v>
      </c>
      <c r="O3" s="17" t="s">
        <v>7</v>
      </c>
      <c r="P3" s="17" t="s">
        <v>8</v>
      </c>
      <c r="Q3" s="17" t="s">
        <v>9</v>
      </c>
      <c r="R3" s="18" t="s">
        <v>10</v>
      </c>
      <c r="S3" s="9" t="s">
        <v>649</v>
      </c>
      <c r="T3" s="17" t="s">
        <v>0</v>
      </c>
      <c r="U3" s="17" t="s">
        <v>4</v>
      </c>
      <c r="V3" s="17" t="s">
        <v>5</v>
      </c>
      <c r="W3" s="17" t="s">
        <v>6</v>
      </c>
      <c r="X3" s="17" t="s">
        <v>7</v>
      </c>
      <c r="Y3" s="17" t="s">
        <v>8</v>
      </c>
      <c r="Z3" s="17" t="s">
        <v>9</v>
      </c>
      <c r="AA3" s="18" t="s">
        <v>10</v>
      </c>
      <c r="AB3" s="9" t="s">
        <v>649</v>
      </c>
      <c r="AC3" s="17" t="s">
        <v>0</v>
      </c>
      <c r="AD3" s="17" t="s">
        <v>4</v>
      </c>
      <c r="AE3" s="17" t="s">
        <v>5</v>
      </c>
      <c r="AF3" s="17" t="s">
        <v>6</v>
      </c>
      <c r="AG3" s="17" t="s">
        <v>7</v>
      </c>
      <c r="AH3" s="17" t="s">
        <v>8</v>
      </c>
      <c r="AI3" s="17" t="s">
        <v>9</v>
      </c>
      <c r="AJ3" s="18" t="s">
        <v>10</v>
      </c>
    </row>
    <row r="4" spans="1:36" ht="9" customHeight="1" x14ac:dyDescent="0.2">
      <c r="A4" s="1" t="s">
        <v>621</v>
      </c>
      <c r="J4" s="1" t="s">
        <v>621</v>
      </c>
      <c r="S4" s="1" t="s">
        <v>621</v>
      </c>
      <c r="AB4" s="1" t="s">
        <v>621</v>
      </c>
    </row>
    <row r="5" spans="1:36" ht="9" customHeight="1" x14ac:dyDescent="0.2">
      <c r="A5" s="1" t="s">
        <v>0</v>
      </c>
      <c r="B5" s="1">
        <v>11764</v>
      </c>
      <c r="C5" s="1">
        <v>7970</v>
      </c>
      <c r="D5" s="1">
        <v>5039</v>
      </c>
      <c r="E5" s="1">
        <v>1606</v>
      </c>
      <c r="F5" s="1">
        <v>551</v>
      </c>
      <c r="G5" s="1">
        <v>774</v>
      </c>
      <c r="H5" s="1">
        <v>2231</v>
      </c>
      <c r="I5" s="1">
        <v>1563</v>
      </c>
      <c r="J5" s="1" t="s">
        <v>0</v>
      </c>
      <c r="K5" s="1">
        <v>2424</v>
      </c>
      <c r="L5" s="1">
        <v>1213</v>
      </c>
      <c r="M5" s="1">
        <v>751</v>
      </c>
      <c r="N5" s="1">
        <v>300</v>
      </c>
      <c r="O5" s="1">
        <v>122</v>
      </c>
      <c r="P5" s="1">
        <v>40</v>
      </c>
      <c r="Q5" s="1">
        <v>1148</v>
      </c>
      <c r="R5" s="1">
        <v>63</v>
      </c>
      <c r="S5" s="1" t="s">
        <v>0</v>
      </c>
      <c r="T5" s="1">
        <v>4917</v>
      </c>
      <c r="U5" s="1">
        <v>4135</v>
      </c>
      <c r="V5" s="1">
        <v>3217</v>
      </c>
      <c r="W5" s="1">
        <v>551</v>
      </c>
      <c r="X5" s="1">
        <v>201</v>
      </c>
      <c r="Y5" s="1">
        <v>166</v>
      </c>
      <c r="Z5" s="1">
        <v>712</v>
      </c>
      <c r="AA5" s="1">
        <v>70</v>
      </c>
      <c r="AB5" s="1" t="s">
        <v>0</v>
      </c>
      <c r="AC5" s="1">
        <v>4423</v>
      </c>
      <c r="AD5" s="1">
        <v>2622</v>
      </c>
      <c r="AE5" s="1">
        <v>1071</v>
      </c>
      <c r="AF5" s="1">
        <v>755</v>
      </c>
      <c r="AG5" s="1">
        <v>228</v>
      </c>
      <c r="AH5" s="1">
        <v>568</v>
      </c>
      <c r="AI5" s="1">
        <v>371</v>
      </c>
      <c r="AJ5" s="1">
        <v>1430</v>
      </c>
    </row>
    <row r="6" spans="1:36" ht="9" customHeight="1" x14ac:dyDescent="0.2">
      <c r="A6" s="1" t="s">
        <v>14</v>
      </c>
      <c r="B6" s="1">
        <v>1946</v>
      </c>
      <c r="C6" s="1">
        <v>1219</v>
      </c>
      <c r="D6" s="1">
        <v>814</v>
      </c>
      <c r="E6" s="1">
        <v>224</v>
      </c>
      <c r="F6" s="1">
        <v>68</v>
      </c>
      <c r="G6" s="1">
        <v>113</v>
      </c>
      <c r="H6" s="1">
        <v>349</v>
      </c>
      <c r="I6" s="1">
        <v>378</v>
      </c>
      <c r="J6" s="1" t="s">
        <v>14</v>
      </c>
      <c r="K6" s="1">
        <v>399</v>
      </c>
      <c r="L6" s="1">
        <v>211</v>
      </c>
      <c r="M6" s="1">
        <v>121</v>
      </c>
      <c r="N6" s="1">
        <v>63</v>
      </c>
      <c r="O6" s="1">
        <v>21</v>
      </c>
      <c r="P6" s="1">
        <v>6</v>
      </c>
      <c r="Q6" s="1">
        <v>178</v>
      </c>
      <c r="R6" s="1">
        <v>10</v>
      </c>
      <c r="S6" s="1" t="s">
        <v>14</v>
      </c>
      <c r="T6" s="1">
        <v>750</v>
      </c>
      <c r="U6" s="1">
        <v>632</v>
      </c>
      <c r="V6" s="1">
        <v>512</v>
      </c>
      <c r="W6" s="1">
        <v>82</v>
      </c>
      <c r="X6" s="1">
        <v>21</v>
      </c>
      <c r="Y6" s="1">
        <v>17</v>
      </c>
      <c r="Z6" s="1">
        <v>99</v>
      </c>
      <c r="AA6" s="1">
        <v>19</v>
      </c>
      <c r="AB6" s="1" t="s">
        <v>14</v>
      </c>
      <c r="AC6" s="1">
        <v>797</v>
      </c>
      <c r="AD6" s="1">
        <v>376</v>
      </c>
      <c r="AE6" s="1">
        <v>181</v>
      </c>
      <c r="AF6" s="1">
        <v>79</v>
      </c>
      <c r="AG6" s="1">
        <v>26</v>
      </c>
      <c r="AH6" s="1">
        <v>90</v>
      </c>
      <c r="AI6" s="1">
        <v>72</v>
      </c>
      <c r="AJ6" s="1">
        <v>349</v>
      </c>
    </row>
    <row r="7" spans="1:36" ht="9" customHeight="1" x14ac:dyDescent="0.2">
      <c r="A7" s="1" t="s">
        <v>15</v>
      </c>
      <c r="B7" s="1">
        <v>2794</v>
      </c>
      <c r="C7" s="1">
        <v>1947</v>
      </c>
      <c r="D7" s="1">
        <v>1208</v>
      </c>
      <c r="E7" s="1">
        <v>355</v>
      </c>
      <c r="F7" s="1">
        <v>155</v>
      </c>
      <c r="G7" s="1">
        <v>229</v>
      </c>
      <c r="H7" s="1">
        <v>406</v>
      </c>
      <c r="I7" s="1">
        <v>441</v>
      </c>
      <c r="J7" s="1" t="s">
        <v>15</v>
      </c>
      <c r="K7" s="1">
        <v>416</v>
      </c>
      <c r="L7" s="1">
        <v>232</v>
      </c>
      <c r="M7" s="1">
        <v>154</v>
      </c>
      <c r="N7" s="1">
        <v>53</v>
      </c>
      <c r="O7" s="1">
        <v>22</v>
      </c>
      <c r="P7" s="1">
        <v>3</v>
      </c>
      <c r="Q7" s="1">
        <v>173</v>
      </c>
      <c r="R7" s="1">
        <v>11</v>
      </c>
      <c r="S7" s="1" t="s">
        <v>15</v>
      </c>
      <c r="T7" s="1">
        <v>1125</v>
      </c>
      <c r="U7" s="1">
        <v>968</v>
      </c>
      <c r="V7" s="1">
        <v>777</v>
      </c>
      <c r="W7" s="1">
        <v>112</v>
      </c>
      <c r="X7" s="1">
        <v>37</v>
      </c>
      <c r="Y7" s="1">
        <v>42</v>
      </c>
      <c r="Z7" s="1">
        <v>137</v>
      </c>
      <c r="AA7" s="1">
        <v>20</v>
      </c>
      <c r="AB7" s="1" t="s">
        <v>15</v>
      </c>
      <c r="AC7" s="1">
        <v>1253</v>
      </c>
      <c r="AD7" s="1">
        <v>747</v>
      </c>
      <c r="AE7" s="1">
        <v>277</v>
      </c>
      <c r="AF7" s="1">
        <v>190</v>
      </c>
      <c r="AG7" s="1">
        <v>96</v>
      </c>
      <c r="AH7" s="1">
        <v>184</v>
      </c>
      <c r="AI7" s="1">
        <v>96</v>
      </c>
      <c r="AJ7" s="1">
        <v>410</v>
      </c>
    </row>
    <row r="8" spans="1:36" ht="9" customHeight="1" x14ac:dyDescent="0.2">
      <c r="A8" s="1" t="s">
        <v>16</v>
      </c>
      <c r="B8" s="1">
        <v>2457</v>
      </c>
      <c r="C8" s="1">
        <v>1812</v>
      </c>
      <c r="D8" s="1">
        <v>1135</v>
      </c>
      <c r="E8" s="1">
        <v>353</v>
      </c>
      <c r="F8" s="1">
        <v>140</v>
      </c>
      <c r="G8" s="1">
        <v>184</v>
      </c>
      <c r="H8" s="1">
        <v>369</v>
      </c>
      <c r="I8" s="1">
        <v>276</v>
      </c>
      <c r="J8" s="1" t="s">
        <v>16</v>
      </c>
      <c r="K8" s="1">
        <v>448</v>
      </c>
      <c r="L8" s="1">
        <v>243</v>
      </c>
      <c r="M8" s="1">
        <v>141</v>
      </c>
      <c r="N8" s="1">
        <v>61</v>
      </c>
      <c r="O8" s="1">
        <v>27</v>
      </c>
      <c r="P8" s="1">
        <v>14</v>
      </c>
      <c r="Q8" s="1">
        <v>198</v>
      </c>
      <c r="R8" s="1">
        <v>7</v>
      </c>
      <c r="S8" s="1" t="s">
        <v>16</v>
      </c>
      <c r="T8" s="1">
        <v>1049</v>
      </c>
      <c r="U8" s="1">
        <v>922</v>
      </c>
      <c r="V8" s="1">
        <v>722</v>
      </c>
      <c r="W8" s="1">
        <v>109</v>
      </c>
      <c r="X8" s="1">
        <v>55</v>
      </c>
      <c r="Y8" s="1">
        <v>36</v>
      </c>
      <c r="Z8" s="1">
        <v>119</v>
      </c>
      <c r="AA8" s="1">
        <v>8</v>
      </c>
      <c r="AB8" s="1" t="s">
        <v>16</v>
      </c>
      <c r="AC8" s="1">
        <v>960</v>
      </c>
      <c r="AD8" s="1">
        <v>647</v>
      </c>
      <c r="AE8" s="1">
        <v>272</v>
      </c>
      <c r="AF8" s="1">
        <v>183</v>
      </c>
      <c r="AG8" s="1">
        <v>58</v>
      </c>
      <c r="AH8" s="1">
        <v>134</v>
      </c>
      <c r="AI8" s="1">
        <v>52</v>
      </c>
      <c r="AJ8" s="1">
        <v>261</v>
      </c>
    </row>
    <row r="9" spans="1:36" ht="9" customHeight="1" x14ac:dyDescent="0.2">
      <c r="A9" s="1" t="s">
        <v>17</v>
      </c>
      <c r="B9" s="1">
        <v>1737</v>
      </c>
      <c r="C9" s="1">
        <v>1195</v>
      </c>
      <c r="D9" s="1">
        <v>719</v>
      </c>
      <c r="E9" s="1">
        <v>282</v>
      </c>
      <c r="F9" s="1">
        <v>88</v>
      </c>
      <c r="G9" s="1">
        <v>106</v>
      </c>
      <c r="H9" s="1">
        <v>384</v>
      </c>
      <c r="I9" s="1">
        <v>158</v>
      </c>
      <c r="J9" s="1" t="s">
        <v>17</v>
      </c>
      <c r="K9" s="1">
        <v>388</v>
      </c>
      <c r="L9" s="1">
        <v>175</v>
      </c>
      <c r="M9" s="1">
        <v>112</v>
      </c>
      <c r="N9" s="1">
        <v>40</v>
      </c>
      <c r="O9" s="1">
        <v>19</v>
      </c>
      <c r="P9" s="1">
        <v>4</v>
      </c>
      <c r="Q9" s="1">
        <v>201</v>
      </c>
      <c r="R9" s="1">
        <v>12</v>
      </c>
      <c r="S9" s="1" t="s">
        <v>17</v>
      </c>
      <c r="T9" s="1">
        <v>771</v>
      </c>
      <c r="U9" s="1">
        <v>632</v>
      </c>
      <c r="V9" s="1">
        <v>474</v>
      </c>
      <c r="W9" s="1">
        <v>89</v>
      </c>
      <c r="X9" s="1">
        <v>40</v>
      </c>
      <c r="Y9" s="1">
        <v>29</v>
      </c>
      <c r="Z9" s="1">
        <v>131</v>
      </c>
      <c r="AA9" s="1">
        <v>8</v>
      </c>
      <c r="AB9" s="1" t="s">
        <v>17</v>
      </c>
      <c r="AC9" s="1">
        <v>578</v>
      </c>
      <c r="AD9" s="1">
        <v>388</v>
      </c>
      <c r="AE9" s="1">
        <v>133</v>
      </c>
      <c r="AF9" s="1">
        <v>153</v>
      </c>
      <c r="AG9" s="1">
        <v>29</v>
      </c>
      <c r="AH9" s="1">
        <v>73</v>
      </c>
      <c r="AI9" s="1">
        <v>52</v>
      </c>
      <c r="AJ9" s="1">
        <v>138</v>
      </c>
    </row>
    <row r="10" spans="1:36" ht="9" customHeight="1" x14ac:dyDescent="0.2">
      <c r="A10" s="1" t="s">
        <v>18</v>
      </c>
      <c r="B10" s="1">
        <v>1254</v>
      </c>
      <c r="C10" s="1">
        <v>841</v>
      </c>
      <c r="D10" s="1">
        <v>540</v>
      </c>
      <c r="E10" s="1">
        <v>181</v>
      </c>
      <c r="F10" s="1">
        <v>53</v>
      </c>
      <c r="G10" s="1">
        <v>67</v>
      </c>
      <c r="H10" s="1">
        <v>278</v>
      </c>
      <c r="I10" s="1">
        <v>135</v>
      </c>
      <c r="J10" s="1" t="s">
        <v>18</v>
      </c>
      <c r="K10" s="1">
        <v>338</v>
      </c>
      <c r="L10" s="1">
        <v>167</v>
      </c>
      <c r="M10" s="1">
        <v>101</v>
      </c>
      <c r="N10" s="1">
        <v>44</v>
      </c>
      <c r="O10" s="1">
        <v>16</v>
      </c>
      <c r="P10" s="1">
        <v>6</v>
      </c>
      <c r="Q10" s="1">
        <v>164</v>
      </c>
      <c r="R10" s="1">
        <v>7</v>
      </c>
      <c r="S10" s="1" t="s">
        <v>18</v>
      </c>
      <c r="T10" s="1">
        <v>556</v>
      </c>
      <c r="U10" s="1">
        <v>465</v>
      </c>
      <c r="V10" s="1">
        <v>344</v>
      </c>
      <c r="W10" s="1">
        <v>68</v>
      </c>
      <c r="X10" s="1">
        <v>29</v>
      </c>
      <c r="Y10" s="1">
        <v>24</v>
      </c>
      <c r="Z10" s="1">
        <v>82</v>
      </c>
      <c r="AA10" s="1">
        <v>9</v>
      </c>
      <c r="AB10" s="1" t="s">
        <v>18</v>
      </c>
      <c r="AC10" s="1">
        <v>360</v>
      </c>
      <c r="AD10" s="1">
        <v>209</v>
      </c>
      <c r="AE10" s="1">
        <v>95</v>
      </c>
      <c r="AF10" s="1">
        <v>69</v>
      </c>
      <c r="AG10" s="1">
        <v>8</v>
      </c>
      <c r="AH10" s="1">
        <v>37</v>
      </c>
      <c r="AI10" s="1">
        <v>32</v>
      </c>
      <c r="AJ10" s="1">
        <v>119</v>
      </c>
    </row>
    <row r="11" spans="1:36" ht="9" customHeight="1" x14ac:dyDescent="0.2">
      <c r="A11" s="1" t="s">
        <v>19</v>
      </c>
      <c r="B11" s="1">
        <v>906</v>
      </c>
      <c r="C11" s="1">
        <v>563</v>
      </c>
      <c r="D11" s="1">
        <v>361</v>
      </c>
      <c r="E11" s="1">
        <v>125</v>
      </c>
      <c r="F11" s="1">
        <v>27</v>
      </c>
      <c r="G11" s="1">
        <v>50</v>
      </c>
      <c r="H11" s="1">
        <v>253</v>
      </c>
      <c r="I11" s="1">
        <v>90</v>
      </c>
      <c r="J11" s="1" t="s">
        <v>19</v>
      </c>
      <c r="K11" s="1">
        <v>248</v>
      </c>
      <c r="L11" s="1">
        <v>101</v>
      </c>
      <c r="M11" s="1">
        <v>62</v>
      </c>
      <c r="N11" s="1">
        <v>24</v>
      </c>
      <c r="O11" s="1">
        <v>9</v>
      </c>
      <c r="P11" s="1">
        <v>6</v>
      </c>
      <c r="Q11" s="1">
        <v>139</v>
      </c>
      <c r="R11" s="1">
        <v>8</v>
      </c>
      <c r="S11" s="1" t="s">
        <v>19</v>
      </c>
      <c r="T11" s="1">
        <v>385</v>
      </c>
      <c r="U11" s="1">
        <v>304</v>
      </c>
      <c r="V11" s="1">
        <v>226</v>
      </c>
      <c r="W11" s="1">
        <v>56</v>
      </c>
      <c r="X11" s="1">
        <v>11</v>
      </c>
      <c r="Y11" s="1">
        <v>11</v>
      </c>
      <c r="Z11" s="1">
        <v>76</v>
      </c>
      <c r="AA11" s="1">
        <v>5</v>
      </c>
      <c r="AB11" s="1" t="s">
        <v>19</v>
      </c>
      <c r="AC11" s="1">
        <v>273</v>
      </c>
      <c r="AD11" s="1">
        <v>158</v>
      </c>
      <c r="AE11" s="1">
        <v>73</v>
      </c>
      <c r="AF11" s="1">
        <v>45</v>
      </c>
      <c r="AG11" s="1">
        <v>7</v>
      </c>
      <c r="AH11" s="1">
        <v>33</v>
      </c>
      <c r="AI11" s="1">
        <v>38</v>
      </c>
      <c r="AJ11" s="1">
        <v>77</v>
      </c>
    </row>
    <row r="12" spans="1:36" ht="9" customHeight="1" x14ac:dyDescent="0.2">
      <c r="A12" s="1" t="s">
        <v>20</v>
      </c>
      <c r="B12" s="1">
        <v>670</v>
      </c>
      <c r="C12" s="1">
        <v>393</v>
      </c>
      <c r="D12" s="1">
        <v>262</v>
      </c>
      <c r="E12" s="1">
        <v>86</v>
      </c>
      <c r="F12" s="1">
        <v>20</v>
      </c>
      <c r="G12" s="1">
        <v>25</v>
      </c>
      <c r="H12" s="1">
        <v>192</v>
      </c>
      <c r="I12" s="1">
        <v>85</v>
      </c>
      <c r="J12" s="1" t="s">
        <v>20</v>
      </c>
      <c r="K12" s="1">
        <v>187</v>
      </c>
      <c r="L12" s="1">
        <v>84</v>
      </c>
      <c r="M12" s="1">
        <v>60</v>
      </c>
      <c r="N12" s="1">
        <v>15</v>
      </c>
      <c r="O12" s="1">
        <v>8</v>
      </c>
      <c r="P12" s="1">
        <v>1</v>
      </c>
      <c r="Q12" s="1">
        <v>95</v>
      </c>
      <c r="R12" s="1">
        <v>8</v>
      </c>
      <c r="S12" s="1" t="s">
        <v>20</v>
      </c>
      <c r="T12" s="1">
        <v>281</v>
      </c>
      <c r="U12" s="1">
        <v>212</v>
      </c>
      <c r="V12" s="1">
        <v>162</v>
      </c>
      <c r="W12" s="1">
        <v>35</v>
      </c>
      <c r="X12" s="1">
        <v>8</v>
      </c>
      <c r="Y12" s="1">
        <v>7</v>
      </c>
      <c r="Z12" s="1">
        <v>68</v>
      </c>
      <c r="AA12" s="1">
        <v>1</v>
      </c>
      <c r="AB12" s="1" t="s">
        <v>20</v>
      </c>
      <c r="AC12" s="1">
        <v>202</v>
      </c>
      <c r="AD12" s="1">
        <v>97</v>
      </c>
      <c r="AE12" s="1">
        <v>40</v>
      </c>
      <c r="AF12" s="1">
        <v>36</v>
      </c>
      <c r="AG12" s="1">
        <v>4</v>
      </c>
      <c r="AH12" s="1">
        <v>17</v>
      </c>
      <c r="AI12" s="1">
        <v>29</v>
      </c>
      <c r="AJ12" s="1">
        <v>76</v>
      </c>
    </row>
    <row r="13" spans="1:36" ht="9" customHeight="1" x14ac:dyDescent="0.2">
      <c r="A13" s="1" t="s">
        <v>622</v>
      </c>
      <c r="J13" s="1" t="s">
        <v>622</v>
      </c>
      <c r="S13" s="1" t="s">
        <v>622</v>
      </c>
      <c r="AB13" s="1" t="s">
        <v>622</v>
      </c>
    </row>
    <row r="14" spans="1:36" ht="9" customHeight="1" x14ac:dyDescent="0.2">
      <c r="A14" s="1" t="s">
        <v>0</v>
      </c>
      <c r="B14" s="1">
        <v>8163</v>
      </c>
      <c r="C14" s="1">
        <v>5140</v>
      </c>
      <c r="D14" s="1">
        <v>3422</v>
      </c>
      <c r="E14" s="1">
        <v>960</v>
      </c>
      <c r="F14" s="1">
        <v>313</v>
      </c>
      <c r="G14" s="1">
        <v>445</v>
      </c>
      <c r="H14" s="1">
        <v>1659</v>
      </c>
      <c r="I14" s="1">
        <v>1364</v>
      </c>
      <c r="J14" s="1" t="s">
        <v>0</v>
      </c>
      <c r="K14" s="1">
        <v>2058</v>
      </c>
      <c r="L14" s="1">
        <v>891</v>
      </c>
      <c r="M14" s="1">
        <v>563</v>
      </c>
      <c r="N14" s="1">
        <v>213</v>
      </c>
      <c r="O14" s="1">
        <v>88</v>
      </c>
      <c r="P14" s="1">
        <v>27</v>
      </c>
      <c r="Q14" s="1">
        <v>1096</v>
      </c>
      <c r="R14" s="1">
        <v>71</v>
      </c>
      <c r="S14" s="1" t="s">
        <v>0</v>
      </c>
      <c r="T14" s="1">
        <v>3646</v>
      </c>
      <c r="U14" s="1">
        <v>3163</v>
      </c>
      <c r="V14" s="1">
        <v>2355</v>
      </c>
      <c r="W14" s="1">
        <v>499</v>
      </c>
      <c r="X14" s="1">
        <v>152</v>
      </c>
      <c r="Y14" s="1">
        <v>157</v>
      </c>
      <c r="Z14" s="1">
        <v>432</v>
      </c>
      <c r="AA14" s="1">
        <v>51</v>
      </c>
      <c r="AB14" s="1" t="s">
        <v>0</v>
      </c>
      <c r="AC14" s="1">
        <v>2459</v>
      </c>
      <c r="AD14" s="1">
        <v>1086</v>
      </c>
      <c r="AE14" s="1">
        <v>504</v>
      </c>
      <c r="AF14" s="1">
        <v>248</v>
      </c>
      <c r="AG14" s="1">
        <v>73</v>
      </c>
      <c r="AH14" s="1">
        <v>261</v>
      </c>
      <c r="AI14" s="1">
        <v>131</v>
      </c>
      <c r="AJ14" s="1">
        <v>1242</v>
      </c>
    </row>
    <row r="15" spans="1:36" ht="9" customHeight="1" x14ac:dyDescent="0.2">
      <c r="A15" s="1" t="s">
        <v>14</v>
      </c>
      <c r="B15" s="1">
        <v>102</v>
      </c>
      <c r="C15" s="1">
        <v>69</v>
      </c>
      <c r="D15" s="1">
        <v>47</v>
      </c>
      <c r="E15" s="1">
        <v>11</v>
      </c>
      <c r="F15" s="1">
        <v>5</v>
      </c>
      <c r="G15" s="1">
        <v>6</v>
      </c>
      <c r="H15" s="1">
        <v>11</v>
      </c>
      <c r="I15" s="1">
        <v>22</v>
      </c>
      <c r="J15" s="1" t="s">
        <v>14</v>
      </c>
      <c r="K15" s="1">
        <v>22</v>
      </c>
      <c r="L15" s="1">
        <v>11</v>
      </c>
      <c r="M15" s="1">
        <v>3</v>
      </c>
      <c r="N15" s="1">
        <v>3</v>
      </c>
      <c r="O15" s="1">
        <v>3</v>
      </c>
      <c r="P15" s="1">
        <v>2</v>
      </c>
      <c r="Q15" s="1">
        <v>10</v>
      </c>
      <c r="R15" s="1">
        <v>1</v>
      </c>
      <c r="S15" s="1" t="s">
        <v>14</v>
      </c>
      <c r="T15" s="1">
        <v>28</v>
      </c>
      <c r="U15" s="1">
        <v>28</v>
      </c>
      <c r="V15" s="1">
        <v>20</v>
      </c>
      <c r="W15" s="1">
        <v>5</v>
      </c>
      <c r="X15" s="1">
        <v>2</v>
      </c>
      <c r="Y15" s="1">
        <v>1</v>
      </c>
      <c r="Z15" s="1">
        <v>0</v>
      </c>
      <c r="AA15" s="1">
        <v>0</v>
      </c>
      <c r="AB15" s="1" t="s">
        <v>14</v>
      </c>
      <c r="AC15" s="1">
        <v>52</v>
      </c>
      <c r="AD15" s="1">
        <v>30</v>
      </c>
      <c r="AE15" s="1">
        <v>24</v>
      </c>
      <c r="AF15" s="1">
        <v>3</v>
      </c>
      <c r="AG15" s="1">
        <v>0</v>
      </c>
      <c r="AH15" s="1">
        <v>3</v>
      </c>
      <c r="AI15" s="1">
        <v>1</v>
      </c>
      <c r="AJ15" s="1">
        <v>21</v>
      </c>
    </row>
    <row r="16" spans="1:36" ht="9" customHeight="1" x14ac:dyDescent="0.2">
      <c r="A16" s="1" t="s">
        <v>15</v>
      </c>
      <c r="B16" s="1">
        <v>735</v>
      </c>
      <c r="C16" s="1">
        <v>441</v>
      </c>
      <c r="D16" s="1">
        <v>285</v>
      </c>
      <c r="E16" s="1">
        <v>90</v>
      </c>
      <c r="F16" s="1">
        <v>25</v>
      </c>
      <c r="G16" s="1">
        <v>41</v>
      </c>
      <c r="H16" s="1">
        <v>119</v>
      </c>
      <c r="I16" s="1">
        <v>175</v>
      </c>
      <c r="J16" s="1" t="s">
        <v>15</v>
      </c>
      <c r="K16" s="1">
        <v>148</v>
      </c>
      <c r="L16" s="1">
        <v>64</v>
      </c>
      <c r="M16" s="1">
        <v>36</v>
      </c>
      <c r="N16" s="1">
        <v>16</v>
      </c>
      <c r="O16" s="1">
        <v>12</v>
      </c>
      <c r="P16" s="1">
        <v>0</v>
      </c>
      <c r="Q16" s="1">
        <v>80</v>
      </c>
      <c r="R16" s="1">
        <v>4</v>
      </c>
      <c r="S16" s="1" t="s">
        <v>15</v>
      </c>
      <c r="T16" s="1">
        <v>284</v>
      </c>
      <c r="U16" s="1">
        <v>258</v>
      </c>
      <c r="V16" s="1">
        <v>204</v>
      </c>
      <c r="W16" s="1">
        <v>38</v>
      </c>
      <c r="X16" s="1">
        <v>6</v>
      </c>
      <c r="Y16" s="1">
        <v>10</v>
      </c>
      <c r="Z16" s="1">
        <v>23</v>
      </c>
      <c r="AA16" s="1">
        <v>3</v>
      </c>
      <c r="AB16" s="1" t="s">
        <v>15</v>
      </c>
      <c r="AC16" s="1">
        <v>303</v>
      </c>
      <c r="AD16" s="1">
        <v>119</v>
      </c>
      <c r="AE16" s="1">
        <v>45</v>
      </c>
      <c r="AF16" s="1">
        <v>36</v>
      </c>
      <c r="AG16" s="1">
        <v>7</v>
      </c>
      <c r="AH16" s="1">
        <v>31</v>
      </c>
      <c r="AI16" s="1">
        <v>16</v>
      </c>
      <c r="AJ16" s="1">
        <v>168</v>
      </c>
    </row>
    <row r="17" spans="1:36" ht="9" customHeight="1" x14ac:dyDescent="0.2">
      <c r="A17" s="1" t="s">
        <v>16</v>
      </c>
      <c r="B17" s="1">
        <v>1391</v>
      </c>
      <c r="C17" s="1">
        <v>924</v>
      </c>
      <c r="D17" s="1">
        <v>543</v>
      </c>
      <c r="E17" s="1">
        <v>186</v>
      </c>
      <c r="F17" s="1">
        <v>81</v>
      </c>
      <c r="G17" s="1">
        <v>114</v>
      </c>
      <c r="H17" s="1">
        <v>241</v>
      </c>
      <c r="I17" s="1">
        <v>226</v>
      </c>
      <c r="J17" s="1" t="s">
        <v>16</v>
      </c>
      <c r="K17" s="1">
        <v>340</v>
      </c>
      <c r="L17" s="1">
        <v>159</v>
      </c>
      <c r="M17" s="1">
        <v>67</v>
      </c>
      <c r="N17" s="1">
        <v>51</v>
      </c>
      <c r="O17" s="1">
        <v>27</v>
      </c>
      <c r="P17" s="1">
        <v>14</v>
      </c>
      <c r="Q17" s="1">
        <v>176</v>
      </c>
      <c r="R17" s="1">
        <v>5</v>
      </c>
      <c r="S17" s="1" t="s">
        <v>16</v>
      </c>
      <c r="T17" s="1">
        <v>604</v>
      </c>
      <c r="U17" s="1">
        <v>545</v>
      </c>
      <c r="V17" s="1">
        <v>383</v>
      </c>
      <c r="W17" s="1">
        <v>99</v>
      </c>
      <c r="X17" s="1">
        <v>37</v>
      </c>
      <c r="Y17" s="1">
        <v>26</v>
      </c>
      <c r="Z17" s="1">
        <v>56</v>
      </c>
      <c r="AA17" s="1">
        <v>3</v>
      </c>
      <c r="AB17" s="1" t="s">
        <v>16</v>
      </c>
      <c r="AC17" s="1">
        <v>447</v>
      </c>
      <c r="AD17" s="1">
        <v>220</v>
      </c>
      <c r="AE17" s="1">
        <v>93</v>
      </c>
      <c r="AF17" s="1">
        <v>36</v>
      </c>
      <c r="AG17" s="1">
        <v>17</v>
      </c>
      <c r="AH17" s="1">
        <v>74</v>
      </c>
      <c r="AI17" s="1">
        <v>9</v>
      </c>
      <c r="AJ17" s="1">
        <v>218</v>
      </c>
    </row>
    <row r="18" spans="1:36" ht="9" customHeight="1" x14ac:dyDescent="0.2">
      <c r="A18" s="1" t="s">
        <v>17</v>
      </c>
      <c r="B18" s="1">
        <v>1573</v>
      </c>
      <c r="C18" s="1">
        <v>1005</v>
      </c>
      <c r="D18" s="1">
        <v>636</v>
      </c>
      <c r="E18" s="1">
        <v>208</v>
      </c>
      <c r="F18" s="1">
        <v>93</v>
      </c>
      <c r="G18" s="1">
        <v>68</v>
      </c>
      <c r="H18" s="1">
        <v>355</v>
      </c>
      <c r="I18" s="1">
        <v>213</v>
      </c>
      <c r="J18" s="1" t="s">
        <v>17</v>
      </c>
      <c r="K18" s="1">
        <v>396</v>
      </c>
      <c r="L18" s="1">
        <v>158</v>
      </c>
      <c r="M18" s="1">
        <v>104</v>
      </c>
      <c r="N18" s="1">
        <v>36</v>
      </c>
      <c r="O18" s="1">
        <v>18</v>
      </c>
      <c r="P18" s="1">
        <v>0</v>
      </c>
      <c r="Q18" s="1">
        <v>223</v>
      </c>
      <c r="R18" s="1">
        <v>15</v>
      </c>
      <c r="S18" s="1" t="s">
        <v>17</v>
      </c>
      <c r="T18" s="1">
        <v>743</v>
      </c>
      <c r="U18" s="1">
        <v>622</v>
      </c>
      <c r="V18" s="1">
        <v>436</v>
      </c>
      <c r="W18" s="1">
        <v>101</v>
      </c>
      <c r="X18" s="1">
        <v>48</v>
      </c>
      <c r="Y18" s="1">
        <v>37</v>
      </c>
      <c r="Z18" s="1">
        <v>104</v>
      </c>
      <c r="AA18" s="1">
        <v>17</v>
      </c>
      <c r="AB18" s="1" t="s">
        <v>17</v>
      </c>
      <c r="AC18" s="1">
        <v>434</v>
      </c>
      <c r="AD18" s="1">
        <v>225</v>
      </c>
      <c r="AE18" s="1">
        <v>96</v>
      </c>
      <c r="AF18" s="1">
        <v>71</v>
      </c>
      <c r="AG18" s="1">
        <v>27</v>
      </c>
      <c r="AH18" s="1">
        <v>31</v>
      </c>
      <c r="AI18" s="1">
        <v>28</v>
      </c>
      <c r="AJ18" s="1">
        <v>181</v>
      </c>
    </row>
    <row r="19" spans="1:36" ht="9" customHeight="1" x14ac:dyDescent="0.2">
      <c r="A19" s="1" t="s">
        <v>18</v>
      </c>
      <c r="B19" s="1">
        <v>1672</v>
      </c>
      <c r="C19" s="1">
        <v>1095</v>
      </c>
      <c r="D19" s="1">
        <v>734</v>
      </c>
      <c r="E19" s="1">
        <v>236</v>
      </c>
      <c r="F19" s="1">
        <v>56</v>
      </c>
      <c r="G19" s="1">
        <v>69</v>
      </c>
      <c r="H19" s="1">
        <v>290</v>
      </c>
      <c r="I19" s="1">
        <v>287</v>
      </c>
      <c r="J19" s="1" t="s">
        <v>18</v>
      </c>
      <c r="K19" s="1">
        <v>440</v>
      </c>
      <c r="L19" s="1">
        <v>231</v>
      </c>
      <c r="M19" s="1">
        <v>155</v>
      </c>
      <c r="N19" s="1">
        <v>59</v>
      </c>
      <c r="O19" s="1">
        <v>11</v>
      </c>
      <c r="P19" s="1">
        <v>6</v>
      </c>
      <c r="Q19" s="1">
        <v>196</v>
      </c>
      <c r="R19" s="1">
        <v>13</v>
      </c>
      <c r="S19" s="1" t="s">
        <v>18</v>
      </c>
      <c r="T19" s="1">
        <v>772</v>
      </c>
      <c r="U19" s="1">
        <v>679</v>
      </c>
      <c r="V19" s="1">
        <v>491</v>
      </c>
      <c r="W19" s="1">
        <v>131</v>
      </c>
      <c r="X19" s="1">
        <v>37</v>
      </c>
      <c r="Y19" s="1">
        <v>20</v>
      </c>
      <c r="Z19" s="1">
        <v>71</v>
      </c>
      <c r="AA19" s="1">
        <v>22</v>
      </c>
      <c r="AB19" s="1" t="s">
        <v>18</v>
      </c>
      <c r="AC19" s="1">
        <v>460</v>
      </c>
      <c r="AD19" s="1">
        <v>185</v>
      </c>
      <c r="AE19" s="1">
        <v>88</v>
      </c>
      <c r="AF19" s="1">
        <v>46</v>
      </c>
      <c r="AG19" s="1">
        <v>8</v>
      </c>
      <c r="AH19" s="1">
        <v>43</v>
      </c>
      <c r="AI19" s="1">
        <v>23</v>
      </c>
      <c r="AJ19" s="1">
        <v>252</v>
      </c>
    </row>
    <row r="20" spans="1:36" ht="9" customHeight="1" x14ac:dyDescent="0.2">
      <c r="A20" s="1" t="s">
        <v>19</v>
      </c>
      <c r="B20" s="1">
        <v>1521</v>
      </c>
      <c r="C20" s="1">
        <v>985</v>
      </c>
      <c r="D20" s="1">
        <v>700</v>
      </c>
      <c r="E20" s="1">
        <v>157</v>
      </c>
      <c r="F20" s="1">
        <v>30</v>
      </c>
      <c r="G20" s="1">
        <v>98</v>
      </c>
      <c r="H20" s="1">
        <v>337</v>
      </c>
      <c r="I20" s="1">
        <v>199</v>
      </c>
      <c r="J20" s="1" t="s">
        <v>19</v>
      </c>
      <c r="K20" s="1">
        <v>382</v>
      </c>
      <c r="L20" s="1">
        <v>156</v>
      </c>
      <c r="M20" s="1">
        <v>106</v>
      </c>
      <c r="N20" s="1">
        <v>38</v>
      </c>
      <c r="O20" s="1">
        <v>7</v>
      </c>
      <c r="P20" s="1">
        <v>5</v>
      </c>
      <c r="Q20" s="1">
        <v>204</v>
      </c>
      <c r="R20" s="1">
        <v>22</v>
      </c>
      <c r="S20" s="1" t="s">
        <v>19</v>
      </c>
      <c r="T20" s="1">
        <v>731</v>
      </c>
      <c r="U20" s="1">
        <v>630</v>
      </c>
      <c r="V20" s="1">
        <v>499</v>
      </c>
      <c r="W20" s="1">
        <v>77</v>
      </c>
      <c r="X20" s="1">
        <v>14</v>
      </c>
      <c r="Y20" s="1">
        <v>40</v>
      </c>
      <c r="Z20" s="1">
        <v>95</v>
      </c>
      <c r="AA20" s="1">
        <v>6</v>
      </c>
      <c r="AB20" s="1" t="s">
        <v>19</v>
      </c>
      <c r="AC20" s="1">
        <v>408</v>
      </c>
      <c r="AD20" s="1">
        <v>199</v>
      </c>
      <c r="AE20" s="1">
        <v>95</v>
      </c>
      <c r="AF20" s="1">
        <v>42</v>
      </c>
      <c r="AG20" s="1">
        <v>9</v>
      </c>
      <c r="AH20" s="1">
        <v>53</v>
      </c>
      <c r="AI20" s="1">
        <v>38</v>
      </c>
      <c r="AJ20" s="1">
        <v>171</v>
      </c>
    </row>
    <row r="21" spans="1:36" ht="9" customHeight="1" x14ac:dyDescent="0.2">
      <c r="A21" s="1" t="s">
        <v>20</v>
      </c>
      <c r="B21" s="1">
        <v>1169</v>
      </c>
      <c r="C21" s="1">
        <v>621</v>
      </c>
      <c r="D21" s="1">
        <v>477</v>
      </c>
      <c r="E21" s="1">
        <v>72</v>
      </c>
      <c r="F21" s="1">
        <v>23</v>
      </c>
      <c r="G21" s="1">
        <v>49</v>
      </c>
      <c r="H21" s="1">
        <v>306</v>
      </c>
      <c r="I21" s="1">
        <v>242</v>
      </c>
      <c r="J21" s="1" t="s">
        <v>20</v>
      </c>
      <c r="K21" s="1">
        <v>330</v>
      </c>
      <c r="L21" s="1">
        <v>112</v>
      </c>
      <c r="M21" s="1">
        <v>92</v>
      </c>
      <c r="N21" s="1">
        <v>10</v>
      </c>
      <c r="O21" s="1">
        <v>10</v>
      </c>
      <c r="P21" s="1">
        <v>0</v>
      </c>
      <c r="Q21" s="1">
        <v>207</v>
      </c>
      <c r="R21" s="1">
        <v>11</v>
      </c>
      <c r="S21" s="1" t="s">
        <v>20</v>
      </c>
      <c r="T21" s="1">
        <v>484</v>
      </c>
      <c r="U21" s="1">
        <v>401</v>
      </c>
      <c r="V21" s="1">
        <v>322</v>
      </c>
      <c r="W21" s="1">
        <v>48</v>
      </c>
      <c r="X21" s="1">
        <v>8</v>
      </c>
      <c r="Y21" s="1">
        <v>23</v>
      </c>
      <c r="Z21" s="1">
        <v>83</v>
      </c>
      <c r="AA21" s="1">
        <v>0</v>
      </c>
      <c r="AB21" s="1" t="s">
        <v>20</v>
      </c>
      <c r="AC21" s="1">
        <v>355</v>
      </c>
      <c r="AD21" s="1">
        <v>108</v>
      </c>
      <c r="AE21" s="1">
        <v>63</v>
      </c>
      <c r="AF21" s="1">
        <v>14</v>
      </c>
      <c r="AG21" s="1">
        <v>5</v>
      </c>
      <c r="AH21" s="1">
        <v>26</v>
      </c>
      <c r="AI21" s="1">
        <v>16</v>
      </c>
      <c r="AJ21" s="1">
        <v>231</v>
      </c>
    </row>
    <row r="22" spans="1:36" ht="9" customHeight="1" x14ac:dyDescent="0.2">
      <c r="A22" s="1" t="s">
        <v>623</v>
      </c>
      <c r="J22" s="1" t="s">
        <v>623</v>
      </c>
      <c r="S22" s="1" t="s">
        <v>623</v>
      </c>
      <c r="AB22" s="1" t="s">
        <v>623</v>
      </c>
    </row>
    <row r="23" spans="1:36" ht="9" customHeight="1" x14ac:dyDescent="0.2">
      <c r="A23" s="1" t="s">
        <v>0</v>
      </c>
      <c r="B23" s="1">
        <v>8040</v>
      </c>
      <c r="C23" s="1">
        <v>5067</v>
      </c>
      <c r="D23" s="1">
        <v>3362</v>
      </c>
      <c r="E23" s="1">
        <v>955</v>
      </c>
      <c r="F23" s="1">
        <v>312</v>
      </c>
      <c r="G23" s="1">
        <v>438</v>
      </c>
      <c r="H23" s="1">
        <v>1643</v>
      </c>
      <c r="I23" s="1">
        <v>1330</v>
      </c>
      <c r="J23" s="1" t="s">
        <v>0</v>
      </c>
      <c r="K23" s="1">
        <v>2024</v>
      </c>
      <c r="L23" s="1">
        <v>868</v>
      </c>
      <c r="M23" s="1">
        <v>544</v>
      </c>
      <c r="N23" s="1">
        <v>209</v>
      </c>
      <c r="O23" s="1">
        <v>88</v>
      </c>
      <c r="P23" s="1">
        <v>27</v>
      </c>
      <c r="Q23" s="1">
        <v>1086</v>
      </c>
      <c r="R23" s="1">
        <v>70</v>
      </c>
      <c r="S23" s="1" t="s">
        <v>0</v>
      </c>
      <c r="T23" s="1">
        <v>3608</v>
      </c>
      <c r="U23" s="1">
        <v>3129</v>
      </c>
      <c r="V23" s="1">
        <v>2322</v>
      </c>
      <c r="W23" s="1">
        <v>499</v>
      </c>
      <c r="X23" s="1">
        <v>152</v>
      </c>
      <c r="Y23" s="1">
        <v>156</v>
      </c>
      <c r="Z23" s="1">
        <v>428</v>
      </c>
      <c r="AA23" s="1">
        <v>51</v>
      </c>
      <c r="AB23" s="1" t="s">
        <v>0</v>
      </c>
      <c r="AC23" s="1">
        <v>2408</v>
      </c>
      <c r="AD23" s="1">
        <v>1070</v>
      </c>
      <c r="AE23" s="1">
        <v>496</v>
      </c>
      <c r="AF23" s="1">
        <v>247</v>
      </c>
      <c r="AG23" s="1">
        <v>72</v>
      </c>
      <c r="AH23" s="1">
        <v>255</v>
      </c>
      <c r="AI23" s="1">
        <v>129</v>
      </c>
      <c r="AJ23" s="1">
        <v>1209</v>
      </c>
    </row>
    <row r="24" spans="1:36" ht="9" customHeight="1" x14ac:dyDescent="0.2">
      <c r="A24" s="1" t="s">
        <v>14</v>
      </c>
      <c r="B24" s="1">
        <v>102</v>
      </c>
      <c r="C24" s="1">
        <v>69</v>
      </c>
      <c r="D24" s="1">
        <v>47</v>
      </c>
      <c r="E24" s="1">
        <v>11</v>
      </c>
      <c r="F24" s="1">
        <v>5</v>
      </c>
      <c r="G24" s="1">
        <v>6</v>
      </c>
      <c r="H24" s="1">
        <v>11</v>
      </c>
      <c r="I24" s="1">
        <v>22</v>
      </c>
      <c r="J24" s="1" t="s">
        <v>14</v>
      </c>
      <c r="K24" s="1">
        <v>22</v>
      </c>
      <c r="L24" s="1">
        <v>11</v>
      </c>
      <c r="M24" s="1">
        <v>3</v>
      </c>
      <c r="N24" s="1">
        <v>3</v>
      </c>
      <c r="O24" s="1">
        <v>3</v>
      </c>
      <c r="P24" s="1">
        <v>2</v>
      </c>
      <c r="Q24" s="1">
        <v>10</v>
      </c>
      <c r="R24" s="1">
        <v>1</v>
      </c>
      <c r="S24" s="1" t="s">
        <v>14</v>
      </c>
      <c r="T24" s="1">
        <v>28</v>
      </c>
      <c r="U24" s="1">
        <v>28</v>
      </c>
      <c r="V24" s="1">
        <v>20</v>
      </c>
      <c r="W24" s="1">
        <v>5</v>
      </c>
      <c r="X24" s="1">
        <v>2</v>
      </c>
      <c r="Y24" s="1">
        <v>1</v>
      </c>
      <c r="Z24" s="1">
        <v>0</v>
      </c>
      <c r="AA24" s="1">
        <v>0</v>
      </c>
      <c r="AB24" s="1" t="s">
        <v>14</v>
      </c>
      <c r="AC24" s="1">
        <v>52</v>
      </c>
      <c r="AD24" s="1">
        <v>30</v>
      </c>
      <c r="AE24" s="1">
        <v>24</v>
      </c>
      <c r="AF24" s="1">
        <v>3</v>
      </c>
      <c r="AG24" s="1">
        <v>0</v>
      </c>
      <c r="AH24" s="1">
        <v>3</v>
      </c>
      <c r="AI24" s="1">
        <v>1</v>
      </c>
      <c r="AJ24" s="1">
        <v>21</v>
      </c>
    </row>
    <row r="25" spans="1:36" ht="9" customHeight="1" x14ac:dyDescent="0.2">
      <c r="A25" s="1" t="s">
        <v>15</v>
      </c>
      <c r="B25" s="1">
        <v>731</v>
      </c>
      <c r="C25" s="1">
        <v>441</v>
      </c>
      <c r="D25" s="1">
        <v>285</v>
      </c>
      <c r="E25" s="1">
        <v>90</v>
      </c>
      <c r="F25" s="1">
        <v>25</v>
      </c>
      <c r="G25" s="1">
        <v>41</v>
      </c>
      <c r="H25" s="1">
        <v>117</v>
      </c>
      <c r="I25" s="1">
        <v>173</v>
      </c>
      <c r="J25" s="1" t="s">
        <v>15</v>
      </c>
      <c r="K25" s="1">
        <v>148</v>
      </c>
      <c r="L25" s="1">
        <v>64</v>
      </c>
      <c r="M25" s="1">
        <v>36</v>
      </c>
      <c r="N25" s="1">
        <v>16</v>
      </c>
      <c r="O25" s="1">
        <v>12</v>
      </c>
      <c r="P25" s="1">
        <v>0</v>
      </c>
      <c r="Q25" s="1">
        <v>80</v>
      </c>
      <c r="R25" s="1">
        <v>4</v>
      </c>
      <c r="S25" s="1" t="s">
        <v>15</v>
      </c>
      <c r="T25" s="1">
        <v>284</v>
      </c>
      <c r="U25" s="1">
        <v>258</v>
      </c>
      <c r="V25" s="1">
        <v>204</v>
      </c>
      <c r="W25" s="1">
        <v>38</v>
      </c>
      <c r="X25" s="1">
        <v>6</v>
      </c>
      <c r="Y25" s="1">
        <v>10</v>
      </c>
      <c r="Z25" s="1">
        <v>23</v>
      </c>
      <c r="AA25" s="1">
        <v>3</v>
      </c>
      <c r="AB25" s="1" t="s">
        <v>15</v>
      </c>
      <c r="AC25" s="1">
        <v>299</v>
      </c>
      <c r="AD25" s="1">
        <v>119</v>
      </c>
      <c r="AE25" s="1">
        <v>45</v>
      </c>
      <c r="AF25" s="1">
        <v>36</v>
      </c>
      <c r="AG25" s="1">
        <v>7</v>
      </c>
      <c r="AH25" s="1">
        <v>31</v>
      </c>
      <c r="AI25" s="1">
        <v>14</v>
      </c>
      <c r="AJ25" s="1">
        <v>166</v>
      </c>
    </row>
    <row r="26" spans="1:36" ht="9" customHeight="1" x14ac:dyDescent="0.2">
      <c r="A26" s="1" t="s">
        <v>16</v>
      </c>
      <c r="B26" s="1">
        <v>1382</v>
      </c>
      <c r="C26" s="1">
        <v>920</v>
      </c>
      <c r="D26" s="1">
        <v>539</v>
      </c>
      <c r="E26" s="1">
        <v>186</v>
      </c>
      <c r="F26" s="1">
        <v>81</v>
      </c>
      <c r="G26" s="1">
        <v>114</v>
      </c>
      <c r="H26" s="1">
        <v>241</v>
      </c>
      <c r="I26" s="1">
        <v>221</v>
      </c>
      <c r="J26" s="1" t="s">
        <v>16</v>
      </c>
      <c r="K26" s="1">
        <v>338</v>
      </c>
      <c r="L26" s="1">
        <v>158</v>
      </c>
      <c r="M26" s="1">
        <v>66</v>
      </c>
      <c r="N26" s="1">
        <v>51</v>
      </c>
      <c r="O26" s="1">
        <v>27</v>
      </c>
      <c r="P26" s="1">
        <v>14</v>
      </c>
      <c r="Q26" s="1">
        <v>176</v>
      </c>
      <c r="R26" s="1">
        <v>4</v>
      </c>
      <c r="S26" s="1" t="s">
        <v>16</v>
      </c>
      <c r="T26" s="1">
        <v>602</v>
      </c>
      <c r="U26" s="1">
        <v>543</v>
      </c>
      <c r="V26" s="1">
        <v>381</v>
      </c>
      <c r="W26" s="1">
        <v>99</v>
      </c>
      <c r="X26" s="1">
        <v>37</v>
      </c>
      <c r="Y26" s="1">
        <v>26</v>
      </c>
      <c r="Z26" s="1">
        <v>56</v>
      </c>
      <c r="AA26" s="1">
        <v>3</v>
      </c>
      <c r="AB26" s="1" t="s">
        <v>16</v>
      </c>
      <c r="AC26" s="1">
        <v>442</v>
      </c>
      <c r="AD26" s="1">
        <v>219</v>
      </c>
      <c r="AE26" s="1">
        <v>92</v>
      </c>
      <c r="AF26" s="1">
        <v>36</v>
      </c>
      <c r="AG26" s="1">
        <v>17</v>
      </c>
      <c r="AH26" s="1">
        <v>74</v>
      </c>
      <c r="AI26" s="1">
        <v>9</v>
      </c>
      <c r="AJ26" s="1">
        <v>214</v>
      </c>
    </row>
    <row r="27" spans="1:36" ht="9" customHeight="1" x14ac:dyDescent="0.2">
      <c r="A27" s="1" t="s">
        <v>17</v>
      </c>
      <c r="B27" s="1">
        <v>1543</v>
      </c>
      <c r="C27" s="1">
        <v>982</v>
      </c>
      <c r="D27" s="1">
        <v>622</v>
      </c>
      <c r="E27" s="1">
        <v>204</v>
      </c>
      <c r="F27" s="1">
        <v>93</v>
      </c>
      <c r="G27" s="1">
        <v>63</v>
      </c>
      <c r="H27" s="1">
        <v>353</v>
      </c>
      <c r="I27" s="1">
        <v>208</v>
      </c>
      <c r="J27" s="1" t="s">
        <v>17</v>
      </c>
      <c r="K27" s="1">
        <v>387</v>
      </c>
      <c r="L27" s="1">
        <v>150</v>
      </c>
      <c r="M27" s="1">
        <v>99</v>
      </c>
      <c r="N27" s="1">
        <v>33</v>
      </c>
      <c r="O27" s="1">
        <v>18</v>
      </c>
      <c r="P27" s="1">
        <v>0</v>
      </c>
      <c r="Q27" s="1">
        <v>222</v>
      </c>
      <c r="R27" s="1">
        <v>15</v>
      </c>
      <c r="S27" s="1" t="s">
        <v>17</v>
      </c>
      <c r="T27" s="1">
        <v>735</v>
      </c>
      <c r="U27" s="1">
        <v>615</v>
      </c>
      <c r="V27" s="1">
        <v>430</v>
      </c>
      <c r="W27" s="1">
        <v>101</v>
      </c>
      <c r="X27" s="1">
        <v>48</v>
      </c>
      <c r="Y27" s="1">
        <v>36</v>
      </c>
      <c r="Z27" s="1">
        <v>103</v>
      </c>
      <c r="AA27" s="1">
        <v>17</v>
      </c>
      <c r="AB27" s="1" t="s">
        <v>17</v>
      </c>
      <c r="AC27" s="1">
        <v>421</v>
      </c>
      <c r="AD27" s="1">
        <v>217</v>
      </c>
      <c r="AE27" s="1">
        <v>93</v>
      </c>
      <c r="AF27" s="1">
        <v>70</v>
      </c>
      <c r="AG27" s="1">
        <v>27</v>
      </c>
      <c r="AH27" s="1">
        <v>27</v>
      </c>
      <c r="AI27" s="1">
        <v>28</v>
      </c>
      <c r="AJ27" s="1">
        <v>176</v>
      </c>
    </row>
    <row r="28" spans="1:36" ht="9" customHeight="1" x14ac:dyDescent="0.2">
      <c r="A28" s="1" t="s">
        <v>18</v>
      </c>
      <c r="B28" s="1">
        <v>1640</v>
      </c>
      <c r="C28" s="1">
        <v>1072</v>
      </c>
      <c r="D28" s="1">
        <v>711</v>
      </c>
      <c r="E28" s="1">
        <v>236</v>
      </c>
      <c r="F28" s="1">
        <v>56</v>
      </c>
      <c r="G28" s="1">
        <v>69</v>
      </c>
      <c r="H28" s="1">
        <v>285</v>
      </c>
      <c r="I28" s="1">
        <v>283</v>
      </c>
      <c r="J28" s="1" t="s">
        <v>18</v>
      </c>
      <c r="K28" s="1">
        <v>428</v>
      </c>
      <c r="L28" s="1">
        <v>224</v>
      </c>
      <c r="M28" s="1">
        <v>148</v>
      </c>
      <c r="N28" s="1">
        <v>59</v>
      </c>
      <c r="O28" s="1">
        <v>11</v>
      </c>
      <c r="P28" s="1">
        <v>6</v>
      </c>
      <c r="Q28" s="1">
        <v>191</v>
      </c>
      <c r="R28" s="1">
        <v>13</v>
      </c>
      <c r="S28" s="1" t="s">
        <v>18</v>
      </c>
      <c r="T28" s="1">
        <v>756</v>
      </c>
      <c r="U28" s="1">
        <v>663</v>
      </c>
      <c r="V28" s="1">
        <v>475</v>
      </c>
      <c r="W28" s="1">
        <v>131</v>
      </c>
      <c r="X28" s="1">
        <v>37</v>
      </c>
      <c r="Y28" s="1">
        <v>20</v>
      </c>
      <c r="Z28" s="1">
        <v>71</v>
      </c>
      <c r="AA28" s="1">
        <v>22</v>
      </c>
      <c r="AB28" s="1" t="s">
        <v>18</v>
      </c>
      <c r="AC28" s="1">
        <v>456</v>
      </c>
      <c r="AD28" s="1">
        <v>185</v>
      </c>
      <c r="AE28" s="1">
        <v>88</v>
      </c>
      <c r="AF28" s="1">
        <v>46</v>
      </c>
      <c r="AG28" s="1">
        <v>8</v>
      </c>
      <c r="AH28" s="1">
        <v>43</v>
      </c>
      <c r="AI28" s="1">
        <v>23</v>
      </c>
      <c r="AJ28" s="1">
        <v>248</v>
      </c>
    </row>
    <row r="29" spans="1:36" ht="9" customHeight="1" x14ac:dyDescent="0.2">
      <c r="A29" s="1" t="s">
        <v>19</v>
      </c>
      <c r="B29" s="1">
        <v>1498</v>
      </c>
      <c r="C29" s="1">
        <v>975</v>
      </c>
      <c r="D29" s="1">
        <v>693</v>
      </c>
      <c r="E29" s="1">
        <v>157</v>
      </c>
      <c r="F29" s="1">
        <v>29</v>
      </c>
      <c r="G29" s="1">
        <v>96</v>
      </c>
      <c r="H29" s="1">
        <v>334</v>
      </c>
      <c r="I29" s="1">
        <v>189</v>
      </c>
      <c r="J29" s="1" t="s">
        <v>19</v>
      </c>
      <c r="K29" s="1">
        <v>378</v>
      </c>
      <c r="L29" s="1">
        <v>154</v>
      </c>
      <c r="M29" s="1">
        <v>104</v>
      </c>
      <c r="N29" s="1">
        <v>38</v>
      </c>
      <c r="O29" s="1">
        <v>7</v>
      </c>
      <c r="P29" s="1">
        <v>5</v>
      </c>
      <c r="Q29" s="1">
        <v>202</v>
      </c>
      <c r="R29" s="1">
        <v>22</v>
      </c>
      <c r="S29" s="1" t="s">
        <v>19</v>
      </c>
      <c r="T29" s="1">
        <v>728</v>
      </c>
      <c r="U29" s="1">
        <v>628</v>
      </c>
      <c r="V29" s="1">
        <v>497</v>
      </c>
      <c r="W29" s="1">
        <v>77</v>
      </c>
      <c r="X29" s="1">
        <v>14</v>
      </c>
      <c r="Y29" s="1">
        <v>40</v>
      </c>
      <c r="Z29" s="1">
        <v>94</v>
      </c>
      <c r="AA29" s="1">
        <v>6</v>
      </c>
      <c r="AB29" s="1" t="s">
        <v>19</v>
      </c>
      <c r="AC29" s="1">
        <v>392</v>
      </c>
      <c r="AD29" s="1">
        <v>193</v>
      </c>
      <c r="AE29" s="1">
        <v>92</v>
      </c>
      <c r="AF29" s="1">
        <v>42</v>
      </c>
      <c r="AG29" s="1">
        <v>8</v>
      </c>
      <c r="AH29" s="1">
        <v>51</v>
      </c>
      <c r="AI29" s="1">
        <v>38</v>
      </c>
      <c r="AJ29" s="1">
        <v>161</v>
      </c>
    </row>
    <row r="30" spans="1:36" ht="9" customHeight="1" x14ac:dyDescent="0.2">
      <c r="A30" s="1" t="s">
        <v>20</v>
      </c>
      <c r="B30" s="1">
        <v>1144</v>
      </c>
      <c r="C30" s="1">
        <v>608</v>
      </c>
      <c r="D30" s="1">
        <v>465</v>
      </c>
      <c r="E30" s="1">
        <v>71</v>
      </c>
      <c r="F30" s="1">
        <v>23</v>
      </c>
      <c r="G30" s="1">
        <v>49</v>
      </c>
      <c r="H30" s="1">
        <v>302</v>
      </c>
      <c r="I30" s="1">
        <v>234</v>
      </c>
      <c r="J30" s="1" t="s">
        <v>20</v>
      </c>
      <c r="K30" s="1">
        <v>323</v>
      </c>
      <c r="L30" s="1">
        <v>107</v>
      </c>
      <c r="M30" s="1">
        <v>88</v>
      </c>
      <c r="N30" s="1">
        <v>9</v>
      </c>
      <c r="O30" s="1">
        <v>10</v>
      </c>
      <c r="P30" s="1">
        <v>0</v>
      </c>
      <c r="Q30" s="1">
        <v>205</v>
      </c>
      <c r="R30" s="1">
        <v>11</v>
      </c>
      <c r="S30" s="1" t="s">
        <v>20</v>
      </c>
      <c r="T30" s="1">
        <v>475</v>
      </c>
      <c r="U30" s="1">
        <v>394</v>
      </c>
      <c r="V30" s="1">
        <v>315</v>
      </c>
      <c r="W30" s="1">
        <v>48</v>
      </c>
      <c r="X30" s="1">
        <v>8</v>
      </c>
      <c r="Y30" s="1">
        <v>23</v>
      </c>
      <c r="Z30" s="1">
        <v>81</v>
      </c>
      <c r="AA30" s="1">
        <v>0</v>
      </c>
      <c r="AB30" s="1" t="s">
        <v>20</v>
      </c>
      <c r="AC30" s="1">
        <v>346</v>
      </c>
      <c r="AD30" s="1">
        <v>107</v>
      </c>
      <c r="AE30" s="1">
        <v>62</v>
      </c>
      <c r="AF30" s="1">
        <v>14</v>
      </c>
      <c r="AG30" s="1">
        <v>5</v>
      </c>
      <c r="AH30" s="1">
        <v>26</v>
      </c>
      <c r="AI30" s="1">
        <v>16</v>
      </c>
      <c r="AJ30" s="1">
        <v>223</v>
      </c>
    </row>
    <row r="31" spans="1:36" ht="9" customHeight="1" x14ac:dyDescent="0.2">
      <c r="A31" s="1" t="s">
        <v>624</v>
      </c>
      <c r="J31" s="1" t="s">
        <v>624</v>
      </c>
      <c r="S31" s="1" t="s">
        <v>624</v>
      </c>
      <c r="AB31" s="1" t="s">
        <v>624</v>
      </c>
    </row>
    <row r="32" spans="1:36" ht="9" customHeight="1" x14ac:dyDescent="0.2">
      <c r="A32" s="1" t="s">
        <v>0</v>
      </c>
      <c r="B32" s="1">
        <v>810</v>
      </c>
      <c r="C32" s="1">
        <v>528</v>
      </c>
      <c r="D32" s="1">
        <v>357</v>
      </c>
      <c r="E32" s="1">
        <v>81</v>
      </c>
      <c r="F32" s="1">
        <v>34</v>
      </c>
      <c r="G32" s="1">
        <v>56</v>
      </c>
      <c r="H32" s="1">
        <v>145</v>
      </c>
      <c r="I32" s="1">
        <v>137</v>
      </c>
      <c r="J32" s="1" t="s">
        <v>0</v>
      </c>
      <c r="K32" s="1">
        <v>200</v>
      </c>
      <c r="L32" s="1">
        <v>88</v>
      </c>
      <c r="M32" s="1">
        <v>49</v>
      </c>
      <c r="N32" s="1">
        <v>23</v>
      </c>
      <c r="O32" s="1">
        <v>13</v>
      </c>
      <c r="P32" s="1">
        <v>3</v>
      </c>
      <c r="Q32" s="1">
        <v>108</v>
      </c>
      <c r="R32" s="1">
        <v>4</v>
      </c>
      <c r="S32" s="1" t="s">
        <v>0</v>
      </c>
      <c r="T32" s="1">
        <v>335</v>
      </c>
      <c r="U32" s="1">
        <v>302</v>
      </c>
      <c r="V32" s="1">
        <v>236</v>
      </c>
      <c r="W32" s="1">
        <v>38</v>
      </c>
      <c r="X32" s="1">
        <v>14</v>
      </c>
      <c r="Y32" s="1">
        <v>14</v>
      </c>
      <c r="Z32" s="1">
        <v>29</v>
      </c>
      <c r="AA32" s="1">
        <v>4</v>
      </c>
      <c r="AB32" s="1" t="s">
        <v>0</v>
      </c>
      <c r="AC32" s="1">
        <v>275</v>
      </c>
      <c r="AD32" s="1">
        <v>138</v>
      </c>
      <c r="AE32" s="1">
        <v>72</v>
      </c>
      <c r="AF32" s="1">
        <v>20</v>
      </c>
      <c r="AG32" s="1">
        <v>7</v>
      </c>
      <c r="AH32" s="1">
        <v>39</v>
      </c>
      <c r="AI32" s="1">
        <v>8</v>
      </c>
      <c r="AJ32" s="1">
        <v>129</v>
      </c>
    </row>
    <row r="33" spans="1:36" ht="9" customHeight="1" x14ac:dyDescent="0.2">
      <c r="A33" s="1" t="s">
        <v>14</v>
      </c>
      <c r="B33" s="1">
        <v>55</v>
      </c>
      <c r="C33" s="1">
        <v>32</v>
      </c>
      <c r="D33" s="1">
        <v>17</v>
      </c>
      <c r="E33" s="1">
        <v>8</v>
      </c>
      <c r="F33" s="1">
        <v>3</v>
      </c>
      <c r="G33" s="1">
        <v>4</v>
      </c>
      <c r="H33" s="1">
        <v>9</v>
      </c>
      <c r="I33" s="1">
        <v>14</v>
      </c>
      <c r="J33" s="1" t="s">
        <v>14</v>
      </c>
      <c r="K33" s="1">
        <v>13</v>
      </c>
      <c r="L33" s="1">
        <v>4</v>
      </c>
      <c r="M33" s="1">
        <v>1</v>
      </c>
      <c r="N33" s="1">
        <v>1</v>
      </c>
      <c r="O33" s="1">
        <v>2</v>
      </c>
      <c r="P33" s="1">
        <v>0</v>
      </c>
      <c r="Q33" s="1">
        <v>8</v>
      </c>
      <c r="R33" s="1">
        <v>1</v>
      </c>
      <c r="S33" s="1" t="s">
        <v>14</v>
      </c>
      <c r="T33" s="1">
        <v>19</v>
      </c>
      <c r="U33" s="1">
        <v>19</v>
      </c>
      <c r="V33" s="1">
        <v>12</v>
      </c>
      <c r="W33" s="1">
        <v>5</v>
      </c>
      <c r="X33" s="1">
        <v>1</v>
      </c>
      <c r="Y33" s="1">
        <v>1</v>
      </c>
      <c r="Z33" s="1">
        <v>0</v>
      </c>
      <c r="AA33" s="1">
        <v>0</v>
      </c>
      <c r="AB33" s="1" t="s">
        <v>14</v>
      </c>
      <c r="AC33" s="1">
        <v>23</v>
      </c>
      <c r="AD33" s="1">
        <v>9</v>
      </c>
      <c r="AE33" s="1">
        <v>4</v>
      </c>
      <c r="AF33" s="1">
        <v>2</v>
      </c>
      <c r="AG33" s="1">
        <v>0</v>
      </c>
      <c r="AH33" s="1">
        <v>3</v>
      </c>
      <c r="AI33" s="1">
        <v>1</v>
      </c>
      <c r="AJ33" s="1">
        <v>13</v>
      </c>
    </row>
    <row r="34" spans="1:36" ht="9" customHeight="1" x14ac:dyDescent="0.2">
      <c r="A34" s="1" t="s">
        <v>15</v>
      </c>
      <c r="B34" s="1">
        <v>249</v>
      </c>
      <c r="C34" s="1">
        <v>156</v>
      </c>
      <c r="D34" s="1">
        <v>101</v>
      </c>
      <c r="E34" s="1">
        <v>33</v>
      </c>
      <c r="F34" s="1">
        <v>4</v>
      </c>
      <c r="G34" s="1">
        <v>18</v>
      </c>
      <c r="H34" s="1">
        <v>43</v>
      </c>
      <c r="I34" s="1">
        <v>50</v>
      </c>
      <c r="J34" s="1" t="s">
        <v>15</v>
      </c>
      <c r="K34" s="1">
        <v>57</v>
      </c>
      <c r="L34" s="1">
        <v>22</v>
      </c>
      <c r="M34" s="1">
        <v>12</v>
      </c>
      <c r="N34" s="1">
        <v>8</v>
      </c>
      <c r="O34" s="1">
        <v>2</v>
      </c>
      <c r="P34" s="1">
        <v>0</v>
      </c>
      <c r="Q34" s="1">
        <v>34</v>
      </c>
      <c r="R34" s="1">
        <v>1</v>
      </c>
      <c r="S34" s="1" t="s">
        <v>15</v>
      </c>
      <c r="T34" s="1">
        <v>89</v>
      </c>
      <c r="U34" s="1">
        <v>82</v>
      </c>
      <c r="V34" s="1">
        <v>69</v>
      </c>
      <c r="W34" s="1">
        <v>9</v>
      </c>
      <c r="X34" s="1">
        <v>0</v>
      </c>
      <c r="Y34" s="1">
        <v>4</v>
      </c>
      <c r="Z34" s="1">
        <v>6</v>
      </c>
      <c r="AA34" s="1">
        <v>1</v>
      </c>
      <c r="AB34" s="1" t="s">
        <v>15</v>
      </c>
      <c r="AC34" s="1">
        <v>103</v>
      </c>
      <c r="AD34" s="1">
        <v>52</v>
      </c>
      <c r="AE34" s="1">
        <v>20</v>
      </c>
      <c r="AF34" s="1">
        <v>16</v>
      </c>
      <c r="AG34" s="1">
        <v>2</v>
      </c>
      <c r="AH34" s="1">
        <v>14</v>
      </c>
      <c r="AI34" s="1">
        <v>3</v>
      </c>
      <c r="AJ34" s="1">
        <v>48</v>
      </c>
    </row>
    <row r="35" spans="1:36" ht="9" customHeight="1" x14ac:dyDescent="0.2">
      <c r="A35" s="1" t="s">
        <v>16</v>
      </c>
      <c r="B35" s="1">
        <v>252</v>
      </c>
      <c r="C35" s="1">
        <v>170</v>
      </c>
      <c r="D35" s="1">
        <v>121</v>
      </c>
      <c r="E35" s="1">
        <v>17</v>
      </c>
      <c r="F35" s="1">
        <v>11</v>
      </c>
      <c r="G35" s="1">
        <v>21</v>
      </c>
      <c r="H35" s="1">
        <v>38</v>
      </c>
      <c r="I35" s="1">
        <v>44</v>
      </c>
      <c r="J35" s="1" t="s">
        <v>16</v>
      </c>
      <c r="K35" s="1">
        <v>57</v>
      </c>
      <c r="L35" s="1">
        <v>28</v>
      </c>
      <c r="M35" s="1">
        <v>11</v>
      </c>
      <c r="N35" s="1">
        <v>9</v>
      </c>
      <c r="O35" s="1">
        <v>5</v>
      </c>
      <c r="P35" s="1">
        <v>3</v>
      </c>
      <c r="Q35" s="1">
        <v>29</v>
      </c>
      <c r="R35" s="1">
        <v>0</v>
      </c>
      <c r="S35" s="1" t="s">
        <v>16</v>
      </c>
      <c r="T35" s="1">
        <v>108</v>
      </c>
      <c r="U35" s="1">
        <v>100</v>
      </c>
      <c r="V35" s="1">
        <v>85</v>
      </c>
      <c r="W35" s="1">
        <v>7</v>
      </c>
      <c r="X35" s="1">
        <v>4</v>
      </c>
      <c r="Y35" s="1">
        <v>4</v>
      </c>
      <c r="Z35" s="1">
        <v>8</v>
      </c>
      <c r="AA35" s="1">
        <v>0</v>
      </c>
      <c r="AB35" s="1" t="s">
        <v>16</v>
      </c>
      <c r="AC35" s="1">
        <v>87</v>
      </c>
      <c r="AD35" s="1">
        <v>42</v>
      </c>
      <c r="AE35" s="1">
        <v>25</v>
      </c>
      <c r="AF35" s="1">
        <v>1</v>
      </c>
      <c r="AG35" s="1">
        <v>2</v>
      </c>
      <c r="AH35" s="1">
        <v>14</v>
      </c>
      <c r="AI35" s="1">
        <v>1</v>
      </c>
      <c r="AJ35" s="1">
        <v>44</v>
      </c>
    </row>
    <row r="36" spans="1:36" ht="9" customHeight="1" x14ac:dyDescent="0.2">
      <c r="A36" s="1" t="s">
        <v>17</v>
      </c>
      <c r="B36" s="1">
        <v>141</v>
      </c>
      <c r="C36" s="1">
        <v>89</v>
      </c>
      <c r="D36" s="1">
        <v>58</v>
      </c>
      <c r="E36" s="1">
        <v>15</v>
      </c>
      <c r="F36" s="1">
        <v>12</v>
      </c>
      <c r="G36" s="1">
        <v>4</v>
      </c>
      <c r="H36" s="1">
        <v>34</v>
      </c>
      <c r="I36" s="1">
        <v>18</v>
      </c>
      <c r="J36" s="1" t="s">
        <v>17</v>
      </c>
      <c r="K36" s="1">
        <v>39</v>
      </c>
      <c r="L36" s="1">
        <v>18</v>
      </c>
      <c r="M36" s="1">
        <v>10</v>
      </c>
      <c r="N36" s="1">
        <v>4</v>
      </c>
      <c r="O36" s="1">
        <v>4</v>
      </c>
      <c r="P36" s="1">
        <v>0</v>
      </c>
      <c r="Q36" s="1">
        <v>21</v>
      </c>
      <c r="R36" s="1">
        <v>0</v>
      </c>
      <c r="S36" s="1" t="s">
        <v>17</v>
      </c>
      <c r="T36" s="1">
        <v>67</v>
      </c>
      <c r="U36" s="1">
        <v>55</v>
      </c>
      <c r="V36" s="1">
        <v>37</v>
      </c>
      <c r="W36" s="1">
        <v>10</v>
      </c>
      <c r="X36" s="1">
        <v>5</v>
      </c>
      <c r="Y36" s="1">
        <v>3</v>
      </c>
      <c r="Z36" s="1">
        <v>11</v>
      </c>
      <c r="AA36" s="1">
        <v>1</v>
      </c>
      <c r="AB36" s="1" t="s">
        <v>17</v>
      </c>
      <c r="AC36" s="1">
        <v>35</v>
      </c>
      <c r="AD36" s="1">
        <v>16</v>
      </c>
      <c r="AE36" s="1">
        <v>11</v>
      </c>
      <c r="AF36" s="1">
        <v>1</v>
      </c>
      <c r="AG36" s="1">
        <v>3</v>
      </c>
      <c r="AH36" s="1">
        <v>1</v>
      </c>
      <c r="AI36" s="1">
        <v>2</v>
      </c>
      <c r="AJ36" s="1">
        <v>17</v>
      </c>
    </row>
    <row r="37" spans="1:36" ht="9" customHeight="1" x14ac:dyDescent="0.2">
      <c r="A37" s="1" t="s">
        <v>18</v>
      </c>
      <c r="B37" s="1">
        <v>86</v>
      </c>
      <c r="C37" s="1">
        <v>67</v>
      </c>
      <c r="D37" s="1">
        <v>51</v>
      </c>
      <c r="E37" s="1">
        <v>5</v>
      </c>
      <c r="F37" s="1">
        <v>3</v>
      </c>
      <c r="G37" s="1">
        <v>8</v>
      </c>
      <c r="H37" s="1">
        <v>12</v>
      </c>
      <c r="I37" s="1">
        <v>7</v>
      </c>
      <c r="J37" s="1" t="s">
        <v>18</v>
      </c>
      <c r="K37" s="1">
        <v>23</v>
      </c>
      <c r="L37" s="1">
        <v>14</v>
      </c>
      <c r="M37" s="1">
        <v>13</v>
      </c>
      <c r="N37" s="1">
        <v>1</v>
      </c>
      <c r="O37" s="1">
        <v>0</v>
      </c>
      <c r="P37" s="1">
        <v>0</v>
      </c>
      <c r="Q37" s="1">
        <v>8</v>
      </c>
      <c r="R37" s="1">
        <v>1</v>
      </c>
      <c r="S37" s="1" t="s">
        <v>18</v>
      </c>
      <c r="T37" s="1">
        <v>43</v>
      </c>
      <c r="U37" s="1">
        <v>38</v>
      </c>
      <c r="V37" s="1">
        <v>29</v>
      </c>
      <c r="W37" s="1">
        <v>4</v>
      </c>
      <c r="X37" s="1">
        <v>3</v>
      </c>
      <c r="Y37" s="1">
        <v>2</v>
      </c>
      <c r="Z37" s="1">
        <v>3</v>
      </c>
      <c r="AA37" s="1">
        <v>2</v>
      </c>
      <c r="AB37" s="1" t="s">
        <v>18</v>
      </c>
      <c r="AC37" s="1">
        <v>20</v>
      </c>
      <c r="AD37" s="1">
        <v>15</v>
      </c>
      <c r="AE37" s="1">
        <v>9</v>
      </c>
      <c r="AF37" s="1">
        <v>0</v>
      </c>
      <c r="AG37" s="1">
        <v>0</v>
      </c>
      <c r="AH37" s="1">
        <v>6</v>
      </c>
      <c r="AI37" s="1">
        <v>1</v>
      </c>
      <c r="AJ37" s="1">
        <v>4</v>
      </c>
    </row>
    <row r="38" spans="1:36" ht="9" customHeight="1" x14ac:dyDescent="0.2">
      <c r="A38" s="1" t="s">
        <v>19</v>
      </c>
      <c r="B38" s="1">
        <v>22</v>
      </c>
      <c r="C38" s="1">
        <v>12</v>
      </c>
      <c r="D38" s="1">
        <v>8</v>
      </c>
      <c r="E38" s="1">
        <v>3</v>
      </c>
      <c r="F38" s="1">
        <v>1</v>
      </c>
      <c r="G38" s="1">
        <v>0</v>
      </c>
      <c r="H38" s="1">
        <v>8</v>
      </c>
      <c r="I38" s="1">
        <v>2</v>
      </c>
      <c r="J38" s="1" t="s">
        <v>19</v>
      </c>
      <c r="K38" s="1">
        <v>8</v>
      </c>
      <c r="L38" s="1">
        <v>1</v>
      </c>
      <c r="M38" s="1">
        <v>1</v>
      </c>
      <c r="N38" s="1">
        <v>0</v>
      </c>
      <c r="O38" s="1">
        <v>0</v>
      </c>
      <c r="P38" s="1">
        <v>0</v>
      </c>
      <c r="Q38" s="1">
        <v>7</v>
      </c>
      <c r="R38" s="1">
        <v>0</v>
      </c>
      <c r="S38" s="1" t="s">
        <v>19</v>
      </c>
      <c r="T38" s="1">
        <v>9</v>
      </c>
      <c r="U38" s="1">
        <v>8</v>
      </c>
      <c r="V38" s="1">
        <v>4</v>
      </c>
      <c r="W38" s="1">
        <v>3</v>
      </c>
      <c r="X38" s="1">
        <v>1</v>
      </c>
      <c r="Y38" s="1">
        <v>0</v>
      </c>
      <c r="Z38" s="1">
        <v>1</v>
      </c>
      <c r="AA38" s="1">
        <v>0</v>
      </c>
      <c r="AB38" s="1" t="s">
        <v>19</v>
      </c>
      <c r="AC38" s="1">
        <v>5</v>
      </c>
      <c r="AD38" s="1">
        <v>3</v>
      </c>
      <c r="AE38" s="1">
        <v>3</v>
      </c>
      <c r="AF38" s="1">
        <v>0</v>
      </c>
      <c r="AG38" s="1">
        <v>0</v>
      </c>
      <c r="AH38" s="1">
        <v>0</v>
      </c>
      <c r="AI38" s="1">
        <v>0</v>
      </c>
      <c r="AJ38" s="1">
        <v>2</v>
      </c>
    </row>
    <row r="39" spans="1:36" ht="9" customHeight="1" x14ac:dyDescent="0.2">
      <c r="A39" s="1" t="s">
        <v>20</v>
      </c>
      <c r="B39" s="1">
        <v>5</v>
      </c>
      <c r="C39" s="1">
        <v>2</v>
      </c>
      <c r="D39" s="1">
        <v>1</v>
      </c>
      <c r="E39" s="1">
        <v>0</v>
      </c>
      <c r="F39" s="1">
        <v>0</v>
      </c>
      <c r="G39" s="1">
        <v>1</v>
      </c>
      <c r="H39" s="1">
        <v>1</v>
      </c>
      <c r="I39" s="1">
        <v>2</v>
      </c>
      <c r="J39" s="1" t="s">
        <v>20</v>
      </c>
      <c r="K39" s="1">
        <v>3</v>
      </c>
      <c r="L39" s="1">
        <v>1</v>
      </c>
      <c r="M39" s="1">
        <v>1</v>
      </c>
      <c r="N39" s="1">
        <v>0</v>
      </c>
      <c r="O39" s="1">
        <v>0</v>
      </c>
      <c r="P39" s="1">
        <v>0</v>
      </c>
      <c r="Q39" s="1">
        <v>1</v>
      </c>
      <c r="R39" s="1">
        <v>1</v>
      </c>
      <c r="S39" s="1" t="s">
        <v>20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 t="s">
        <v>20</v>
      </c>
      <c r="AC39" s="1">
        <v>2</v>
      </c>
      <c r="AD39" s="1">
        <v>1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1">
        <v>1</v>
      </c>
    </row>
    <row r="40" spans="1:36" ht="9" customHeight="1" x14ac:dyDescent="0.2">
      <c r="A40" s="1" t="s">
        <v>645</v>
      </c>
      <c r="J40" s="1" t="s">
        <v>645</v>
      </c>
      <c r="S40" s="1" t="s">
        <v>645</v>
      </c>
      <c r="AB40" s="1" t="s">
        <v>645</v>
      </c>
    </row>
    <row r="41" spans="1:36" ht="9" customHeight="1" x14ac:dyDescent="0.2">
      <c r="A41" s="1" t="s">
        <v>0</v>
      </c>
      <c r="B41" s="5">
        <f>B14/B5</f>
        <v>0.69389663379802791</v>
      </c>
      <c r="C41" s="5">
        <f t="shared" ref="C41:AJ48" si="0">C14/C5</f>
        <v>0.64491844416562105</v>
      </c>
      <c r="D41" s="5">
        <f t="shared" si="0"/>
        <v>0.67910299662631479</v>
      </c>
      <c r="E41" s="5">
        <f t="shared" si="0"/>
        <v>0.59775840597758401</v>
      </c>
      <c r="F41" s="5">
        <f t="shared" si="0"/>
        <v>0.56805807622504534</v>
      </c>
      <c r="G41" s="5">
        <f t="shared" si="0"/>
        <v>0.57493540051679581</v>
      </c>
      <c r="H41" s="5">
        <f t="shared" si="0"/>
        <v>0.74361272971761538</v>
      </c>
      <c r="I41" s="5">
        <f t="shared" si="0"/>
        <v>0.87268074216250802</v>
      </c>
      <c r="J41" s="1" t="s">
        <v>0</v>
      </c>
      <c r="K41" s="5">
        <f t="shared" si="0"/>
        <v>0.84900990099009899</v>
      </c>
      <c r="L41" s="5">
        <f t="shared" si="0"/>
        <v>0.73454245671887886</v>
      </c>
      <c r="M41" s="5">
        <f t="shared" si="0"/>
        <v>0.74966711051930757</v>
      </c>
      <c r="N41" s="5">
        <f t="shared" si="0"/>
        <v>0.71</v>
      </c>
      <c r="O41" s="5">
        <f t="shared" si="0"/>
        <v>0.72131147540983609</v>
      </c>
      <c r="P41" s="5">
        <f t="shared" si="0"/>
        <v>0.67500000000000004</v>
      </c>
      <c r="Q41" s="5">
        <f t="shared" si="0"/>
        <v>0.95470383275261328</v>
      </c>
      <c r="R41" s="5">
        <f t="shared" si="0"/>
        <v>1.126984126984127</v>
      </c>
      <c r="S41" s="1" t="s">
        <v>0</v>
      </c>
      <c r="T41" s="5">
        <f t="shared" si="0"/>
        <v>0.74150905023388247</v>
      </c>
      <c r="U41" s="5">
        <f t="shared" si="0"/>
        <v>0.76493349455864568</v>
      </c>
      <c r="V41" s="5">
        <f t="shared" si="0"/>
        <v>0.73204849238420888</v>
      </c>
      <c r="W41" s="5">
        <f t="shared" si="0"/>
        <v>0.90562613430127037</v>
      </c>
      <c r="X41" s="5">
        <f t="shared" si="0"/>
        <v>0.75621890547263682</v>
      </c>
      <c r="Y41" s="5">
        <f t="shared" si="0"/>
        <v>0.94578313253012047</v>
      </c>
      <c r="Z41" s="5">
        <f t="shared" si="0"/>
        <v>0.6067415730337079</v>
      </c>
      <c r="AA41" s="5">
        <f t="shared" si="0"/>
        <v>0.72857142857142854</v>
      </c>
      <c r="AB41" s="1" t="s">
        <v>0</v>
      </c>
      <c r="AC41" s="5">
        <f t="shared" si="0"/>
        <v>0.55595749491295499</v>
      </c>
      <c r="AD41" s="5">
        <f t="shared" si="0"/>
        <v>0.41418764302059496</v>
      </c>
      <c r="AE41" s="5">
        <f t="shared" si="0"/>
        <v>0.47058823529411764</v>
      </c>
      <c r="AF41" s="5">
        <f t="shared" si="0"/>
        <v>0.32847682119205296</v>
      </c>
      <c r="AG41" s="5">
        <f t="shared" si="0"/>
        <v>0.32017543859649122</v>
      </c>
      <c r="AH41" s="5">
        <f t="shared" si="0"/>
        <v>0.45950704225352113</v>
      </c>
      <c r="AI41" s="5">
        <f t="shared" si="0"/>
        <v>0.35309973045822102</v>
      </c>
      <c r="AJ41" s="5">
        <f t="shared" si="0"/>
        <v>0.86853146853146856</v>
      </c>
    </row>
    <row r="42" spans="1:36" ht="9" customHeight="1" x14ac:dyDescent="0.2">
      <c r="A42" s="1" t="s">
        <v>14</v>
      </c>
      <c r="B42" s="5">
        <f t="shared" ref="B42:Q48" si="1">B15/B6</f>
        <v>5.2415210688591986E-2</v>
      </c>
      <c r="C42" s="5">
        <f t="shared" si="1"/>
        <v>5.6603773584905662E-2</v>
      </c>
      <c r="D42" s="5">
        <f t="shared" si="1"/>
        <v>5.7739557739557738E-2</v>
      </c>
      <c r="E42" s="5">
        <f t="shared" si="1"/>
        <v>4.9107142857142856E-2</v>
      </c>
      <c r="F42" s="5">
        <f t="shared" si="1"/>
        <v>7.3529411764705885E-2</v>
      </c>
      <c r="G42" s="5">
        <f t="shared" si="1"/>
        <v>5.3097345132743362E-2</v>
      </c>
      <c r="H42" s="5">
        <f t="shared" si="1"/>
        <v>3.151862464183381E-2</v>
      </c>
      <c r="I42" s="5">
        <f t="shared" si="1"/>
        <v>5.8201058201058198E-2</v>
      </c>
      <c r="J42" s="1" t="s">
        <v>14</v>
      </c>
      <c r="K42" s="5">
        <f t="shared" si="1"/>
        <v>5.5137844611528819E-2</v>
      </c>
      <c r="L42" s="5">
        <f t="shared" si="1"/>
        <v>5.2132701421800945E-2</v>
      </c>
      <c r="M42" s="5">
        <f t="shared" si="1"/>
        <v>2.4793388429752067E-2</v>
      </c>
      <c r="N42" s="5">
        <f t="shared" si="1"/>
        <v>4.7619047619047616E-2</v>
      </c>
      <c r="O42" s="5">
        <f t="shared" si="1"/>
        <v>0.14285714285714285</v>
      </c>
      <c r="P42" s="5">
        <f t="shared" si="1"/>
        <v>0.33333333333333331</v>
      </c>
      <c r="Q42" s="5">
        <f t="shared" si="1"/>
        <v>5.6179775280898875E-2</v>
      </c>
      <c r="R42" s="5">
        <f t="shared" si="0"/>
        <v>0.1</v>
      </c>
      <c r="S42" s="1" t="s">
        <v>14</v>
      </c>
      <c r="T42" s="5">
        <f t="shared" si="0"/>
        <v>3.7333333333333336E-2</v>
      </c>
      <c r="U42" s="5">
        <f t="shared" si="0"/>
        <v>4.4303797468354431E-2</v>
      </c>
      <c r="V42" s="5">
        <f t="shared" si="0"/>
        <v>3.90625E-2</v>
      </c>
      <c r="W42" s="5">
        <f t="shared" si="0"/>
        <v>6.097560975609756E-2</v>
      </c>
      <c r="X42" s="5">
        <f t="shared" si="0"/>
        <v>9.5238095238095233E-2</v>
      </c>
      <c r="Y42" s="5">
        <f t="shared" si="0"/>
        <v>5.8823529411764705E-2</v>
      </c>
      <c r="Z42" s="5">
        <f t="shared" si="0"/>
        <v>0</v>
      </c>
      <c r="AA42" s="5">
        <f t="shared" si="0"/>
        <v>0</v>
      </c>
      <c r="AB42" s="1" t="s">
        <v>14</v>
      </c>
      <c r="AC42" s="5">
        <f t="shared" si="0"/>
        <v>6.5244667503136761E-2</v>
      </c>
      <c r="AD42" s="5">
        <f t="shared" si="0"/>
        <v>7.9787234042553196E-2</v>
      </c>
      <c r="AE42" s="5">
        <f t="shared" si="0"/>
        <v>0.13259668508287292</v>
      </c>
      <c r="AF42" s="5">
        <f t="shared" si="0"/>
        <v>3.7974683544303799E-2</v>
      </c>
      <c r="AG42" s="5">
        <f t="shared" si="0"/>
        <v>0</v>
      </c>
      <c r="AH42" s="5">
        <f t="shared" si="0"/>
        <v>3.3333333333333333E-2</v>
      </c>
      <c r="AI42" s="5">
        <f t="shared" si="0"/>
        <v>1.3888888888888888E-2</v>
      </c>
      <c r="AJ42" s="5">
        <f t="shared" si="0"/>
        <v>6.0171919770773637E-2</v>
      </c>
    </row>
    <row r="43" spans="1:36" ht="9" customHeight="1" x14ac:dyDescent="0.2">
      <c r="A43" s="1" t="s">
        <v>15</v>
      </c>
      <c r="B43" s="5">
        <f t="shared" si="1"/>
        <v>0.26306370794559769</v>
      </c>
      <c r="C43" s="5">
        <f t="shared" si="0"/>
        <v>0.22650231124807396</v>
      </c>
      <c r="D43" s="5">
        <f t="shared" si="0"/>
        <v>0.23592715231788081</v>
      </c>
      <c r="E43" s="5">
        <f t="shared" si="0"/>
        <v>0.25352112676056338</v>
      </c>
      <c r="F43" s="5">
        <f t="shared" si="0"/>
        <v>0.16129032258064516</v>
      </c>
      <c r="G43" s="5">
        <f t="shared" si="0"/>
        <v>0.17903930131004367</v>
      </c>
      <c r="H43" s="5">
        <f t="shared" si="0"/>
        <v>0.29310344827586204</v>
      </c>
      <c r="I43" s="5">
        <f t="shared" si="0"/>
        <v>0.3968253968253968</v>
      </c>
      <c r="J43" s="1" t="s">
        <v>15</v>
      </c>
      <c r="K43" s="5">
        <f t="shared" si="0"/>
        <v>0.35576923076923078</v>
      </c>
      <c r="L43" s="5">
        <f t="shared" si="0"/>
        <v>0.27586206896551724</v>
      </c>
      <c r="M43" s="5">
        <f t="shared" si="0"/>
        <v>0.23376623376623376</v>
      </c>
      <c r="N43" s="5">
        <f t="shared" si="0"/>
        <v>0.30188679245283018</v>
      </c>
      <c r="O43" s="5">
        <f t="shared" si="0"/>
        <v>0.54545454545454541</v>
      </c>
      <c r="P43" s="5">
        <f t="shared" si="0"/>
        <v>0</v>
      </c>
      <c r="Q43" s="5">
        <f t="shared" si="0"/>
        <v>0.46242774566473988</v>
      </c>
      <c r="R43" s="5">
        <f t="shared" si="0"/>
        <v>0.36363636363636365</v>
      </c>
      <c r="S43" s="1" t="s">
        <v>15</v>
      </c>
      <c r="T43" s="5">
        <f t="shared" si="0"/>
        <v>0.25244444444444447</v>
      </c>
      <c r="U43" s="5">
        <f t="shared" si="0"/>
        <v>0.26652892561983471</v>
      </c>
      <c r="V43" s="5">
        <f t="shared" si="0"/>
        <v>0.26254826254826252</v>
      </c>
      <c r="W43" s="5">
        <f t="shared" si="0"/>
        <v>0.3392857142857143</v>
      </c>
      <c r="X43" s="5">
        <f t="shared" si="0"/>
        <v>0.16216216216216217</v>
      </c>
      <c r="Y43" s="5">
        <f t="shared" si="0"/>
        <v>0.23809523809523808</v>
      </c>
      <c r="Z43" s="5">
        <f t="shared" si="0"/>
        <v>0.16788321167883211</v>
      </c>
      <c r="AA43" s="5">
        <f t="shared" si="0"/>
        <v>0.15</v>
      </c>
      <c r="AB43" s="1" t="s">
        <v>15</v>
      </c>
      <c r="AC43" s="5">
        <f t="shared" si="0"/>
        <v>0.24181963288108541</v>
      </c>
      <c r="AD43" s="5">
        <f t="shared" si="0"/>
        <v>0.15930388219544847</v>
      </c>
      <c r="AE43" s="5">
        <f t="shared" si="0"/>
        <v>0.16245487364620939</v>
      </c>
      <c r="AF43" s="5">
        <f t="shared" si="0"/>
        <v>0.18947368421052632</v>
      </c>
      <c r="AG43" s="5">
        <f t="shared" si="0"/>
        <v>7.2916666666666671E-2</v>
      </c>
      <c r="AH43" s="5">
        <f t="shared" si="0"/>
        <v>0.16847826086956522</v>
      </c>
      <c r="AI43" s="5">
        <f t="shared" si="0"/>
        <v>0.16666666666666666</v>
      </c>
      <c r="AJ43" s="5">
        <f t="shared" si="0"/>
        <v>0.40975609756097559</v>
      </c>
    </row>
    <row r="44" spans="1:36" ht="9" customHeight="1" x14ac:dyDescent="0.2">
      <c r="A44" s="1" t="s">
        <v>16</v>
      </c>
      <c r="B44" s="5">
        <f t="shared" si="1"/>
        <v>0.56613756613756616</v>
      </c>
      <c r="C44" s="5">
        <f t="shared" si="0"/>
        <v>0.50993377483443714</v>
      </c>
      <c r="D44" s="5">
        <f t="shared" si="0"/>
        <v>0.47841409691629955</v>
      </c>
      <c r="E44" s="5">
        <f t="shared" si="0"/>
        <v>0.52691218130311612</v>
      </c>
      <c r="F44" s="5">
        <f t="shared" si="0"/>
        <v>0.57857142857142863</v>
      </c>
      <c r="G44" s="5">
        <f t="shared" si="0"/>
        <v>0.61956521739130432</v>
      </c>
      <c r="H44" s="5">
        <f t="shared" si="0"/>
        <v>0.65311653116531165</v>
      </c>
      <c r="I44" s="5">
        <f t="shared" si="0"/>
        <v>0.8188405797101449</v>
      </c>
      <c r="J44" s="1" t="s">
        <v>16</v>
      </c>
      <c r="K44" s="5">
        <f t="shared" si="0"/>
        <v>0.7589285714285714</v>
      </c>
      <c r="L44" s="5">
        <f t="shared" si="0"/>
        <v>0.65432098765432101</v>
      </c>
      <c r="M44" s="5">
        <f t="shared" si="0"/>
        <v>0.47517730496453903</v>
      </c>
      <c r="N44" s="5">
        <f t="shared" si="0"/>
        <v>0.83606557377049184</v>
      </c>
      <c r="O44" s="5">
        <f t="shared" si="0"/>
        <v>1</v>
      </c>
      <c r="P44" s="5">
        <f t="shared" si="0"/>
        <v>1</v>
      </c>
      <c r="Q44" s="5">
        <f t="shared" si="0"/>
        <v>0.88888888888888884</v>
      </c>
      <c r="R44" s="5">
        <f t="shared" si="0"/>
        <v>0.7142857142857143</v>
      </c>
      <c r="S44" s="1" t="s">
        <v>16</v>
      </c>
      <c r="T44" s="5">
        <f t="shared" si="0"/>
        <v>0.57578646329837946</v>
      </c>
      <c r="U44" s="5">
        <f t="shared" si="0"/>
        <v>0.59110629067245124</v>
      </c>
      <c r="V44" s="5">
        <f t="shared" si="0"/>
        <v>0.53047091412742386</v>
      </c>
      <c r="W44" s="5">
        <f t="shared" si="0"/>
        <v>0.90825688073394495</v>
      </c>
      <c r="X44" s="5">
        <f t="shared" si="0"/>
        <v>0.67272727272727273</v>
      </c>
      <c r="Y44" s="5">
        <f t="shared" si="0"/>
        <v>0.72222222222222221</v>
      </c>
      <c r="Z44" s="5">
        <f t="shared" si="0"/>
        <v>0.47058823529411764</v>
      </c>
      <c r="AA44" s="5">
        <f t="shared" si="0"/>
        <v>0.375</v>
      </c>
      <c r="AB44" s="1" t="s">
        <v>16</v>
      </c>
      <c r="AC44" s="5">
        <f t="shared" si="0"/>
        <v>0.46562500000000001</v>
      </c>
      <c r="AD44" s="5">
        <f t="shared" si="0"/>
        <v>0.34003091190108192</v>
      </c>
      <c r="AE44" s="5">
        <f t="shared" si="0"/>
        <v>0.34191176470588236</v>
      </c>
      <c r="AF44" s="5">
        <f t="shared" si="0"/>
        <v>0.19672131147540983</v>
      </c>
      <c r="AG44" s="5">
        <f t="shared" si="0"/>
        <v>0.29310344827586204</v>
      </c>
      <c r="AH44" s="5">
        <f t="shared" si="0"/>
        <v>0.55223880597014929</v>
      </c>
      <c r="AI44" s="5">
        <f t="shared" si="0"/>
        <v>0.17307692307692307</v>
      </c>
      <c r="AJ44" s="5">
        <f t="shared" si="0"/>
        <v>0.83524904214559392</v>
      </c>
    </row>
    <row r="45" spans="1:36" ht="9" customHeight="1" x14ac:dyDescent="0.2">
      <c r="A45" s="1" t="s">
        <v>17</v>
      </c>
      <c r="B45" s="5">
        <f t="shared" si="1"/>
        <v>0.90558434081750139</v>
      </c>
      <c r="C45" s="5">
        <f t="shared" si="0"/>
        <v>0.84100418410041844</v>
      </c>
      <c r="D45" s="5">
        <f t="shared" si="0"/>
        <v>0.8845618915159944</v>
      </c>
      <c r="E45" s="5">
        <f t="shared" si="0"/>
        <v>0.73758865248226946</v>
      </c>
      <c r="F45" s="5">
        <f t="shared" si="0"/>
        <v>1.0568181818181819</v>
      </c>
      <c r="G45" s="5">
        <f t="shared" si="0"/>
        <v>0.64150943396226412</v>
      </c>
      <c r="H45" s="5">
        <f t="shared" si="0"/>
        <v>0.92447916666666663</v>
      </c>
      <c r="I45" s="5">
        <f t="shared" si="0"/>
        <v>1.3481012658227849</v>
      </c>
      <c r="J45" s="1" t="s">
        <v>17</v>
      </c>
      <c r="K45" s="5">
        <f t="shared" si="0"/>
        <v>1.0206185567010309</v>
      </c>
      <c r="L45" s="5">
        <f t="shared" si="0"/>
        <v>0.9028571428571428</v>
      </c>
      <c r="M45" s="5">
        <f t="shared" si="0"/>
        <v>0.9285714285714286</v>
      </c>
      <c r="N45" s="5">
        <f t="shared" si="0"/>
        <v>0.9</v>
      </c>
      <c r="O45" s="5">
        <f t="shared" si="0"/>
        <v>0.94736842105263153</v>
      </c>
      <c r="P45" s="5">
        <f t="shared" si="0"/>
        <v>0</v>
      </c>
      <c r="Q45" s="5">
        <f t="shared" si="0"/>
        <v>1.1094527363184079</v>
      </c>
      <c r="R45" s="5">
        <f t="shared" si="0"/>
        <v>1.25</v>
      </c>
      <c r="S45" s="1" t="s">
        <v>17</v>
      </c>
      <c r="T45" s="5">
        <f t="shared" si="0"/>
        <v>0.96368352788586253</v>
      </c>
      <c r="U45" s="5">
        <f t="shared" si="0"/>
        <v>0.98417721518987344</v>
      </c>
      <c r="V45" s="5">
        <f t="shared" si="0"/>
        <v>0.91983122362869196</v>
      </c>
      <c r="W45" s="5">
        <f t="shared" si="0"/>
        <v>1.1348314606741574</v>
      </c>
      <c r="X45" s="5">
        <f t="shared" si="0"/>
        <v>1.2</v>
      </c>
      <c r="Y45" s="5">
        <f t="shared" si="0"/>
        <v>1.2758620689655173</v>
      </c>
      <c r="Z45" s="5">
        <f t="shared" si="0"/>
        <v>0.79389312977099236</v>
      </c>
      <c r="AA45" s="5">
        <f t="shared" si="0"/>
        <v>2.125</v>
      </c>
      <c r="AB45" s="1" t="s">
        <v>17</v>
      </c>
      <c r="AC45" s="5">
        <f t="shared" si="0"/>
        <v>0.75086505190311414</v>
      </c>
      <c r="AD45" s="5">
        <f t="shared" si="0"/>
        <v>0.57989690721649489</v>
      </c>
      <c r="AE45" s="5">
        <f t="shared" si="0"/>
        <v>0.72180451127819545</v>
      </c>
      <c r="AF45" s="5">
        <f t="shared" si="0"/>
        <v>0.46405228758169936</v>
      </c>
      <c r="AG45" s="5">
        <f t="shared" si="0"/>
        <v>0.93103448275862066</v>
      </c>
      <c r="AH45" s="5">
        <f t="shared" si="0"/>
        <v>0.42465753424657532</v>
      </c>
      <c r="AI45" s="5">
        <f t="shared" si="0"/>
        <v>0.53846153846153844</v>
      </c>
      <c r="AJ45" s="5">
        <f t="shared" si="0"/>
        <v>1.3115942028985508</v>
      </c>
    </row>
    <row r="46" spans="1:36" ht="9" customHeight="1" x14ac:dyDescent="0.2">
      <c r="A46" s="1" t="s">
        <v>18</v>
      </c>
      <c r="B46" s="5">
        <f t="shared" si="1"/>
        <v>1.3333333333333333</v>
      </c>
      <c r="C46" s="5">
        <f t="shared" si="0"/>
        <v>1.3020214030915576</v>
      </c>
      <c r="D46" s="5">
        <f t="shared" si="0"/>
        <v>1.3592592592592592</v>
      </c>
      <c r="E46" s="5">
        <f t="shared" si="0"/>
        <v>1.3038674033149171</v>
      </c>
      <c r="F46" s="5">
        <f t="shared" si="0"/>
        <v>1.0566037735849056</v>
      </c>
      <c r="G46" s="5">
        <f t="shared" si="0"/>
        <v>1.0298507462686568</v>
      </c>
      <c r="H46" s="5">
        <f t="shared" si="0"/>
        <v>1.0431654676258992</v>
      </c>
      <c r="I46" s="5">
        <f t="shared" si="0"/>
        <v>2.1259259259259258</v>
      </c>
      <c r="J46" s="1" t="s">
        <v>18</v>
      </c>
      <c r="K46" s="5">
        <f t="shared" si="0"/>
        <v>1.3017751479289941</v>
      </c>
      <c r="L46" s="5">
        <f t="shared" si="0"/>
        <v>1.3832335329341316</v>
      </c>
      <c r="M46" s="5">
        <f t="shared" si="0"/>
        <v>1.5346534653465347</v>
      </c>
      <c r="N46" s="5">
        <f t="shared" si="0"/>
        <v>1.3409090909090908</v>
      </c>
      <c r="O46" s="5">
        <f t="shared" si="0"/>
        <v>0.6875</v>
      </c>
      <c r="P46" s="5">
        <f t="shared" si="0"/>
        <v>1</v>
      </c>
      <c r="Q46" s="5">
        <f t="shared" si="0"/>
        <v>1.1951219512195121</v>
      </c>
      <c r="R46" s="5">
        <f t="shared" si="0"/>
        <v>1.8571428571428572</v>
      </c>
      <c r="S46" s="1" t="s">
        <v>18</v>
      </c>
      <c r="T46" s="5">
        <f t="shared" si="0"/>
        <v>1.3884892086330936</v>
      </c>
      <c r="U46" s="5">
        <f t="shared" si="0"/>
        <v>1.4602150537634409</v>
      </c>
      <c r="V46" s="5">
        <f t="shared" si="0"/>
        <v>1.4273255813953489</v>
      </c>
      <c r="W46" s="5">
        <f t="shared" si="0"/>
        <v>1.9264705882352942</v>
      </c>
      <c r="X46" s="5">
        <f t="shared" si="0"/>
        <v>1.2758620689655173</v>
      </c>
      <c r="Y46" s="5">
        <f t="shared" si="0"/>
        <v>0.83333333333333337</v>
      </c>
      <c r="Z46" s="5">
        <f t="shared" si="0"/>
        <v>0.86585365853658536</v>
      </c>
      <c r="AA46" s="5">
        <f t="shared" si="0"/>
        <v>2.4444444444444446</v>
      </c>
      <c r="AB46" s="1" t="s">
        <v>18</v>
      </c>
      <c r="AC46" s="5">
        <f t="shared" si="0"/>
        <v>1.2777777777777777</v>
      </c>
      <c r="AD46" s="5">
        <f t="shared" si="0"/>
        <v>0.88516746411483249</v>
      </c>
      <c r="AE46" s="5">
        <f t="shared" si="0"/>
        <v>0.9263157894736842</v>
      </c>
      <c r="AF46" s="5">
        <f t="shared" si="0"/>
        <v>0.66666666666666663</v>
      </c>
      <c r="AG46" s="5">
        <f t="shared" si="0"/>
        <v>1</v>
      </c>
      <c r="AH46" s="5">
        <f t="shared" si="0"/>
        <v>1.1621621621621621</v>
      </c>
      <c r="AI46" s="5">
        <f t="shared" si="0"/>
        <v>0.71875</v>
      </c>
      <c r="AJ46" s="5">
        <f t="shared" si="0"/>
        <v>2.1176470588235294</v>
      </c>
    </row>
    <row r="47" spans="1:36" ht="9" customHeight="1" x14ac:dyDescent="0.2">
      <c r="A47" s="1" t="s">
        <v>19</v>
      </c>
      <c r="B47" s="5">
        <f t="shared" si="1"/>
        <v>1.6788079470198676</v>
      </c>
      <c r="C47" s="5">
        <f t="shared" si="0"/>
        <v>1.7495559502664297</v>
      </c>
      <c r="D47" s="5">
        <f t="shared" si="0"/>
        <v>1.9390581717451523</v>
      </c>
      <c r="E47" s="5">
        <f t="shared" si="0"/>
        <v>1.256</v>
      </c>
      <c r="F47" s="5">
        <f t="shared" si="0"/>
        <v>1.1111111111111112</v>
      </c>
      <c r="G47" s="5">
        <f t="shared" si="0"/>
        <v>1.96</v>
      </c>
      <c r="H47" s="5">
        <f t="shared" si="0"/>
        <v>1.3320158102766799</v>
      </c>
      <c r="I47" s="5">
        <f t="shared" si="0"/>
        <v>2.2111111111111112</v>
      </c>
      <c r="J47" s="1" t="s">
        <v>19</v>
      </c>
      <c r="K47" s="5">
        <f t="shared" si="0"/>
        <v>1.5403225806451613</v>
      </c>
      <c r="L47" s="5">
        <f t="shared" si="0"/>
        <v>1.5445544554455446</v>
      </c>
      <c r="M47" s="5">
        <f t="shared" si="0"/>
        <v>1.7096774193548387</v>
      </c>
      <c r="N47" s="5">
        <f t="shared" si="0"/>
        <v>1.5833333333333333</v>
      </c>
      <c r="O47" s="5">
        <f t="shared" si="0"/>
        <v>0.77777777777777779</v>
      </c>
      <c r="P47" s="5">
        <f t="shared" si="0"/>
        <v>0.83333333333333337</v>
      </c>
      <c r="Q47" s="5">
        <f t="shared" si="0"/>
        <v>1.4676258992805755</v>
      </c>
      <c r="R47" s="5">
        <f t="shared" si="0"/>
        <v>2.75</v>
      </c>
      <c r="S47" s="1" t="s">
        <v>19</v>
      </c>
      <c r="T47" s="5">
        <f t="shared" si="0"/>
        <v>1.8987012987012988</v>
      </c>
      <c r="U47" s="5">
        <f t="shared" si="0"/>
        <v>2.0723684210526314</v>
      </c>
      <c r="V47" s="5">
        <f t="shared" si="0"/>
        <v>2.2079646017699117</v>
      </c>
      <c r="W47" s="5">
        <f t="shared" si="0"/>
        <v>1.375</v>
      </c>
      <c r="X47" s="5">
        <f t="shared" si="0"/>
        <v>1.2727272727272727</v>
      </c>
      <c r="Y47" s="5">
        <f t="shared" si="0"/>
        <v>3.6363636363636362</v>
      </c>
      <c r="Z47" s="5">
        <f t="shared" si="0"/>
        <v>1.25</v>
      </c>
      <c r="AA47" s="5">
        <f t="shared" si="0"/>
        <v>1.2</v>
      </c>
      <c r="AB47" s="1" t="s">
        <v>19</v>
      </c>
      <c r="AC47" s="5">
        <f t="shared" si="0"/>
        <v>1.4945054945054945</v>
      </c>
      <c r="AD47" s="5">
        <f t="shared" si="0"/>
        <v>1.259493670886076</v>
      </c>
      <c r="AE47" s="5">
        <f t="shared" si="0"/>
        <v>1.3013698630136987</v>
      </c>
      <c r="AF47" s="5">
        <f t="shared" si="0"/>
        <v>0.93333333333333335</v>
      </c>
      <c r="AG47" s="5">
        <f t="shared" si="0"/>
        <v>1.2857142857142858</v>
      </c>
      <c r="AH47" s="5">
        <f t="shared" si="0"/>
        <v>1.606060606060606</v>
      </c>
      <c r="AI47" s="5">
        <f t="shared" si="0"/>
        <v>1</v>
      </c>
      <c r="AJ47" s="5">
        <f t="shared" si="0"/>
        <v>2.220779220779221</v>
      </c>
    </row>
    <row r="48" spans="1:36" ht="9" customHeight="1" x14ac:dyDescent="0.2">
      <c r="A48" s="1" t="s">
        <v>20</v>
      </c>
      <c r="B48" s="5">
        <f t="shared" si="1"/>
        <v>1.7447761194029852</v>
      </c>
      <c r="C48" s="5">
        <f t="shared" si="0"/>
        <v>1.5801526717557253</v>
      </c>
      <c r="D48" s="5">
        <f t="shared" si="0"/>
        <v>1.8206106870229009</v>
      </c>
      <c r="E48" s="5">
        <f t="shared" si="0"/>
        <v>0.83720930232558144</v>
      </c>
      <c r="F48" s="5">
        <f t="shared" si="0"/>
        <v>1.1499999999999999</v>
      </c>
      <c r="G48" s="5">
        <f t="shared" si="0"/>
        <v>1.96</v>
      </c>
      <c r="H48" s="5">
        <f t="shared" si="0"/>
        <v>1.59375</v>
      </c>
      <c r="I48" s="5">
        <f t="shared" si="0"/>
        <v>2.8470588235294119</v>
      </c>
      <c r="J48" s="1" t="s">
        <v>20</v>
      </c>
      <c r="K48" s="5">
        <f t="shared" si="0"/>
        <v>1.7647058823529411</v>
      </c>
      <c r="L48" s="5">
        <f t="shared" si="0"/>
        <v>1.3333333333333333</v>
      </c>
      <c r="M48" s="5">
        <f t="shared" si="0"/>
        <v>1.5333333333333334</v>
      </c>
      <c r="N48" s="5">
        <f t="shared" si="0"/>
        <v>0.66666666666666663</v>
      </c>
      <c r="O48" s="5">
        <f t="shared" si="0"/>
        <v>1.25</v>
      </c>
      <c r="P48" s="5">
        <f t="shared" si="0"/>
        <v>0</v>
      </c>
      <c r="Q48" s="5">
        <f t="shared" si="0"/>
        <v>2.1789473684210527</v>
      </c>
      <c r="R48" s="5">
        <f t="shared" si="0"/>
        <v>1.375</v>
      </c>
      <c r="S48" s="1" t="s">
        <v>20</v>
      </c>
      <c r="T48" s="5">
        <f t="shared" si="0"/>
        <v>1.7224199288256228</v>
      </c>
      <c r="U48" s="5">
        <f t="shared" si="0"/>
        <v>1.8915094339622642</v>
      </c>
      <c r="V48" s="5">
        <f t="shared" si="0"/>
        <v>1.9876543209876543</v>
      </c>
      <c r="W48" s="5">
        <f t="shared" si="0"/>
        <v>1.3714285714285714</v>
      </c>
      <c r="X48" s="5">
        <f t="shared" si="0"/>
        <v>1</v>
      </c>
      <c r="Y48" s="5">
        <f t="shared" si="0"/>
        <v>3.2857142857142856</v>
      </c>
      <c r="Z48" s="5">
        <f t="shared" si="0"/>
        <v>1.2205882352941178</v>
      </c>
      <c r="AA48" s="5">
        <f t="shared" si="0"/>
        <v>0</v>
      </c>
      <c r="AB48" s="1" t="s">
        <v>20</v>
      </c>
      <c r="AC48" s="5">
        <f t="shared" si="0"/>
        <v>1.7574257425742574</v>
      </c>
      <c r="AD48" s="5">
        <f t="shared" si="0"/>
        <v>1.1134020618556701</v>
      </c>
      <c r="AE48" s="5">
        <f t="shared" si="0"/>
        <v>1.575</v>
      </c>
      <c r="AF48" s="5">
        <f t="shared" si="0"/>
        <v>0.3888888888888889</v>
      </c>
      <c r="AG48" s="5">
        <f t="shared" si="0"/>
        <v>1.25</v>
      </c>
      <c r="AH48" s="5">
        <f t="shared" si="0"/>
        <v>1.5294117647058822</v>
      </c>
      <c r="AI48" s="5">
        <f t="shared" ref="AI48:AJ48" si="2">AI21/AI12</f>
        <v>0.55172413793103448</v>
      </c>
      <c r="AJ48" s="5">
        <f t="shared" si="2"/>
        <v>3.0394736842105261</v>
      </c>
    </row>
    <row r="49" spans="1:36" ht="9" customHeight="1" x14ac:dyDescent="0.2">
      <c r="A49" s="1" t="s">
        <v>646</v>
      </c>
      <c r="J49" s="1" t="s">
        <v>646</v>
      </c>
      <c r="S49" s="1" t="s">
        <v>646</v>
      </c>
      <c r="AB49" s="1" t="s">
        <v>646</v>
      </c>
    </row>
    <row r="50" spans="1:36" ht="9" customHeight="1" x14ac:dyDescent="0.2">
      <c r="A50" s="1" t="s">
        <v>0</v>
      </c>
      <c r="B50" s="5">
        <f>B23/B5</f>
        <v>0.68344100646038763</v>
      </c>
      <c r="C50" s="5">
        <f t="shared" ref="C50:AJ57" si="3">C23/C5</f>
        <v>0.63575909661229613</v>
      </c>
      <c r="D50" s="5">
        <f t="shared" si="3"/>
        <v>0.66719587219686449</v>
      </c>
      <c r="E50" s="5">
        <f t="shared" si="3"/>
        <v>0.59464508094645085</v>
      </c>
      <c r="F50" s="5">
        <f t="shared" si="3"/>
        <v>0.56624319419237745</v>
      </c>
      <c r="G50" s="5">
        <f t="shared" si="3"/>
        <v>0.56589147286821706</v>
      </c>
      <c r="H50" s="5">
        <f t="shared" si="3"/>
        <v>0.73644105782160463</v>
      </c>
      <c r="I50" s="5">
        <f t="shared" si="3"/>
        <v>0.85092770313499677</v>
      </c>
      <c r="J50" s="1" t="s">
        <v>0</v>
      </c>
      <c r="K50" s="5">
        <f t="shared" si="3"/>
        <v>0.83498349834983498</v>
      </c>
      <c r="L50" s="5">
        <f t="shared" si="3"/>
        <v>0.71558120362737021</v>
      </c>
      <c r="M50" s="5">
        <f t="shared" si="3"/>
        <v>0.72436750998668442</v>
      </c>
      <c r="N50" s="5">
        <f t="shared" si="3"/>
        <v>0.69666666666666666</v>
      </c>
      <c r="O50" s="5">
        <f t="shared" si="3"/>
        <v>0.72131147540983609</v>
      </c>
      <c r="P50" s="5">
        <f t="shared" si="3"/>
        <v>0.67500000000000004</v>
      </c>
      <c r="Q50" s="5">
        <f t="shared" si="3"/>
        <v>0.94599303135888502</v>
      </c>
      <c r="R50" s="5">
        <f t="shared" si="3"/>
        <v>1.1111111111111112</v>
      </c>
      <c r="S50" s="1" t="s">
        <v>0</v>
      </c>
      <c r="T50" s="5">
        <f t="shared" si="3"/>
        <v>0.73378076062639819</v>
      </c>
      <c r="U50" s="5">
        <f t="shared" si="3"/>
        <v>0.75671100362756949</v>
      </c>
      <c r="V50" s="5">
        <f t="shared" si="3"/>
        <v>0.72179048803232826</v>
      </c>
      <c r="W50" s="5">
        <f t="shared" si="3"/>
        <v>0.90562613430127037</v>
      </c>
      <c r="X50" s="5">
        <f t="shared" si="3"/>
        <v>0.75621890547263682</v>
      </c>
      <c r="Y50" s="5">
        <f t="shared" si="3"/>
        <v>0.93975903614457834</v>
      </c>
      <c r="Z50" s="5">
        <f t="shared" si="3"/>
        <v>0.601123595505618</v>
      </c>
      <c r="AA50" s="5">
        <f t="shared" si="3"/>
        <v>0.72857142857142854</v>
      </c>
      <c r="AB50" s="1" t="s">
        <v>0</v>
      </c>
      <c r="AC50" s="5">
        <f t="shared" si="3"/>
        <v>0.54442685959755821</v>
      </c>
      <c r="AD50" s="5">
        <f t="shared" si="3"/>
        <v>0.40808543096872618</v>
      </c>
      <c r="AE50" s="5">
        <f t="shared" si="3"/>
        <v>0.46311858076563961</v>
      </c>
      <c r="AF50" s="5">
        <f t="shared" si="3"/>
        <v>0.32715231788079469</v>
      </c>
      <c r="AG50" s="5">
        <f t="shared" si="3"/>
        <v>0.31578947368421051</v>
      </c>
      <c r="AH50" s="5">
        <f t="shared" si="3"/>
        <v>0.448943661971831</v>
      </c>
      <c r="AI50" s="5">
        <f t="shared" si="3"/>
        <v>0.34770889487870621</v>
      </c>
      <c r="AJ50" s="5">
        <f t="shared" si="3"/>
        <v>0.84545454545454546</v>
      </c>
    </row>
    <row r="51" spans="1:36" ht="9" customHeight="1" x14ac:dyDescent="0.2">
      <c r="A51" s="1" t="s">
        <v>14</v>
      </c>
      <c r="B51" s="5">
        <f t="shared" ref="B51:Q57" si="4">B24/B6</f>
        <v>5.2415210688591986E-2</v>
      </c>
      <c r="C51" s="5">
        <f t="shared" si="4"/>
        <v>5.6603773584905662E-2</v>
      </c>
      <c r="D51" s="5">
        <f t="shared" si="4"/>
        <v>5.7739557739557738E-2</v>
      </c>
      <c r="E51" s="5">
        <f t="shared" si="4"/>
        <v>4.9107142857142856E-2</v>
      </c>
      <c r="F51" s="5">
        <f t="shared" si="4"/>
        <v>7.3529411764705885E-2</v>
      </c>
      <c r="G51" s="5">
        <f t="shared" si="4"/>
        <v>5.3097345132743362E-2</v>
      </c>
      <c r="H51" s="5">
        <f t="shared" si="4"/>
        <v>3.151862464183381E-2</v>
      </c>
      <c r="I51" s="5">
        <f t="shared" si="4"/>
        <v>5.8201058201058198E-2</v>
      </c>
      <c r="J51" s="1" t="s">
        <v>14</v>
      </c>
      <c r="K51" s="5">
        <f t="shared" si="4"/>
        <v>5.5137844611528819E-2</v>
      </c>
      <c r="L51" s="5">
        <f t="shared" si="4"/>
        <v>5.2132701421800945E-2</v>
      </c>
      <c r="M51" s="5">
        <f t="shared" si="4"/>
        <v>2.4793388429752067E-2</v>
      </c>
      <c r="N51" s="5">
        <f t="shared" si="4"/>
        <v>4.7619047619047616E-2</v>
      </c>
      <c r="O51" s="5">
        <f t="shared" si="4"/>
        <v>0.14285714285714285</v>
      </c>
      <c r="P51" s="5">
        <f t="shared" si="4"/>
        <v>0.33333333333333331</v>
      </c>
      <c r="Q51" s="5">
        <f t="shared" si="4"/>
        <v>5.6179775280898875E-2</v>
      </c>
      <c r="R51" s="5">
        <f t="shared" si="3"/>
        <v>0.1</v>
      </c>
      <c r="S51" s="1" t="s">
        <v>14</v>
      </c>
      <c r="T51" s="5">
        <f t="shared" si="3"/>
        <v>3.7333333333333336E-2</v>
      </c>
      <c r="U51" s="5">
        <f t="shared" si="3"/>
        <v>4.4303797468354431E-2</v>
      </c>
      <c r="V51" s="5">
        <f t="shared" si="3"/>
        <v>3.90625E-2</v>
      </c>
      <c r="W51" s="5">
        <f t="shared" si="3"/>
        <v>6.097560975609756E-2</v>
      </c>
      <c r="X51" s="5">
        <f t="shared" si="3"/>
        <v>9.5238095238095233E-2</v>
      </c>
      <c r="Y51" s="5">
        <f t="shared" si="3"/>
        <v>5.8823529411764705E-2</v>
      </c>
      <c r="Z51" s="5">
        <f t="shared" si="3"/>
        <v>0</v>
      </c>
      <c r="AA51" s="5">
        <f t="shared" si="3"/>
        <v>0</v>
      </c>
      <c r="AB51" s="1" t="s">
        <v>14</v>
      </c>
      <c r="AC51" s="5">
        <f t="shared" si="3"/>
        <v>6.5244667503136761E-2</v>
      </c>
      <c r="AD51" s="5">
        <f t="shared" si="3"/>
        <v>7.9787234042553196E-2</v>
      </c>
      <c r="AE51" s="5">
        <f t="shared" si="3"/>
        <v>0.13259668508287292</v>
      </c>
      <c r="AF51" s="5">
        <f t="shared" si="3"/>
        <v>3.7974683544303799E-2</v>
      </c>
      <c r="AG51" s="5">
        <f t="shared" si="3"/>
        <v>0</v>
      </c>
      <c r="AH51" s="5">
        <f t="shared" si="3"/>
        <v>3.3333333333333333E-2</v>
      </c>
      <c r="AI51" s="5">
        <f t="shared" si="3"/>
        <v>1.3888888888888888E-2</v>
      </c>
      <c r="AJ51" s="5">
        <f t="shared" si="3"/>
        <v>6.0171919770773637E-2</v>
      </c>
    </row>
    <row r="52" spans="1:36" ht="9" customHeight="1" x14ac:dyDescent="0.2">
      <c r="A52" s="1" t="s">
        <v>15</v>
      </c>
      <c r="B52" s="5">
        <f t="shared" si="4"/>
        <v>0.26163206871868289</v>
      </c>
      <c r="C52" s="5">
        <f t="shared" si="3"/>
        <v>0.22650231124807396</v>
      </c>
      <c r="D52" s="5">
        <f t="shared" si="3"/>
        <v>0.23592715231788081</v>
      </c>
      <c r="E52" s="5">
        <f t="shared" si="3"/>
        <v>0.25352112676056338</v>
      </c>
      <c r="F52" s="5">
        <f t="shared" si="3"/>
        <v>0.16129032258064516</v>
      </c>
      <c r="G52" s="5">
        <f t="shared" si="3"/>
        <v>0.17903930131004367</v>
      </c>
      <c r="H52" s="5">
        <f t="shared" si="3"/>
        <v>0.28817733990147781</v>
      </c>
      <c r="I52" s="5">
        <f t="shared" si="3"/>
        <v>0.39229024943310659</v>
      </c>
      <c r="J52" s="1" t="s">
        <v>15</v>
      </c>
      <c r="K52" s="5">
        <f t="shared" si="3"/>
        <v>0.35576923076923078</v>
      </c>
      <c r="L52" s="5">
        <f t="shared" si="3"/>
        <v>0.27586206896551724</v>
      </c>
      <c r="M52" s="5">
        <f t="shared" si="3"/>
        <v>0.23376623376623376</v>
      </c>
      <c r="N52" s="5">
        <f t="shared" si="3"/>
        <v>0.30188679245283018</v>
      </c>
      <c r="O52" s="5">
        <f t="shared" si="3"/>
        <v>0.54545454545454541</v>
      </c>
      <c r="P52" s="5">
        <f t="shared" si="3"/>
        <v>0</v>
      </c>
      <c r="Q52" s="5">
        <f t="shared" si="3"/>
        <v>0.46242774566473988</v>
      </c>
      <c r="R52" s="5">
        <f t="shared" si="3"/>
        <v>0.36363636363636365</v>
      </c>
      <c r="S52" s="1" t="s">
        <v>15</v>
      </c>
      <c r="T52" s="5">
        <f t="shared" si="3"/>
        <v>0.25244444444444447</v>
      </c>
      <c r="U52" s="5">
        <f t="shared" si="3"/>
        <v>0.26652892561983471</v>
      </c>
      <c r="V52" s="5">
        <f t="shared" si="3"/>
        <v>0.26254826254826252</v>
      </c>
      <c r="W52" s="5">
        <f t="shared" si="3"/>
        <v>0.3392857142857143</v>
      </c>
      <c r="X52" s="5">
        <f t="shared" si="3"/>
        <v>0.16216216216216217</v>
      </c>
      <c r="Y52" s="5">
        <f t="shared" si="3"/>
        <v>0.23809523809523808</v>
      </c>
      <c r="Z52" s="5">
        <f t="shared" si="3"/>
        <v>0.16788321167883211</v>
      </c>
      <c r="AA52" s="5">
        <f t="shared" si="3"/>
        <v>0.15</v>
      </c>
      <c r="AB52" s="1" t="s">
        <v>15</v>
      </c>
      <c r="AC52" s="5">
        <f t="shared" si="3"/>
        <v>0.23862729449321629</v>
      </c>
      <c r="AD52" s="5">
        <f t="shared" si="3"/>
        <v>0.15930388219544847</v>
      </c>
      <c r="AE52" s="5">
        <f t="shared" si="3"/>
        <v>0.16245487364620939</v>
      </c>
      <c r="AF52" s="5">
        <f t="shared" si="3"/>
        <v>0.18947368421052632</v>
      </c>
      <c r="AG52" s="5">
        <f t="shared" si="3"/>
        <v>7.2916666666666671E-2</v>
      </c>
      <c r="AH52" s="5">
        <f t="shared" si="3"/>
        <v>0.16847826086956522</v>
      </c>
      <c r="AI52" s="5">
        <f t="shared" si="3"/>
        <v>0.14583333333333334</v>
      </c>
      <c r="AJ52" s="5">
        <f t="shared" si="3"/>
        <v>0.40487804878048783</v>
      </c>
    </row>
    <row r="53" spans="1:36" ht="9" customHeight="1" x14ac:dyDescent="0.2">
      <c r="A53" s="1" t="s">
        <v>16</v>
      </c>
      <c r="B53" s="5">
        <f t="shared" si="4"/>
        <v>0.56247456247456251</v>
      </c>
      <c r="C53" s="5">
        <f t="shared" si="3"/>
        <v>0.50772626931567333</v>
      </c>
      <c r="D53" s="5">
        <f t="shared" si="3"/>
        <v>0.47488986784140969</v>
      </c>
      <c r="E53" s="5">
        <f t="shared" si="3"/>
        <v>0.52691218130311612</v>
      </c>
      <c r="F53" s="5">
        <f t="shared" si="3"/>
        <v>0.57857142857142863</v>
      </c>
      <c r="G53" s="5">
        <f t="shared" si="3"/>
        <v>0.61956521739130432</v>
      </c>
      <c r="H53" s="5">
        <f t="shared" si="3"/>
        <v>0.65311653116531165</v>
      </c>
      <c r="I53" s="5">
        <f t="shared" si="3"/>
        <v>0.80072463768115942</v>
      </c>
      <c r="J53" s="1" t="s">
        <v>16</v>
      </c>
      <c r="K53" s="5">
        <f t="shared" si="3"/>
        <v>0.7544642857142857</v>
      </c>
      <c r="L53" s="5">
        <f t="shared" si="3"/>
        <v>0.65020576131687247</v>
      </c>
      <c r="M53" s="5">
        <f t="shared" si="3"/>
        <v>0.46808510638297873</v>
      </c>
      <c r="N53" s="5">
        <f t="shared" si="3"/>
        <v>0.83606557377049184</v>
      </c>
      <c r="O53" s="5">
        <f t="shared" si="3"/>
        <v>1</v>
      </c>
      <c r="P53" s="5">
        <f t="shared" si="3"/>
        <v>1</v>
      </c>
      <c r="Q53" s="5">
        <f t="shared" si="3"/>
        <v>0.88888888888888884</v>
      </c>
      <c r="R53" s="5">
        <f t="shared" si="3"/>
        <v>0.5714285714285714</v>
      </c>
      <c r="S53" s="1" t="s">
        <v>16</v>
      </c>
      <c r="T53" s="5">
        <f t="shared" si="3"/>
        <v>0.57387988560533842</v>
      </c>
      <c r="U53" s="5">
        <f t="shared" si="3"/>
        <v>0.58893709327548804</v>
      </c>
      <c r="V53" s="5">
        <f t="shared" si="3"/>
        <v>0.52770083102493071</v>
      </c>
      <c r="W53" s="5">
        <f t="shared" si="3"/>
        <v>0.90825688073394495</v>
      </c>
      <c r="X53" s="5">
        <f t="shared" si="3"/>
        <v>0.67272727272727273</v>
      </c>
      <c r="Y53" s="5">
        <f t="shared" si="3"/>
        <v>0.72222222222222221</v>
      </c>
      <c r="Z53" s="5">
        <f t="shared" si="3"/>
        <v>0.47058823529411764</v>
      </c>
      <c r="AA53" s="5">
        <f t="shared" si="3"/>
        <v>0.375</v>
      </c>
      <c r="AB53" s="1" t="s">
        <v>16</v>
      </c>
      <c r="AC53" s="5">
        <f t="shared" si="3"/>
        <v>0.46041666666666664</v>
      </c>
      <c r="AD53" s="5">
        <f t="shared" si="3"/>
        <v>0.33848531684698607</v>
      </c>
      <c r="AE53" s="5">
        <f t="shared" si="3"/>
        <v>0.33823529411764708</v>
      </c>
      <c r="AF53" s="5">
        <f t="shared" si="3"/>
        <v>0.19672131147540983</v>
      </c>
      <c r="AG53" s="5">
        <f t="shared" si="3"/>
        <v>0.29310344827586204</v>
      </c>
      <c r="AH53" s="5">
        <f t="shared" si="3"/>
        <v>0.55223880597014929</v>
      </c>
      <c r="AI53" s="5">
        <f t="shared" si="3"/>
        <v>0.17307692307692307</v>
      </c>
      <c r="AJ53" s="5">
        <f t="shared" si="3"/>
        <v>0.81992337164750961</v>
      </c>
    </row>
    <row r="54" spans="1:36" ht="9" customHeight="1" x14ac:dyDescent="0.2">
      <c r="A54" s="1" t="s">
        <v>17</v>
      </c>
      <c r="B54" s="5">
        <f t="shared" si="4"/>
        <v>0.88831318364997125</v>
      </c>
      <c r="C54" s="5">
        <f t="shared" si="3"/>
        <v>0.82175732217573216</v>
      </c>
      <c r="D54" s="5">
        <f t="shared" si="3"/>
        <v>0.86509040333796938</v>
      </c>
      <c r="E54" s="5">
        <f t="shared" si="3"/>
        <v>0.72340425531914898</v>
      </c>
      <c r="F54" s="5">
        <f t="shared" si="3"/>
        <v>1.0568181818181819</v>
      </c>
      <c r="G54" s="5">
        <f t="shared" si="3"/>
        <v>0.59433962264150941</v>
      </c>
      <c r="H54" s="5">
        <f t="shared" si="3"/>
        <v>0.91927083333333337</v>
      </c>
      <c r="I54" s="5">
        <f t="shared" si="3"/>
        <v>1.3164556962025316</v>
      </c>
      <c r="J54" s="1" t="s">
        <v>17</v>
      </c>
      <c r="K54" s="5">
        <f t="shared" si="3"/>
        <v>0.99742268041237114</v>
      </c>
      <c r="L54" s="5">
        <f t="shared" si="3"/>
        <v>0.8571428571428571</v>
      </c>
      <c r="M54" s="5">
        <f t="shared" si="3"/>
        <v>0.8839285714285714</v>
      </c>
      <c r="N54" s="5">
        <f t="shared" si="3"/>
        <v>0.82499999999999996</v>
      </c>
      <c r="O54" s="5">
        <f t="shared" si="3"/>
        <v>0.94736842105263153</v>
      </c>
      <c r="P54" s="5">
        <f t="shared" si="3"/>
        <v>0</v>
      </c>
      <c r="Q54" s="5">
        <f t="shared" si="3"/>
        <v>1.1044776119402986</v>
      </c>
      <c r="R54" s="5">
        <f t="shared" si="3"/>
        <v>1.25</v>
      </c>
      <c r="S54" s="1" t="s">
        <v>17</v>
      </c>
      <c r="T54" s="5">
        <f t="shared" si="3"/>
        <v>0.953307392996109</v>
      </c>
      <c r="U54" s="5">
        <f t="shared" si="3"/>
        <v>0.97310126582278478</v>
      </c>
      <c r="V54" s="5">
        <f t="shared" si="3"/>
        <v>0.90717299578059074</v>
      </c>
      <c r="W54" s="5">
        <f t="shared" si="3"/>
        <v>1.1348314606741574</v>
      </c>
      <c r="X54" s="5">
        <f t="shared" si="3"/>
        <v>1.2</v>
      </c>
      <c r="Y54" s="5">
        <f t="shared" si="3"/>
        <v>1.2413793103448276</v>
      </c>
      <c r="Z54" s="5">
        <f t="shared" si="3"/>
        <v>0.7862595419847328</v>
      </c>
      <c r="AA54" s="5">
        <f t="shared" si="3"/>
        <v>2.125</v>
      </c>
      <c r="AB54" s="1" t="s">
        <v>17</v>
      </c>
      <c r="AC54" s="5">
        <f t="shared" si="3"/>
        <v>0.72837370242214527</v>
      </c>
      <c r="AD54" s="5">
        <f t="shared" si="3"/>
        <v>0.55927835051546393</v>
      </c>
      <c r="AE54" s="5">
        <f t="shared" si="3"/>
        <v>0.6992481203007519</v>
      </c>
      <c r="AF54" s="5">
        <f t="shared" si="3"/>
        <v>0.45751633986928103</v>
      </c>
      <c r="AG54" s="5">
        <f t="shared" si="3"/>
        <v>0.93103448275862066</v>
      </c>
      <c r="AH54" s="5">
        <f t="shared" si="3"/>
        <v>0.36986301369863012</v>
      </c>
      <c r="AI54" s="5">
        <f t="shared" si="3"/>
        <v>0.53846153846153844</v>
      </c>
      <c r="AJ54" s="5">
        <f t="shared" si="3"/>
        <v>1.2753623188405796</v>
      </c>
    </row>
    <row r="55" spans="1:36" ht="9" customHeight="1" x14ac:dyDescent="0.2">
      <c r="A55" s="1" t="s">
        <v>18</v>
      </c>
      <c r="B55" s="5">
        <f t="shared" si="4"/>
        <v>1.3078149920255184</v>
      </c>
      <c r="C55" s="5">
        <f t="shared" si="3"/>
        <v>1.2746730083234246</v>
      </c>
      <c r="D55" s="5">
        <f t="shared" si="3"/>
        <v>1.3166666666666667</v>
      </c>
      <c r="E55" s="5">
        <f t="shared" si="3"/>
        <v>1.3038674033149171</v>
      </c>
      <c r="F55" s="5">
        <f t="shared" si="3"/>
        <v>1.0566037735849056</v>
      </c>
      <c r="G55" s="5">
        <f t="shared" si="3"/>
        <v>1.0298507462686568</v>
      </c>
      <c r="H55" s="5">
        <f t="shared" si="3"/>
        <v>1.025179856115108</v>
      </c>
      <c r="I55" s="5">
        <f t="shared" si="3"/>
        <v>2.0962962962962961</v>
      </c>
      <c r="J55" s="1" t="s">
        <v>18</v>
      </c>
      <c r="K55" s="5">
        <f t="shared" si="3"/>
        <v>1.2662721893491125</v>
      </c>
      <c r="L55" s="5">
        <f t="shared" si="3"/>
        <v>1.341317365269461</v>
      </c>
      <c r="M55" s="5">
        <f t="shared" si="3"/>
        <v>1.4653465346534653</v>
      </c>
      <c r="N55" s="5">
        <f t="shared" si="3"/>
        <v>1.3409090909090908</v>
      </c>
      <c r="O55" s="5">
        <f t="shared" si="3"/>
        <v>0.6875</v>
      </c>
      <c r="P55" s="5">
        <f t="shared" si="3"/>
        <v>1</v>
      </c>
      <c r="Q55" s="5">
        <f t="shared" si="3"/>
        <v>1.1646341463414633</v>
      </c>
      <c r="R55" s="5">
        <f t="shared" si="3"/>
        <v>1.8571428571428572</v>
      </c>
      <c r="S55" s="1" t="s">
        <v>18</v>
      </c>
      <c r="T55" s="5">
        <f t="shared" si="3"/>
        <v>1.3597122302158273</v>
      </c>
      <c r="U55" s="5">
        <f t="shared" si="3"/>
        <v>1.4258064516129032</v>
      </c>
      <c r="V55" s="5">
        <f t="shared" si="3"/>
        <v>1.3808139534883721</v>
      </c>
      <c r="W55" s="5">
        <f t="shared" si="3"/>
        <v>1.9264705882352942</v>
      </c>
      <c r="X55" s="5">
        <f t="shared" si="3"/>
        <v>1.2758620689655173</v>
      </c>
      <c r="Y55" s="5">
        <f t="shared" si="3"/>
        <v>0.83333333333333337</v>
      </c>
      <c r="Z55" s="5">
        <f t="shared" si="3"/>
        <v>0.86585365853658536</v>
      </c>
      <c r="AA55" s="5">
        <f t="shared" si="3"/>
        <v>2.4444444444444446</v>
      </c>
      <c r="AB55" s="1" t="s">
        <v>18</v>
      </c>
      <c r="AC55" s="5">
        <f t="shared" si="3"/>
        <v>1.2666666666666666</v>
      </c>
      <c r="AD55" s="5">
        <f t="shared" si="3"/>
        <v>0.88516746411483249</v>
      </c>
      <c r="AE55" s="5">
        <f t="shared" si="3"/>
        <v>0.9263157894736842</v>
      </c>
      <c r="AF55" s="5">
        <f t="shared" si="3"/>
        <v>0.66666666666666663</v>
      </c>
      <c r="AG55" s="5">
        <f t="shared" si="3"/>
        <v>1</v>
      </c>
      <c r="AH55" s="5">
        <f t="shared" si="3"/>
        <v>1.1621621621621621</v>
      </c>
      <c r="AI55" s="5">
        <f t="shared" si="3"/>
        <v>0.71875</v>
      </c>
      <c r="AJ55" s="5">
        <f t="shared" si="3"/>
        <v>2.0840336134453783</v>
      </c>
    </row>
    <row r="56" spans="1:36" ht="9" customHeight="1" x14ac:dyDescent="0.2">
      <c r="A56" s="1" t="s">
        <v>19</v>
      </c>
      <c r="B56" s="5">
        <f t="shared" si="4"/>
        <v>1.6534216335540839</v>
      </c>
      <c r="C56" s="5">
        <f t="shared" si="3"/>
        <v>1.7317939609236235</v>
      </c>
      <c r="D56" s="5">
        <f t="shared" si="3"/>
        <v>1.9196675900277009</v>
      </c>
      <c r="E56" s="5">
        <f t="shared" si="3"/>
        <v>1.256</v>
      </c>
      <c r="F56" s="5">
        <f t="shared" si="3"/>
        <v>1.0740740740740742</v>
      </c>
      <c r="G56" s="5">
        <f t="shared" si="3"/>
        <v>1.92</v>
      </c>
      <c r="H56" s="5">
        <f t="shared" si="3"/>
        <v>1.3201581027667983</v>
      </c>
      <c r="I56" s="5">
        <f t="shared" si="3"/>
        <v>2.1</v>
      </c>
      <c r="J56" s="1" t="s">
        <v>19</v>
      </c>
      <c r="K56" s="5">
        <f t="shared" si="3"/>
        <v>1.5241935483870968</v>
      </c>
      <c r="L56" s="5">
        <f t="shared" si="3"/>
        <v>1.5247524752475248</v>
      </c>
      <c r="M56" s="5">
        <f t="shared" si="3"/>
        <v>1.6774193548387097</v>
      </c>
      <c r="N56" s="5">
        <f t="shared" si="3"/>
        <v>1.5833333333333333</v>
      </c>
      <c r="O56" s="5">
        <f t="shared" si="3"/>
        <v>0.77777777777777779</v>
      </c>
      <c r="P56" s="5">
        <f t="shared" si="3"/>
        <v>0.83333333333333337</v>
      </c>
      <c r="Q56" s="5">
        <f t="shared" si="3"/>
        <v>1.4532374100719425</v>
      </c>
      <c r="R56" s="5">
        <f t="shared" si="3"/>
        <v>2.75</v>
      </c>
      <c r="S56" s="1" t="s">
        <v>19</v>
      </c>
      <c r="T56" s="5">
        <f t="shared" si="3"/>
        <v>1.8909090909090909</v>
      </c>
      <c r="U56" s="5">
        <f t="shared" si="3"/>
        <v>2.0657894736842106</v>
      </c>
      <c r="V56" s="5">
        <f t="shared" si="3"/>
        <v>2.1991150442477876</v>
      </c>
      <c r="W56" s="5">
        <f t="shared" si="3"/>
        <v>1.375</v>
      </c>
      <c r="X56" s="5">
        <f t="shared" si="3"/>
        <v>1.2727272727272727</v>
      </c>
      <c r="Y56" s="5">
        <f t="shared" si="3"/>
        <v>3.6363636363636362</v>
      </c>
      <c r="Z56" s="5">
        <f t="shared" si="3"/>
        <v>1.236842105263158</v>
      </c>
      <c r="AA56" s="5">
        <f t="shared" si="3"/>
        <v>1.2</v>
      </c>
      <c r="AB56" s="1" t="s">
        <v>19</v>
      </c>
      <c r="AC56" s="5">
        <f t="shared" si="3"/>
        <v>1.4358974358974359</v>
      </c>
      <c r="AD56" s="5">
        <f t="shared" si="3"/>
        <v>1.2215189873417722</v>
      </c>
      <c r="AE56" s="5">
        <f t="shared" si="3"/>
        <v>1.2602739726027397</v>
      </c>
      <c r="AF56" s="5">
        <f t="shared" si="3"/>
        <v>0.93333333333333335</v>
      </c>
      <c r="AG56" s="5">
        <f t="shared" si="3"/>
        <v>1.1428571428571428</v>
      </c>
      <c r="AH56" s="5">
        <f t="shared" si="3"/>
        <v>1.5454545454545454</v>
      </c>
      <c r="AI56" s="5">
        <f t="shared" si="3"/>
        <v>1</v>
      </c>
      <c r="AJ56" s="5">
        <f t="shared" si="3"/>
        <v>2.0909090909090908</v>
      </c>
    </row>
    <row r="57" spans="1:36" ht="9" customHeight="1" x14ac:dyDescent="0.2">
      <c r="A57" s="1" t="s">
        <v>20</v>
      </c>
      <c r="B57" s="5">
        <f t="shared" si="4"/>
        <v>1.7074626865671643</v>
      </c>
      <c r="C57" s="5">
        <f t="shared" si="3"/>
        <v>1.5470737913486006</v>
      </c>
      <c r="D57" s="5">
        <f t="shared" si="3"/>
        <v>1.7748091603053435</v>
      </c>
      <c r="E57" s="5">
        <f t="shared" si="3"/>
        <v>0.82558139534883723</v>
      </c>
      <c r="F57" s="5">
        <f t="shared" si="3"/>
        <v>1.1499999999999999</v>
      </c>
      <c r="G57" s="5">
        <f t="shared" si="3"/>
        <v>1.96</v>
      </c>
      <c r="H57" s="5">
        <f t="shared" si="3"/>
        <v>1.5729166666666667</v>
      </c>
      <c r="I57" s="5">
        <f t="shared" si="3"/>
        <v>2.7529411764705882</v>
      </c>
      <c r="J57" s="1" t="s">
        <v>20</v>
      </c>
      <c r="K57" s="5">
        <f t="shared" si="3"/>
        <v>1.7272727272727273</v>
      </c>
      <c r="L57" s="5">
        <f t="shared" si="3"/>
        <v>1.2738095238095237</v>
      </c>
      <c r="M57" s="5">
        <f t="shared" si="3"/>
        <v>1.4666666666666666</v>
      </c>
      <c r="N57" s="5">
        <f t="shared" si="3"/>
        <v>0.6</v>
      </c>
      <c r="O57" s="5">
        <f t="shared" si="3"/>
        <v>1.25</v>
      </c>
      <c r="P57" s="5">
        <f t="shared" si="3"/>
        <v>0</v>
      </c>
      <c r="Q57" s="5">
        <f t="shared" si="3"/>
        <v>2.1578947368421053</v>
      </c>
      <c r="R57" s="5">
        <f t="shared" si="3"/>
        <v>1.375</v>
      </c>
      <c r="S57" s="1" t="s">
        <v>20</v>
      </c>
      <c r="T57" s="5">
        <f t="shared" si="3"/>
        <v>1.6903914590747331</v>
      </c>
      <c r="U57" s="5">
        <f t="shared" si="3"/>
        <v>1.8584905660377358</v>
      </c>
      <c r="V57" s="5">
        <f t="shared" si="3"/>
        <v>1.9444444444444444</v>
      </c>
      <c r="W57" s="5">
        <f t="shared" si="3"/>
        <v>1.3714285714285714</v>
      </c>
      <c r="X57" s="5">
        <f t="shared" si="3"/>
        <v>1</v>
      </c>
      <c r="Y57" s="5">
        <f t="shared" si="3"/>
        <v>3.2857142857142856</v>
      </c>
      <c r="Z57" s="5">
        <f t="shared" si="3"/>
        <v>1.1911764705882353</v>
      </c>
      <c r="AA57" s="5">
        <f t="shared" si="3"/>
        <v>0</v>
      </c>
      <c r="AB57" s="1" t="s">
        <v>20</v>
      </c>
      <c r="AC57" s="5">
        <f t="shared" si="3"/>
        <v>1.7128712871287128</v>
      </c>
      <c r="AD57" s="5">
        <f t="shared" si="3"/>
        <v>1.1030927835051547</v>
      </c>
      <c r="AE57" s="5">
        <f t="shared" si="3"/>
        <v>1.55</v>
      </c>
      <c r="AF57" s="5">
        <f t="shared" si="3"/>
        <v>0.3888888888888889</v>
      </c>
      <c r="AG57" s="5">
        <f t="shared" si="3"/>
        <v>1.25</v>
      </c>
      <c r="AH57" s="5">
        <f t="shared" si="3"/>
        <v>1.5294117647058822</v>
      </c>
      <c r="AI57" s="5">
        <f t="shared" ref="AI57:AJ57" si="5">AI30/AI12</f>
        <v>0.55172413793103448</v>
      </c>
      <c r="AJ57" s="5">
        <f t="shared" si="5"/>
        <v>2.9342105263157894</v>
      </c>
    </row>
    <row r="58" spans="1:36" ht="9" customHeight="1" x14ac:dyDescent="0.2">
      <c r="A58" s="1" t="s">
        <v>647</v>
      </c>
      <c r="J58" s="1" t="s">
        <v>647</v>
      </c>
      <c r="S58" s="1" t="s">
        <v>647</v>
      </c>
      <c r="AB58" s="1" t="s">
        <v>647</v>
      </c>
    </row>
    <row r="59" spans="1:36" ht="9" customHeight="1" x14ac:dyDescent="0.2">
      <c r="A59" s="1" t="s">
        <v>0</v>
      </c>
      <c r="B59" s="5">
        <f>B50*100/B41</f>
        <v>98.493201029033443</v>
      </c>
      <c r="C59" s="5">
        <f t="shared" ref="C59:AJ66" si="6">C50*100/C41</f>
        <v>98.579766536964996</v>
      </c>
      <c r="D59" s="5">
        <f t="shared" si="6"/>
        <v>98.246639392168319</v>
      </c>
      <c r="E59" s="5">
        <f t="shared" si="6"/>
        <v>99.479166666666686</v>
      </c>
      <c r="F59" s="5">
        <f t="shared" si="6"/>
        <v>99.680511182108617</v>
      </c>
      <c r="G59" s="5">
        <f t="shared" si="6"/>
        <v>98.426966292134836</v>
      </c>
      <c r="H59" s="5">
        <f t="shared" si="6"/>
        <v>99.035563592525619</v>
      </c>
      <c r="I59" s="5">
        <f t="shared" si="6"/>
        <v>97.507331378299114</v>
      </c>
      <c r="J59" s="1" t="s">
        <v>0</v>
      </c>
      <c r="K59" s="5">
        <f t="shared" si="6"/>
        <v>98.34791059280856</v>
      </c>
      <c r="L59" s="5">
        <f t="shared" si="6"/>
        <v>97.418630751964074</v>
      </c>
      <c r="M59" s="5">
        <f t="shared" si="6"/>
        <v>96.625222024866787</v>
      </c>
      <c r="N59" s="5">
        <f t="shared" si="6"/>
        <v>98.122065727699535</v>
      </c>
      <c r="O59" s="5">
        <f t="shared" si="6"/>
        <v>100</v>
      </c>
      <c r="P59" s="5">
        <f t="shared" si="6"/>
        <v>100</v>
      </c>
      <c r="Q59" s="5">
        <f t="shared" si="6"/>
        <v>99.087591240875909</v>
      </c>
      <c r="R59" s="5">
        <f t="shared" si="6"/>
        <v>98.591549295774655</v>
      </c>
      <c r="S59" s="1" t="s">
        <v>0</v>
      </c>
      <c r="T59" s="5">
        <f t="shared" si="6"/>
        <v>98.957761930883152</v>
      </c>
      <c r="U59" s="5">
        <f t="shared" si="6"/>
        <v>98.925071134998419</v>
      </c>
      <c r="V59" s="5">
        <f t="shared" si="6"/>
        <v>98.598726114649693</v>
      </c>
      <c r="W59" s="5">
        <f t="shared" si="6"/>
        <v>100.00000000000001</v>
      </c>
      <c r="X59" s="5">
        <f t="shared" si="6"/>
        <v>99.999999999999986</v>
      </c>
      <c r="Y59" s="5">
        <f t="shared" si="6"/>
        <v>99.363057324840767</v>
      </c>
      <c r="Z59" s="5">
        <f t="shared" si="6"/>
        <v>99.074074074074062</v>
      </c>
      <c r="AA59" s="5">
        <f t="shared" si="6"/>
        <v>99.999999999999986</v>
      </c>
      <c r="AB59" s="1" t="s">
        <v>0</v>
      </c>
      <c r="AC59" s="5">
        <f t="shared" si="6"/>
        <v>97.925986173241157</v>
      </c>
      <c r="AD59" s="5">
        <f t="shared" si="6"/>
        <v>98.52670349907919</v>
      </c>
      <c r="AE59" s="5">
        <f t="shared" si="6"/>
        <v>98.412698412698418</v>
      </c>
      <c r="AF59" s="5">
        <f t="shared" si="6"/>
        <v>99.596774193548399</v>
      </c>
      <c r="AG59" s="5">
        <f t="shared" si="6"/>
        <v>98.630136986301366</v>
      </c>
      <c r="AH59" s="5">
        <f t="shared" si="6"/>
        <v>97.701149425287369</v>
      </c>
      <c r="AI59" s="5">
        <f t="shared" si="6"/>
        <v>98.473282442748086</v>
      </c>
      <c r="AJ59" s="5">
        <f t="shared" si="6"/>
        <v>97.34299516908213</v>
      </c>
    </row>
    <row r="60" spans="1:36" ht="9" customHeight="1" x14ac:dyDescent="0.2">
      <c r="A60" s="1" t="s">
        <v>14</v>
      </c>
      <c r="B60" s="5">
        <f t="shared" ref="B60:Q66" si="7">B51*100/B42</f>
        <v>100</v>
      </c>
      <c r="C60" s="5">
        <f t="shared" si="7"/>
        <v>100</v>
      </c>
      <c r="D60" s="5">
        <f t="shared" si="7"/>
        <v>100</v>
      </c>
      <c r="E60" s="5">
        <f t="shared" si="7"/>
        <v>100</v>
      </c>
      <c r="F60" s="5">
        <f t="shared" si="7"/>
        <v>100</v>
      </c>
      <c r="G60" s="5">
        <f t="shared" si="7"/>
        <v>100</v>
      </c>
      <c r="H60" s="5">
        <f t="shared" si="7"/>
        <v>100</v>
      </c>
      <c r="I60" s="5">
        <f t="shared" si="7"/>
        <v>100</v>
      </c>
      <c r="J60" s="1" t="s">
        <v>14</v>
      </c>
      <c r="K60" s="5">
        <f t="shared" si="7"/>
        <v>100.00000000000001</v>
      </c>
      <c r="L60" s="5">
        <f t="shared" si="7"/>
        <v>100.00000000000001</v>
      </c>
      <c r="M60" s="5">
        <f t="shared" si="7"/>
        <v>100</v>
      </c>
      <c r="N60" s="5">
        <f t="shared" si="7"/>
        <v>100</v>
      </c>
      <c r="O60" s="5">
        <f t="shared" si="7"/>
        <v>100</v>
      </c>
      <c r="P60" s="5">
        <f t="shared" si="7"/>
        <v>99.999999999999986</v>
      </c>
      <c r="Q60" s="5">
        <f t="shared" si="7"/>
        <v>100</v>
      </c>
      <c r="R60" s="5">
        <f t="shared" si="6"/>
        <v>100</v>
      </c>
      <c r="S60" s="1" t="s">
        <v>14</v>
      </c>
      <c r="T60" s="5">
        <f t="shared" si="6"/>
        <v>100</v>
      </c>
      <c r="U60" s="5">
        <f t="shared" si="6"/>
        <v>99.999999999999986</v>
      </c>
      <c r="V60" s="5">
        <f t="shared" si="6"/>
        <v>100</v>
      </c>
      <c r="W60" s="5">
        <f t="shared" si="6"/>
        <v>100</v>
      </c>
      <c r="X60" s="5">
        <f t="shared" si="6"/>
        <v>100</v>
      </c>
      <c r="Y60" s="5">
        <f t="shared" si="6"/>
        <v>100</v>
      </c>
      <c r="Z60" s="5" t="e">
        <f t="shared" si="6"/>
        <v>#DIV/0!</v>
      </c>
      <c r="AA60" s="5" t="e">
        <f t="shared" si="6"/>
        <v>#DIV/0!</v>
      </c>
      <c r="AB60" s="1" t="s">
        <v>14</v>
      </c>
      <c r="AC60" s="5">
        <f t="shared" si="6"/>
        <v>100</v>
      </c>
      <c r="AD60" s="5">
        <f t="shared" si="6"/>
        <v>100</v>
      </c>
      <c r="AE60" s="5">
        <f t="shared" si="6"/>
        <v>100</v>
      </c>
      <c r="AF60" s="5">
        <f t="shared" si="6"/>
        <v>100</v>
      </c>
      <c r="AG60" s="5" t="e">
        <f t="shared" si="6"/>
        <v>#DIV/0!</v>
      </c>
      <c r="AH60" s="5">
        <f t="shared" si="6"/>
        <v>100</v>
      </c>
      <c r="AI60" s="5">
        <f t="shared" si="6"/>
        <v>100</v>
      </c>
      <c r="AJ60" s="5">
        <f t="shared" si="6"/>
        <v>100</v>
      </c>
    </row>
    <row r="61" spans="1:36" ht="9" customHeight="1" x14ac:dyDescent="0.2">
      <c r="A61" s="1" t="s">
        <v>15</v>
      </c>
      <c r="B61" s="5">
        <f t="shared" si="7"/>
        <v>99.45578231292518</v>
      </c>
      <c r="C61" s="5">
        <f t="shared" si="6"/>
        <v>100.00000000000001</v>
      </c>
      <c r="D61" s="5">
        <f t="shared" si="6"/>
        <v>100</v>
      </c>
      <c r="E61" s="5">
        <f t="shared" si="6"/>
        <v>100</v>
      </c>
      <c r="F61" s="5">
        <f t="shared" si="6"/>
        <v>100</v>
      </c>
      <c r="G61" s="5">
        <f t="shared" si="6"/>
        <v>99.999999999999986</v>
      </c>
      <c r="H61" s="5">
        <f t="shared" si="6"/>
        <v>98.319327731092443</v>
      </c>
      <c r="I61" s="5">
        <f t="shared" si="6"/>
        <v>98.857142857142861</v>
      </c>
      <c r="J61" s="1" t="s">
        <v>15</v>
      </c>
      <c r="K61" s="5">
        <f t="shared" si="6"/>
        <v>100</v>
      </c>
      <c r="L61" s="5">
        <f t="shared" si="6"/>
        <v>100</v>
      </c>
      <c r="M61" s="5">
        <f t="shared" si="6"/>
        <v>100</v>
      </c>
      <c r="N61" s="5">
        <f t="shared" si="6"/>
        <v>100</v>
      </c>
      <c r="O61" s="5">
        <f t="shared" si="6"/>
        <v>100</v>
      </c>
      <c r="P61" s="5" t="e">
        <f t="shared" si="6"/>
        <v>#DIV/0!</v>
      </c>
      <c r="Q61" s="5">
        <f t="shared" si="6"/>
        <v>100</v>
      </c>
      <c r="R61" s="5">
        <f t="shared" si="6"/>
        <v>100</v>
      </c>
      <c r="S61" s="1" t="s">
        <v>15</v>
      </c>
      <c r="T61" s="5">
        <f t="shared" si="6"/>
        <v>100</v>
      </c>
      <c r="U61" s="5">
        <f t="shared" si="6"/>
        <v>100</v>
      </c>
      <c r="V61" s="5">
        <f t="shared" si="6"/>
        <v>100</v>
      </c>
      <c r="W61" s="5">
        <f t="shared" si="6"/>
        <v>100</v>
      </c>
      <c r="X61" s="5">
        <f t="shared" si="6"/>
        <v>100</v>
      </c>
      <c r="Y61" s="5">
        <f t="shared" si="6"/>
        <v>100</v>
      </c>
      <c r="Z61" s="5">
        <f t="shared" si="6"/>
        <v>100</v>
      </c>
      <c r="AA61" s="5">
        <f t="shared" si="6"/>
        <v>100</v>
      </c>
      <c r="AB61" s="1" t="s">
        <v>15</v>
      </c>
      <c r="AC61" s="5">
        <f t="shared" si="6"/>
        <v>98.679867986798683</v>
      </c>
      <c r="AD61" s="5">
        <f t="shared" si="6"/>
        <v>100</v>
      </c>
      <c r="AE61" s="5">
        <f t="shared" si="6"/>
        <v>100</v>
      </c>
      <c r="AF61" s="5">
        <f t="shared" si="6"/>
        <v>100.00000000000001</v>
      </c>
      <c r="AG61" s="5">
        <f t="shared" si="6"/>
        <v>100</v>
      </c>
      <c r="AH61" s="5">
        <f t="shared" si="6"/>
        <v>100.00000000000001</v>
      </c>
      <c r="AI61" s="5">
        <f t="shared" si="6"/>
        <v>87.500000000000014</v>
      </c>
      <c r="AJ61" s="5">
        <f t="shared" si="6"/>
        <v>98.809523809523824</v>
      </c>
    </row>
    <row r="62" spans="1:36" ht="9" customHeight="1" x14ac:dyDescent="0.2">
      <c r="A62" s="1" t="s">
        <v>16</v>
      </c>
      <c r="B62" s="5">
        <f t="shared" si="7"/>
        <v>99.352983465132994</v>
      </c>
      <c r="C62" s="5">
        <f t="shared" si="6"/>
        <v>99.567099567099561</v>
      </c>
      <c r="D62" s="5">
        <f t="shared" si="6"/>
        <v>99.263351749539595</v>
      </c>
      <c r="E62" s="5">
        <f t="shared" si="6"/>
        <v>100</v>
      </c>
      <c r="F62" s="5">
        <f t="shared" si="6"/>
        <v>100</v>
      </c>
      <c r="G62" s="5">
        <f t="shared" si="6"/>
        <v>100</v>
      </c>
      <c r="H62" s="5">
        <f t="shared" si="6"/>
        <v>100</v>
      </c>
      <c r="I62" s="5">
        <f t="shared" si="6"/>
        <v>97.787610619469021</v>
      </c>
      <c r="J62" s="1" t="s">
        <v>16</v>
      </c>
      <c r="K62" s="5">
        <f t="shared" si="6"/>
        <v>99.411764705882348</v>
      </c>
      <c r="L62" s="5">
        <f t="shared" si="6"/>
        <v>99.371069182389945</v>
      </c>
      <c r="M62" s="5">
        <f t="shared" si="6"/>
        <v>98.507462686567166</v>
      </c>
      <c r="N62" s="5">
        <f t="shared" si="6"/>
        <v>100</v>
      </c>
      <c r="O62" s="5">
        <f t="shared" si="6"/>
        <v>100</v>
      </c>
      <c r="P62" s="5">
        <f t="shared" si="6"/>
        <v>100</v>
      </c>
      <c r="Q62" s="5">
        <f t="shared" si="6"/>
        <v>100</v>
      </c>
      <c r="R62" s="5">
        <f t="shared" si="6"/>
        <v>79.999999999999986</v>
      </c>
      <c r="S62" s="1" t="s">
        <v>16</v>
      </c>
      <c r="T62" s="5">
        <f t="shared" si="6"/>
        <v>99.668874172185426</v>
      </c>
      <c r="U62" s="5">
        <f t="shared" si="6"/>
        <v>99.633027522935762</v>
      </c>
      <c r="V62" s="5">
        <f t="shared" si="6"/>
        <v>99.477806788511728</v>
      </c>
      <c r="W62" s="5">
        <f t="shared" si="6"/>
        <v>99.999999999999986</v>
      </c>
      <c r="X62" s="5">
        <f t="shared" si="6"/>
        <v>99.999999999999986</v>
      </c>
      <c r="Y62" s="5">
        <f t="shared" si="6"/>
        <v>99.999999999999986</v>
      </c>
      <c r="Z62" s="5">
        <f t="shared" si="6"/>
        <v>100</v>
      </c>
      <c r="AA62" s="5">
        <f t="shared" si="6"/>
        <v>100</v>
      </c>
      <c r="AB62" s="1" t="s">
        <v>16</v>
      </c>
      <c r="AC62" s="5">
        <f t="shared" si="6"/>
        <v>98.881431767337801</v>
      </c>
      <c r="AD62" s="5">
        <f t="shared" si="6"/>
        <v>99.545454545454533</v>
      </c>
      <c r="AE62" s="5">
        <f t="shared" si="6"/>
        <v>98.924731182795711</v>
      </c>
      <c r="AF62" s="5">
        <f t="shared" si="6"/>
        <v>100</v>
      </c>
      <c r="AG62" s="5">
        <f t="shared" si="6"/>
        <v>100</v>
      </c>
      <c r="AH62" s="5">
        <f t="shared" si="6"/>
        <v>100</v>
      </c>
      <c r="AI62" s="5">
        <f t="shared" si="6"/>
        <v>100</v>
      </c>
      <c r="AJ62" s="5">
        <f t="shared" si="6"/>
        <v>98.165137614678898</v>
      </c>
    </row>
    <row r="63" spans="1:36" ht="9" customHeight="1" x14ac:dyDescent="0.2">
      <c r="A63" s="1" t="s">
        <v>17</v>
      </c>
      <c r="B63" s="5">
        <f t="shared" si="7"/>
        <v>98.092816274634473</v>
      </c>
      <c r="C63" s="5">
        <f t="shared" si="6"/>
        <v>97.71144278606964</v>
      </c>
      <c r="D63" s="5">
        <f t="shared" si="6"/>
        <v>97.798742138364773</v>
      </c>
      <c r="E63" s="5">
        <f t="shared" si="6"/>
        <v>98.076923076923094</v>
      </c>
      <c r="F63" s="5">
        <f t="shared" si="6"/>
        <v>100</v>
      </c>
      <c r="G63" s="5">
        <f t="shared" si="6"/>
        <v>92.64705882352942</v>
      </c>
      <c r="H63" s="5">
        <f t="shared" si="6"/>
        <v>99.436619718309871</v>
      </c>
      <c r="I63" s="5">
        <f t="shared" si="6"/>
        <v>97.652582159624401</v>
      </c>
      <c r="J63" s="1" t="s">
        <v>17</v>
      </c>
      <c r="K63" s="5">
        <f t="shared" si="6"/>
        <v>97.727272727272734</v>
      </c>
      <c r="L63" s="5">
        <f t="shared" si="6"/>
        <v>94.936708860759495</v>
      </c>
      <c r="M63" s="5">
        <f t="shared" si="6"/>
        <v>95.192307692307679</v>
      </c>
      <c r="N63" s="5">
        <f t="shared" si="6"/>
        <v>91.666666666666671</v>
      </c>
      <c r="O63" s="5">
        <f t="shared" si="6"/>
        <v>100</v>
      </c>
      <c r="P63" s="5" t="e">
        <f t="shared" si="6"/>
        <v>#DIV/0!</v>
      </c>
      <c r="Q63" s="5">
        <f t="shared" si="6"/>
        <v>99.551569506726466</v>
      </c>
      <c r="R63" s="5">
        <f t="shared" si="6"/>
        <v>100</v>
      </c>
      <c r="S63" s="1" t="s">
        <v>17</v>
      </c>
      <c r="T63" s="5">
        <f t="shared" si="6"/>
        <v>98.923283983849259</v>
      </c>
      <c r="U63" s="5">
        <f t="shared" si="6"/>
        <v>98.874598070739538</v>
      </c>
      <c r="V63" s="5">
        <f t="shared" si="6"/>
        <v>98.623853211009177</v>
      </c>
      <c r="W63" s="5">
        <f t="shared" si="6"/>
        <v>100</v>
      </c>
      <c r="X63" s="5">
        <f t="shared" si="6"/>
        <v>100</v>
      </c>
      <c r="Y63" s="5">
        <f t="shared" si="6"/>
        <v>97.297297297297291</v>
      </c>
      <c r="Z63" s="5">
        <f t="shared" si="6"/>
        <v>99.038461538461533</v>
      </c>
      <c r="AA63" s="5">
        <f t="shared" si="6"/>
        <v>100</v>
      </c>
      <c r="AB63" s="1" t="s">
        <v>17</v>
      </c>
      <c r="AC63" s="5">
        <f t="shared" si="6"/>
        <v>97.004608294930875</v>
      </c>
      <c r="AD63" s="5">
        <f t="shared" si="6"/>
        <v>96.444444444444443</v>
      </c>
      <c r="AE63" s="5">
        <f t="shared" si="6"/>
        <v>96.875</v>
      </c>
      <c r="AF63" s="5">
        <f t="shared" si="6"/>
        <v>98.591549295774641</v>
      </c>
      <c r="AG63" s="5">
        <f t="shared" si="6"/>
        <v>100</v>
      </c>
      <c r="AH63" s="5">
        <f t="shared" si="6"/>
        <v>87.096774193548399</v>
      </c>
      <c r="AI63" s="5">
        <f t="shared" si="6"/>
        <v>100</v>
      </c>
      <c r="AJ63" s="5">
        <f t="shared" si="6"/>
        <v>97.237569060773467</v>
      </c>
    </row>
    <row r="64" spans="1:36" ht="9" customHeight="1" x14ac:dyDescent="0.2">
      <c r="A64" s="1" t="s">
        <v>18</v>
      </c>
      <c r="B64" s="5">
        <f t="shared" si="7"/>
        <v>98.086124401913892</v>
      </c>
      <c r="C64" s="5">
        <f t="shared" si="6"/>
        <v>97.899543378995446</v>
      </c>
      <c r="D64" s="5">
        <f t="shared" si="6"/>
        <v>96.866485013623972</v>
      </c>
      <c r="E64" s="5">
        <f t="shared" si="6"/>
        <v>100.00000000000001</v>
      </c>
      <c r="F64" s="5">
        <f t="shared" si="6"/>
        <v>100</v>
      </c>
      <c r="G64" s="5">
        <f t="shared" si="6"/>
        <v>100</v>
      </c>
      <c r="H64" s="5">
        <f t="shared" si="6"/>
        <v>98.275862068965523</v>
      </c>
      <c r="I64" s="5">
        <f t="shared" si="6"/>
        <v>98.606271777003485</v>
      </c>
      <c r="J64" s="1" t="s">
        <v>18</v>
      </c>
      <c r="K64" s="5">
        <f t="shared" si="6"/>
        <v>97.272727272727266</v>
      </c>
      <c r="L64" s="5">
        <f t="shared" si="6"/>
        <v>96.969696969696969</v>
      </c>
      <c r="M64" s="5">
        <f t="shared" si="6"/>
        <v>95.483870967741936</v>
      </c>
      <c r="N64" s="5">
        <f t="shared" si="6"/>
        <v>100.00000000000001</v>
      </c>
      <c r="O64" s="5">
        <f t="shared" si="6"/>
        <v>100</v>
      </c>
      <c r="P64" s="5">
        <f t="shared" si="6"/>
        <v>100</v>
      </c>
      <c r="Q64" s="5">
        <f t="shared" si="6"/>
        <v>97.448979591836732</v>
      </c>
      <c r="R64" s="5">
        <f t="shared" si="6"/>
        <v>100</v>
      </c>
      <c r="S64" s="1" t="s">
        <v>18</v>
      </c>
      <c r="T64" s="5">
        <f t="shared" si="6"/>
        <v>97.92746113989638</v>
      </c>
      <c r="U64" s="5">
        <f t="shared" si="6"/>
        <v>97.643593519882174</v>
      </c>
      <c r="V64" s="5">
        <f t="shared" si="6"/>
        <v>96.741344195519346</v>
      </c>
      <c r="W64" s="5">
        <f t="shared" si="6"/>
        <v>100</v>
      </c>
      <c r="X64" s="5">
        <f t="shared" si="6"/>
        <v>100</v>
      </c>
      <c r="Y64" s="5">
        <f t="shared" si="6"/>
        <v>100</v>
      </c>
      <c r="Z64" s="5">
        <f t="shared" si="6"/>
        <v>100</v>
      </c>
      <c r="AA64" s="5">
        <f t="shared" si="6"/>
        <v>100</v>
      </c>
      <c r="AB64" s="1" t="s">
        <v>18</v>
      </c>
      <c r="AC64" s="5">
        <f t="shared" si="6"/>
        <v>99.130434782608702</v>
      </c>
      <c r="AD64" s="5">
        <f t="shared" si="6"/>
        <v>100</v>
      </c>
      <c r="AE64" s="5">
        <f t="shared" si="6"/>
        <v>100</v>
      </c>
      <c r="AF64" s="5">
        <f t="shared" si="6"/>
        <v>99.999999999999986</v>
      </c>
      <c r="AG64" s="5">
        <f t="shared" si="6"/>
        <v>100</v>
      </c>
      <c r="AH64" s="5">
        <f t="shared" si="6"/>
        <v>100</v>
      </c>
      <c r="AI64" s="5">
        <f t="shared" si="6"/>
        <v>100</v>
      </c>
      <c r="AJ64" s="5">
        <f t="shared" si="6"/>
        <v>98.412698412698418</v>
      </c>
    </row>
    <row r="65" spans="1:36" ht="9" customHeight="1" x14ac:dyDescent="0.2">
      <c r="A65" s="1" t="s">
        <v>19</v>
      </c>
      <c r="B65" s="5">
        <f t="shared" si="7"/>
        <v>98.487836949375406</v>
      </c>
      <c r="C65" s="5">
        <f t="shared" si="6"/>
        <v>98.984771573604064</v>
      </c>
      <c r="D65" s="5">
        <f t="shared" si="6"/>
        <v>99.000000000000014</v>
      </c>
      <c r="E65" s="5">
        <f t="shared" si="6"/>
        <v>100</v>
      </c>
      <c r="F65" s="5">
        <f t="shared" si="6"/>
        <v>96.666666666666671</v>
      </c>
      <c r="G65" s="5">
        <f t="shared" si="6"/>
        <v>97.959183673469383</v>
      </c>
      <c r="H65" s="5">
        <f t="shared" si="6"/>
        <v>99.109792284866458</v>
      </c>
      <c r="I65" s="5">
        <f t="shared" si="6"/>
        <v>94.974874371859286</v>
      </c>
      <c r="J65" s="1" t="s">
        <v>19</v>
      </c>
      <c r="K65" s="5">
        <f t="shared" si="6"/>
        <v>98.952879581151834</v>
      </c>
      <c r="L65" s="5">
        <f t="shared" si="6"/>
        <v>98.71794871794873</v>
      </c>
      <c r="M65" s="5">
        <f t="shared" si="6"/>
        <v>98.113207547169807</v>
      </c>
      <c r="N65" s="5">
        <f t="shared" si="6"/>
        <v>99.999999999999986</v>
      </c>
      <c r="O65" s="5">
        <f t="shared" si="6"/>
        <v>100.00000000000001</v>
      </c>
      <c r="P65" s="5">
        <f t="shared" si="6"/>
        <v>100</v>
      </c>
      <c r="Q65" s="5">
        <f t="shared" si="6"/>
        <v>99.019607843137265</v>
      </c>
      <c r="R65" s="5">
        <f t="shared" si="6"/>
        <v>100</v>
      </c>
      <c r="S65" s="1" t="s">
        <v>19</v>
      </c>
      <c r="T65" s="5">
        <f t="shared" si="6"/>
        <v>99.58960328317373</v>
      </c>
      <c r="U65" s="5">
        <f t="shared" si="6"/>
        <v>99.682539682539698</v>
      </c>
      <c r="V65" s="5">
        <f t="shared" si="6"/>
        <v>99.599198396793582</v>
      </c>
      <c r="W65" s="5">
        <f t="shared" si="6"/>
        <v>100</v>
      </c>
      <c r="X65" s="5">
        <f t="shared" si="6"/>
        <v>100</v>
      </c>
      <c r="Y65" s="5">
        <f t="shared" si="6"/>
        <v>100</v>
      </c>
      <c r="Z65" s="5">
        <f t="shared" si="6"/>
        <v>98.94736842105263</v>
      </c>
      <c r="AA65" s="5">
        <f t="shared" si="6"/>
        <v>100</v>
      </c>
      <c r="AB65" s="1" t="s">
        <v>19</v>
      </c>
      <c r="AC65" s="5">
        <f t="shared" si="6"/>
        <v>96.078431372549019</v>
      </c>
      <c r="AD65" s="5">
        <f t="shared" si="6"/>
        <v>96.984924623115575</v>
      </c>
      <c r="AE65" s="5">
        <f t="shared" si="6"/>
        <v>96.84210526315789</v>
      </c>
      <c r="AF65" s="5">
        <f t="shared" si="6"/>
        <v>100</v>
      </c>
      <c r="AG65" s="5">
        <f t="shared" si="6"/>
        <v>88.888888888888872</v>
      </c>
      <c r="AH65" s="5">
        <f t="shared" si="6"/>
        <v>96.226415094339615</v>
      </c>
      <c r="AI65" s="5">
        <f t="shared" si="6"/>
        <v>100</v>
      </c>
      <c r="AJ65" s="5">
        <f t="shared" si="6"/>
        <v>94.152046783625721</v>
      </c>
    </row>
    <row r="66" spans="1:36" ht="9" customHeight="1" x14ac:dyDescent="0.2">
      <c r="A66" s="1" t="s">
        <v>20</v>
      </c>
      <c r="B66" s="5">
        <f t="shared" si="7"/>
        <v>97.861420017108642</v>
      </c>
      <c r="C66" s="5">
        <f t="shared" si="6"/>
        <v>97.906602254428336</v>
      </c>
      <c r="D66" s="5">
        <f t="shared" si="6"/>
        <v>97.484276729559753</v>
      </c>
      <c r="E66" s="5">
        <f t="shared" si="6"/>
        <v>98.6111111111111</v>
      </c>
      <c r="F66" s="5">
        <f t="shared" si="6"/>
        <v>100</v>
      </c>
      <c r="G66" s="5">
        <f t="shared" si="6"/>
        <v>100</v>
      </c>
      <c r="H66" s="5">
        <f t="shared" si="6"/>
        <v>98.692810457516359</v>
      </c>
      <c r="I66" s="5">
        <f t="shared" si="6"/>
        <v>96.694214876033058</v>
      </c>
      <c r="J66" s="1" t="s">
        <v>20</v>
      </c>
      <c r="K66" s="5">
        <f t="shared" si="6"/>
        <v>97.878787878787875</v>
      </c>
      <c r="L66" s="5">
        <f t="shared" si="6"/>
        <v>95.535714285714292</v>
      </c>
      <c r="M66" s="5">
        <f t="shared" si="6"/>
        <v>95.65217391304347</v>
      </c>
      <c r="N66" s="5">
        <f t="shared" si="6"/>
        <v>90</v>
      </c>
      <c r="O66" s="5">
        <f t="shared" si="6"/>
        <v>100</v>
      </c>
      <c r="P66" s="5" t="e">
        <f t="shared" si="6"/>
        <v>#DIV/0!</v>
      </c>
      <c r="Q66" s="5">
        <f t="shared" si="6"/>
        <v>99.033816425120762</v>
      </c>
      <c r="R66" s="5">
        <f t="shared" si="6"/>
        <v>100</v>
      </c>
      <c r="S66" s="1" t="s">
        <v>20</v>
      </c>
      <c r="T66" s="5">
        <f t="shared" si="6"/>
        <v>98.140495867768593</v>
      </c>
      <c r="U66" s="5">
        <f t="shared" si="6"/>
        <v>98.254364089775564</v>
      </c>
      <c r="V66" s="5">
        <f t="shared" si="6"/>
        <v>97.826086956521735</v>
      </c>
      <c r="W66" s="5">
        <f t="shared" si="6"/>
        <v>100</v>
      </c>
      <c r="X66" s="5">
        <f t="shared" si="6"/>
        <v>100</v>
      </c>
      <c r="Y66" s="5">
        <f t="shared" si="6"/>
        <v>100</v>
      </c>
      <c r="Z66" s="5">
        <f t="shared" si="6"/>
        <v>97.590361445783117</v>
      </c>
      <c r="AA66" s="5" t="e">
        <f t="shared" si="6"/>
        <v>#DIV/0!</v>
      </c>
      <c r="AB66" s="1" t="s">
        <v>20</v>
      </c>
      <c r="AC66" s="5">
        <f t="shared" si="6"/>
        <v>97.464788732394368</v>
      </c>
      <c r="AD66" s="5">
        <f t="shared" si="6"/>
        <v>99.074074074074076</v>
      </c>
      <c r="AE66" s="5">
        <f t="shared" si="6"/>
        <v>98.412698412698418</v>
      </c>
      <c r="AF66" s="5">
        <f t="shared" si="6"/>
        <v>100.00000000000001</v>
      </c>
      <c r="AG66" s="5">
        <f t="shared" si="6"/>
        <v>100</v>
      </c>
      <c r="AH66" s="5">
        <f t="shared" si="6"/>
        <v>100</v>
      </c>
      <c r="AI66" s="5">
        <f t="shared" ref="AI66:AJ66" si="8">AI57*100/AI48</f>
        <v>100</v>
      </c>
      <c r="AJ66" s="5">
        <f t="shared" si="8"/>
        <v>96.536796536796544</v>
      </c>
    </row>
    <row r="67" spans="1:36" ht="9" customHeight="1" x14ac:dyDescent="0.2">
      <c r="A67" s="1" t="s">
        <v>802</v>
      </c>
      <c r="J67" s="1" t="s">
        <v>802</v>
      </c>
      <c r="S67" s="1" t="s">
        <v>802</v>
      </c>
      <c r="AB67" s="1" t="s">
        <v>802</v>
      </c>
    </row>
    <row r="68" spans="1:36" ht="9" customHeight="1" x14ac:dyDescent="0.2">
      <c r="A68" s="1" t="s">
        <v>0</v>
      </c>
      <c r="B68" s="1">
        <f>B32*1000/B5</f>
        <v>68.854131247874875</v>
      </c>
      <c r="C68" s="1">
        <f t="shared" ref="C68:AJ75" si="9">C32*1000/C5</f>
        <v>66.24843161856964</v>
      </c>
      <c r="D68" s="1">
        <f t="shared" si="9"/>
        <v>70.847390355229209</v>
      </c>
      <c r="E68" s="1">
        <f t="shared" si="9"/>
        <v>50.435865504358652</v>
      </c>
      <c r="F68" s="1">
        <f t="shared" si="9"/>
        <v>61.705989110707804</v>
      </c>
      <c r="G68" s="1">
        <f t="shared" si="9"/>
        <v>72.351421188630496</v>
      </c>
      <c r="H68" s="1">
        <f t="shared" si="9"/>
        <v>64.993276557597497</v>
      </c>
      <c r="I68" s="1">
        <f t="shared" si="9"/>
        <v>87.651951375559818</v>
      </c>
      <c r="J68" s="1" t="s">
        <v>0</v>
      </c>
      <c r="K68" s="1">
        <f t="shared" si="9"/>
        <v>82.508250825082513</v>
      </c>
      <c r="L68" s="1">
        <f t="shared" si="9"/>
        <v>72.547403132728775</v>
      </c>
      <c r="M68" s="1">
        <f t="shared" si="9"/>
        <v>65.246338215712385</v>
      </c>
      <c r="N68" s="1">
        <f t="shared" si="9"/>
        <v>76.666666666666671</v>
      </c>
      <c r="O68" s="1">
        <f t="shared" si="9"/>
        <v>106.55737704918033</v>
      </c>
      <c r="P68" s="1">
        <f t="shared" si="9"/>
        <v>75</v>
      </c>
      <c r="Q68" s="1">
        <f t="shared" si="9"/>
        <v>94.076655052264812</v>
      </c>
      <c r="R68" s="1">
        <f t="shared" si="9"/>
        <v>63.492063492063494</v>
      </c>
      <c r="S68" s="1" t="s">
        <v>0</v>
      </c>
      <c r="T68" s="1">
        <f t="shared" si="9"/>
        <v>68.130974171242627</v>
      </c>
      <c r="U68" s="1">
        <f t="shared" si="9"/>
        <v>73.03506650544135</v>
      </c>
      <c r="V68" s="1">
        <f t="shared" si="9"/>
        <v>73.360273546782722</v>
      </c>
      <c r="W68" s="1">
        <f t="shared" si="9"/>
        <v>68.965517241379317</v>
      </c>
      <c r="X68" s="1">
        <f t="shared" si="9"/>
        <v>69.651741293532339</v>
      </c>
      <c r="Y68" s="1">
        <f t="shared" si="9"/>
        <v>84.337349397590359</v>
      </c>
      <c r="Z68" s="1">
        <f t="shared" si="9"/>
        <v>40.730337078651687</v>
      </c>
      <c r="AA68" s="1">
        <f t="shared" si="9"/>
        <v>57.142857142857146</v>
      </c>
      <c r="AB68" s="1" t="s">
        <v>0</v>
      </c>
      <c r="AC68" s="1">
        <f t="shared" si="9"/>
        <v>62.17499434772779</v>
      </c>
      <c r="AD68" s="1">
        <f t="shared" si="9"/>
        <v>52.631578947368418</v>
      </c>
      <c r="AE68" s="1">
        <f t="shared" si="9"/>
        <v>67.226890756302524</v>
      </c>
      <c r="AF68" s="1">
        <f t="shared" si="9"/>
        <v>26.490066225165563</v>
      </c>
      <c r="AG68" s="1">
        <f t="shared" si="9"/>
        <v>30.701754385964911</v>
      </c>
      <c r="AH68" s="1">
        <f t="shared" si="9"/>
        <v>68.661971830985919</v>
      </c>
      <c r="AI68" s="1">
        <f t="shared" si="9"/>
        <v>21.563342318059298</v>
      </c>
      <c r="AJ68" s="1">
        <f t="shared" si="9"/>
        <v>90.209790209790214</v>
      </c>
    </row>
    <row r="69" spans="1:36" ht="9" customHeight="1" x14ac:dyDescent="0.2">
      <c r="A69" s="1" t="s">
        <v>14</v>
      </c>
      <c r="B69" s="1">
        <f t="shared" ref="B69:Q75" si="10">B33*1000/B6</f>
        <v>28.263103802672148</v>
      </c>
      <c r="C69" s="1">
        <f t="shared" si="10"/>
        <v>26.251025430680887</v>
      </c>
      <c r="D69" s="1">
        <f t="shared" si="10"/>
        <v>20.884520884520885</v>
      </c>
      <c r="E69" s="1">
        <f t="shared" si="10"/>
        <v>35.714285714285715</v>
      </c>
      <c r="F69" s="1">
        <f t="shared" si="10"/>
        <v>44.117647058823529</v>
      </c>
      <c r="G69" s="1">
        <f t="shared" si="10"/>
        <v>35.398230088495573</v>
      </c>
      <c r="H69" s="1">
        <f t="shared" si="10"/>
        <v>25.787965616045845</v>
      </c>
      <c r="I69" s="1">
        <f t="shared" si="10"/>
        <v>37.037037037037038</v>
      </c>
      <c r="J69" s="1" t="s">
        <v>14</v>
      </c>
      <c r="K69" s="1">
        <f t="shared" si="10"/>
        <v>32.581453634085214</v>
      </c>
      <c r="L69" s="1">
        <f t="shared" si="10"/>
        <v>18.957345971563981</v>
      </c>
      <c r="M69" s="1">
        <f t="shared" si="10"/>
        <v>8.2644628099173545</v>
      </c>
      <c r="N69" s="1">
        <f t="shared" si="10"/>
        <v>15.873015873015873</v>
      </c>
      <c r="O69" s="1">
        <f t="shared" si="10"/>
        <v>95.238095238095241</v>
      </c>
      <c r="P69" s="1">
        <f t="shared" si="10"/>
        <v>0</v>
      </c>
      <c r="Q69" s="1">
        <f t="shared" si="10"/>
        <v>44.943820224719104</v>
      </c>
      <c r="R69" s="1">
        <f t="shared" si="9"/>
        <v>100</v>
      </c>
      <c r="S69" s="1" t="s">
        <v>14</v>
      </c>
      <c r="T69" s="1">
        <f t="shared" si="9"/>
        <v>25.333333333333332</v>
      </c>
      <c r="U69" s="1">
        <f t="shared" si="9"/>
        <v>30.063291139240505</v>
      </c>
      <c r="V69" s="1">
        <f t="shared" si="9"/>
        <v>23.4375</v>
      </c>
      <c r="W69" s="1">
        <f t="shared" si="9"/>
        <v>60.975609756097562</v>
      </c>
      <c r="X69" s="1">
        <f t="shared" si="9"/>
        <v>47.61904761904762</v>
      </c>
      <c r="Y69" s="1">
        <f t="shared" si="9"/>
        <v>58.823529411764703</v>
      </c>
      <c r="Z69" s="1">
        <f t="shared" si="9"/>
        <v>0</v>
      </c>
      <c r="AA69" s="1">
        <f t="shared" si="9"/>
        <v>0</v>
      </c>
      <c r="AB69" s="1" t="s">
        <v>14</v>
      </c>
      <c r="AC69" s="1">
        <f t="shared" si="9"/>
        <v>28.858218318695105</v>
      </c>
      <c r="AD69" s="1">
        <f t="shared" si="9"/>
        <v>23.936170212765958</v>
      </c>
      <c r="AE69" s="1">
        <f t="shared" si="9"/>
        <v>22.099447513812155</v>
      </c>
      <c r="AF69" s="1">
        <f t="shared" si="9"/>
        <v>25.316455696202532</v>
      </c>
      <c r="AG69" s="1">
        <f t="shared" si="9"/>
        <v>0</v>
      </c>
      <c r="AH69" s="1">
        <f t="shared" si="9"/>
        <v>33.333333333333336</v>
      </c>
      <c r="AI69" s="1">
        <f t="shared" si="9"/>
        <v>13.888888888888889</v>
      </c>
      <c r="AJ69" s="1">
        <f t="shared" si="9"/>
        <v>37.249283667621775</v>
      </c>
    </row>
    <row r="70" spans="1:36" ht="9" customHeight="1" x14ac:dyDescent="0.2">
      <c r="A70" s="1" t="s">
        <v>15</v>
      </c>
      <c r="B70" s="1">
        <f t="shared" si="10"/>
        <v>89.119541875447382</v>
      </c>
      <c r="C70" s="1">
        <f t="shared" si="9"/>
        <v>80.123266563944526</v>
      </c>
      <c r="D70" s="1">
        <f t="shared" si="9"/>
        <v>83.609271523178805</v>
      </c>
      <c r="E70" s="1">
        <f t="shared" si="9"/>
        <v>92.957746478873233</v>
      </c>
      <c r="F70" s="1">
        <f t="shared" si="9"/>
        <v>25.806451612903224</v>
      </c>
      <c r="G70" s="1">
        <f t="shared" si="9"/>
        <v>78.602620087336248</v>
      </c>
      <c r="H70" s="1">
        <f t="shared" si="9"/>
        <v>105.91133004926108</v>
      </c>
      <c r="I70" s="1">
        <f t="shared" si="9"/>
        <v>113.37868480725623</v>
      </c>
      <c r="J70" s="1" t="s">
        <v>15</v>
      </c>
      <c r="K70" s="1">
        <f t="shared" si="9"/>
        <v>137.01923076923077</v>
      </c>
      <c r="L70" s="1">
        <f t="shared" si="9"/>
        <v>94.827586206896555</v>
      </c>
      <c r="M70" s="1">
        <f t="shared" si="9"/>
        <v>77.922077922077918</v>
      </c>
      <c r="N70" s="1">
        <f t="shared" si="9"/>
        <v>150.9433962264151</v>
      </c>
      <c r="O70" s="1">
        <f t="shared" si="9"/>
        <v>90.909090909090907</v>
      </c>
      <c r="P70" s="1">
        <f t="shared" si="9"/>
        <v>0</v>
      </c>
      <c r="Q70" s="1">
        <f t="shared" si="9"/>
        <v>196.53179190751445</v>
      </c>
      <c r="R70" s="1">
        <f t="shared" si="9"/>
        <v>90.909090909090907</v>
      </c>
      <c r="S70" s="1" t="s">
        <v>15</v>
      </c>
      <c r="T70" s="1">
        <f t="shared" si="9"/>
        <v>79.111111111111114</v>
      </c>
      <c r="U70" s="1">
        <f t="shared" si="9"/>
        <v>84.710743801652896</v>
      </c>
      <c r="V70" s="1">
        <f t="shared" si="9"/>
        <v>88.803088803088798</v>
      </c>
      <c r="W70" s="1">
        <f t="shared" si="9"/>
        <v>80.357142857142861</v>
      </c>
      <c r="X70" s="1">
        <f t="shared" si="9"/>
        <v>0</v>
      </c>
      <c r="Y70" s="1">
        <f t="shared" si="9"/>
        <v>95.238095238095241</v>
      </c>
      <c r="Z70" s="1">
        <f t="shared" si="9"/>
        <v>43.795620437956202</v>
      </c>
      <c r="AA70" s="1">
        <f t="shared" si="9"/>
        <v>50</v>
      </c>
      <c r="AB70" s="1" t="s">
        <v>15</v>
      </c>
      <c r="AC70" s="1">
        <f t="shared" si="9"/>
        <v>82.202713487629694</v>
      </c>
      <c r="AD70" s="1">
        <f t="shared" si="9"/>
        <v>69.611780455153948</v>
      </c>
      <c r="AE70" s="1">
        <f t="shared" si="9"/>
        <v>72.202166064981952</v>
      </c>
      <c r="AF70" s="1">
        <f t="shared" si="9"/>
        <v>84.21052631578948</v>
      </c>
      <c r="AG70" s="1">
        <f t="shared" si="9"/>
        <v>20.833333333333332</v>
      </c>
      <c r="AH70" s="1">
        <f t="shared" si="9"/>
        <v>76.086956521739125</v>
      </c>
      <c r="AI70" s="1">
        <f t="shared" si="9"/>
        <v>31.25</v>
      </c>
      <c r="AJ70" s="1">
        <f t="shared" si="9"/>
        <v>117.07317073170732</v>
      </c>
    </row>
    <row r="71" spans="1:36" ht="9" customHeight="1" x14ac:dyDescent="0.2">
      <c r="A71" s="1" t="s">
        <v>16</v>
      </c>
      <c r="B71" s="1">
        <f t="shared" si="10"/>
        <v>102.56410256410257</v>
      </c>
      <c r="C71" s="1">
        <f t="shared" si="9"/>
        <v>93.818984547461369</v>
      </c>
      <c r="D71" s="1">
        <f t="shared" si="9"/>
        <v>106.6079295154185</v>
      </c>
      <c r="E71" s="1">
        <f t="shared" si="9"/>
        <v>48.158640226628897</v>
      </c>
      <c r="F71" s="1">
        <f t="shared" si="9"/>
        <v>78.571428571428569</v>
      </c>
      <c r="G71" s="1">
        <f t="shared" si="9"/>
        <v>114.1304347826087</v>
      </c>
      <c r="H71" s="1">
        <f t="shared" si="9"/>
        <v>102.9810298102981</v>
      </c>
      <c r="I71" s="1">
        <f t="shared" si="9"/>
        <v>159.42028985507247</v>
      </c>
      <c r="J71" s="1" t="s">
        <v>16</v>
      </c>
      <c r="K71" s="1">
        <f t="shared" si="9"/>
        <v>127.23214285714286</v>
      </c>
      <c r="L71" s="1">
        <f t="shared" si="9"/>
        <v>115.22633744855968</v>
      </c>
      <c r="M71" s="1">
        <f t="shared" si="9"/>
        <v>78.01418439716312</v>
      </c>
      <c r="N71" s="1">
        <f t="shared" si="9"/>
        <v>147.54098360655738</v>
      </c>
      <c r="O71" s="1">
        <f t="shared" si="9"/>
        <v>185.18518518518519</v>
      </c>
      <c r="P71" s="1">
        <f t="shared" si="9"/>
        <v>214.28571428571428</v>
      </c>
      <c r="Q71" s="1">
        <f t="shared" si="9"/>
        <v>146.46464646464648</v>
      </c>
      <c r="R71" s="1">
        <f t="shared" si="9"/>
        <v>0</v>
      </c>
      <c r="S71" s="1" t="s">
        <v>16</v>
      </c>
      <c r="T71" s="1">
        <f t="shared" si="9"/>
        <v>102.95519542421354</v>
      </c>
      <c r="U71" s="1">
        <f t="shared" si="9"/>
        <v>108.45986984815619</v>
      </c>
      <c r="V71" s="1">
        <f t="shared" si="9"/>
        <v>117.72853185595568</v>
      </c>
      <c r="W71" s="1">
        <f t="shared" si="9"/>
        <v>64.220183486238525</v>
      </c>
      <c r="X71" s="1">
        <f t="shared" si="9"/>
        <v>72.727272727272734</v>
      </c>
      <c r="Y71" s="1">
        <f t="shared" si="9"/>
        <v>111.11111111111111</v>
      </c>
      <c r="Z71" s="1">
        <f t="shared" si="9"/>
        <v>67.226890756302524</v>
      </c>
      <c r="AA71" s="1">
        <f t="shared" si="9"/>
        <v>0</v>
      </c>
      <c r="AB71" s="1" t="s">
        <v>16</v>
      </c>
      <c r="AC71" s="1">
        <f t="shared" si="9"/>
        <v>90.625</v>
      </c>
      <c r="AD71" s="1">
        <f t="shared" si="9"/>
        <v>64.914992272024733</v>
      </c>
      <c r="AE71" s="1">
        <f t="shared" si="9"/>
        <v>91.911764705882348</v>
      </c>
      <c r="AF71" s="1">
        <f t="shared" si="9"/>
        <v>5.4644808743169397</v>
      </c>
      <c r="AG71" s="1">
        <f t="shared" si="9"/>
        <v>34.482758620689658</v>
      </c>
      <c r="AH71" s="1">
        <f t="shared" si="9"/>
        <v>104.4776119402985</v>
      </c>
      <c r="AI71" s="1">
        <f t="shared" si="9"/>
        <v>19.23076923076923</v>
      </c>
      <c r="AJ71" s="1">
        <f t="shared" si="9"/>
        <v>168.58237547892719</v>
      </c>
    </row>
    <row r="72" spans="1:36" ht="9" customHeight="1" x14ac:dyDescent="0.2">
      <c r="A72" s="1" t="s">
        <v>17</v>
      </c>
      <c r="B72" s="1">
        <f t="shared" si="10"/>
        <v>81.174438687392055</v>
      </c>
      <c r="C72" s="1">
        <f t="shared" si="9"/>
        <v>74.476987447698747</v>
      </c>
      <c r="D72" s="1">
        <f t="shared" si="9"/>
        <v>80.667593880389433</v>
      </c>
      <c r="E72" s="1">
        <f t="shared" si="9"/>
        <v>53.191489361702125</v>
      </c>
      <c r="F72" s="1">
        <f t="shared" si="9"/>
        <v>136.36363636363637</v>
      </c>
      <c r="G72" s="1">
        <f t="shared" si="9"/>
        <v>37.735849056603776</v>
      </c>
      <c r="H72" s="1">
        <f t="shared" si="9"/>
        <v>88.541666666666671</v>
      </c>
      <c r="I72" s="1">
        <f t="shared" si="9"/>
        <v>113.92405063291139</v>
      </c>
      <c r="J72" s="1" t="s">
        <v>17</v>
      </c>
      <c r="K72" s="1">
        <f t="shared" si="9"/>
        <v>100.51546391752578</v>
      </c>
      <c r="L72" s="1">
        <f t="shared" si="9"/>
        <v>102.85714285714286</v>
      </c>
      <c r="M72" s="1">
        <f t="shared" si="9"/>
        <v>89.285714285714292</v>
      </c>
      <c r="N72" s="1">
        <f t="shared" si="9"/>
        <v>100</v>
      </c>
      <c r="O72" s="1">
        <f t="shared" si="9"/>
        <v>210.52631578947367</v>
      </c>
      <c r="P72" s="1">
        <f t="shared" si="9"/>
        <v>0</v>
      </c>
      <c r="Q72" s="1">
        <f t="shared" si="9"/>
        <v>104.4776119402985</v>
      </c>
      <c r="R72" s="1">
        <f t="shared" si="9"/>
        <v>0</v>
      </c>
      <c r="S72" s="1" t="s">
        <v>17</v>
      </c>
      <c r="T72" s="1">
        <f t="shared" si="9"/>
        <v>86.900129701686126</v>
      </c>
      <c r="U72" s="1">
        <f t="shared" si="9"/>
        <v>87.025316455696199</v>
      </c>
      <c r="V72" s="1">
        <f t="shared" si="9"/>
        <v>78.059071729957807</v>
      </c>
      <c r="W72" s="1">
        <f t="shared" si="9"/>
        <v>112.35955056179775</v>
      </c>
      <c r="X72" s="1">
        <f t="shared" si="9"/>
        <v>125</v>
      </c>
      <c r="Y72" s="1">
        <f t="shared" si="9"/>
        <v>103.44827586206897</v>
      </c>
      <c r="Z72" s="1">
        <f t="shared" si="9"/>
        <v>83.969465648854964</v>
      </c>
      <c r="AA72" s="1">
        <f t="shared" si="9"/>
        <v>125</v>
      </c>
      <c r="AB72" s="1" t="s">
        <v>17</v>
      </c>
      <c r="AC72" s="1">
        <f t="shared" si="9"/>
        <v>60.553633217993081</v>
      </c>
      <c r="AD72" s="1">
        <f t="shared" si="9"/>
        <v>41.237113402061858</v>
      </c>
      <c r="AE72" s="1">
        <f t="shared" si="9"/>
        <v>82.706766917293237</v>
      </c>
      <c r="AF72" s="1">
        <f t="shared" si="9"/>
        <v>6.5359477124183005</v>
      </c>
      <c r="AG72" s="1">
        <f t="shared" si="9"/>
        <v>103.44827586206897</v>
      </c>
      <c r="AH72" s="1">
        <f t="shared" si="9"/>
        <v>13.698630136986301</v>
      </c>
      <c r="AI72" s="1">
        <f t="shared" si="9"/>
        <v>38.46153846153846</v>
      </c>
      <c r="AJ72" s="1">
        <f t="shared" si="9"/>
        <v>123.18840579710145</v>
      </c>
    </row>
    <row r="73" spans="1:36" ht="9" customHeight="1" x14ac:dyDescent="0.2">
      <c r="A73" s="1" t="s">
        <v>18</v>
      </c>
      <c r="B73" s="1">
        <f t="shared" si="10"/>
        <v>68.580542264752793</v>
      </c>
      <c r="C73" s="1">
        <f t="shared" si="9"/>
        <v>79.66706302021403</v>
      </c>
      <c r="D73" s="1">
        <f t="shared" si="9"/>
        <v>94.444444444444443</v>
      </c>
      <c r="E73" s="1">
        <f t="shared" si="9"/>
        <v>27.624309392265193</v>
      </c>
      <c r="F73" s="1">
        <f t="shared" si="9"/>
        <v>56.60377358490566</v>
      </c>
      <c r="G73" s="1">
        <f t="shared" si="9"/>
        <v>119.40298507462687</v>
      </c>
      <c r="H73" s="1">
        <f t="shared" si="9"/>
        <v>43.165467625899282</v>
      </c>
      <c r="I73" s="1">
        <f t="shared" si="9"/>
        <v>51.851851851851855</v>
      </c>
      <c r="J73" s="1" t="s">
        <v>18</v>
      </c>
      <c r="K73" s="1">
        <f t="shared" si="9"/>
        <v>68.047337278106511</v>
      </c>
      <c r="L73" s="1">
        <f t="shared" si="9"/>
        <v>83.832335329341319</v>
      </c>
      <c r="M73" s="1">
        <f t="shared" si="9"/>
        <v>128.71287128712871</v>
      </c>
      <c r="N73" s="1">
        <f t="shared" si="9"/>
        <v>22.727272727272727</v>
      </c>
      <c r="O73" s="1">
        <f t="shared" si="9"/>
        <v>0</v>
      </c>
      <c r="P73" s="1">
        <f t="shared" si="9"/>
        <v>0</v>
      </c>
      <c r="Q73" s="1">
        <f t="shared" si="9"/>
        <v>48.780487804878049</v>
      </c>
      <c r="R73" s="1">
        <f t="shared" si="9"/>
        <v>142.85714285714286</v>
      </c>
      <c r="S73" s="1" t="s">
        <v>18</v>
      </c>
      <c r="T73" s="1">
        <f t="shared" si="9"/>
        <v>77.338129496402871</v>
      </c>
      <c r="U73" s="1">
        <f t="shared" si="9"/>
        <v>81.72043010752688</v>
      </c>
      <c r="V73" s="1">
        <f t="shared" si="9"/>
        <v>84.302325581395351</v>
      </c>
      <c r="W73" s="1">
        <f t="shared" si="9"/>
        <v>58.823529411764703</v>
      </c>
      <c r="X73" s="1">
        <f t="shared" si="9"/>
        <v>103.44827586206897</v>
      </c>
      <c r="Y73" s="1">
        <f t="shared" si="9"/>
        <v>83.333333333333329</v>
      </c>
      <c r="Z73" s="1">
        <f t="shared" si="9"/>
        <v>36.585365853658537</v>
      </c>
      <c r="AA73" s="1">
        <f t="shared" si="9"/>
        <v>222.22222222222223</v>
      </c>
      <c r="AB73" s="1" t="s">
        <v>18</v>
      </c>
      <c r="AC73" s="1">
        <f t="shared" si="9"/>
        <v>55.555555555555557</v>
      </c>
      <c r="AD73" s="1">
        <f t="shared" si="9"/>
        <v>71.770334928229659</v>
      </c>
      <c r="AE73" s="1">
        <f t="shared" si="9"/>
        <v>94.736842105263165</v>
      </c>
      <c r="AF73" s="1">
        <f t="shared" si="9"/>
        <v>0</v>
      </c>
      <c r="AG73" s="1">
        <f t="shared" si="9"/>
        <v>0</v>
      </c>
      <c r="AH73" s="1">
        <f t="shared" si="9"/>
        <v>162.16216216216216</v>
      </c>
      <c r="AI73" s="1">
        <f t="shared" si="9"/>
        <v>31.25</v>
      </c>
      <c r="AJ73" s="1">
        <f t="shared" si="9"/>
        <v>33.613445378151262</v>
      </c>
    </row>
    <row r="74" spans="1:36" ht="9" customHeight="1" x14ac:dyDescent="0.2">
      <c r="A74" s="1" t="s">
        <v>19</v>
      </c>
      <c r="B74" s="1">
        <f t="shared" si="10"/>
        <v>24.282560706401767</v>
      </c>
      <c r="C74" s="1">
        <f t="shared" si="9"/>
        <v>21.314387211367674</v>
      </c>
      <c r="D74" s="1">
        <f t="shared" si="9"/>
        <v>22.1606648199446</v>
      </c>
      <c r="E74" s="1">
        <f t="shared" si="9"/>
        <v>24</v>
      </c>
      <c r="F74" s="1">
        <f t="shared" si="9"/>
        <v>37.037037037037038</v>
      </c>
      <c r="G74" s="1">
        <f t="shared" si="9"/>
        <v>0</v>
      </c>
      <c r="H74" s="1">
        <f t="shared" si="9"/>
        <v>31.620553359683793</v>
      </c>
      <c r="I74" s="1">
        <f t="shared" si="9"/>
        <v>22.222222222222221</v>
      </c>
      <c r="J74" s="1" t="s">
        <v>19</v>
      </c>
      <c r="K74" s="1">
        <f t="shared" si="9"/>
        <v>32.258064516129032</v>
      </c>
      <c r="L74" s="1">
        <f t="shared" si="9"/>
        <v>9.9009900990099009</v>
      </c>
      <c r="M74" s="1">
        <f t="shared" si="9"/>
        <v>16.129032258064516</v>
      </c>
      <c r="N74" s="1">
        <f t="shared" si="9"/>
        <v>0</v>
      </c>
      <c r="O74" s="1">
        <f t="shared" si="9"/>
        <v>0</v>
      </c>
      <c r="P74" s="1">
        <f t="shared" si="9"/>
        <v>0</v>
      </c>
      <c r="Q74" s="1">
        <f t="shared" si="9"/>
        <v>50.359712230215827</v>
      </c>
      <c r="R74" s="1">
        <f t="shared" si="9"/>
        <v>0</v>
      </c>
      <c r="S74" s="1" t="s">
        <v>19</v>
      </c>
      <c r="T74" s="1">
        <f t="shared" si="9"/>
        <v>23.376623376623378</v>
      </c>
      <c r="U74" s="1">
        <f t="shared" si="9"/>
        <v>26.315789473684209</v>
      </c>
      <c r="V74" s="1">
        <f t="shared" si="9"/>
        <v>17.699115044247787</v>
      </c>
      <c r="W74" s="1">
        <f t="shared" si="9"/>
        <v>53.571428571428569</v>
      </c>
      <c r="X74" s="1">
        <f t="shared" si="9"/>
        <v>90.909090909090907</v>
      </c>
      <c r="Y74" s="1">
        <f t="shared" si="9"/>
        <v>0</v>
      </c>
      <c r="Z74" s="1">
        <f t="shared" si="9"/>
        <v>13.157894736842104</v>
      </c>
      <c r="AA74" s="1">
        <f t="shared" si="9"/>
        <v>0</v>
      </c>
      <c r="AB74" s="1" t="s">
        <v>19</v>
      </c>
      <c r="AC74" s="1">
        <f t="shared" si="9"/>
        <v>18.315018315018314</v>
      </c>
      <c r="AD74" s="1">
        <f t="shared" si="9"/>
        <v>18.9873417721519</v>
      </c>
      <c r="AE74" s="1">
        <f t="shared" si="9"/>
        <v>41.095890410958901</v>
      </c>
      <c r="AF74" s="1">
        <f t="shared" si="9"/>
        <v>0</v>
      </c>
      <c r="AG74" s="1">
        <f t="shared" si="9"/>
        <v>0</v>
      </c>
      <c r="AH74" s="1">
        <f t="shared" si="9"/>
        <v>0</v>
      </c>
      <c r="AI74" s="1">
        <f t="shared" si="9"/>
        <v>0</v>
      </c>
      <c r="AJ74" s="1">
        <f t="shared" si="9"/>
        <v>25.974025974025974</v>
      </c>
    </row>
    <row r="75" spans="1:36" ht="9" customHeight="1" x14ac:dyDescent="0.2">
      <c r="A75" s="1" t="s">
        <v>20</v>
      </c>
      <c r="B75" s="1">
        <f t="shared" si="10"/>
        <v>7.4626865671641793</v>
      </c>
      <c r="C75" s="1">
        <f t="shared" si="9"/>
        <v>5.0890585241730282</v>
      </c>
      <c r="D75" s="1">
        <f t="shared" si="9"/>
        <v>3.8167938931297711</v>
      </c>
      <c r="E75" s="1">
        <f t="shared" si="9"/>
        <v>0</v>
      </c>
      <c r="F75" s="1">
        <f t="shared" si="9"/>
        <v>0</v>
      </c>
      <c r="G75" s="1">
        <f t="shared" si="9"/>
        <v>40</v>
      </c>
      <c r="H75" s="1">
        <f t="shared" si="9"/>
        <v>5.208333333333333</v>
      </c>
      <c r="I75" s="1">
        <f t="shared" si="9"/>
        <v>23.529411764705884</v>
      </c>
      <c r="J75" s="1" t="s">
        <v>20</v>
      </c>
      <c r="K75" s="1">
        <f t="shared" si="9"/>
        <v>16.042780748663102</v>
      </c>
      <c r="L75" s="1">
        <f t="shared" si="9"/>
        <v>11.904761904761905</v>
      </c>
      <c r="M75" s="1">
        <f t="shared" si="9"/>
        <v>16.666666666666668</v>
      </c>
      <c r="N75" s="1">
        <f t="shared" si="9"/>
        <v>0</v>
      </c>
      <c r="O75" s="1">
        <f t="shared" si="9"/>
        <v>0</v>
      </c>
      <c r="P75" s="1">
        <f t="shared" si="9"/>
        <v>0</v>
      </c>
      <c r="Q75" s="1">
        <f t="shared" si="9"/>
        <v>10.526315789473685</v>
      </c>
      <c r="R75" s="1">
        <f t="shared" si="9"/>
        <v>125</v>
      </c>
      <c r="S75" s="1" t="s">
        <v>20</v>
      </c>
      <c r="T75" s="1">
        <f t="shared" si="9"/>
        <v>0</v>
      </c>
      <c r="U75" s="1">
        <f t="shared" si="9"/>
        <v>0</v>
      </c>
      <c r="V75" s="1">
        <f t="shared" si="9"/>
        <v>0</v>
      </c>
      <c r="W75" s="1">
        <f t="shared" si="9"/>
        <v>0</v>
      </c>
      <c r="X75" s="1">
        <f t="shared" si="9"/>
        <v>0</v>
      </c>
      <c r="Y75" s="1">
        <f t="shared" si="9"/>
        <v>0</v>
      </c>
      <c r="Z75" s="1">
        <f t="shared" si="9"/>
        <v>0</v>
      </c>
      <c r="AA75" s="1">
        <f t="shared" si="9"/>
        <v>0</v>
      </c>
      <c r="AB75" s="1" t="s">
        <v>20</v>
      </c>
      <c r="AC75" s="1">
        <f t="shared" si="9"/>
        <v>9.9009900990099009</v>
      </c>
      <c r="AD75" s="1">
        <f t="shared" si="9"/>
        <v>10.309278350515465</v>
      </c>
      <c r="AE75" s="1">
        <f t="shared" si="9"/>
        <v>0</v>
      </c>
      <c r="AF75" s="1">
        <f t="shared" si="9"/>
        <v>0</v>
      </c>
      <c r="AG75" s="1">
        <f t="shared" si="9"/>
        <v>0</v>
      </c>
      <c r="AH75" s="1">
        <f t="shared" si="9"/>
        <v>58.823529411764703</v>
      </c>
      <c r="AI75" s="1">
        <f t="shared" ref="AI75:AJ75" si="11">AI39*1000/AI12</f>
        <v>0</v>
      </c>
      <c r="AJ75" s="1">
        <f t="shared" si="11"/>
        <v>13.157894736842104</v>
      </c>
    </row>
    <row r="76" spans="1:36" ht="9" customHeight="1" x14ac:dyDescent="0.2">
      <c r="A76" s="1" t="s">
        <v>648</v>
      </c>
      <c r="B76" s="1">
        <f>SUM(B68:B75)*5</f>
        <v>2351.5055385790392</v>
      </c>
      <c r="C76" s="1">
        <f t="shared" ref="C76:AJ76" si="12">SUM(C68:C75)*5</f>
        <v>2234.9460218205495</v>
      </c>
      <c r="D76" s="1">
        <f t="shared" si="12"/>
        <v>2415.1930465812784</v>
      </c>
      <c r="E76" s="1">
        <f t="shared" si="12"/>
        <v>1660.4116833905691</v>
      </c>
      <c r="F76" s="1">
        <f t="shared" si="12"/>
        <v>2201.0298166972107</v>
      </c>
      <c r="G76" s="1">
        <f t="shared" si="12"/>
        <v>2488.1077013915087</v>
      </c>
      <c r="H76" s="1">
        <f t="shared" si="12"/>
        <v>2341.0481150939277</v>
      </c>
      <c r="I76" s="1">
        <f t="shared" si="12"/>
        <v>3045.0774977330843</v>
      </c>
      <c r="J76" s="1" t="s">
        <v>648</v>
      </c>
      <c r="K76" s="1">
        <f t="shared" si="12"/>
        <v>2981.0236227298287</v>
      </c>
      <c r="L76" s="1">
        <f t="shared" si="12"/>
        <v>2550.2695147500249</v>
      </c>
      <c r="M76" s="1">
        <f t="shared" si="12"/>
        <v>2401.2067392122249</v>
      </c>
      <c r="N76" s="1">
        <f t="shared" si="12"/>
        <v>2568.7566754996392</v>
      </c>
      <c r="O76" s="1">
        <f t="shared" si="12"/>
        <v>3442.080320855127</v>
      </c>
      <c r="P76" s="1">
        <f t="shared" si="12"/>
        <v>1446.4285714285713</v>
      </c>
      <c r="Q76" s="1">
        <f t="shared" si="12"/>
        <v>3480.8052070700542</v>
      </c>
      <c r="R76" s="1">
        <f t="shared" si="12"/>
        <v>2611.2914862914863</v>
      </c>
      <c r="S76" s="1" t="s">
        <v>648</v>
      </c>
      <c r="T76" s="1">
        <f t="shared" si="12"/>
        <v>2315.7274830730648</v>
      </c>
      <c r="U76" s="1">
        <f t="shared" si="12"/>
        <v>2456.6525366569913</v>
      </c>
      <c r="V76" s="1">
        <f t="shared" si="12"/>
        <v>2416.9495328071407</v>
      </c>
      <c r="W76" s="1">
        <f t="shared" si="12"/>
        <v>2496.3648094292462</v>
      </c>
      <c r="X76" s="1">
        <f t="shared" si="12"/>
        <v>2546.7771420550625</v>
      </c>
      <c r="Y76" s="1">
        <f t="shared" si="12"/>
        <v>2681.458471769819</v>
      </c>
      <c r="Z76" s="1">
        <f t="shared" si="12"/>
        <v>1427.3278725613297</v>
      </c>
      <c r="AA76" s="1">
        <f t="shared" si="12"/>
        <v>2271.8253968253971</v>
      </c>
      <c r="AB76" s="1" t="s">
        <v>648</v>
      </c>
      <c r="AC76" s="1">
        <f t="shared" si="12"/>
        <v>2040.9306167081472</v>
      </c>
      <c r="AD76" s="1">
        <f t="shared" si="12"/>
        <v>1766.99295170136</v>
      </c>
      <c r="AE76" s="1">
        <f t="shared" si="12"/>
        <v>2359.8988423724718</v>
      </c>
      <c r="AF76" s="1">
        <f t="shared" si="12"/>
        <v>740.0873841194641</v>
      </c>
      <c r="AG76" s="1">
        <f t="shared" si="12"/>
        <v>947.3306110102842</v>
      </c>
      <c r="AH76" s="1">
        <f t="shared" si="12"/>
        <v>2586.2209766863502</v>
      </c>
      <c r="AI76" s="1">
        <f t="shared" si="12"/>
        <v>778.22269449627936</v>
      </c>
      <c r="AJ76" s="1">
        <f t="shared" si="12"/>
        <v>3045.2419598708361</v>
      </c>
    </row>
  </sheetData>
  <mergeCells count="4">
    <mergeCell ref="B2:I2"/>
    <mergeCell ref="K2:R2"/>
    <mergeCell ref="T2:AA2"/>
    <mergeCell ref="AC2:AJ2"/>
  </mergeCells>
  <pageMargins left="0.7" right="0.7" top="0.75" bottom="0.75" header="0.3" footer="0.3"/>
  <pageSetup scale="9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E217-294F-43C7-9488-11A4EBDF7107}">
  <dimension ref="A1:P93"/>
  <sheetViews>
    <sheetView view="pageBreakPreview" zoomScale="125" zoomScaleNormal="100" zoomScaleSheetLayoutView="125" workbookViewId="0">
      <selection activeCell="A2" sqref="A2"/>
    </sheetView>
  </sheetViews>
  <sheetFormatPr defaultColWidth="8.88671875" defaultRowHeight="10.199999999999999" x14ac:dyDescent="0.2"/>
  <cols>
    <col min="1" max="1" width="8.88671875" style="1"/>
    <col min="2" max="13" width="5.21875" style="1" customWidth="1"/>
    <col min="14" max="16" width="6.21875" style="1" customWidth="1"/>
    <col min="17" max="16384" width="8.88671875" style="1"/>
  </cols>
  <sheetData>
    <row r="1" spans="1:16" x14ac:dyDescent="0.2">
      <c r="A1" s="1" t="s">
        <v>799</v>
      </c>
    </row>
    <row r="2" spans="1:16" x14ac:dyDescent="0.2">
      <c r="A2" s="3"/>
      <c r="B2" s="46" t="s">
        <v>0</v>
      </c>
      <c r="C2" s="46"/>
      <c r="D2" s="46"/>
      <c r="E2" s="46" t="s">
        <v>84</v>
      </c>
      <c r="F2" s="46"/>
      <c r="G2" s="46"/>
      <c r="H2" s="46" t="s">
        <v>625</v>
      </c>
      <c r="I2" s="46"/>
      <c r="J2" s="43"/>
      <c r="N2" s="46" t="s">
        <v>644</v>
      </c>
      <c r="O2" s="46"/>
      <c r="P2" s="43"/>
    </row>
    <row r="3" spans="1:16" x14ac:dyDescent="0.2">
      <c r="A3" s="14"/>
      <c r="B3" s="17" t="s">
        <v>0</v>
      </c>
      <c r="C3" s="17" t="s">
        <v>616</v>
      </c>
      <c r="D3" s="17" t="s">
        <v>617</v>
      </c>
      <c r="E3" s="17" t="s">
        <v>0</v>
      </c>
      <c r="F3" s="17" t="s">
        <v>616</v>
      </c>
      <c r="G3" s="17" t="s">
        <v>617</v>
      </c>
      <c r="H3" s="17" t="s">
        <v>0</v>
      </c>
      <c r="I3" s="17" t="s">
        <v>616</v>
      </c>
      <c r="J3" s="18" t="s">
        <v>617</v>
      </c>
      <c r="N3" s="17" t="s">
        <v>0</v>
      </c>
      <c r="O3" s="17" t="s">
        <v>616</v>
      </c>
      <c r="P3" s="18" t="s">
        <v>617</v>
      </c>
    </row>
    <row r="4" spans="1:16" x14ac:dyDescent="0.2">
      <c r="A4" s="1" t="s">
        <v>626</v>
      </c>
    </row>
    <row r="5" spans="1:16" x14ac:dyDescent="0.2">
      <c r="A5" s="1" t="s">
        <v>12</v>
      </c>
    </row>
    <row r="6" spans="1:16" x14ac:dyDescent="0.2">
      <c r="A6" s="1" t="s">
        <v>627</v>
      </c>
    </row>
    <row r="7" spans="1:16" x14ac:dyDescent="0.2">
      <c r="A7" s="1" t="s">
        <v>0</v>
      </c>
      <c r="B7" s="1">
        <v>5060</v>
      </c>
      <c r="C7" s="1">
        <v>2601</v>
      </c>
      <c r="D7" s="1">
        <v>2459</v>
      </c>
      <c r="E7" s="1">
        <v>2391</v>
      </c>
      <c r="F7" s="1">
        <v>1322</v>
      </c>
      <c r="G7" s="1">
        <v>1069</v>
      </c>
      <c r="H7" s="1">
        <v>2669</v>
      </c>
      <c r="I7" s="1">
        <v>1279</v>
      </c>
      <c r="J7" s="1">
        <v>1390</v>
      </c>
    </row>
    <row r="8" spans="1:16" x14ac:dyDescent="0.2">
      <c r="A8" s="1" t="s">
        <v>14</v>
      </c>
      <c r="B8" s="1">
        <v>750</v>
      </c>
      <c r="C8" s="1">
        <v>372</v>
      </c>
      <c r="D8" s="1">
        <v>378</v>
      </c>
      <c r="E8" s="1">
        <v>716</v>
      </c>
      <c r="F8" s="1">
        <v>367</v>
      </c>
      <c r="G8" s="1">
        <v>349</v>
      </c>
      <c r="H8" s="1">
        <v>34</v>
      </c>
      <c r="I8" s="1">
        <v>5</v>
      </c>
      <c r="J8" s="1">
        <v>29</v>
      </c>
      <c r="K8" s="24">
        <f t="shared" ref="K8:M15" si="0">E8/B8*100</f>
        <v>95.466666666666669</v>
      </c>
      <c r="L8" s="24">
        <f t="shared" si="0"/>
        <v>98.655913978494624</v>
      </c>
      <c r="M8" s="24">
        <f t="shared" si="0"/>
        <v>92.328042328042329</v>
      </c>
      <c r="N8" s="25">
        <f>K16+1500</f>
        <v>2879.9830826972047</v>
      </c>
      <c r="O8" s="25">
        <f t="shared" ref="O8:P8" si="1">L16+1500</f>
        <v>3003.2540120002336</v>
      </c>
      <c r="P8" s="25">
        <f t="shared" si="1"/>
        <v>2752.771292280644</v>
      </c>
    </row>
    <row r="9" spans="1:16" x14ac:dyDescent="0.2">
      <c r="A9" s="1" t="s">
        <v>15</v>
      </c>
      <c r="B9" s="1">
        <v>1125</v>
      </c>
      <c r="C9" s="1">
        <v>545</v>
      </c>
      <c r="D9" s="1">
        <v>580</v>
      </c>
      <c r="E9" s="1">
        <v>823</v>
      </c>
      <c r="F9" s="1">
        <v>427</v>
      </c>
      <c r="G9" s="1">
        <v>396</v>
      </c>
      <c r="H9" s="1">
        <v>302</v>
      </c>
      <c r="I9" s="1">
        <v>118</v>
      </c>
      <c r="J9" s="1">
        <v>184</v>
      </c>
      <c r="K9" s="24">
        <f t="shared" si="0"/>
        <v>73.155555555555551</v>
      </c>
      <c r="L9" s="24">
        <f t="shared" si="0"/>
        <v>78.348623853211009</v>
      </c>
      <c r="M9" s="24">
        <f t="shared" si="0"/>
        <v>68.275862068965523</v>
      </c>
      <c r="N9" s="26"/>
      <c r="O9" s="26"/>
      <c r="P9" s="26"/>
    </row>
    <row r="10" spans="1:16" x14ac:dyDescent="0.2">
      <c r="A10" s="1" t="s">
        <v>16</v>
      </c>
      <c r="B10" s="1">
        <v>1049</v>
      </c>
      <c r="C10" s="1">
        <v>578</v>
      </c>
      <c r="D10" s="1">
        <v>471</v>
      </c>
      <c r="E10" s="1">
        <v>476</v>
      </c>
      <c r="F10" s="1">
        <v>299</v>
      </c>
      <c r="G10" s="1">
        <v>177</v>
      </c>
      <c r="H10" s="1">
        <v>573</v>
      </c>
      <c r="I10" s="1">
        <v>279</v>
      </c>
      <c r="J10" s="1">
        <v>294</v>
      </c>
      <c r="K10" s="24">
        <f t="shared" si="0"/>
        <v>45.376549094375598</v>
      </c>
      <c r="L10" s="24">
        <f t="shared" si="0"/>
        <v>51.730103806228378</v>
      </c>
      <c r="M10" s="24">
        <f t="shared" si="0"/>
        <v>37.579617834394909</v>
      </c>
      <c r="N10" s="25">
        <f>(K14+K15)/2</f>
        <v>6.0000497722917654</v>
      </c>
      <c r="O10" s="25">
        <f t="shared" ref="O10:P10" si="2">(L14+L15)/2</f>
        <v>7.465803487522189</v>
      </c>
      <c r="P10" s="25">
        <f t="shared" si="2"/>
        <v>5.2517702596380804</v>
      </c>
    </row>
    <row r="11" spans="1:16" x14ac:dyDescent="0.2">
      <c r="A11" s="1" t="s">
        <v>17</v>
      </c>
      <c r="B11" s="1">
        <v>771</v>
      </c>
      <c r="C11" s="1">
        <v>391</v>
      </c>
      <c r="D11" s="1">
        <v>380</v>
      </c>
      <c r="E11" s="1">
        <v>212</v>
      </c>
      <c r="F11" s="1">
        <v>130</v>
      </c>
      <c r="G11" s="1">
        <v>82</v>
      </c>
      <c r="H11" s="1">
        <v>559</v>
      </c>
      <c r="I11" s="1">
        <v>261</v>
      </c>
      <c r="J11" s="1">
        <v>298</v>
      </c>
      <c r="K11" s="24">
        <f t="shared" si="0"/>
        <v>27.496757457846954</v>
      </c>
      <c r="L11" s="24">
        <f t="shared" si="0"/>
        <v>33.248081841432224</v>
      </c>
      <c r="M11" s="24">
        <f t="shared" si="0"/>
        <v>21.578947368421055</v>
      </c>
      <c r="N11" s="25"/>
      <c r="O11" s="25"/>
      <c r="P11" s="25"/>
    </row>
    <row r="12" spans="1:16" x14ac:dyDescent="0.2">
      <c r="A12" s="1" t="s">
        <v>18</v>
      </c>
      <c r="B12" s="1">
        <v>556</v>
      </c>
      <c r="C12" s="1">
        <v>310</v>
      </c>
      <c r="D12" s="1">
        <v>246</v>
      </c>
      <c r="E12" s="1">
        <v>97</v>
      </c>
      <c r="F12" s="1">
        <v>56</v>
      </c>
      <c r="G12" s="1">
        <v>41</v>
      </c>
      <c r="H12" s="1">
        <v>459</v>
      </c>
      <c r="I12" s="1">
        <v>254</v>
      </c>
      <c r="J12" s="1">
        <v>205</v>
      </c>
      <c r="K12" s="24">
        <f t="shared" si="0"/>
        <v>17.446043165467625</v>
      </c>
      <c r="L12" s="24">
        <f t="shared" si="0"/>
        <v>18.064516129032256</v>
      </c>
      <c r="M12" s="24">
        <f t="shared" si="0"/>
        <v>16.666666666666664</v>
      </c>
      <c r="N12" s="25">
        <f>N10*50</f>
        <v>300.00248861458829</v>
      </c>
      <c r="O12" s="25">
        <f t="shared" ref="O12:P12" si="3">O10*50</f>
        <v>373.29017437610946</v>
      </c>
      <c r="P12" s="25">
        <f t="shared" si="3"/>
        <v>262.58851298190405</v>
      </c>
    </row>
    <row r="13" spans="1:16" x14ac:dyDescent="0.2">
      <c r="A13" s="1" t="s">
        <v>19</v>
      </c>
      <c r="B13" s="1">
        <v>385</v>
      </c>
      <c r="C13" s="1">
        <v>187</v>
      </c>
      <c r="D13" s="1">
        <v>198</v>
      </c>
      <c r="E13" s="1">
        <v>41</v>
      </c>
      <c r="F13" s="1">
        <v>29</v>
      </c>
      <c r="G13" s="1">
        <v>12</v>
      </c>
      <c r="H13" s="1">
        <v>344</v>
      </c>
      <c r="I13" s="1">
        <v>158</v>
      </c>
      <c r="J13" s="1">
        <v>186</v>
      </c>
      <c r="K13" s="24">
        <f t="shared" si="0"/>
        <v>10.649350649350648</v>
      </c>
      <c r="L13" s="24">
        <f t="shared" si="0"/>
        <v>15.508021390374333</v>
      </c>
      <c r="M13" s="24">
        <f t="shared" si="0"/>
        <v>6.0606060606060606</v>
      </c>
      <c r="N13" s="25"/>
      <c r="O13" s="25"/>
      <c r="P13" s="25"/>
    </row>
    <row r="14" spans="1:16" x14ac:dyDescent="0.2">
      <c r="A14" s="1" t="s">
        <v>20</v>
      </c>
      <c r="B14" s="1">
        <v>281</v>
      </c>
      <c r="C14" s="1">
        <v>157</v>
      </c>
      <c r="D14" s="1">
        <v>124</v>
      </c>
      <c r="E14" s="1">
        <v>18</v>
      </c>
      <c r="F14" s="1">
        <v>8</v>
      </c>
      <c r="G14" s="1">
        <v>10</v>
      </c>
      <c r="H14" s="1">
        <v>263</v>
      </c>
      <c r="I14" s="1">
        <v>149</v>
      </c>
      <c r="J14" s="1">
        <v>114</v>
      </c>
      <c r="K14" s="24">
        <f t="shared" si="0"/>
        <v>6.4056939501779357</v>
      </c>
      <c r="L14" s="24">
        <f t="shared" si="0"/>
        <v>5.095541401273886</v>
      </c>
      <c r="M14" s="24">
        <f t="shared" si="0"/>
        <v>8.064516129032258</v>
      </c>
      <c r="N14" s="25">
        <f>N8-N12</f>
        <v>2579.9805940826163</v>
      </c>
      <c r="O14" s="25">
        <f t="shared" ref="O14:P14" si="4">O8-O12</f>
        <v>2629.9638376241242</v>
      </c>
      <c r="P14" s="25">
        <f t="shared" si="4"/>
        <v>2490.1827792987401</v>
      </c>
    </row>
    <row r="15" spans="1:16" x14ac:dyDescent="0.2">
      <c r="A15" s="1" t="s">
        <v>21</v>
      </c>
      <c r="B15" s="1">
        <v>143</v>
      </c>
      <c r="C15" s="1">
        <v>61</v>
      </c>
      <c r="D15" s="1">
        <v>82</v>
      </c>
      <c r="E15" s="1">
        <v>8</v>
      </c>
      <c r="F15" s="1">
        <v>6</v>
      </c>
      <c r="G15" s="1">
        <v>2</v>
      </c>
      <c r="H15" s="1">
        <v>135</v>
      </c>
      <c r="I15" s="1">
        <v>55</v>
      </c>
      <c r="J15" s="1">
        <v>80</v>
      </c>
      <c r="K15" s="24">
        <f t="shared" si="0"/>
        <v>5.5944055944055942</v>
      </c>
      <c r="L15" s="24">
        <f t="shared" si="0"/>
        <v>9.8360655737704921</v>
      </c>
      <c r="M15" s="24">
        <f t="shared" si="0"/>
        <v>2.4390243902439024</v>
      </c>
      <c r="N15" s="25">
        <f>100-N10</f>
        <v>93.99995022770824</v>
      </c>
      <c r="O15" s="25">
        <f t="shared" ref="O15:P15" si="5">100-O10</f>
        <v>92.534196512477806</v>
      </c>
      <c r="P15" s="25">
        <f t="shared" si="5"/>
        <v>94.748229740361921</v>
      </c>
    </row>
    <row r="16" spans="1:16" x14ac:dyDescent="0.2">
      <c r="A16" s="1" t="s">
        <v>628</v>
      </c>
      <c r="K16" s="24">
        <f>SUM(K8:K14)*5</f>
        <v>1379.983082697205</v>
      </c>
      <c r="L16" s="24">
        <f>SUM(L8:L14)*5</f>
        <v>1503.2540120002336</v>
      </c>
      <c r="M16" s="24">
        <f>SUM(M8:M14)*5</f>
        <v>1252.771292280644</v>
      </c>
      <c r="N16" s="27">
        <f>N14/N15</f>
        <v>27.446616597485377</v>
      </c>
      <c r="O16" s="27">
        <f t="shared" ref="O16:P16" si="6">O14/O15</f>
        <v>28.421534273218505</v>
      </c>
      <c r="P16" s="27">
        <f t="shared" si="6"/>
        <v>26.282103487554068</v>
      </c>
    </row>
    <row r="17" spans="1:16" x14ac:dyDescent="0.2">
      <c r="A17" s="1" t="s">
        <v>627</v>
      </c>
    </row>
    <row r="18" spans="1:16" x14ac:dyDescent="0.2">
      <c r="A18" s="1" t="s">
        <v>0</v>
      </c>
      <c r="B18" s="1">
        <v>4228</v>
      </c>
      <c r="C18" s="1">
        <v>2189</v>
      </c>
      <c r="D18" s="1">
        <v>2039</v>
      </c>
      <c r="E18" s="1">
        <v>2017</v>
      </c>
      <c r="F18" s="1">
        <v>1118</v>
      </c>
      <c r="G18" s="1">
        <v>899</v>
      </c>
      <c r="H18" s="1">
        <v>2211</v>
      </c>
      <c r="I18" s="1">
        <v>1071</v>
      </c>
      <c r="J18" s="1">
        <v>1140</v>
      </c>
    </row>
    <row r="19" spans="1:16" x14ac:dyDescent="0.2">
      <c r="A19" s="1" t="s">
        <v>14</v>
      </c>
      <c r="B19" s="1">
        <v>632</v>
      </c>
      <c r="C19" s="1">
        <v>310</v>
      </c>
      <c r="D19" s="1">
        <v>322</v>
      </c>
      <c r="E19" s="1">
        <v>600</v>
      </c>
      <c r="F19" s="1">
        <v>305</v>
      </c>
      <c r="G19" s="1">
        <v>295</v>
      </c>
      <c r="H19" s="1">
        <v>32</v>
      </c>
      <c r="I19" s="1">
        <v>5</v>
      </c>
      <c r="J19" s="1">
        <v>27</v>
      </c>
      <c r="K19" s="24">
        <f t="shared" ref="K19:M26" si="7">E19/B19*100</f>
        <v>94.936708860759495</v>
      </c>
      <c r="L19" s="24">
        <f t="shared" si="7"/>
        <v>98.387096774193552</v>
      </c>
      <c r="M19" s="24">
        <f t="shared" si="7"/>
        <v>91.614906832298132</v>
      </c>
      <c r="N19" s="25">
        <f>K27+1500</f>
        <v>2872.1037091310591</v>
      </c>
      <c r="O19" s="25">
        <f t="shared" ref="O19:P19" si="8">L27+1500</f>
        <v>2999.6022617258996</v>
      </c>
      <c r="P19" s="25">
        <f t="shared" si="8"/>
        <v>2738.1228979289353</v>
      </c>
    </row>
    <row r="20" spans="1:16" x14ac:dyDescent="0.2">
      <c r="A20" s="1" t="s">
        <v>15</v>
      </c>
      <c r="B20" s="1">
        <v>968</v>
      </c>
      <c r="C20" s="1">
        <v>469</v>
      </c>
      <c r="D20" s="1">
        <v>499</v>
      </c>
      <c r="E20" s="1">
        <v>694</v>
      </c>
      <c r="F20" s="1">
        <v>362</v>
      </c>
      <c r="G20" s="1">
        <v>332</v>
      </c>
      <c r="H20" s="1">
        <v>274</v>
      </c>
      <c r="I20" s="1">
        <v>107</v>
      </c>
      <c r="J20" s="1">
        <v>167</v>
      </c>
      <c r="K20" s="24">
        <f t="shared" si="7"/>
        <v>71.694214876033058</v>
      </c>
      <c r="L20" s="24">
        <f t="shared" si="7"/>
        <v>77.185501066098084</v>
      </c>
      <c r="M20" s="24">
        <f t="shared" si="7"/>
        <v>66.533066132264523</v>
      </c>
      <c r="N20" s="26"/>
      <c r="O20" s="26"/>
      <c r="P20" s="26"/>
    </row>
    <row r="21" spans="1:16" x14ac:dyDescent="0.2">
      <c r="A21" s="1" t="s">
        <v>16</v>
      </c>
      <c r="B21" s="1">
        <v>922</v>
      </c>
      <c r="C21" s="1">
        <v>508</v>
      </c>
      <c r="D21" s="1">
        <v>414</v>
      </c>
      <c r="E21" s="1">
        <v>417</v>
      </c>
      <c r="F21" s="1">
        <v>261</v>
      </c>
      <c r="G21" s="1">
        <v>156</v>
      </c>
      <c r="H21" s="1">
        <v>505</v>
      </c>
      <c r="I21" s="1">
        <v>247</v>
      </c>
      <c r="J21" s="1">
        <v>258</v>
      </c>
      <c r="K21" s="24">
        <f t="shared" si="7"/>
        <v>45.227765726681127</v>
      </c>
      <c r="L21" s="24">
        <f t="shared" si="7"/>
        <v>51.377952755905511</v>
      </c>
      <c r="M21" s="24">
        <f t="shared" si="7"/>
        <v>37.681159420289859</v>
      </c>
      <c r="N21" s="25">
        <f>(K25+K26)/2</f>
        <v>7.5370257658754314</v>
      </c>
      <c r="O21" s="25">
        <f t="shared" ref="O21:P21" si="9">(L25+L26)/2</f>
        <v>8.9605067064083457</v>
      </c>
      <c r="P21" s="25">
        <f t="shared" si="9"/>
        <v>6.4852607709750565</v>
      </c>
    </row>
    <row r="22" spans="1:16" x14ac:dyDescent="0.2">
      <c r="A22" s="1" t="s">
        <v>17</v>
      </c>
      <c r="B22" s="1">
        <v>632</v>
      </c>
      <c r="C22" s="1">
        <v>325</v>
      </c>
      <c r="D22" s="1">
        <v>307</v>
      </c>
      <c r="E22" s="1">
        <v>167</v>
      </c>
      <c r="F22" s="1">
        <v>104</v>
      </c>
      <c r="G22" s="1">
        <v>63</v>
      </c>
      <c r="H22" s="1">
        <v>465</v>
      </c>
      <c r="I22" s="1">
        <v>221</v>
      </c>
      <c r="J22" s="1">
        <v>244</v>
      </c>
      <c r="K22" s="24">
        <f t="shared" si="7"/>
        <v>26.424050632911396</v>
      </c>
      <c r="L22" s="24">
        <f t="shared" si="7"/>
        <v>32</v>
      </c>
      <c r="M22" s="24">
        <f t="shared" si="7"/>
        <v>20.521172638436482</v>
      </c>
      <c r="N22" s="25"/>
      <c r="O22" s="25"/>
      <c r="P22" s="25"/>
    </row>
    <row r="23" spans="1:16" x14ac:dyDescent="0.2">
      <c r="A23" s="1" t="s">
        <v>18</v>
      </c>
      <c r="B23" s="1">
        <v>465</v>
      </c>
      <c r="C23" s="1">
        <v>258</v>
      </c>
      <c r="D23" s="1">
        <v>207</v>
      </c>
      <c r="E23" s="1">
        <v>84</v>
      </c>
      <c r="F23" s="1">
        <v>50</v>
      </c>
      <c r="G23" s="1">
        <v>34</v>
      </c>
      <c r="H23" s="1">
        <v>381</v>
      </c>
      <c r="I23" s="1">
        <v>208</v>
      </c>
      <c r="J23" s="1">
        <v>173</v>
      </c>
      <c r="K23" s="24">
        <f t="shared" si="7"/>
        <v>18.064516129032256</v>
      </c>
      <c r="L23" s="24">
        <f t="shared" si="7"/>
        <v>19.379844961240313</v>
      </c>
      <c r="M23" s="24">
        <f t="shared" si="7"/>
        <v>16.425120772946862</v>
      </c>
      <c r="N23" s="25">
        <f>N21*50</f>
        <v>376.85128829377157</v>
      </c>
      <c r="O23" s="25">
        <f t="shared" ref="O23:P23" si="10">O21*50</f>
        <v>448.0253353204173</v>
      </c>
      <c r="P23" s="25">
        <f t="shared" si="10"/>
        <v>324.26303854875283</v>
      </c>
    </row>
    <row r="24" spans="1:16" x14ac:dyDescent="0.2">
      <c r="A24" s="1" t="s">
        <v>19</v>
      </c>
      <c r="B24" s="1">
        <v>304</v>
      </c>
      <c r="C24" s="1">
        <v>153</v>
      </c>
      <c r="D24" s="1">
        <v>151</v>
      </c>
      <c r="E24" s="1">
        <v>32</v>
      </c>
      <c r="F24" s="1">
        <v>23</v>
      </c>
      <c r="G24" s="1">
        <v>9</v>
      </c>
      <c r="H24" s="1">
        <v>272</v>
      </c>
      <c r="I24" s="1">
        <v>130</v>
      </c>
      <c r="J24" s="1">
        <v>142</v>
      </c>
      <c r="K24" s="24">
        <f t="shared" si="7"/>
        <v>10.526315789473683</v>
      </c>
      <c r="L24" s="24">
        <f t="shared" si="7"/>
        <v>15.032679738562091</v>
      </c>
      <c r="M24" s="24">
        <f t="shared" si="7"/>
        <v>5.9602649006622519</v>
      </c>
      <c r="N24" s="25"/>
      <c r="O24" s="25"/>
      <c r="P24" s="25"/>
    </row>
    <row r="25" spans="1:16" x14ac:dyDescent="0.2">
      <c r="A25" s="1" t="s">
        <v>20</v>
      </c>
      <c r="B25" s="1">
        <v>212</v>
      </c>
      <c r="C25" s="1">
        <v>122</v>
      </c>
      <c r="D25" s="1">
        <v>90</v>
      </c>
      <c r="E25" s="1">
        <v>16</v>
      </c>
      <c r="F25" s="1">
        <v>8</v>
      </c>
      <c r="G25" s="1">
        <v>8</v>
      </c>
      <c r="H25" s="1">
        <v>196</v>
      </c>
      <c r="I25" s="1">
        <v>114</v>
      </c>
      <c r="J25" s="1">
        <v>82</v>
      </c>
      <c r="K25" s="24">
        <f t="shared" si="7"/>
        <v>7.5471698113207548</v>
      </c>
      <c r="L25" s="24">
        <f t="shared" si="7"/>
        <v>6.557377049180328</v>
      </c>
      <c r="M25" s="24">
        <f t="shared" si="7"/>
        <v>8.8888888888888893</v>
      </c>
      <c r="N25" s="25">
        <f>N19-N23</f>
        <v>2495.2524208372874</v>
      </c>
      <c r="O25" s="25">
        <f t="shared" ref="O25:P25" si="11">O19-O23</f>
        <v>2551.5769264054825</v>
      </c>
      <c r="P25" s="25">
        <f t="shared" si="11"/>
        <v>2413.8598593801826</v>
      </c>
    </row>
    <row r="26" spans="1:16" x14ac:dyDescent="0.2">
      <c r="A26" s="1" t="s">
        <v>21</v>
      </c>
      <c r="B26" s="1">
        <v>93</v>
      </c>
      <c r="C26" s="1">
        <v>44</v>
      </c>
      <c r="D26" s="1">
        <v>49</v>
      </c>
      <c r="E26" s="1">
        <v>7</v>
      </c>
      <c r="F26" s="1">
        <v>5</v>
      </c>
      <c r="G26" s="1">
        <v>2</v>
      </c>
      <c r="H26" s="1">
        <v>86</v>
      </c>
      <c r="I26" s="1">
        <v>39</v>
      </c>
      <c r="J26" s="1">
        <v>47</v>
      </c>
      <c r="K26" s="24">
        <f t="shared" si="7"/>
        <v>7.5268817204301079</v>
      </c>
      <c r="L26" s="24">
        <f t="shared" si="7"/>
        <v>11.363636363636363</v>
      </c>
      <c r="M26" s="24">
        <f t="shared" si="7"/>
        <v>4.0816326530612246</v>
      </c>
      <c r="N26" s="25">
        <f>100-N21</f>
        <v>92.462974234124573</v>
      </c>
      <c r="O26" s="25">
        <f t="shared" ref="O26:P26" si="12">100-O21</f>
        <v>91.039493293591647</v>
      </c>
      <c r="P26" s="25">
        <f t="shared" si="12"/>
        <v>93.51473922902494</v>
      </c>
    </row>
    <row r="27" spans="1:16" x14ac:dyDescent="0.2">
      <c r="A27" s="1" t="s">
        <v>629</v>
      </c>
      <c r="K27" s="24">
        <f>SUM(K19:K25)*5</f>
        <v>1372.1037091310591</v>
      </c>
      <c r="L27" s="24">
        <f>SUM(L19:L25)*5</f>
        <v>1499.6022617258993</v>
      </c>
      <c r="M27" s="24">
        <f>SUM(M19:M25)*5</f>
        <v>1238.1228979289351</v>
      </c>
      <c r="N27" s="27">
        <f>N25/N26</f>
        <v>26.986503965566627</v>
      </c>
      <c r="O27" s="27">
        <f t="shared" ref="O27:P27" si="13">O25/O26</f>
        <v>28.027143320942564</v>
      </c>
      <c r="P27" s="27">
        <f t="shared" si="13"/>
        <v>25.812613918202246</v>
      </c>
    </row>
    <row r="28" spans="1:16" x14ac:dyDescent="0.2">
      <c r="A28" s="1" t="s">
        <v>627</v>
      </c>
    </row>
    <row r="29" spans="1:16" x14ac:dyDescent="0.2">
      <c r="A29" s="1" t="s">
        <v>0</v>
      </c>
      <c r="B29" s="1">
        <v>3296</v>
      </c>
      <c r="C29" s="1">
        <v>1714</v>
      </c>
      <c r="D29" s="1">
        <v>1582</v>
      </c>
      <c r="E29" s="1">
        <v>1678</v>
      </c>
      <c r="F29" s="1">
        <v>937</v>
      </c>
      <c r="G29" s="1">
        <v>741</v>
      </c>
      <c r="H29" s="1">
        <v>1618</v>
      </c>
      <c r="I29" s="1">
        <v>777</v>
      </c>
      <c r="J29" s="1">
        <v>841</v>
      </c>
    </row>
    <row r="30" spans="1:16" x14ac:dyDescent="0.2">
      <c r="A30" s="1" t="s">
        <v>14</v>
      </c>
      <c r="B30" s="1">
        <v>512</v>
      </c>
      <c r="C30" s="1">
        <v>263</v>
      </c>
      <c r="D30" s="1">
        <v>249</v>
      </c>
      <c r="E30" s="1">
        <v>491</v>
      </c>
      <c r="F30" s="1">
        <v>259</v>
      </c>
      <c r="G30" s="1">
        <v>232</v>
      </c>
      <c r="H30" s="1">
        <v>21</v>
      </c>
      <c r="I30" s="1">
        <v>4</v>
      </c>
      <c r="J30" s="1">
        <v>17</v>
      </c>
      <c r="K30" s="24">
        <f t="shared" ref="K30:M37" si="14">E30/B30*100</f>
        <v>95.8984375</v>
      </c>
      <c r="L30" s="24">
        <f t="shared" si="14"/>
        <v>98.479087452471475</v>
      </c>
      <c r="M30" s="24">
        <f t="shared" si="14"/>
        <v>93.172690763052216</v>
      </c>
      <c r="N30" s="25">
        <f>K38+1500</f>
        <v>2941.652695748046</v>
      </c>
      <c r="O30" s="25">
        <f t="shared" ref="O30:P30" si="15">L38+1500</f>
        <v>3076.6511720402113</v>
      </c>
      <c r="P30" s="25">
        <f t="shared" si="15"/>
        <v>2796.7872285177318</v>
      </c>
    </row>
    <row r="31" spans="1:16" x14ac:dyDescent="0.2">
      <c r="A31" s="1" t="s">
        <v>15</v>
      </c>
      <c r="B31" s="1">
        <v>777</v>
      </c>
      <c r="C31" s="1">
        <v>376</v>
      </c>
      <c r="D31" s="1">
        <v>401</v>
      </c>
      <c r="E31" s="1">
        <v>573</v>
      </c>
      <c r="F31" s="1">
        <v>297</v>
      </c>
      <c r="G31" s="1">
        <v>276</v>
      </c>
      <c r="H31" s="1">
        <v>204</v>
      </c>
      <c r="I31" s="1">
        <v>79</v>
      </c>
      <c r="J31" s="1">
        <v>125</v>
      </c>
      <c r="K31" s="24">
        <f t="shared" si="14"/>
        <v>73.745173745173744</v>
      </c>
      <c r="L31" s="24">
        <f t="shared" si="14"/>
        <v>78.989361702127653</v>
      </c>
      <c r="M31" s="24">
        <f t="shared" si="14"/>
        <v>68.827930174563591</v>
      </c>
      <c r="N31" s="26"/>
      <c r="O31" s="26"/>
      <c r="P31" s="26"/>
    </row>
    <row r="32" spans="1:16" x14ac:dyDescent="0.2">
      <c r="A32" s="1" t="s">
        <v>16</v>
      </c>
      <c r="B32" s="1">
        <v>722</v>
      </c>
      <c r="C32" s="1">
        <v>400</v>
      </c>
      <c r="D32" s="1">
        <v>322</v>
      </c>
      <c r="E32" s="1">
        <v>353</v>
      </c>
      <c r="F32" s="1">
        <v>217</v>
      </c>
      <c r="G32" s="1">
        <v>136</v>
      </c>
      <c r="H32" s="1">
        <v>369</v>
      </c>
      <c r="I32" s="1">
        <v>183</v>
      </c>
      <c r="J32" s="1">
        <v>186</v>
      </c>
      <c r="K32" s="24">
        <f t="shared" si="14"/>
        <v>48.89196675900277</v>
      </c>
      <c r="L32" s="24">
        <f t="shared" si="14"/>
        <v>54.25</v>
      </c>
      <c r="M32" s="24">
        <f t="shared" si="14"/>
        <v>42.236024844720497</v>
      </c>
      <c r="N32" s="25">
        <f>(K36+K37)/2</f>
        <v>7.1925300828254422</v>
      </c>
      <c r="O32" s="25">
        <f t="shared" ref="O32:P32" si="16">(L36+L37)/2</f>
        <v>10.788690476190476</v>
      </c>
      <c r="P32" s="25">
        <f t="shared" si="16"/>
        <v>4.166666666666667</v>
      </c>
    </row>
    <row r="33" spans="1:16" x14ac:dyDescent="0.2">
      <c r="A33" s="1" t="s">
        <v>17</v>
      </c>
      <c r="B33" s="1">
        <v>474</v>
      </c>
      <c r="C33" s="1">
        <v>241</v>
      </c>
      <c r="D33" s="1">
        <v>233</v>
      </c>
      <c r="E33" s="1">
        <v>147</v>
      </c>
      <c r="F33" s="1">
        <v>91</v>
      </c>
      <c r="G33" s="1">
        <v>56</v>
      </c>
      <c r="H33" s="1">
        <v>327</v>
      </c>
      <c r="I33" s="1">
        <v>150</v>
      </c>
      <c r="J33" s="1">
        <v>177</v>
      </c>
      <c r="K33" s="24">
        <f t="shared" si="14"/>
        <v>31.0126582278481</v>
      </c>
      <c r="L33" s="24">
        <f t="shared" si="14"/>
        <v>37.759336099585063</v>
      </c>
      <c r="M33" s="24">
        <f t="shared" si="14"/>
        <v>24.034334763948497</v>
      </c>
      <c r="N33" s="25"/>
      <c r="O33" s="25"/>
      <c r="P33" s="25"/>
    </row>
    <row r="34" spans="1:16" x14ac:dyDescent="0.2">
      <c r="A34" s="1" t="s">
        <v>18</v>
      </c>
      <c r="B34" s="1">
        <v>344</v>
      </c>
      <c r="C34" s="1">
        <v>190</v>
      </c>
      <c r="D34" s="1">
        <v>154</v>
      </c>
      <c r="E34" s="1">
        <v>72</v>
      </c>
      <c r="F34" s="1">
        <v>43</v>
      </c>
      <c r="G34" s="1">
        <v>29</v>
      </c>
      <c r="H34" s="1">
        <v>272</v>
      </c>
      <c r="I34" s="1">
        <v>147</v>
      </c>
      <c r="J34" s="1">
        <v>125</v>
      </c>
      <c r="K34" s="24">
        <f t="shared" si="14"/>
        <v>20.930232558139537</v>
      </c>
      <c r="L34" s="24">
        <f t="shared" si="14"/>
        <v>22.631578947368421</v>
      </c>
      <c r="M34" s="24">
        <f t="shared" si="14"/>
        <v>18.831168831168831</v>
      </c>
      <c r="N34" s="25">
        <f>N32*50</f>
        <v>359.62650414127211</v>
      </c>
      <c r="O34" s="25">
        <f t="shared" ref="O34:P34" si="17">O32*50</f>
        <v>539.43452380952385</v>
      </c>
      <c r="P34" s="25">
        <f t="shared" si="17"/>
        <v>208.33333333333334</v>
      </c>
    </row>
    <row r="35" spans="1:16" x14ac:dyDescent="0.2">
      <c r="A35" s="1" t="s">
        <v>19</v>
      </c>
      <c r="B35" s="1">
        <v>226</v>
      </c>
      <c r="C35" s="1">
        <v>113</v>
      </c>
      <c r="D35" s="1">
        <v>113</v>
      </c>
      <c r="E35" s="1">
        <v>25</v>
      </c>
      <c r="F35" s="1">
        <v>18</v>
      </c>
      <c r="G35" s="1">
        <v>7</v>
      </c>
      <c r="H35" s="1">
        <v>201</v>
      </c>
      <c r="I35" s="1">
        <v>95</v>
      </c>
      <c r="J35" s="1">
        <v>106</v>
      </c>
      <c r="K35" s="24">
        <f t="shared" si="14"/>
        <v>11.061946902654867</v>
      </c>
      <c r="L35" s="24">
        <f t="shared" si="14"/>
        <v>15.929203539823009</v>
      </c>
      <c r="M35" s="24">
        <f t="shared" si="14"/>
        <v>6.1946902654867255</v>
      </c>
      <c r="N35" s="25"/>
      <c r="O35" s="25"/>
      <c r="P35" s="25"/>
    </row>
    <row r="36" spans="1:16" x14ac:dyDescent="0.2">
      <c r="A36" s="1" t="s">
        <v>20</v>
      </c>
      <c r="B36" s="1">
        <v>162</v>
      </c>
      <c r="C36" s="1">
        <v>96</v>
      </c>
      <c r="D36" s="1">
        <v>66</v>
      </c>
      <c r="E36" s="1">
        <v>11</v>
      </c>
      <c r="F36" s="1">
        <v>7</v>
      </c>
      <c r="G36" s="1">
        <v>4</v>
      </c>
      <c r="H36" s="1">
        <v>151</v>
      </c>
      <c r="I36" s="1">
        <v>89</v>
      </c>
      <c r="J36" s="1">
        <v>62</v>
      </c>
      <c r="K36" s="24">
        <f t="shared" si="14"/>
        <v>6.7901234567901234</v>
      </c>
      <c r="L36" s="24">
        <f t="shared" si="14"/>
        <v>7.291666666666667</v>
      </c>
      <c r="M36" s="24">
        <f t="shared" si="14"/>
        <v>6.0606060606060606</v>
      </c>
      <c r="N36" s="25">
        <f>N30-N34</f>
        <v>2582.0261916067739</v>
      </c>
      <c r="O36" s="25">
        <f t="shared" ref="O36:P36" si="18">O30-O34</f>
        <v>2537.2166482306875</v>
      </c>
      <c r="P36" s="25">
        <f t="shared" si="18"/>
        <v>2588.4538951843983</v>
      </c>
    </row>
    <row r="37" spans="1:16" x14ac:dyDescent="0.2">
      <c r="A37" s="1" t="s">
        <v>21</v>
      </c>
      <c r="B37" s="1">
        <v>79</v>
      </c>
      <c r="C37" s="1">
        <v>35</v>
      </c>
      <c r="D37" s="1">
        <v>44</v>
      </c>
      <c r="E37" s="1">
        <v>6</v>
      </c>
      <c r="F37" s="1">
        <v>5</v>
      </c>
      <c r="G37" s="1">
        <v>1</v>
      </c>
      <c r="H37" s="1">
        <v>73</v>
      </c>
      <c r="I37" s="1">
        <v>30</v>
      </c>
      <c r="J37" s="1">
        <v>43</v>
      </c>
      <c r="K37" s="24">
        <f t="shared" si="14"/>
        <v>7.59493670886076</v>
      </c>
      <c r="L37" s="24">
        <f t="shared" si="14"/>
        <v>14.285714285714285</v>
      </c>
      <c r="M37" s="24">
        <f t="shared" si="14"/>
        <v>2.2727272727272729</v>
      </c>
      <c r="N37" s="25">
        <f>100-N32</f>
        <v>92.807469917174558</v>
      </c>
      <c r="O37" s="25">
        <f t="shared" ref="O37:P37" si="19">100-O32</f>
        <v>89.211309523809518</v>
      </c>
      <c r="P37" s="25">
        <f t="shared" si="19"/>
        <v>95.833333333333329</v>
      </c>
    </row>
    <row r="38" spans="1:16" x14ac:dyDescent="0.2">
      <c r="A38" s="1" t="s">
        <v>630</v>
      </c>
      <c r="K38" s="24">
        <f>SUM(K30:K36)*5</f>
        <v>1441.652695748046</v>
      </c>
      <c r="L38" s="24">
        <f>SUM(L30:L36)*5</f>
        <v>1576.6511720402116</v>
      </c>
      <c r="M38" s="24">
        <f>SUM(M30:M36)*5</f>
        <v>1296.7872285177318</v>
      </c>
      <c r="N38" s="27">
        <f>N36/N37</f>
        <v>27.821318627811824</v>
      </c>
      <c r="O38" s="27">
        <f t="shared" ref="O38:P38" si="20">O36/O37</f>
        <v>28.440526899266423</v>
      </c>
      <c r="P38" s="27">
        <f t="shared" si="20"/>
        <v>27.009953688880678</v>
      </c>
    </row>
    <row r="39" spans="1:16" x14ac:dyDescent="0.2">
      <c r="A39" s="1" t="s">
        <v>627</v>
      </c>
    </row>
    <row r="40" spans="1:16" x14ac:dyDescent="0.2">
      <c r="A40" s="1" t="s">
        <v>0</v>
      </c>
      <c r="B40" s="1">
        <v>559</v>
      </c>
      <c r="C40" s="1">
        <v>280</v>
      </c>
      <c r="D40" s="1">
        <v>279</v>
      </c>
      <c r="E40" s="1">
        <v>191</v>
      </c>
      <c r="F40" s="1">
        <v>98</v>
      </c>
      <c r="G40" s="1">
        <v>93</v>
      </c>
      <c r="H40" s="1">
        <v>368</v>
      </c>
      <c r="I40" s="1">
        <v>182</v>
      </c>
      <c r="J40" s="1">
        <v>186</v>
      </c>
    </row>
    <row r="41" spans="1:16" x14ac:dyDescent="0.2">
      <c r="A41" s="1" t="s">
        <v>14</v>
      </c>
      <c r="B41" s="1">
        <v>82</v>
      </c>
      <c r="C41" s="1">
        <v>34</v>
      </c>
      <c r="D41" s="1">
        <v>48</v>
      </c>
      <c r="E41" s="1">
        <v>74</v>
      </c>
      <c r="F41" s="1">
        <v>33</v>
      </c>
      <c r="G41" s="1">
        <v>41</v>
      </c>
      <c r="H41" s="1">
        <v>8</v>
      </c>
      <c r="I41" s="1">
        <v>1</v>
      </c>
      <c r="J41" s="1">
        <v>7</v>
      </c>
      <c r="K41" s="24">
        <f t="shared" ref="K41:M48" si="21">E41/B41*100</f>
        <v>90.243902439024396</v>
      </c>
      <c r="L41" s="24">
        <f t="shared" si="21"/>
        <v>97.058823529411768</v>
      </c>
      <c r="M41" s="24">
        <f t="shared" si="21"/>
        <v>85.416666666666657</v>
      </c>
      <c r="N41" s="25">
        <f>K49+1500</f>
        <v>2549.4923825740743</v>
      </c>
      <c r="O41" s="25">
        <f t="shared" ref="O41:P41" si="22">L49+1500</f>
        <v>2648.7311192419552</v>
      </c>
      <c r="P41" s="25">
        <f t="shared" si="22"/>
        <v>2456.6920192577254</v>
      </c>
    </row>
    <row r="42" spans="1:16" x14ac:dyDescent="0.2">
      <c r="A42" s="1" t="s">
        <v>15</v>
      </c>
      <c r="B42" s="1">
        <v>112</v>
      </c>
      <c r="C42" s="1">
        <v>54</v>
      </c>
      <c r="D42" s="1">
        <v>58</v>
      </c>
      <c r="E42" s="1">
        <v>67</v>
      </c>
      <c r="F42" s="1">
        <v>33</v>
      </c>
      <c r="G42" s="1">
        <v>34</v>
      </c>
      <c r="H42" s="1">
        <v>45</v>
      </c>
      <c r="I42" s="1">
        <v>21</v>
      </c>
      <c r="J42" s="1">
        <v>24</v>
      </c>
      <c r="K42" s="24">
        <f t="shared" si="21"/>
        <v>59.821428571428569</v>
      </c>
      <c r="L42" s="24">
        <f t="shared" si="21"/>
        <v>61.111111111111114</v>
      </c>
      <c r="M42" s="24">
        <f t="shared" si="21"/>
        <v>58.620689655172406</v>
      </c>
      <c r="N42" s="26"/>
      <c r="O42" s="26"/>
      <c r="P42" s="26"/>
    </row>
    <row r="43" spans="1:16" x14ac:dyDescent="0.2">
      <c r="A43" s="1" t="s">
        <v>16</v>
      </c>
      <c r="B43" s="1">
        <v>109</v>
      </c>
      <c r="C43" s="1">
        <v>55</v>
      </c>
      <c r="D43" s="1">
        <v>54</v>
      </c>
      <c r="E43" s="1">
        <v>25</v>
      </c>
      <c r="F43" s="1">
        <v>16</v>
      </c>
      <c r="G43" s="1">
        <v>9</v>
      </c>
      <c r="H43" s="1">
        <v>84</v>
      </c>
      <c r="I43" s="1">
        <v>39</v>
      </c>
      <c r="J43" s="1">
        <v>45</v>
      </c>
      <c r="K43" s="24">
        <f t="shared" si="21"/>
        <v>22.935779816513762</v>
      </c>
      <c r="L43" s="24">
        <f t="shared" si="21"/>
        <v>29.09090909090909</v>
      </c>
      <c r="M43" s="24">
        <f t="shared" si="21"/>
        <v>16.666666666666664</v>
      </c>
      <c r="N43" s="25">
        <f>(K47+K48)/2</f>
        <v>10.535714285714285</v>
      </c>
      <c r="O43" s="25">
        <f t="shared" ref="O43:P43" si="23">(L47+L48)/2</f>
        <v>2.6315789473684208</v>
      </c>
      <c r="P43" s="25">
        <f t="shared" si="23"/>
        <v>18.75</v>
      </c>
    </row>
    <row r="44" spans="1:16" x14ac:dyDescent="0.2">
      <c r="A44" s="1" t="s">
        <v>17</v>
      </c>
      <c r="B44" s="1">
        <v>89</v>
      </c>
      <c r="C44" s="1">
        <v>48</v>
      </c>
      <c r="D44" s="1">
        <v>41</v>
      </c>
      <c r="E44" s="1">
        <v>11</v>
      </c>
      <c r="F44" s="1">
        <v>8</v>
      </c>
      <c r="G44" s="1">
        <v>3</v>
      </c>
      <c r="H44" s="1">
        <v>78</v>
      </c>
      <c r="I44" s="1">
        <v>40</v>
      </c>
      <c r="J44" s="1">
        <v>38</v>
      </c>
      <c r="K44" s="24">
        <f t="shared" si="21"/>
        <v>12.359550561797752</v>
      </c>
      <c r="L44" s="24">
        <f t="shared" si="21"/>
        <v>16.666666666666664</v>
      </c>
      <c r="M44" s="24">
        <f t="shared" si="21"/>
        <v>7.3170731707317067</v>
      </c>
      <c r="N44" s="25"/>
      <c r="O44" s="25"/>
      <c r="P44" s="25"/>
    </row>
    <row r="45" spans="1:16" x14ac:dyDescent="0.2">
      <c r="A45" s="1" t="s">
        <v>18</v>
      </c>
      <c r="B45" s="1">
        <v>68</v>
      </c>
      <c r="C45" s="1">
        <v>36</v>
      </c>
      <c r="D45" s="1">
        <v>32</v>
      </c>
      <c r="E45" s="1">
        <v>6</v>
      </c>
      <c r="F45" s="1">
        <v>5</v>
      </c>
      <c r="G45" s="1">
        <v>1</v>
      </c>
      <c r="H45" s="1">
        <v>62</v>
      </c>
      <c r="I45" s="1">
        <v>31</v>
      </c>
      <c r="J45" s="1">
        <v>31</v>
      </c>
      <c r="K45" s="24">
        <f t="shared" si="21"/>
        <v>8.8235294117647065</v>
      </c>
      <c r="L45" s="24">
        <f t="shared" si="21"/>
        <v>13.888888888888889</v>
      </c>
      <c r="M45" s="24">
        <f t="shared" si="21"/>
        <v>3.125</v>
      </c>
      <c r="N45" s="25">
        <f>N43*50</f>
        <v>526.78571428571422</v>
      </c>
      <c r="O45" s="25">
        <f t="shared" ref="O45:P45" si="24">O43*50</f>
        <v>131.57894736842104</v>
      </c>
      <c r="P45" s="25">
        <f t="shared" si="24"/>
        <v>937.5</v>
      </c>
    </row>
    <row r="46" spans="1:16" x14ac:dyDescent="0.2">
      <c r="A46" s="1" t="s">
        <v>19</v>
      </c>
      <c r="B46" s="1">
        <v>56</v>
      </c>
      <c r="C46" s="1">
        <v>30</v>
      </c>
      <c r="D46" s="1">
        <v>26</v>
      </c>
      <c r="E46" s="1">
        <v>4</v>
      </c>
      <c r="F46" s="1">
        <v>2</v>
      </c>
      <c r="G46" s="1">
        <v>2</v>
      </c>
      <c r="H46" s="1">
        <v>52</v>
      </c>
      <c r="I46" s="1">
        <v>28</v>
      </c>
      <c r="J46" s="1">
        <v>24</v>
      </c>
      <c r="K46" s="24">
        <f t="shared" si="21"/>
        <v>7.1428571428571423</v>
      </c>
      <c r="L46" s="24">
        <f t="shared" si="21"/>
        <v>6.666666666666667</v>
      </c>
      <c r="M46" s="24">
        <f t="shared" si="21"/>
        <v>7.6923076923076925</v>
      </c>
      <c r="N46" s="25"/>
      <c r="O46" s="25"/>
      <c r="P46" s="25"/>
    </row>
    <row r="47" spans="1:16" x14ac:dyDescent="0.2">
      <c r="A47" s="1" t="s">
        <v>20</v>
      </c>
      <c r="B47" s="1">
        <v>35</v>
      </c>
      <c r="C47" s="1">
        <v>19</v>
      </c>
      <c r="D47" s="1">
        <v>16</v>
      </c>
      <c r="E47" s="1">
        <v>3</v>
      </c>
      <c r="F47" s="1">
        <v>1</v>
      </c>
      <c r="G47" s="1">
        <v>2</v>
      </c>
      <c r="H47" s="1">
        <v>32</v>
      </c>
      <c r="I47" s="1">
        <v>18</v>
      </c>
      <c r="J47" s="1">
        <v>14</v>
      </c>
      <c r="K47" s="24">
        <f t="shared" si="21"/>
        <v>8.5714285714285712</v>
      </c>
      <c r="L47" s="24">
        <f t="shared" si="21"/>
        <v>5.2631578947368416</v>
      </c>
      <c r="M47" s="24">
        <f t="shared" si="21"/>
        <v>12.5</v>
      </c>
      <c r="N47" s="25">
        <f>N41-N45</f>
        <v>2022.7066682883601</v>
      </c>
      <c r="O47" s="25">
        <f t="shared" ref="O47:P47" si="25">O41-O45</f>
        <v>2517.1521718735339</v>
      </c>
      <c r="P47" s="25">
        <f t="shared" si="25"/>
        <v>1519.1920192577254</v>
      </c>
    </row>
    <row r="48" spans="1:16" x14ac:dyDescent="0.2">
      <c r="A48" s="1" t="s">
        <v>21</v>
      </c>
      <c r="B48" s="1">
        <v>8</v>
      </c>
      <c r="C48" s="1">
        <v>4</v>
      </c>
      <c r="D48" s="1">
        <v>4</v>
      </c>
      <c r="E48" s="1">
        <v>1</v>
      </c>
      <c r="F48" s="1">
        <v>0</v>
      </c>
      <c r="G48" s="1">
        <v>1</v>
      </c>
      <c r="H48" s="1">
        <v>7</v>
      </c>
      <c r="I48" s="1">
        <v>4</v>
      </c>
      <c r="J48" s="1">
        <v>3</v>
      </c>
      <c r="K48" s="24">
        <f t="shared" si="21"/>
        <v>12.5</v>
      </c>
      <c r="L48" s="24">
        <f t="shared" si="21"/>
        <v>0</v>
      </c>
      <c r="M48" s="24">
        <f t="shared" si="21"/>
        <v>25</v>
      </c>
      <c r="N48" s="25">
        <f>100-N43</f>
        <v>89.464285714285722</v>
      </c>
      <c r="O48" s="25">
        <f t="shared" ref="O48:P48" si="26">100-O43</f>
        <v>97.368421052631575</v>
      </c>
      <c r="P48" s="25">
        <f t="shared" si="26"/>
        <v>81.25</v>
      </c>
    </row>
    <row r="49" spans="1:16" x14ac:dyDescent="0.2">
      <c r="A49" s="1" t="s">
        <v>631</v>
      </c>
      <c r="K49" s="24">
        <f>SUM(K41:K47)*5</f>
        <v>1049.4923825740743</v>
      </c>
      <c r="L49" s="24">
        <f>SUM(L41:L47)*5</f>
        <v>1148.7311192419552</v>
      </c>
      <c r="M49" s="24">
        <f>SUM(M41:M47)*5</f>
        <v>956.69201925772552</v>
      </c>
      <c r="N49" s="27">
        <f>N47/N48</f>
        <v>22.609096491845939</v>
      </c>
      <c r="O49" s="27">
        <f t="shared" ref="O49:P49" si="27">O47/O48</f>
        <v>25.851833116538998</v>
      </c>
      <c r="P49" s="27">
        <f t="shared" si="27"/>
        <v>18.69774792932585</v>
      </c>
    </row>
    <row r="50" spans="1:16" x14ac:dyDescent="0.2">
      <c r="A50" s="1" t="s">
        <v>627</v>
      </c>
    </row>
    <row r="51" spans="1:16" x14ac:dyDescent="0.2">
      <c r="A51" s="1" t="s">
        <v>0</v>
      </c>
      <c r="B51" s="1">
        <v>205</v>
      </c>
      <c r="C51" s="1">
        <v>115</v>
      </c>
      <c r="D51" s="1">
        <v>90</v>
      </c>
      <c r="E51" s="1">
        <v>82</v>
      </c>
      <c r="F51" s="1">
        <v>53</v>
      </c>
      <c r="G51" s="1">
        <v>29</v>
      </c>
      <c r="H51" s="1">
        <v>123</v>
      </c>
      <c r="I51" s="1">
        <v>62</v>
      </c>
      <c r="J51" s="1">
        <v>61</v>
      </c>
    </row>
    <row r="52" spans="1:16" x14ac:dyDescent="0.2">
      <c r="A52" s="1" t="s">
        <v>14</v>
      </c>
      <c r="B52" s="1">
        <v>21</v>
      </c>
      <c r="C52" s="1">
        <v>12</v>
      </c>
      <c r="D52" s="1">
        <v>9</v>
      </c>
      <c r="E52" s="1">
        <v>20</v>
      </c>
      <c r="F52" s="1">
        <v>12</v>
      </c>
      <c r="G52" s="1">
        <v>8</v>
      </c>
      <c r="H52" s="1">
        <v>1</v>
      </c>
      <c r="I52" s="1">
        <v>0</v>
      </c>
      <c r="J52" s="1">
        <v>1</v>
      </c>
      <c r="K52" s="24">
        <f t="shared" ref="K52:M59" si="28">E52/B52*100</f>
        <v>95.238095238095227</v>
      </c>
      <c r="L52" s="24">
        <f t="shared" si="28"/>
        <v>100</v>
      </c>
      <c r="M52" s="24">
        <f t="shared" si="28"/>
        <v>88.888888888888886</v>
      </c>
      <c r="N52" s="25">
        <f>K60+1500</f>
        <v>2704.837853975785</v>
      </c>
      <c r="O52" s="25">
        <f t="shared" ref="O52:P52" si="29">L60+1500</f>
        <v>2842.29055258467</v>
      </c>
      <c r="P52" s="25">
        <f t="shared" si="29"/>
        <v>2521.1111111111113</v>
      </c>
    </row>
    <row r="53" spans="1:16" x14ac:dyDescent="0.2">
      <c r="A53" s="1" t="s">
        <v>15</v>
      </c>
      <c r="B53" s="1">
        <v>37</v>
      </c>
      <c r="C53" s="1">
        <v>22</v>
      </c>
      <c r="D53" s="1">
        <v>15</v>
      </c>
      <c r="E53" s="1">
        <v>29</v>
      </c>
      <c r="F53" s="1">
        <v>20</v>
      </c>
      <c r="G53" s="1">
        <v>9</v>
      </c>
      <c r="H53" s="1">
        <v>8</v>
      </c>
      <c r="I53" s="1">
        <v>2</v>
      </c>
      <c r="J53" s="1">
        <v>6</v>
      </c>
      <c r="K53" s="24">
        <f t="shared" si="28"/>
        <v>78.378378378378372</v>
      </c>
      <c r="L53" s="24">
        <f t="shared" si="28"/>
        <v>90.909090909090907</v>
      </c>
      <c r="M53" s="24">
        <f t="shared" si="28"/>
        <v>60</v>
      </c>
      <c r="N53" s="26"/>
      <c r="O53" s="26"/>
      <c r="P53" s="26"/>
    </row>
    <row r="54" spans="1:16" x14ac:dyDescent="0.2">
      <c r="A54" s="1" t="s">
        <v>16</v>
      </c>
      <c r="B54" s="1">
        <v>55</v>
      </c>
      <c r="C54" s="1">
        <v>30</v>
      </c>
      <c r="D54" s="1">
        <v>25</v>
      </c>
      <c r="E54" s="1">
        <v>25</v>
      </c>
      <c r="F54" s="1">
        <v>17</v>
      </c>
      <c r="G54" s="1">
        <v>8</v>
      </c>
      <c r="H54" s="1">
        <v>30</v>
      </c>
      <c r="I54" s="1">
        <v>13</v>
      </c>
      <c r="J54" s="1">
        <v>17</v>
      </c>
      <c r="K54" s="24">
        <f t="shared" si="28"/>
        <v>45.454545454545453</v>
      </c>
      <c r="L54" s="24">
        <f t="shared" si="28"/>
        <v>56.666666666666664</v>
      </c>
      <c r="M54" s="24">
        <f t="shared" si="28"/>
        <v>32</v>
      </c>
      <c r="N54" s="25">
        <f>(K58+K59)/2</f>
        <v>0</v>
      </c>
      <c r="O54" s="25">
        <f t="shared" ref="O54:P54" si="30">(L58+L59)/2</f>
        <v>0</v>
      </c>
      <c r="P54" s="25">
        <f t="shared" si="30"/>
        <v>0</v>
      </c>
    </row>
    <row r="55" spans="1:16" x14ac:dyDescent="0.2">
      <c r="A55" s="1" t="s">
        <v>17</v>
      </c>
      <c r="B55" s="1">
        <v>40</v>
      </c>
      <c r="C55" s="1">
        <v>20</v>
      </c>
      <c r="D55" s="1">
        <v>20</v>
      </c>
      <c r="E55" s="1">
        <v>6</v>
      </c>
      <c r="F55" s="1">
        <v>3</v>
      </c>
      <c r="G55" s="1">
        <v>3</v>
      </c>
      <c r="H55" s="1">
        <v>34</v>
      </c>
      <c r="I55" s="1">
        <v>17</v>
      </c>
      <c r="J55" s="1">
        <v>17</v>
      </c>
      <c r="K55" s="24">
        <f t="shared" si="28"/>
        <v>15</v>
      </c>
      <c r="L55" s="24">
        <f t="shared" si="28"/>
        <v>15</v>
      </c>
      <c r="M55" s="24">
        <f t="shared" si="28"/>
        <v>15</v>
      </c>
      <c r="N55" s="25"/>
      <c r="O55" s="25"/>
      <c r="P55" s="25"/>
    </row>
    <row r="56" spans="1:16" x14ac:dyDescent="0.2">
      <c r="A56" s="1" t="s">
        <v>18</v>
      </c>
      <c r="B56" s="1">
        <v>29</v>
      </c>
      <c r="C56" s="1">
        <v>17</v>
      </c>
      <c r="D56" s="1">
        <v>12</v>
      </c>
      <c r="E56" s="1">
        <v>2</v>
      </c>
      <c r="F56" s="1">
        <v>1</v>
      </c>
      <c r="G56" s="1">
        <v>1</v>
      </c>
      <c r="H56" s="1">
        <v>27</v>
      </c>
      <c r="I56" s="1">
        <v>16</v>
      </c>
      <c r="J56" s="1">
        <v>11</v>
      </c>
      <c r="K56" s="24">
        <f t="shared" si="28"/>
        <v>6.8965517241379306</v>
      </c>
      <c r="L56" s="24">
        <f t="shared" si="28"/>
        <v>5.8823529411764701</v>
      </c>
      <c r="M56" s="24">
        <f t="shared" si="28"/>
        <v>8.3333333333333321</v>
      </c>
      <c r="N56" s="25">
        <f>N54*50</f>
        <v>0</v>
      </c>
      <c r="O56" s="25">
        <f t="shared" ref="O56:P56" si="31">O54*50</f>
        <v>0</v>
      </c>
      <c r="P56" s="25">
        <f t="shared" si="31"/>
        <v>0</v>
      </c>
    </row>
    <row r="57" spans="1:16" x14ac:dyDescent="0.2">
      <c r="A57" s="1" t="s">
        <v>19</v>
      </c>
      <c r="B57" s="1">
        <v>11</v>
      </c>
      <c r="C57" s="1">
        <v>6</v>
      </c>
      <c r="D57" s="1">
        <v>5</v>
      </c>
      <c r="E57" s="1">
        <v>0</v>
      </c>
      <c r="F57" s="1">
        <v>0</v>
      </c>
      <c r="G57" s="1">
        <v>0</v>
      </c>
      <c r="H57" s="1">
        <v>11</v>
      </c>
      <c r="I57" s="1">
        <v>6</v>
      </c>
      <c r="J57" s="1">
        <v>5</v>
      </c>
      <c r="K57" s="24">
        <f t="shared" si="28"/>
        <v>0</v>
      </c>
      <c r="L57" s="24">
        <f t="shared" si="28"/>
        <v>0</v>
      </c>
      <c r="M57" s="24">
        <f t="shared" si="28"/>
        <v>0</v>
      </c>
      <c r="N57" s="25"/>
      <c r="O57" s="25"/>
      <c r="P57" s="25"/>
    </row>
    <row r="58" spans="1:16" x14ac:dyDescent="0.2">
      <c r="A58" s="1" t="s">
        <v>20</v>
      </c>
      <c r="B58" s="1">
        <v>8</v>
      </c>
      <c r="C58" s="1">
        <v>5</v>
      </c>
      <c r="D58" s="1">
        <v>3</v>
      </c>
      <c r="E58" s="1">
        <v>0</v>
      </c>
      <c r="F58" s="1">
        <v>0</v>
      </c>
      <c r="G58" s="1">
        <v>0</v>
      </c>
      <c r="H58" s="1">
        <v>8</v>
      </c>
      <c r="I58" s="1">
        <v>5</v>
      </c>
      <c r="J58" s="1">
        <v>3</v>
      </c>
      <c r="K58" s="24">
        <f t="shared" si="28"/>
        <v>0</v>
      </c>
      <c r="L58" s="24">
        <f t="shared" si="28"/>
        <v>0</v>
      </c>
      <c r="M58" s="24">
        <f t="shared" si="28"/>
        <v>0</v>
      </c>
      <c r="N58" s="25">
        <f>N52-N56</f>
        <v>2704.837853975785</v>
      </c>
      <c r="O58" s="25">
        <f t="shared" ref="O58:P58" si="32">O52-O56</f>
        <v>2842.29055258467</v>
      </c>
      <c r="P58" s="25">
        <f t="shared" si="32"/>
        <v>2521.1111111111113</v>
      </c>
    </row>
    <row r="59" spans="1:16" x14ac:dyDescent="0.2">
      <c r="A59" s="1" t="s">
        <v>21</v>
      </c>
      <c r="B59" s="1">
        <v>4</v>
      </c>
      <c r="C59" s="1">
        <v>3</v>
      </c>
      <c r="D59" s="1">
        <v>1</v>
      </c>
      <c r="E59" s="1">
        <v>0</v>
      </c>
      <c r="F59" s="1">
        <v>0</v>
      </c>
      <c r="G59" s="1">
        <v>0</v>
      </c>
      <c r="H59" s="1">
        <v>4</v>
      </c>
      <c r="I59" s="1">
        <v>3</v>
      </c>
      <c r="J59" s="1">
        <v>1</v>
      </c>
      <c r="K59" s="24">
        <f t="shared" si="28"/>
        <v>0</v>
      </c>
      <c r="L59" s="24">
        <f t="shared" si="28"/>
        <v>0</v>
      </c>
      <c r="M59" s="24">
        <f t="shared" si="28"/>
        <v>0</v>
      </c>
      <c r="N59" s="25">
        <f>100-N54</f>
        <v>100</v>
      </c>
      <c r="O59" s="25">
        <f t="shared" ref="O59:P59" si="33">100-O54</f>
        <v>100</v>
      </c>
      <c r="P59" s="25">
        <f t="shared" si="33"/>
        <v>100</v>
      </c>
    </row>
    <row r="60" spans="1:16" x14ac:dyDescent="0.2">
      <c r="A60" s="1" t="s">
        <v>632</v>
      </c>
      <c r="K60" s="24">
        <f>SUM(K52:K58)*5</f>
        <v>1204.837853975785</v>
      </c>
      <c r="L60" s="24">
        <f>SUM(L52:L58)*5</f>
        <v>1342.2905525846702</v>
      </c>
      <c r="M60" s="24">
        <f>SUM(M52:M58)*5</f>
        <v>1021.1111111111111</v>
      </c>
      <c r="N60" s="27">
        <f>N58/N59</f>
        <v>27.048378539757849</v>
      </c>
      <c r="O60" s="27">
        <f t="shared" ref="O60:P60" si="34">O58/O59</f>
        <v>28.422905525846701</v>
      </c>
      <c r="P60" s="27">
        <f t="shared" si="34"/>
        <v>25.211111111111112</v>
      </c>
    </row>
    <row r="61" spans="1:16" x14ac:dyDescent="0.2">
      <c r="A61" s="1" t="s">
        <v>627</v>
      </c>
    </row>
    <row r="62" spans="1:16" x14ac:dyDescent="0.2">
      <c r="A62" s="1" t="s">
        <v>0</v>
      </c>
      <c r="B62" s="1">
        <v>168</v>
      </c>
      <c r="C62" s="1">
        <v>80</v>
      </c>
      <c r="D62" s="1">
        <v>88</v>
      </c>
      <c r="E62" s="1">
        <v>66</v>
      </c>
      <c r="F62" s="1">
        <v>30</v>
      </c>
      <c r="G62" s="1">
        <v>36</v>
      </c>
      <c r="H62" s="1">
        <v>102</v>
      </c>
      <c r="I62" s="1">
        <v>50</v>
      </c>
      <c r="J62" s="1">
        <v>52</v>
      </c>
    </row>
    <row r="63" spans="1:16" x14ac:dyDescent="0.2">
      <c r="A63" s="1" t="s">
        <v>14</v>
      </c>
      <c r="B63" s="1">
        <v>17</v>
      </c>
      <c r="C63" s="1">
        <v>1</v>
      </c>
      <c r="D63" s="1">
        <v>16</v>
      </c>
      <c r="E63" s="1">
        <v>15</v>
      </c>
      <c r="F63" s="1">
        <v>1</v>
      </c>
      <c r="G63" s="1">
        <v>14</v>
      </c>
      <c r="H63" s="1">
        <v>2</v>
      </c>
      <c r="I63" s="1">
        <v>0</v>
      </c>
      <c r="J63" s="1">
        <v>2</v>
      </c>
      <c r="K63" s="24">
        <f t="shared" ref="K63:M70" si="35">E63/B63*100</f>
        <v>88.235294117647058</v>
      </c>
      <c r="L63" s="24">
        <f t="shared" si="35"/>
        <v>100</v>
      </c>
      <c r="M63" s="24">
        <f t="shared" si="35"/>
        <v>87.5</v>
      </c>
      <c r="N63" s="25">
        <f>K71+1500</f>
        <v>2847.5182131368742</v>
      </c>
      <c r="O63" s="25">
        <f t="shared" ref="O63:P63" si="36">L71+1500</f>
        <v>3062.9049445865303</v>
      </c>
      <c r="P63" s="25">
        <f t="shared" si="36"/>
        <v>2718.0128205128203</v>
      </c>
    </row>
    <row r="64" spans="1:16" x14ac:dyDescent="0.2">
      <c r="A64" s="1" t="s">
        <v>15</v>
      </c>
      <c r="B64" s="1">
        <v>42</v>
      </c>
      <c r="C64" s="1">
        <v>17</v>
      </c>
      <c r="D64" s="1">
        <v>25</v>
      </c>
      <c r="E64" s="1">
        <v>25</v>
      </c>
      <c r="F64" s="1">
        <v>12</v>
      </c>
      <c r="G64" s="1">
        <v>13</v>
      </c>
      <c r="H64" s="1">
        <v>17</v>
      </c>
      <c r="I64" s="1">
        <v>5</v>
      </c>
      <c r="J64" s="1">
        <v>12</v>
      </c>
      <c r="K64" s="24">
        <f t="shared" si="35"/>
        <v>59.523809523809526</v>
      </c>
      <c r="L64" s="24">
        <f t="shared" si="35"/>
        <v>70.588235294117652</v>
      </c>
      <c r="M64" s="24">
        <f t="shared" si="35"/>
        <v>52</v>
      </c>
      <c r="N64" s="26"/>
      <c r="O64" s="26"/>
      <c r="P64" s="26"/>
    </row>
    <row r="65" spans="1:16" x14ac:dyDescent="0.2">
      <c r="A65" s="1" t="s">
        <v>16</v>
      </c>
      <c r="B65" s="1">
        <v>36</v>
      </c>
      <c r="C65" s="1">
        <v>23</v>
      </c>
      <c r="D65" s="1">
        <v>13</v>
      </c>
      <c r="E65" s="1">
        <v>14</v>
      </c>
      <c r="F65" s="1">
        <v>11</v>
      </c>
      <c r="G65" s="1">
        <v>3</v>
      </c>
      <c r="H65" s="1">
        <v>22</v>
      </c>
      <c r="I65" s="1">
        <v>12</v>
      </c>
      <c r="J65" s="1">
        <v>10</v>
      </c>
      <c r="K65" s="24">
        <f t="shared" si="35"/>
        <v>38.888888888888893</v>
      </c>
      <c r="L65" s="24">
        <f t="shared" si="35"/>
        <v>47.826086956521742</v>
      </c>
      <c r="M65" s="24">
        <f t="shared" si="35"/>
        <v>23.076923076923077</v>
      </c>
      <c r="N65" s="25">
        <f>(K69+K70)/2</f>
        <v>14.285714285714285</v>
      </c>
      <c r="O65" s="25">
        <f t="shared" ref="O65:P65" si="37">(L69+L70)/2</f>
        <v>0</v>
      </c>
      <c r="P65" s="25" t="e">
        <f t="shared" si="37"/>
        <v>#DIV/0!</v>
      </c>
    </row>
    <row r="66" spans="1:16" x14ac:dyDescent="0.2">
      <c r="A66" s="1" t="s">
        <v>17</v>
      </c>
      <c r="B66" s="1">
        <v>29</v>
      </c>
      <c r="C66" s="1">
        <v>16</v>
      </c>
      <c r="D66" s="1">
        <v>13</v>
      </c>
      <c r="E66" s="1">
        <v>3</v>
      </c>
      <c r="F66" s="1">
        <v>2</v>
      </c>
      <c r="G66" s="1">
        <v>1</v>
      </c>
      <c r="H66" s="1">
        <v>26</v>
      </c>
      <c r="I66" s="1">
        <v>14</v>
      </c>
      <c r="J66" s="1">
        <v>12</v>
      </c>
      <c r="K66" s="24">
        <f t="shared" si="35"/>
        <v>10.344827586206897</v>
      </c>
      <c r="L66" s="24">
        <f t="shared" si="35"/>
        <v>12.5</v>
      </c>
      <c r="M66" s="24">
        <f t="shared" si="35"/>
        <v>7.6923076923076925</v>
      </c>
      <c r="N66" s="25"/>
      <c r="O66" s="25"/>
      <c r="P66" s="25"/>
    </row>
    <row r="67" spans="1:16" x14ac:dyDescent="0.2">
      <c r="A67" s="1" t="s">
        <v>18</v>
      </c>
      <c r="B67" s="1">
        <v>24</v>
      </c>
      <c r="C67" s="1">
        <v>15</v>
      </c>
      <c r="D67" s="1">
        <v>9</v>
      </c>
      <c r="E67" s="1">
        <v>4</v>
      </c>
      <c r="F67" s="1">
        <v>1</v>
      </c>
      <c r="G67" s="1">
        <v>3</v>
      </c>
      <c r="H67" s="1">
        <v>20</v>
      </c>
      <c r="I67" s="1">
        <v>14</v>
      </c>
      <c r="J67" s="1">
        <v>6</v>
      </c>
      <c r="K67" s="24">
        <f t="shared" si="35"/>
        <v>16.666666666666664</v>
      </c>
      <c r="L67" s="24">
        <f t="shared" si="35"/>
        <v>6.666666666666667</v>
      </c>
      <c r="M67" s="24">
        <f t="shared" si="35"/>
        <v>33.333333333333329</v>
      </c>
      <c r="N67" s="25">
        <f>N65*50</f>
        <v>714.28571428571422</v>
      </c>
      <c r="O67" s="25">
        <f t="shared" ref="O67:P67" si="38">O65*50</f>
        <v>0</v>
      </c>
      <c r="P67" s="25" t="e">
        <f t="shared" si="38"/>
        <v>#DIV/0!</v>
      </c>
    </row>
    <row r="68" spans="1:16" x14ac:dyDescent="0.2">
      <c r="A68" s="1" t="s">
        <v>19</v>
      </c>
      <c r="B68" s="1">
        <v>11</v>
      </c>
      <c r="C68" s="1">
        <v>4</v>
      </c>
      <c r="D68" s="1">
        <v>7</v>
      </c>
      <c r="E68" s="1">
        <v>3</v>
      </c>
      <c r="F68" s="1">
        <v>3</v>
      </c>
      <c r="G68" s="1">
        <v>0</v>
      </c>
      <c r="H68" s="1">
        <v>8</v>
      </c>
      <c r="I68" s="1">
        <v>1</v>
      </c>
      <c r="J68" s="1">
        <v>7</v>
      </c>
      <c r="K68" s="24">
        <f t="shared" si="35"/>
        <v>27.27272727272727</v>
      </c>
      <c r="L68" s="24">
        <f t="shared" si="35"/>
        <v>75</v>
      </c>
      <c r="M68" s="24">
        <f t="shared" si="35"/>
        <v>0</v>
      </c>
      <c r="N68" s="25"/>
      <c r="O68" s="25"/>
      <c r="P68" s="25"/>
    </row>
    <row r="69" spans="1:16" x14ac:dyDescent="0.2">
      <c r="A69" s="1" t="s">
        <v>20</v>
      </c>
      <c r="B69" s="1">
        <v>7</v>
      </c>
      <c r="C69" s="1">
        <v>2</v>
      </c>
      <c r="D69" s="1">
        <v>5</v>
      </c>
      <c r="E69" s="1">
        <v>2</v>
      </c>
      <c r="F69" s="1">
        <v>0</v>
      </c>
      <c r="G69" s="1">
        <v>2</v>
      </c>
      <c r="H69" s="1">
        <v>5</v>
      </c>
      <c r="I69" s="1">
        <v>2</v>
      </c>
      <c r="J69" s="1">
        <v>3</v>
      </c>
      <c r="K69" s="24">
        <f t="shared" si="35"/>
        <v>28.571428571428569</v>
      </c>
      <c r="L69" s="24">
        <f t="shared" si="35"/>
        <v>0</v>
      </c>
      <c r="M69" s="24">
        <f t="shared" si="35"/>
        <v>40</v>
      </c>
      <c r="N69" s="25">
        <f>N63-N67</f>
        <v>2133.23249885116</v>
      </c>
      <c r="O69" s="25">
        <f t="shared" ref="O69:P69" si="39">O63-O67</f>
        <v>3062.9049445865303</v>
      </c>
      <c r="P69" s="25" t="e">
        <f t="shared" si="39"/>
        <v>#DIV/0!</v>
      </c>
    </row>
    <row r="70" spans="1:16" x14ac:dyDescent="0.2">
      <c r="A70" s="1" t="s">
        <v>21</v>
      </c>
      <c r="B70" s="1">
        <v>2</v>
      </c>
      <c r="C70" s="1">
        <v>2</v>
      </c>
      <c r="D70" s="1">
        <v>0</v>
      </c>
      <c r="E70" s="1">
        <v>0</v>
      </c>
      <c r="F70" s="1">
        <v>0</v>
      </c>
      <c r="G70" s="1">
        <v>0</v>
      </c>
      <c r="H70" s="1">
        <v>2</v>
      </c>
      <c r="I70" s="1">
        <v>2</v>
      </c>
      <c r="J70" s="1">
        <v>0</v>
      </c>
      <c r="K70" s="24">
        <f t="shared" si="35"/>
        <v>0</v>
      </c>
      <c r="L70" s="24">
        <f t="shared" si="35"/>
        <v>0</v>
      </c>
      <c r="M70" s="24" t="e">
        <f t="shared" si="35"/>
        <v>#DIV/0!</v>
      </c>
      <c r="N70" s="25">
        <f>100-N65</f>
        <v>85.714285714285722</v>
      </c>
      <c r="O70" s="25">
        <f t="shared" ref="O70:P70" si="40">100-O65</f>
        <v>100</v>
      </c>
      <c r="P70" s="25" t="e">
        <f t="shared" si="40"/>
        <v>#DIV/0!</v>
      </c>
    </row>
    <row r="71" spans="1:16" x14ac:dyDescent="0.2">
      <c r="A71" s="1" t="s">
        <v>633</v>
      </c>
      <c r="K71" s="24">
        <f>SUM(K63:K69)*5</f>
        <v>1347.5182131368742</v>
      </c>
      <c r="L71" s="24">
        <f>SUM(L63:L69)*5</f>
        <v>1562.9049445865303</v>
      </c>
      <c r="M71" s="24">
        <f>SUM(M63:M69)*5</f>
        <v>1218.0128205128203</v>
      </c>
      <c r="N71" s="27">
        <f>N69/N70</f>
        <v>24.887712486596865</v>
      </c>
      <c r="O71" s="27">
        <f t="shared" ref="O71:P71" si="41">O69/O70</f>
        <v>30.629049445865302</v>
      </c>
      <c r="P71" s="27" t="e">
        <f t="shared" si="41"/>
        <v>#DIV/0!</v>
      </c>
    </row>
    <row r="72" spans="1:16" x14ac:dyDescent="0.2">
      <c r="A72" s="1" t="s">
        <v>627</v>
      </c>
    </row>
    <row r="73" spans="1:16" x14ac:dyDescent="0.2">
      <c r="A73" s="1" t="s">
        <v>0</v>
      </c>
      <c r="B73" s="1">
        <v>758</v>
      </c>
      <c r="C73" s="1">
        <v>378</v>
      </c>
      <c r="D73" s="1">
        <v>380</v>
      </c>
      <c r="E73" s="1">
        <v>340</v>
      </c>
      <c r="F73" s="1">
        <v>189</v>
      </c>
      <c r="G73" s="1">
        <v>151</v>
      </c>
      <c r="H73" s="1">
        <v>418</v>
      </c>
      <c r="I73" s="1">
        <v>189</v>
      </c>
      <c r="J73" s="1">
        <v>229</v>
      </c>
    </row>
    <row r="74" spans="1:16" x14ac:dyDescent="0.2">
      <c r="A74" s="1" t="s">
        <v>14</v>
      </c>
      <c r="B74" s="1">
        <v>99</v>
      </c>
      <c r="C74" s="1">
        <v>55</v>
      </c>
      <c r="D74" s="1">
        <v>44</v>
      </c>
      <c r="E74" s="1">
        <v>97</v>
      </c>
      <c r="F74" s="1">
        <v>55</v>
      </c>
      <c r="G74" s="1">
        <v>42</v>
      </c>
      <c r="H74" s="1">
        <v>2</v>
      </c>
      <c r="I74" s="1">
        <v>0</v>
      </c>
      <c r="J74" s="1">
        <v>2</v>
      </c>
      <c r="K74" s="24">
        <f t="shared" ref="K74:M81" si="42">E74/B74*100</f>
        <v>97.979797979797979</v>
      </c>
      <c r="L74" s="24">
        <f t="shared" si="42"/>
        <v>100</v>
      </c>
      <c r="M74" s="24">
        <f t="shared" si="42"/>
        <v>95.454545454545453</v>
      </c>
      <c r="N74" s="25">
        <f>K82+1500</f>
        <v>2977.5257201377581</v>
      </c>
      <c r="O74" s="25">
        <f t="shared" ref="O74:P74" si="43">L82+1500</f>
        <v>3081.4774498509082</v>
      </c>
      <c r="P74" s="25">
        <f t="shared" si="43"/>
        <v>2885.2935248195204</v>
      </c>
    </row>
    <row r="75" spans="1:16" x14ac:dyDescent="0.2">
      <c r="A75" s="1" t="s">
        <v>15</v>
      </c>
      <c r="B75" s="1">
        <v>137</v>
      </c>
      <c r="C75" s="1">
        <v>68</v>
      </c>
      <c r="D75" s="1">
        <v>69</v>
      </c>
      <c r="E75" s="1">
        <v>117</v>
      </c>
      <c r="F75" s="1">
        <v>60</v>
      </c>
      <c r="G75" s="1">
        <v>57</v>
      </c>
      <c r="H75" s="1">
        <v>20</v>
      </c>
      <c r="I75" s="1">
        <v>8</v>
      </c>
      <c r="J75" s="1">
        <v>12</v>
      </c>
      <c r="K75" s="24">
        <f t="shared" si="42"/>
        <v>85.40145985401459</v>
      </c>
      <c r="L75" s="24">
        <f t="shared" si="42"/>
        <v>88.235294117647058</v>
      </c>
      <c r="M75" s="24">
        <f t="shared" si="42"/>
        <v>82.608695652173907</v>
      </c>
      <c r="N75" s="26"/>
      <c r="O75" s="26"/>
      <c r="P75" s="26"/>
    </row>
    <row r="76" spans="1:16" x14ac:dyDescent="0.2">
      <c r="A76" s="1" t="s">
        <v>16</v>
      </c>
      <c r="B76" s="1">
        <v>119</v>
      </c>
      <c r="C76" s="1">
        <v>63</v>
      </c>
      <c r="D76" s="1">
        <v>56</v>
      </c>
      <c r="E76" s="1">
        <v>57</v>
      </c>
      <c r="F76" s="1">
        <v>36</v>
      </c>
      <c r="G76" s="1">
        <v>21</v>
      </c>
      <c r="H76" s="1">
        <v>62</v>
      </c>
      <c r="I76" s="1">
        <v>27</v>
      </c>
      <c r="J76" s="1">
        <v>35</v>
      </c>
      <c r="K76" s="24">
        <f t="shared" si="42"/>
        <v>47.899159663865547</v>
      </c>
      <c r="L76" s="24">
        <f t="shared" si="42"/>
        <v>57.142857142857139</v>
      </c>
      <c r="M76" s="24">
        <f t="shared" si="42"/>
        <v>37.5</v>
      </c>
      <c r="N76" s="25">
        <f>(K80+K81)/2</f>
        <v>2.5575447570332477</v>
      </c>
      <c r="O76" s="25">
        <f t="shared" ref="O76:P76" si="44">(L80+L81)/2</f>
        <v>3.3333333333333335</v>
      </c>
      <c r="P76" s="25">
        <f t="shared" si="44"/>
        <v>2.9411764705882351</v>
      </c>
    </row>
    <row r="77" spans="1:16" x14ac:dyDescent="0.2">
      <c r="A77" s="1" t="s">
        <v>17</v>
      </c>
      <c r="B77" s="1">
        <v>131</v>
      </c>
      <c r="C77" s="1">
        <v>64</v>
      </c>
      <c r="D77" s="1">
        <v>67</v>
      </c>
      <c r="E77" s="1">
        <v>44</v>
      </c>
      <c r="F77" s="1">
        <v>25</v>
      </c>
      <c r="G77" s="1">
        <v>19</v>
      </c>
      <c r="H77" s="1">
        <v>87</v>
      </c>
      <c r="I77" s="1">
        <v>39</v>
      </c>
      <c r="J77" s="1">
        <v>48</v>
      </c>
      <c r="K77" s="24">
        <f t="shared" si="42"/>
        <v>33.587786259541986</v>
      </c>
      <c r="L77" s="24">
        <f t="shared" si="42"/>
        <v>39.0625</v>
      </c>
      <c r="M77" s="24">
        <f t="shared" si="42"/>
        <v>28.35820895522388</v>
      </c>
      <c r="N77" s="25"/>
      <c r="O77" s="25"/>
      <c r="P77" s="25"/>
    </row>
    <row r="78" spans="1:16" x14ac:dyDescent="0.2">
      <c r="A78" s="1" t="s">
        <v>18</v>
      </c>
      <c r="B78" s="1">
        <v>82</v>
      </c>
      <c r="C78" s="1">
        <v>48</v>
      </c>
      <c r="D78" s="1">
        <v>34</v>
      </c>
      <c r="E78" s="1">
        <v>13</v>
      </c>
      <c r="F78" s="1">
        <v>6</v>
      </c>
      <c r="G78" s="1">
        <v>7</v>
      </c>
      <c r="H78" s="1">
        <v>69</v>
      </c>
      <c r="I78" s="1">
        <v>42</v>
      </c>
      <c r="J78" s="1">
        <v>27</v>
      </c>
      <c r="K78" s="24">
        <f t="shared" si="42"/>
        <v>15.853658536585366</v>
      </c>
      <c r="L78" s="24">
        <f t="shared" si="42"/>
        <v>12.5</v>
      </c>
      <c r="M78" s="24">
        <f t="shared" si="42"/>
        <v>20.588235294117645</v>
      </c>
      <c r="N78" s="25">
        <f>N76*50</f>
        <v>127.87723785166239</v>
      </c>
      <c r="O78" s="25">
        <f t="shared" ref="O78:P78" si="45">O76*50</f>
        <v>166.66666666666669</v>
      </c>
      <c r="P78" s="25">
        <f t="shared" si="45"/>
        <v>147.05882352941174</v>
      </c>
    </row>
    <row r="79" spans="1:16" x14ac:dyDescent="0.2">
      <c r="A79" s="1" t="s">
        <v>19</v>
      </c>
      <c r="B79" s="1">
        <v>76</v>
      </c>
      <c r="C79" s="1">
        <v>31</v>
      </c>
      <c r="D79" s="1">
        <v>45</v>
      </c>
      <c r="E79" s="1">
        <v>9</v>
      </c>
      <c r="F79" s="1">
        <v>6</v>
      </c>
      <c r="G79" s="1">
        <v>3</v>
      </c>
      <c r="H79" s="1">
        <v>67</v>
      </c>
      <c r="I79" s="1">
        <v>25</v>
      </c>
      <c r="J79" s="1">
        <v>42</v>
      </c>
      <c r="K79" s="24">
        <f t="shared" si="42"/>
        <v>11.842105263157894</v>
      </c>
      <c r="L79" s="24">
        <f t="shared" si="42"/>
        <v>19.35483870967742</v>
      </c>
      <c r="M79" s="24">
        <f t="shared" si="42"/>
        <v>6.666666666666667</v>
      </c>
      <c r="N79" s="25"/>
      <c r="O79" s="25"/>
      <c r="P79" s="25"/>
    </row>
    <row r="80" spans="1:16" x14ac:dyDescent="0.2">
      <c r="A80" s="1" t="s">
        <v>20</v>
      </c>
      <c r="B80" s="1">
        <v>68</v>
      </c>
      <c r="C80" s="1">
        <v>34</v>
      </c>
      <c r="D80" s="1">
        <v>34</v>
      </c>
      <c r="E80" s="1">
        <v>2</v>
      </c>
      <c r="F80" s="1">
        <v>0</v>
      </c>
      <c r="G80" s="1">
        <v>2</v>
      </c>
      <c r="H80" s="1">
        <v>66</v>
      </c>
      <c r="I80" s="1">
        <v>34</v>
      </c>
      <c r="J80" s="1">
        <v>32</v>
      </c>
      <c r="K80" s="24">
        <f t="shared" si="42"/>
        <v>2.9411764705882351</v>
      </c>
      <c r="L80" s="24">
        <f t="shared" si="42"/>
        <v>0</v>
      </c>
      <c r="M80" s="24">
        <f t="shared" si="42"/>
        <v>5.8823529411764701</v>
      </c>
      <c r="N80" s="25">
        <f>N74-N78</f>
        <v>2849.6484822860957</v>
      </c>
      <c r="O80" s="25">
        <f t="shared" ref="O80:P80" si="46">O74-O78</f>
        <v>2914.8107831842417</v>
      </c>
      <c r="P80" s="25">
        <f t="shared" si="46"/>
        <v>2738.2347012901087</v>
      </c>
    </row>
    <row r="81" spans="1:16" x14ac:dyDescent="0.2">
      <c r="A81" s="1" t="s">
        <v>21</v>
      </c>
      <c r="B81" s="1">
        <v>46</v>
      </c>
      <c r="C81" s="1">
        <v>15</v>
      </c>
      <c r="D81" s="1">
        <v>31</v>
      </c>
      <c r="E81" s="1">
        <v>1</v>
      </c>
      <c r="F81" s="1">
        <v>1</v>
      </c>
      <c r="G81" s="1">
        <v>0</v>
      </c>
      <c r="H81" s="1">
        <v>45</v>
      </c>
      <c r="I81" s="1">
        <v>14</v>
      </c>
      <c r="J81" s="1">
        <v>31</v>
      </c>
      <c r="K81" s="24">
        <f t="shared" si="42"/>
        <v>2.1739130434782608</v>
      </c>
      <c r="L81" s="24">
        <f t="shared" si="42"/>
        <v>6.666666666666667</v>
      </c>
      <c r="M81" s="24">
        <f t="shared" si="42"/>
        <v>0</v>
      </c>
      <c r="N81" s="25">
        <f>100-N76</f>
        <v>97.442455242966759</v>
      </c>
      <c r="O81" s="25">
        <f t="shared" ref="O81:P81" si="47">100-O76</f>
        <v>96.666666666666671</v>
      </c>
      <c r="P81" s="25">
        <f t="shared" si="47"/>
        <v>97.058823529411768</v>
      </c>
    </row>
    <row r="82" spans="1:16" x14ac:dyDescent="0.2">
      <c r="A82" s="1" t="s">
        <v>634</v>
      </c>
      <c r="K82" s="24">
        <f>SUM(K74:K80)*5</f>
        <v>1477.5257201377581</v>
      </c>
      <c r="L82" s="24">
        <f>SUM(L74:L80)*5</f>
        <v>1581.4774498509082</v>
      </c>
      <c r="M82" s="24">
        <f>SUM(M74:M80)*5</f>
        <v>1385.2935248195204</v>
      </c>
      <c r="N82" s="27">
        <f>N80/N81</f>
        <v>29.244424057056779</v>
      </c>
      <c r="O82" s="27">
        <f t="shared" ref="O82:P82" si="48">O80/O81</f>
        <v>30.153214998457671</v>
      </c>
      <c r="P82" s="27">
        <f t="shared" si="48"/>
        <v>28.212115104201118</v>
      </c>
    </row>
    <row r="83" spans="1:16" x14ac:dyDescent="0.2">
      <c r="A83" s="1" t="s">
        <v>627</v>
      </c>
    </row>
    <row r="84" spans="1:16" x14ac:dyDescent="0.2">
      <c r="A84" s="1" t="s">
        <v>0</v>
      </c>
      <c r="B84" s="1">
        <v>74</v>
      </c>
      <c r="C84" s="1">
        <v>34</v>
      </c>
      <c r="D84" s="1">
        <v>40</v>
      </c>
      <c r="E84" s="1">
        <v>34</v>
      </c>
      <c r="F84" s="1">
        <v>15</v>
      </c>
      <c r="G84" s="1">
        <v>19</v>
      </c>
      <c r="H84" s="1">
        <v>40</v>
      </c>
      <c r="I84" s="1">
        <v>19</v>
      </c>
      <c r="J84" s="1">
        <v>21</v>
      </c>
    </row>
    <row r="85" spans="1:16" x14ac:dyDescent="0.2">
      <c r="A85" s="1" t="s">
        <v>14</v>
      </c>
      <c r="B85" s="1">
        <v>19</v>
      </c>
      <c r="C85" s="1">
        <v>7</v>
      </c>
      <c r="D85" s="1">
        <v>12</v>
      </c>
      <c r="E85" s="1">
        <v>19</v>
      </c>
      <c r="F85" s="1">
        <v>7</v>
      </c>
      <c r="G85" s="1">
        <v>12</v>
      </c>
      <c r="H85" s="1">
        <v>0</v>
      </c>
      <c r="I85" s="1">
        <v>0</v>
      </c>
      <c r="J85" s="1">
        <v>0</v>
      </c>
      <c r="K85" s="24">
        <f t="shared" ref="K85:M92" si="49">E85/B85*100</f>
        <v>100</v>
      </c>
      <c r="L85" s="24">
        <f t="shared" si="49"/>
        <v>100</v>
      </c>
      <c r="M85" s="24">
        <f t="shared" si="49"/>
        <v>100</v>
      </c>
      <c r="N85" s="25">
        <f>K93+1500</f>
        <v>2487.5</v>
      </c>
      <c r="O85" s="25">
        <f t="shared" ref="O85:P85" si="50">L93+1500</f>
        <v>2705.3571428571427</v>
      </c>
      <c r="P85" s="25" t="e">
        <f t="shared" si="50"/>
        <v>#DIV/0!</v>
      </c>
    </row>
    <row r="86" spans="1:16" x14ac:dyDescent="0.2">
      <c r="A86" s="1" t="s">
        <v>15</v>
      </c>
      <c r="B86" s="1">
        <v>20</v>
      </c>
      <c r="C86" s="1">
        <v>8</v>
      </c>
      <c r="D86" s="1">
        <v>12</v>
      </c>
      <c r="E86" s="1">
        <v>12</v>
      </c>
      <c r="F86" s="1">
        <v>5</v>
      </c>
      <c r="G86" s="1">
        <v>7</v>
      </c>
      <c r="H86" s="1">
        <v>8</v>
      </c>
      <c r="I86" s="1">
        <v>3</v>
      </c>
      <c r="J86" s="1">
        <v>5</v>
      </c>
      <c r="K86" s="24">
        <f t="shared" si="49"/>
        <v>60</v>
      </c>
      <c r="L86" s="24">
        <f t="shared" si="49"/>
        <v>62.5</v>
      </c>
      <c r="M86" s="24">
        <f t="shared" si="49"/>
        <v>58.333333333333336</v>
      </c>
      <c r="N86" s="26"/>
      <c r="O86" s="26"/>
      <c r="P86" s="26"/>
    </row>
    <row r="87" spans="1:16" x14ac:dyDescent="0.2">
      <c r="A87" s="1" t="s">
        <v>16</v>
      </c>
      <c r="B87" s="1">
        <v>8</v>
      </c>
      <c r="C87" s="1">
        <v>7</v>
      </c>
      <c r="D87" s="1">
        <v>1</v>
      </c>
      <c r="E87" s="1">
        <v>2</v>
      </c>
      <c r="F87" s="1">
        <v>2</v>
      </c>
      <c r="G87" s="1">
        <v>0</v>
      </c>
      <c r="H87" s="1">
        <v>6</v>
      </c>
      <c r="I87" s="1">
        <v>5</v>
      </c>
      <c r="J87" s="1">
        <v>1</v>
      </c>
      <c r="K87" s="24">
        <f t="shared" si="49"/>
        <v>25</v>
      </c>
      <c r="L87" s="24">
        <f t="shared" si="49"/>
        <v>28.571428571428569</v>
      </c>
      <c r="M87" s="24">
        <f t="shared" si="49"/>
        <v>0</v>
      </c>
      <c r="N87" s="25">
        <f>(K91+K92)/2</f>
        <v>0</v>
      </c>
      <c r="O87" s="25">
        <f t="shared" ref="O87:P87" si="51">(L91+L92)/2</f>
        <v>0</v>
      </c>
      <c r="P87" s="25" t="e">
        <f t="shared" si="51"/>
        <v>#DIV/0!</v>
      </c>
    </row>
    <row r="88" spans="1:16" x14ac:dyDescent="0.2">
      <c r="A88" s="1" t="s">
        <v>17</v>
      </c>
      <c r="B88" s="1">
        <v>8</v>
      </c>
      <c r="C88" s="1">
        <v>2</v>
      </c>
      <c r="D88" s="1">
        <v>6</v>
      </c>
      <c r="E88" s="1">
        <v>1</v>
      </c>
      <c r="F88" s="1">
        <v>1</v>
      </c>
      <c r="G88" s="1">
        <v>0</v>
      </c>
      <c r="H88" s="1">
        <v>7</v>
      </c>
      <c r="I88" s="1">
        <v>1</v>
      </c>
      <c r="J88" s="1">
        <v>6</v>
      </c>
      <c r="K88" s="24">
        <f t="shared" si="49"/>
        <v>12.5</v>
      </c>
      <c r="L88" s="24">
        <f t="shared" si="49"/>
        <v>50</v>
      </c>
      <c r="M88" s="24">
        <f t="shared" si="49"/>
        <v>0</v>
      </c>
      <c r="N88" s="25"/>
      <c r="O88" s="25"/>
      <c r="P88" s="25"/>
    </row>
    <row r="89" spans="1:16" x14ac:dyDescent="0.2">
      <c r="A89" s="1" t="s">
        <v>18</v>
      </c>
      <c r="B89" s="1">
        <v>9</v>
      </c>
      <c r="C89" s="1">
        <v>4</v>
      </c>
      <c r="D89" s="1">
        <v>5</v>
      </c>
      <c r="E89" s="1">
        <v>0</v>
      </c>
      <c r="F89" s="1">
        <v>0</v>
      </c>
      <c r="G89" s="1">
        <v>0</v>
      </c>
      <c r="H89" s="1">
        <v>9</v>
      </c>
      <c r="I89" s="1">
        <v>4</v>
      </c>
      <c r="J89" s="1">
        <v>5</v>
      </c>
      <c r="K89" s="24">
        <f t="shared" si="49"/>
        <v>0</v>
      </c>
      <c r="L89" s="24">
        <f t="shared" si="49"/>
        <v>0</v>
      </c>
      <c r="M89" s="24">
        <f t="shared" si="49"/>
        <v>0</v>
      </c>
      <c r="N89" s="25">
        <f>N87*50</f>
        <v>0</v>
      </c>
      <c r="O89" s="25">
        <f t="shared" ref="O89:P89" si="52">O87*50</f>
        <v>0</v>
      </c>
      <c r="P89" s="25" t="e">
        <f t="shared" si="52"/>
        <v>#DIV/0!</v>
      </c>
    </row>
    <row r="90" spans="1:16" x14ac:dyDescent="0.2">
      <c r="A90" s="1" t="s">
        <v>19</v>
      </c>
      <c r="B90" s="1">
        <v>5</v>
      </c>
      <c r="C90" s="1">
        <v>3</v>
      </c>
      <c r="D90" s="1">
        <v>2</v>
      </c>
      <c r="E90" s="1">
        <v>0</v>
      </c>
      <c r="F90" s="1">
        <v>0</v>
      </c>
      <c r="G90" s="1">
        <v>0</v>
      </c>
      <c r="H90" s="1">
        <v>5</v>
      </c>
      <c r="I90" s="1">
        <v>3</v>
      </c>
      <c r="J90" s="1">
        <v>2</v>
      </c>
      <c r="K90" s="24">
        <f t="shared" si="49"/>
        <v>0</v>
      </c>
      <c r="L90" s="24">
        <f t="shared" si="49"/>
        <v>0</v>
      </c>
      <c r="M90" s="24">
        <f t="shared" si="49"/>
        <v>0</v>
      </c>
      <c r="N90" s="25"/>
      <c r="O90" s="25"/>
      <c r="P90" s="25"/>
    </row>
    <row r="91" spans="1:16" x14ac:dyDescent="0.2">
      <c r="A91" s="1" t="s">
        <v>20</v>
      </c>
      <c r="B91" s="1">
        <v>1</v>
      </c>
      <c r="C91" s="1">
        <v>1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1</v>
      </c>
      <c r="J91" s="1">
        <v>0</v>
      </c>
      <c r="K91" s="24">
        <f t="shared" si="49"/>
        <v>0</v>
      </c>
      <c r="L91" s="24">
        <f t="shared" si="49"/>
        <v>0</v>
      </c>
      <c r="M91" s="24" t="e">
        <f t="shared" si="49"/>
        <v>#DIV/0!</v>
      </c>
      <c r="N91" s="25">
        <f>N85-N89</f>
        <v>2487.5</v>
      </c>
      <c r="O91" s="25">
        <f t="shared" ref="O91:P91" si="53">O85-O89</f>
        <v>2705.3571428571427</v>
      </c>
      <c r="P91" s="25" t="e">
        <f t="shared" si="53"/>
        <v>#DIV/0!</v>
      </c>
    </row>
    <row r="92" spans="1:16" x14ac:dyDescent="0.2">
      <c r="A92" s="1" t="s">
        <v>21</v>
      </c>
      <c r="B92" s="1">
        <v>4</v>
      </c>
      <c r="C92" s="1">
        <v>2</v>
      </c>
      <c r="D92" s="1">
        <v>2</v>
      </c>
      <c r="E92" s="1">
        <v>0</v>
      </c>
      <c r="F92" s="1">
        <v>0</v>
      </c>
      <c r="G92" s="1">
        <v>0</v>
      </c>
      <c r="H92" s="1">
        <v>4</v>
      </c>
      <c r="I92" s="1">
        <v>2</v>
      </c>
      <c r="J92" s="1">
        <v>2</v>
      </c>
      <c r="K92" s="24">
        <f t="shared" si="49"/>
        <v>0</v>
      </c>
      <c r="L92" s="24">
        <f t="shared" si="49"/>
        <v>0</v>
      </c>
      <c r="M92" s="24">
        <f t="shared" si="49"/>
        <v>0</v>
      </c>
      <c r="N92" s="25">
        <f>100-N87</f>
        <v>100</v>
      </c>
      <c r="O92" s="25">
        <f t="shared" ref="O92:P92" si="54">100-O87</f>
        <v>100</v>
      </c>
      <c r="P92" s="25" t="e">
        <f t="shared" si="54"/>
        <v>#DIV/0!</v>
      </c>
    </row>
    <row r="93" spans="1:16" x14ac:dyDescent="0.2">
      <c r="K93" s="24">
        <f>SUM(K85:K91)*5</f>
        <v>987.5</v>
      </c>
      <c r="L93" s="24">
        <f>SUM(L85:L91)*5</f>
        <v>1205.3571428571427</v>
      </c>
      <c r="M93" s="24" t="e">
        <f>SUM(M85:M91)*5</f>
        <v>#DIV/0!</v>
      </c>
      <c r="N93" s="27">
        <f>N91/N92</f>
        <v>24.875</v>
      </c>
      <c r="O93" s="27">
        <f t="shared" ref="O93:P93" si="55">O91/O92</f>
        <v>27.053571428571427</v>
      </c>
      <c r="P93" s="27" t="e">
        <f t="shared" si="55"/>
        <v>#DIV/0!</v>
      </c>
    </row>
  </sheetData>
  <mergeCells count="4">
    <mergeCell ref="B2:D2"/>
    <mergeCell ref="E2:G2"/>
    <mergeCell ref="H2:J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0DB5-CE9E-4401-B641-E2136F2F984C}">
  <dimension ref="A1:I81"/>
  <sheetViews>
    <sheetView view="pageBreakPreview" topLeftCell="D1" zoomScale="120" zoomScaleNormal="10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11.44140625" style="1" customWidth="1"/>
    <col min="2" max="16384" width="9.109375" style="1"/>
  </cols>
  <sheetData>
    <row r="1" spans="1:9" x14ac:dyDescent="0.2">
      <c r="A1" s="2" t="s">
        <v>807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658</v>
      </c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613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656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2" t="s">
        <v>61</v>
      </c>
      <c r="B5" s="2">
        <v>2</v>
      </c>
      <c r="C5" s="2">
        <v>2</v>
      </c>
      <c r="D5" s="2">
        <v>0</v>
      </c>
      <c r="E5" s="2">
        <v>1</v>
      </c>
      <c r="F5" s="2">
        <v>1</v>
      </c>
      <c r="G5" s="2">
        <v>0</v>
      </c>
      <c r="H5" s="2">
        <v>0</v>
      </c>
      <c r="I5" s="2">
        <v>0</v>
      </c>
    </row>
    <row r="6" spans="1:9" x14ac:dyDescent="0.2">
      <c r="A6" s="2" t="s">
        <v>40</v>
      </c>
      <c r="B6" s="2">
        <v>31</v>
      </c>
      <c r="C6" s="2">
        <v>8</v>
      </c>
      <c r="D6" s="2">
        <v>8</v>
      </c>
      <c r="E6" s="2">
        <v>0</v>
      </c>
      <c r="F6" s="2">
        <v>0</v>
      </c>
      <c r="G6" s="2">
        <v>0</v>
      </c>
      <c r="H6" s="2">
        <v>21</v>
      </c>
      <c r="I6" s="2">
        <v>2</v>
      </c>
    </row>
    <row r="7" spans="1:9" x14ac:dyDescent="0.2">
      <c r="A7" s="2" t="s">
        <v>41</v>
      </c>
      <c r="B7" s="2">
        <v>37</v>
      </c>
      <c r="C7" s="2">
        <v>32</v>
      </c>
      <c r="D7" s="2">
        <v>21</v>
      </c>
      <c r="E7" s="2">
        <v>2</v>
      </c>
      <c r="F7" s="2">
        <v>8</v>
      </c>
      <c r="G7" s="2">
        <v>1</v>
      </c>
      <c r="H7" s="2">
        <v>5</v>
      </c>
      <c r="I7" s="2">
        <v>0</v>
      </c>
    </row>
    <row r="8" spans="1:9" x14ac:dyDescent="0.2">
      <c r="A8" s="2" t="s">
        <v>42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2" t="s">
        <v>43</v>
      </c>
      <c r="B9" s="2">
        <v>15</v>
      </c>
      <c r="C9" s="2">
        <v>15</v>
      </c>
      <c r="D9" s="2">
        <v>7</v>
      </c>
      <c r="E9" s="2">
        <v>7</v>
      </c>
      <c r="F9" s="2">
        <v>0</v>
      </c>
      <c r="G9" s="2">
        <v>1</v>
      </c>
      <c r="H9" s="2">
        <v>0</v>
      </c>
      <c r="I9" s="2">
        <v>0</v>
      </c>
    </row>
    <row r="10" spans="1:9" x14ac:dyDescent="0.2">
      <c r="A10" s="2" t="s">
        <v>44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2" t="s">
        <v>45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2" t="s">
        <v>46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2" t="s">
        <v>47</v>
      </c>
      <c r="B13" s="2">
        <v>3</v>
      </c>
      <c r="C13" s="2">
        <v>3</v>
      </c>
      <c r="D13" s="2">
        <v>2</v>
      </c>
      <c r="E13" s="2">
        <v>0</v>
      </c>
      <c r="F13" s="2">
        <v>0</v>
      </c>
      <c r="G13" s="2">
        <v>1</v>
      </c>
      <c r="H13" s="2">
        <v>0</v>
      </c>
      <c r="I13" s="2">
        <v>0</v>
      </c>
    </row>
    <row r="14" spans="1:9" x14ac:dyDescent="0.2">
      <c r="A14" s="2" t="s">
        <v>48</v>
      </c>
      <c r="B14" s="2">
        <v>14</v>
      </c>
      <c r="C14" s="2">
        <v>13</v>
      </c>
      <c r="D14" s="2">
        <v>1</v>
      </c>
      <c r="E14" s="2">
        <v>0</v>
      </c>
      <c r="F14" s="2">
        <v>12</v>
      </c>
      <c r="G14" s="2">
        <v>0</v>
      </c>
      <c r="H14" s="2">
        <v>1</v>
      </c>
      <c r="I14" s="2">
        <v>0</v>
      </c>
    </row>
    <row r="15" spans="1:9" x14ac:dyDescent="0.2">
      <c r="A15" s="2" t="s">
        <v>49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 t="s">
        <v>50</v>
      </c>
      <c r="B16" s="2">
        <v>8</v>
      </c>
      <c r="C16" s="2">
        <v>8</v>
      </c>
      <c r="D16" s="2">
        <v>0</v>
      </c>
      <c r="E16" s="2">
        <v>0</v>
      </c>
      <c r="F16" s="2">
        <v>8</v>
      </c>
      <c r="G16" s="2">
        <v>0</v>
      </c>
      <c r="H16" s="2">
        <v>0</v>
      </c>
      <c r="I16" s="2">
        <v>0</v>
      </c>
    </row>
    <row r="17" spans="1:9" x14ac:dyDescent="0.2">
      <c r="A17" s="2" t="s">
        <v>51</v>
      </c>
      <c r="B17" s="2">
        <v>1</v>
      </c>
      <c r="C17" s="2">
        <v>1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</row>
    <row r="18" spans="1:9" x14ac:dyDescent="0.2">
      <c r="A18" s="2" t="s">
        <v>52</v>
      </c>
      <c r="B18" s="2">
        <v>16</v>
      </c>
      <c r="C18" s="2">
        <v>3</v>
      </c>
      <c r="D18" s="2">
        <v>2</v>
      </c>
      <c r="E18" s="2">
        <v>0</v>
      </c>
      <c r="F18" s="2">
        <v>0</v>
      </c>
      <c r="G18" s="2">
        <v>1</v>
      </c>
      <c r="H18" s="2">
        <v>11</v>
      </c>
      <c r="I18" s="2">
        <v>2</v>
      </c>
    </row>
    <row r="19" spans="1:9" x14ac:dyDescent="0.2">
      <c r="A19" s="2" t="s">
        <v>53</v>
      </c>
      <c r="B19" s="2">
        <v>7</v>
      </c>
      <c r="C19" s="2">
        <v>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6</v>
      </c>
    </row>
    <row r="20" spans="1:9" x14ac:dyDescent="0.2">
      <c r="A20" s="2" t="s">
        <v>54</v>
      </c>
      <c r="B20" s="2">
        <v>56</v>
      </c>
      <c r="C20" s="2">
        <v>30</v>
      </c>
      <c r="D20" s="2">
        <v>25</v>
      </c>
      <c r="E20" s="2">
        <v>4</v>
      </c>
      <c r="F20" s="2">
        <v>1</v>
      </c>
      <c r="G20" s="2">
        <v>0</v>
      </c>
      <c r="H20" s="2">
        <v>26</v>
      </c>
      <c r="I20" s="2">
        <v>0</v>
      </c>
    </row>
    <row r="21" spans="1:9" x14ac:dyDescent="0.2">
      <c r="A21" s="2" t="s">
        <v>55</v>
      </c>
      <c r="B21" s="2">
        <v>1</v>
      </c>
      <c r="C21" s="2">
        <v>1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 t="s">
        <v>56</v>
      </c>
      <c r="B22" s="2">
        <v>7</v>
      </c>
      <c r="C22" s="2">
        <v>2</v>
      </c>
      <c r="D22" s="2">
        <v>2</v>
      </c>
      <c r="E22" s="2">
        <v>0</v>
      </c>
      <c r="F22" s="2">
        <v>0</v>
      </c>
      <c r="G22" s="2">
        <v>0</v>
      </c>
      <c r="H22" s="2">
        <v>5</v>
      </c>
      <c r="I22" s="2">
        <v>0</v>
      </c>
    </row>
    <row r="23" spans="1:9" x14ac:dyDescent="0.2">
      <c r="A23" s="2" t="s">
        <v>57</v>
      </c>
      <c r="B23" s="2">
        <v>9</v>
      </c>
      <c r="C23" s="2">
        <v>7</v>
      </c>
      <c r="D23" s="2">
        <v>7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</row>
    <row r="24" spans="1:9" x14ac:dyDescent="0.2">
      <c r="A24" s="2" t="s">
        <v>58</v>
      </c>
      <c r="B24" s="2">
        <v>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2</v>
      </c>
      <c r="I24" s="2">
        <v>0</v>
      </c>
    </row>
    <row r="25" spans="1:9" x14ac:dyDescent="0.2">
      <c r="A25" s="2" t="s">
        <v>59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</row>
    <row r="26" spans="1:9" x14ac:dyDescent="0.2">
      <c r="A26" s="2" t="s">
        <v>60</v>
      </c>
      <c r="B26" s="2">
        <v>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</v>
      </c>
      <c r="I26" s="2">
        <v>0</v>
      </c>
    </row>
    <row r="27" spans="1:9" x14ac:dyDescent="0.2">
      <c r="A27" s="2" t="s">
        <v>659</v>
      </c>
      <c r="B27" s="2">
        <v>8110</v>
      </c>
      <c r="C27" s="2">
        <v>6808</v>
      </c>
      <c r="D27" s="2">
        <v>5286</v>
      </c>
      <c r="E27" s="2">
        <v>933</v>
      </c>
      <c r="F27" s="2">
        <v>301</v>
      </c>
      <c r="G27" s="2">
        <v>288</v>
      </c>
      <c r="H27" s="2">
        <v>1180</v>
      </c>
      <c r="I27" s="2">
        <v>122</v>
      </c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 t="s">
        <v>660</v>
      </c>
      <c r="B29" s="2">
        <v>4253</v>
      </c>
      <c r="C29" s="2">
        <v>3547</v>
      </c>
      <c r="D29" s="2">
        <v>2738</v>
      </c>
      <c r="E29" s="2">
        <v>495</v>
      </c>
      <c r="F29" s="2">
        <v>175</v>
      </c>
      <c r="G29" s="2">
        <v>139</v>
      </c>
      <c r="H29" s="2">
        <v>634</v>
      </c>
      <c r="I29" s="2">
        <v>72</v>
      </c>
    </row>
    <row r="30" spans="1:9" x14ac:dyDescent="0.2">
      <c r="A30" s="2" t="s">
        <v>61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2" t="s">
        <v>40</v>
      </c>
      <c r="B31" s="2">
        <v>15</v>
      </c>
      <c r="C31" s="2">
        <v>6</v>
      </c>
      <c r="D31" s="2">
        <v>6</v>
      </c>
      <c r="E31" s="2">
        <v>0</v>
      </c>
      <c r="F31" s="2">
        <v>0</v>
      </c>
      <c r="G31" s="2">
        <v>0</v>
      </c>
      <c r="H31" s="2">
        <v>7</v>
      </c>
      <c r="I31" s="2">
        <v>2</v>
      </c>
    </row>
    <row r="32" spans="1:9" x14ac:dyDescent="0.2">
      <c r="A32" s="2" t="s">
        <v>41</v>
      </c>
      <c r="B32" s="2">
        <v>15</v>
      </c>
      <c r="C32" s="2">
        <v>12</v>
      </c>
      <c r="D32" s="2">
        <v>8</v>
      </c>
      <c r="E32" s="2">
        <v>1</v>
      </c>
      <c r="F32" s="2">
        <v>2</v>
      </c>
      <c r="G32" s="2">
        <v>1</v>
      </c>
      <c r="H32" s="2">
        <v>3</v>
      </c>
      <c r="I32" s="2">
        <v>0</v>
      </c>
    </row>
    <row r="33" spans="1:9" x14ac:dyDescent="0.2">
      <c r="A33" s="2" t="s">
        <v>42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2" t="s">
        <v>43</v>
      </c>
      <c r="B34" s="2">
        <v>7</v>
      </c>
      <c r="C34" s="2">
        <v>7</v>
      </c>
      <c r="D34" s="2">
        <v>3</v>
      </c>
      <c r="E34" s="2">
        <v>3</v>
      </c>
      <c r="F34" s="2">
        <v>0</v>
      </c>
      <c r="G34" s="2">
        <v>1</v>
      </c>
      <c r="H34" s="2">
        <v>0</v>
      </c>
      <c r="I34" s="2">
        <v>0</v>
      </c>
    </row>
    <row r="35" spans="1:9" x14ac:dyDescent="0.2">
      <c r="A35" s="2" t="s">
        <v>44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 t="s">
        <v>45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 t="s">
        <v>46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47</v>
      </c>
      <c r="B38" s="2">
        <v>2</v>
      </c>
      <c r="C38" s="2">
        <v>2</v>
      </c>
      <c r="D38" s="2">
        <v>2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2" t="s">
        <v>48</v>
      </c>
      <c r="B39" s="2">
        <v>10</v>
      </c>
      <c r="C39" s="2">
        <v>9</v>
      </c>
      <c r="D39" s="2">
        <v>1</v>
      </c>
      <c r="E39" s="2">
        <v>0</v>
      </c>
      <c r="F39" s="2">
        <v>8</v>
      </c>
      <c r="G39" s="2">
        <v>0</v>
      </c>
      <c r="H39" s="2">
        <v>1</v>
      </c>
      <c r="I39" s="2">
        <v>0</v>
      </c>
    </row>
    <row r="40" spans="1:9" x14ac:dyDescent="0.2">
      <c r="A40" s="2" t="s">
        <v>49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 t="s">
        <v>50</v>
      </c>
      <c r="B41" s="2">
        <v>2</v>
      </c>
      <c r="C41" s="2">
        <v>2</v>
      </c>
      <c r="D41" s="2">
        <v>0</v>
      </c>
      <c r="E41" s="2">
        <v>0</v>
      </c>
      <c r="F41" s="2">
        <v>2</v>
      </c>
      <c r="G41" s="2">
        <v>0</v>
      </c>
      <c r="H41" s="2">
        <v>0</v>
      </c>
      <c r="I41" s="2">
        <v>0</v>
      </c>
    </row>
    <row r="42" spans="1:9" x14ac:dyDescent="0.2">
      <c r="A42" s="2" t="s">
        <v>51</v>
      </c>
      <c r="B42" s="2">
        <v>1</v>
      </c>
      <c r="C42" s="2">
        <v>1</v>
      </c>
      <c r="D42" s="2">
        <v>0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</row>
    <row r="43" spans="1:9" x14ac:dyDescent="0.2">
      <c r="A43" s="2" t="s">
        <v>52</v>
      </c>
      <c r="B43" s="2">
        <v>12</v>
      </c>
      <c r="C43" s="2">
        <v>3</v>
      </c>
      <c r="D43" s="2">
        <v>2</v>
      </c>
      <c r="E43" s="2">
        <v>0</v>
      </c>
      <c r="F43" s="2">
        <v>0</v>
      </c>
      <c r="G43" s="2">
        <v>1</v>
      </c>
      <c r="H43" s="2">
        <v>7</v>
      </c>
      <c r="I43" s="2">
        <v>2</v>
      </c>
    </row>
    <row r="44" spans="1:9" x14ac:dyDescent="0.2">
      <c r="A44" s="2" t="s">
        <v>53</v>
      </c>
      <c r="B44" s="2">
        <v>4</v>
      </c>
      <c r="C44" s="2">
        <v>1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3</v>
      </c>
    </row>
    <row r="45" spans="1:9" x14ac:dyDescent="0.2">
      <c r="A45" s="2" t="s">
        <v>54</v>
      </c>
      <c r="B45" s="2">
        <v>31</v>
      </c>
      <c r="C45" s="2">
        <v>12</v>
      </c>
      <c r="D45" s="2">
        <v>9</v>
      </c>
      <c r="E45" s="2">
        <v>2</v>
      </c>
      <c r="F45" s="2">
        <v>1</v>
      </c>
      <c r="G45" s="2">
        <v>0</v>
      </c>
      <c r="H45" s="2">
        <v>19</v>
      </c>
      <c r="I45" s="2">
        <v>0</v>
      </c>
    </row>
    <row r="46" spans="1:9" x14ac:dyDescent="0.2">
      <c r="A46" s="2" t="s">
        <v>55</v>
      </c>
      <c r="B46" s="2">
        <v>1</v>
      </c>
      <c r="C46" s="2">
        <v>1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2" t="s">
        <v>56</v>
      </c>
      <c r="B47" s="2">
        <v>4</v>
      </c>
      <c r="C47" s="2">
        <v>2</v>
      </c>
      <c r="D47" s="2">
        <v>2</v>
      </c>
      <c r="E47" s="2">
        <v>0</v>
      </c>
      <c r="F47" s="2">
        <v>0</v>
      </c>
      <c r="G47" s="2">
        <v>0</v>
      </c>
      <c r="H47" s="2">
        <v>2</v>
      </c>
      <c r="I47" s="2">
        <v>0</v>
      </c>
    </row>
    <row r="48" spans="1:9" x14ac:dyDescent="0.2">
      <c r="A48" s="2" t="s">
        <v>57</v>
      </c>
      <c r="B48" s="2">
        <v>4</v>
      </c>
      <c r="C48" s="2">
        <v>4</v>
      </c>
      <c r="D48" s="2">
        <v>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2" t="s">
        <v>58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">
      <c r="A50" s="2" t="s">
        <v>59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2" t="s">
        <v>60</v>
      </c>
      <c r="B51" s="2">
        <v>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</row>
    <row r="52" spans="1:9" x14ac:dyDescent="0.2">
      <c r="A52" s="2" t="s">
        <v>659</v>
      </c>
      <c r="B52" s="2">
        <v>4144</v>
      </c>
      <c r="C52" s="2">
        <v>3485</v>
      </c>
      <c r="D52" s="2">
        <v>2700</v>
      </c>
      <c r="E52" s="2">
        <v>489</v>
      </c>
      <c r="F52" s="2">
        <v>161</v>
      </c>
      <c r="G52" s="2">
        <v>135</v>
      </c>
      <c r="H52" s="2">
        <v>594</v>
      </c>
      <c r="I52" s="2">
        <v>65</v>
      </c>
    </row>
    <row r="53" spans="1:9" x14ac:dyDescent="0.2">
      <c r="A53" s="42" t="s">
        <v>642</v>
      </c>
      <c r="B53" s="42"/>
      <c r="C53" s="42"/>
      <c r="D53" s="42"/>
      <c r="E53" s="42"/>
      <c r="F53" s="42"/>
      <c r="G53" s="42"/>
      <c r="H53" s="42"/>
      <c r="I53" s="42"/>
    </row>
    <row r="54" spans="1:9" x14ac:dyDescent="0.2">
      <c r="A54" s="2" t="s">
        <v>807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8" t="s">
        <v>658</v>
      </c>
      <c r="B55" s="41" t="s">
        <v>2</v>
      </c>
      <c r="C55" s="41"/>
      <c r="D55" s="41"/>
      <c r="E55" s="41"/>
      <c r="F55" s="41"/>
      <c r="G55" s="41"/>
      <c r="H55" s="41"/>
      <c r="I55" s="41"/>
    </row>
    <row r="56" spans="1:9" s="6" customFormat="1" x14ac:dyDescent="0.2">
      <c r="A56" s="9" t="s">
        <v>613</v>
      </c>
      <c r="B56" s="17" t="s">
        <v>0</v>
      </c>
      <c r="C56" s="17" t="s">
        <v>4</v>
      </c>
      <c r="D56" s="17" t="s">
        <v>5</v>
      </c>
      <c r="E56" s="17" t="s">
        <v>6</v>
      </c>
      <c r="F56" s="17" t="s">
        <v>7</v>
      </c>
      <c r="G56" s="17" t="s">
        <v>8</v>
      </c>
      <c r="H56" s="17" t="s">
        <v>9</v>
      </c>
      <c r="I56" s="17" t="s">
        <v>10</v>
      </c>
    </row>
    <row r="57" spans="1:9" x14ac:dyDescent="0.2">
      <c r="A57" s="2" t="s">
        <v>652</v>
      </c>
      <c r="B57" s="2">
        <v>4070</v>
      </c>
      <c r="C57" s="2">
        <v>3387</v>
      </c>
      <c r="D57" s="2">
        <v>2624</v>
      </c>
      <c r="E57" s="2">
        <v>452</v>
      </c>
      <c r="F57" s="2">
        <v>157</v>
      </c>
      <c r="G57" s="2">
        <v>154</v>
      </c>
      <c r="H57" s="2">
        <v>623</v>
      </c>
      <c r="I57" s="2">
        <v>60</v>
      </c>
    </row>
    <row r="58" spans="1:9" x14ac:dyDescent="0.2">
      <c r="A58" s="2" t="s">
        <v>61</v>
      </c>
      <c r="B58" s="2">
        <v>2</v>
      </c>
      <c r="C58" s="2">
        <v>2</v>
      </c>
      <c r="D58" s="2">
        <v>0</v>
      </c>
      <c r="E58" s="2">
        <v>1</v>
      </c>
      <c r="F58" s="2">
        <v>1</v>
      </c>
      <c r="G58" s="2">
        <v>0</v>
      </c>
      <c r="H58" s="2">
        <v>0</v>
      </c>
      <c r="I58" s="2">
        <v>0</v>
      </c>
    </row>
    <row r="59" spans="1:9" x14ac:dyDescent="0.2">
      <c r="A59" s="2" t="s">
        <v>40</v>
      </c>
      <c r="B59" s="2">
        <v>16</v>
      </c>
      <c r="C59" s="2">
        <v>2</v>
      </c>
      <c r="D59" s="2">
        <v>2</v>
      </c>
      <c r="E59" s="2">
        <v>0</v>
      </c>
      <c r="F59" s="2">
        <v>0</v>
      </c>
      <c r="G59" s="2">
        <v>0</v>
      </c>
      <c r="H59" s="2">
        <v>14</v>
      </c>
      <c r="I59" s="2">
        <v>0</v>
      </c>
    </row>
    <row r="60" spans="1:9" x14ac:dyDescent="0.2">
      <c r="A60" s="2" t="s">
        <v>41</v>
      </c>
      <c r="B60" s="2">
        <v>22</v>
      </c>
      <c r="C60" s="2">
        <v>20</v>
      </c>
      <c r="D60" s="2">
        <v>13</v>
      </c>
      <c r="E60" s="2">
        <v>1</v>
      </c>
      <c r="F60" s="2">
        <v>6</v>
      </c>
      <c r="G60" s="2">
        <v>0</v>
      </c>
      <c r="H60" s="2">
        <v>2</v>
      </c>
      <c r="I60" s="2">
        <v>0</v>
      </c>
    </row>
    <row r="61" spans="1:9" x14ac:dyDescent="0.2">
      <c r="A61" s="2" t="s">
        <v>42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">
      <c r="A62" s="2" t="s">
        <v>43</v>
      </c>
      <c r="B62" s="2">
        <v>8</v>
      </c>
      <c r="C62" s="2">
        <v>8</v>
      </c>
      <c r="D62" s="2">
        <v>4</v>
      </c>
      <c r="E62" s="2">
        <v>4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2">
      <c r="A63" s="2" t="s">
        <v>44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2" t="s">
        <v>45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2" t="s">
        <v>46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2">
      <c r="A66" s="2" t="s">
        <v>47</v>
      </c>
      <c r="B66" s="2">
        <v>1</v>
      </c>
      <c r="C66" s="2">
        <v>1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2">
        <v>0</v>
      </c>
    </row>
    <row r="67" spans="1:9" x14ac:dyDescent="0.2">
      <c r="A67" s="2" t="s">
        <v>48</v>
      </c>
      <c r="B67" s="2">
        <v>4</v>
      </c>
      <c r="C67" s="2">
        <v>4</v>
      </c>
      <c r="D67" s="2">
        <v>0</v>
      </c>
      <c r="E67" s="2">
        <v>0</v>
      </c>
      <c r="F67" s="2">
        <v>4</v>
      </c>
      <c r="G67" s="2">
        <v>0</v>
      </c>
      <c r="H67" s="2">
        <v>0</v>
      </c>
      <c r="I67" s="2">
        <v>0</v>
      </c>
    </row>
    <row r="68" spans="1:9" x14ac:dyDescent="0.2">
      <c r="A68" s="2" t="s">
        <v>49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2">
      <c r="A69" s="2" t="s">
        <v>50</v>
      </c>
      <c r="B69" s="2">
        <v>6</v>
      </c>
      <c r="C69" s="2">
        <v>6</v>
      </c>
      <c r="D69" s="2">
        <v>0</v>
      </c>
      <c r="E69" s="2">
        <v>0</v>
      </c>
      <c r="F69" s="2">
        <v>6</v>
      </c>
      <c r="G69" s="2">
        <v>0</v>
      </c>
      <c r="H69" s="2">
        <v>0</v>
      </c>
      <c r="I69" s="2">
        <v>0</v>
      </c>
    </row>
    <row r="70" spans="1:9" x14ac:dyDescent="0.2">
      <c r="A70" s="2" t="s">
        <v>51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2" t="s">
        <v>52</v>
      </c>
      <c r="B71" s="2">
        <v>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4</v>
      </c>
      <c r="I71" s="2">
        <v>0</v>
      </c>
    </row>
    <row r="72" spans="1:9" x14ac:dyDescent="0.2">
      <c r="A72" s="2" t="s">
        <v>53</v>
      </c>
      <c r="B72" s="2">
        <v>3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3</v>
      </c>
    </row>
    <row r="73" spans="1:9" x14ac:dyDescent="0.2">
      <c r="A73" s="2" t="s">
        <v>54</v>
      </c>
      <c r="B73" s="2">
        <v>25</v>
      </c>
      <c r="C73" s="2">
        <v>18</v>
      </c>
      <c r="D73" s="2">
        <v>16</v>
      </c>
      <c r="E73" s="2">
        <v>2</v>
      </c>
      <c r="F73" s="2">
        <v>0</v>
      </c>
      <c r="G73" s="2">
        <v>0</v>
      </c>
      <c r="H73" s="2">
        <v>7</v>
      </c>
      <c r="I73" s="2">
        <v>0</v>
      </c>
    </row>
    <row r="74" spans="1:9" x14ac:dyDescent="0.2">
      <c r="A74" s="2" t="s">
        <v>55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2">
      <c r="A75" s="2" t="s">
        <v>56</v>
      </c>
      <c r="B75" s="2">
        <v>3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3</v>
      </c>
      <c r="I75" s="2">
        <v>0</v>
      </c>
    </row>
    <row r="76" spans="1:9" x14ac:dyDescent="0.2">
      <c r="A76" s="2" t="s">
        <v>57</v>
      </c>
      <c r="B76" s="2">
        <v>5</v>
      </c>
      <c r="C76" s="2">
        <v>3</v>
      </c>
      <c r="D76" s="2">
        <v>3</v>
      </c>
      <c r="E76" s="2">
        <v>0</v>
      </c>
      <c r="F76" s="2">
        <v>0</v>
      </c>
      <c r="G76" s="2">
        <v>0</v>
      </c>
      <c r="H76" s="2">
        <v>2</v>
      </c>
      <c r="I76" s="2">
        <v>0</v>
      </c>
    </row>
    <row r="77" spans="1:9" x14ac:dyDescent="0.2">
      <c r="A77" s="2" t="s">
        <v>58</v>
      </c>
      <c r="B77" s="2">
        <v>2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2</v>
      </c>
      <c r="I77" s="2">
        <v>0</v>
      </c>
    </row>
    <row r="78" spans="1:9" x14ac:dyDescent="0.2">
      <c r="A78" s="2" t="s">
        <v>59</v>
      </c>
      <c r="B78" s="2">
        <v>1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1</v>
      </c>
      <c r="I78" s="2">
        <v>0</v>
      </c>
    </row>
    <row r="79" spans="1:9" x14ac:dyDescent="0.2">
      <c r="A79" s="2" t="s">
        <v>60</v>
      </c>
      <c r="B79" s="2">
        <v>2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2</v>
      </c>
      <c r="I79" s="2">
        <v>0</v>
      </c>
    </row>
    <row r="80" spans="1:9" x14ac:dyDescent="0.2">
      <c r="A80" s="12" t="s">
        <v>62</v>
      </c>
      <c r="B80" s="12">
        <v>3966</v>
      </c>
      <c r="C80" s="12">
        <v>3323</v>
      </c>
      <c r="D80" s="12">
        <v>2586</v>
      </c>
      <c r="E80" s="12">
        <v>444</v>
      </c>
      <c r="F80" s="12">
        <v>140</v>
      </c>
      <c r="G80" s="12">
        <v>153</v>
      </c>
      <c r="H80" s="12">
        <v>586</v>
      </c>
      <c r="I80" s="12">
        <v>57</v>
      </c>
    </row>
    <row r="81" spans="1:9" x14ac:dyDescent="0.2">
      <c r="A81" s="42" t="s">
        <v>642</v>
      </c>
      <c r="B81" s="42"/>
      <c r="C81" s="42"/>
      <c r="D81" s="42"/>
      <c r="E81" s="42"/>
      <c r="F81" s="42"/>
      <c r="G81" s="42"/>
      <c r="H81" s="42"/>
      <c r="I81" s="42"/>
    </row>
  </sheetData>
  <mergeCells count="4">
    <mergeCell ref="B2:I2"/>
    <mergeCell ref="A81:I81"/>
    <mergeCell ref="A53:I53"/>
    <mergeCell ref="B55:I55"/>
  </mergeCells>
  <pageMargins left="0.7" right="0.7" top="0.75" bottom="0.75" header="0.3" footer="0.3"/>
  <pageSetup orientation="portrait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C0AC-611F-4CED-88C8-D6FDA5C716DA}">
  <dimension ref="A1:I57"/>
  <sheetViews>
    <sheetView view="pageBreakPreview" zoomScale="120" zoomScaleNormal="10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9.109375" style="11"/>
    <col min="2" max="16384" width="9.109375" style="1"/>
  </cols>
  <sheetData>
    <row r="1" spans="1:9" x14ac:dyDescent="0.2">
      <c r="A1" s="7" t="s">
        <v>808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614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7" t="s">
        <v>63</v>
      </c>
      <c r="B5" s="2">
        <v>3733</v>
      </c>
      <c r="C5" s="2">
        <v>3344</v>
      </c>
      <c r="D5" s="2">
        <v>2498</v>
      </c>
      <c r="E5" s="2">
        <v>582</v>
      </c>
      <c r="F5" s="2">
        <v>14</v>
      </c>
      <c r="G5" s="2">
        <v>250</v>
      </c>
      <c r="H5" s="2">
        <v>353</v>
      </c>
      <c r="I5" s="2">
        <v>36</v>
      </c>
    </row>
    <row r="6" spans="1:9" x14ac:dyDescent="0.2">
      <c r="A6" s="7" t="s">
        <v>64</v>
      </c>
      <c r="B6" s="2">
        <v>3743</v>
      </c>
      <c r="C6" s="2">
        <v>3216</v>
      </c>
      <c r="D6" s="2">
        <v>2706</v>
      </c>
      <c r="E6" s="2">
        <v>193</v>
      </c>
      <c r="F6" s="2">
        <v>311</v>
      </c>
      <c r="G6" s="2">
        <v>6</v>
      </c>
      <c r="H6" s="2">
        <v>507</v>
      </c>
      <c r="I6" s="2">
        <v>20</v>
      </c>
    </row>
    <row r="7" spans="1:9" x14ac:dyDescent="0.2">
      <c r="A7" s="7" t="s">
        <v>65</v>
      </c>
      <c r="B7" s="2">
        <v>48</v>
      </c>
      <c r="C7" s="2">
        <v>44</v>
      </c>
      <c r="D7" s="2">
        <v>11</v>
      </c>
      <c r="E7" s="2">
        <v>17</v>
      </c>
      <c r="F7" s="2">
        <v>0</v>
      </c>
      <c r="G7" s="2">
        <v>16</v>
      </c>
      <c r="H7" s="2">
        <v>4</v>
      </c>
      <c r="I7" s="2">
        <v>0</v>
      </c>
    </row>
    <row r="8" spans="1:9" x14ac:dyDescent="0.2">
      <c r="A8" s="7" t="s">
        <v>66</v>
      </c>
      <c r="B8" s="2">
        <v>70</v>
      </c>
      <c r="C8" s="2">
        <v>15</v>
      </c>
      <c r="D8" s="2">
        <v>1</v>
      </c>
      <c r="E8" s="2">
        <v>2</v>
      </c>
      <c r="F8" s="2">
        <v>0</v>
      </c>
      <c r="G8" s="2">
        <v>12</v>
      </c>
      <c r="H8" s="2">
        <v>55</v>
      </c>
      <c r="I8" s="2">
        <v>0</v>
      </c>
    </row>
    <row r="9" spans="1:9" x14ac:dyDescent="0.2">
      <c r="A9" s="7" t="s">
        <v>67</v>
      </c>
      <c r="B9" s="2">
        <v>59</v>
      </c>
      <c r="C9" s="2">
        <v>45</v>
      </c>
      <c r="D9" s="2">
        <v>32</v>
      </c>
      <c r="E9" s="2">
        <v>5</v>
      </c>
      <c r="F9" s="2">
        <v>0</v>
      </c>
      <c r="G9" s="2">
        <v>8</v>
      </c>
      <c r="H9" s="2">
        <v>14</v>
      </c>
      <c r="I9" s="2">
        <v>0</v>
      </c>
    </row>
    <row r="10" spans="1:9" x14ac:dyDescent="0.2">
      <c r="A10" s="7" t="s">
        <v>68</v>
      </c>
      <c r="B10" s="2">
        <v>75</v>
      </c>
      <c r="C10" s="2">
        <v>5</v>
      </c>
      <c r="D10" s="2">
        <v>0</v>
      </c>
      <c r="E10" s="2">
        <v>4</v>
      </c>
      <c r="F10" s="2">
        <v>1</v>
      </c>
      <c r="G10" s="2">
        <v>0</v>
      </c>
      <c r="H10" s="2">
        <v>0</v>
      </c>
      <c r="I10" s="2">
        <v>70</v>
      </c>
    </row>
    <row r="11" spans="1:9" x14ac:dyDescent="0.2">
      <c r="A11" s="7" t="s">
        <v>69</v>
      </c>
      <c r="B11" s="2">
        <v>10</v>
      </c>
      <c r="C11" s="2">
        <v>7</v>
      </c>
      <c r="D11" s="2">
        <v>7</v>
      </c>
      <c r="E11" s="2">
        <v>0</v>
      </c>
      <c r="F11" s="2">
        <v>0</v>
      </c>
      <c r="G11" s="2">
        <v>0</v>
      </c>
      <c r="H11" s="2">
        <v>3</v>
      </c>
      <c r="I11" s="2">
        <v>0</v>
      </c>
    </row>
    <row r="12" spans="1:9" x14ac:dyDescent="0.2">
      <c r="A12" s="7" t="s">
        <v>70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7" t="s">
        <v>71</v>
      </c>
      <c r="B13" s="2">
        <v>13</v>
      </c>
      <c r="C13" s="2">
        <v>8</v>
      </c>
      <c r="D13" s="2">
        <v>8</v>
      </c>
      <c r="E13" s="2">
        <v>0</v>
      </c>
      <c r="F13" s="2">
        <v>0</v>
      </c>
      <c r="G13" s="2">
        <v>0</v>
      </c>
      <c r="H13" s="2">
        <v>5</v>
      </c>
      <c r="I13" s="2">
        <v>0</v>
      </c>
    </row>
    <row r="14" spans="1:9" x14ac:dyDescent="0.2">
      <c r="A14" s="7" t="s">
        <v>72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7" t="s">
        <v>73</v>
      </c>
      <c r="B15" s="2">
        <v>11</v>
      </c>
      <c r="C15" s="2">
        <v>10</v>
      </c>
      <c r="D15" s="2">
        <v>10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</row>
    <row r="16" spans="1:9" x14ac:dyDescent="0.2">
      <c r="A16" s="7" t="s">
        <v>74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7" t="s">
        <v>75</v>
      </c>
      <c r="B17" s="2">
        <v>446</v>
      </c>
      <c r="C17" s="2">
        <v>201</v>
      </c>
      <c r="D17" s="2">
        <v>57</v>
      </c>
      <c r="E17" s="2">
        <v>143</v>
      </c>
      <c r="F17" s="2">
        <v>0</v>
      </c>
      <c r="G17" s="2">
        <v>1</v>
      </c>
      <c r="H17" s="2">
        <v>241</v>
      </c>
      <c r="I17" s="2">
        <v>4</v>
      </c>
    </row>
    <row r="18" spans="1:9" x14ac:dyDescent="0.2">
      <c r="A18" s="7" t="s">
        <v>76</v>
      </c>
      <c r="B18" s="2">
        <v>101</v>
      </c>
      <c r="C18" s="2">
        <v>38</v>
      </c>
      <c r="D18" s="2">
        <v>31</v>
      </c>
      <c r="E18" s="2">
        <v>1</v>
      </c>
      <c r="F18" s="2">
        <v>6</v>
      </c>
      <c r="G18" s="2">
        <v>0</v>
      </c>
      <c r="H18" s="2">
        <v>61</v>
      </c>
      <c r="I18" s="2">
        <v>2</v>
      </c>
    </row>
    <row r="19" spans="1:9" x14ac:dyDescent="0.2">
      <c r="A19" s="7" t="s">
        <v>77</v>
      </c>
      <c r="B19" s="2">
        <v>14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13</v>
      </c>
      <c r="I19" s="2">
        <v>0</v>
      </c>
    </row>
    <row r="20" spans="1:9" x14ac:dyDescent="0.2">
      <c r="A20" s="7" t="s">
        <v>62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7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7" t="s">
        <v>651</v>
      </c>
      <c r="B22" s="2">
        <v>4253</v>
      </c>
      <c r="C22" s="2">
        <v>3547</v>
      </c>
      <c r="D22" s="2">
        <v>2738</v>
      </c>
      <c r="E22" s="2">
        <v>495</v>
      </c>
      <c r="F22" s="2">
        <v>175</v>
      </c>
      <c r="G22" s="2">
        <v>139</v>
      </c>
      <c r="H22" s="2">
        <v>634</v>
      </c>
      <c r="I22" s="2">
        <v>72</v>
      </c>
    </row>
    <row r="23" spans="1:9" x14ac:dyDescent="0.2">
      <c r="A23" s="7" t="s">
        <v>63</v>
      </c>
      <c r="B23" s="2">
        <v>1894</v>
      </c>
      <c r="C23" s="2">
        <v>1717</v>
      </c>
      <c r="D23" s="2">
        <v>1289</v>
      </c>
      <c r="E23" s="2">
        <v>304</v>
      </c>
      <c r="F23" s="2">
        <v>5</v>
      </c>
      <c r="G23" s="2">
        <v>119</v>
      </c>
      <c r="H23" s="2">
        <v>156</v>
      </c>
      <c r="I23" s="2">
        <v>21</v>
      </c>
    </row>
    <row r="24" spans="1:9" x14ac:dyDescent="0.2">
      <c r="A24" s="7" t="s">
        <v>64</v>
      </c>
      <c r="B24" s="2">
        <v>1931</v>
      </c>
      <c r="C24" s="2">
        <v>1649</v>
      </c>
      <c r="D24" s="2">
        <v>1371</v>
      </c>
      <c r="E24" s="2">
        <v>105</v>
      </c>
      <c r="F24" s="2">
        <v>169</v>
      </c>
      <c r="G24" s="2">
        <v>4</v>
      </c>
      <c r="H24" s="2">
        <v>271</v>
      </c>
      <c r="I24" s="2">
        <v>11</v>
      </c>
    </row>
    <row r="25" spans="1:9" x14ac:dyDescent="0.2">
      <c r="A25" s="7" t="s">
        <v>65</v>
      </c>
      <c r="B25" s="2">
        <v>19</v>
      </c>
      <c r="C25" s="2">
        <v>17</v>
      </c>
      <c r="D25" s="2">
        <v>3</v>
      </c>
      <c r="E25" s="2">
        <v>7</v>
      </c>
      <c r="F25" s="2">
        <v>0</v>
      </c>
      <c r="G25" s="2">
        <v>7</v>
      </c>
      <c r="H25" s="2">
        <v>2</v>
      </c>
      <c r="I25" s="2">
        <v>0</v>
      </c>
    </row>
    <row r="26" spans="1:9" x14ac:dyDescent="0.2">
      <c r="A26" s="7" t="s">
        <v>66</v>
      </c>
      <c r="B26" s="2">
        <v>34</v>
      </c>
      <c r="C26" s="2">
        <v>8</v>
      </c>
      <c r="D26" s="2">
        <v>0</v>
      </c>
      <c r="E26" s="2">
        <v>2</v>
      </c>
      <c r="F26" s="2">
        <v>0</v>
      </c>
      <c r="G26" s="2">
        <v>6</v>
      </c>
      <c r="H26" s="2">
        <v>26</v>
      </c>
      <c r="I26" s="2">
        <v>0</v>
      </c>
    </row>
    <row r="27" spans="1:9" x14ac:dyDescent="0.2">
      <c r="A27" s="7" t="s">
        <v>67</v>
      </c>
      <c r="B27" s="2">
        <v>30</v>
      </c>
      <c r="C27" s="2">
        <v>24</v>
      </c>
      <c r="D27" s="2">
        <v>18</v>
      </c>
      <c r="E27" s="2">
        <v>3</v>
      </c>
      <c r="F27" s="2">
        <v>0</v>
      </c>
      <c r="G27" s="2">
        <v>3</v>
      </c>
      <c r="H27" s="2">
        <v>6</v>
      </c>
      <c r="I27" s="2">
        <v>0</v>
      </c>
    </row>
    <row r="28" spans="1:9" x14ac:dyDescent="0.2">
      <c r="A28" s="7" t="s">
        <v>68</v>
      </c>
      <c r="B28" s="2">
        <v>42</v>
      </c>
      <c r="C28" s="2">
        <v>3</v>
      </c>
      <c r="D28" s="2">
        <v>0</v>
      </c>
      <c r="E28" s="2">
        <v>3</v>
      </c>
      <c r="F28" s="2">
        <v>0</v>
      </c>
      <c r="G28" s="2">
        <v>0</v>
      </c>
      <c r="H28" s="2">
        <v>0</v>
      </c>
      <c r="I28" s="2">
        <v>39</v>
      </c>
    </row>
    <row r="29" spans="1:9" x14ac:dyDescent="0.2">
      <c r="A29" s="7" t="s">
        <v>69</v>
      </c>
      <c r="B29" s="2">
        <v>6</v>
      </c>
      <c r="C29" s="2">
        <v>4</v>
      </c>
      <c r="D29" s="2">
        <v>4</v>
      </c>
      <c r="E29" s="2">
        <v>0</v>
      </c>
      <c r="F29" s="2">
        <v>0</v>
      </c>
      <c r="G29" s="2">
        <v>0</v>
      </c>
      <c r="H29" s="2">
        <v>2</v>
      </c>
      <c r="I29" s="2">
        <v>0</v>
      </c>
    </row>
    <row r="30" spans="1:9" x14ac:dyDescent="0.2">
      <c r="A30" s="7" t="s">
        <v>70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7" t="s">
        <v>71</v>
      </c>
      <c r="B31" s="2">
        <v>8</v>
      </c>
      <c r="C31" s="2">
        <v>5</v>
      </c>
      <c r="D31" s="2">
        <v>5</v>
      </c>
      <c r="E31" s="2">
        <v>0</v>
      </c>
      <c r="F31" s="2">
        <v>0</v>
      </c>
      <c r="G31" s="2">
        <v>0</v>
      </c>
      <c r="H31" s="2">
        <v>3</v>
      </c>
      <c r="I31" s="2">
        <v>0</v>
      </c>
    </row>
    <row r="32" spans="1:9" x14ac:dyDescent="0.2">
      <c r="A32" s="7" t="s">
        <v>72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7" t="s">
        <v>73</v>
      </c>
      <c r="B33" s="2">
        <v>7</v>
      </c>
      <c r="C33" s="2">
        <v>6</v>
      </c>
      <c r="D33" s="2">
        <v>6</v>
      </c>
      <c r="E33" s="2">
        <v>0</v>
      </c>
      <c r="F33" s="2">
        <v>0</v>
      </c>
      <c r="G33" s="2">
        <v>0</v>
      </c>
      <c r="H33" s="2">
        <v>1</v>
      </c>
      <c r="I33" s="2">
        <v>0</v>
      </c>
    </row>
    <row r="34" spans="1:9" x14ac:dyDescent="0.2">
      <c r="A34" s="7" t="s">
        <v>74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7" t="s">
        <v>75</v>
      </c>
      <c r="B35" s="2">
        <v>223</v>
      </c>
      <c r="C35" s="2">
        <v>96</v>
      </c>
      <c r="D35" s="2">
        <v>26</v>
      </c>
      <c r="E35" s="2">
        <v>70</v>
      </c>
      <c r="F35" s="2">
        <v>0</v>
      </c>
      <c r="G35" s="2">
        <v>0</v>
      </c>
      <c r="H35" s="2">
        <v>126</v>
      </c>
      <c r="I35" s="2">
        <v>1</v>
      </c>
    </row>
    <row r="36" spans="1:9" x14ac:dyDescent="0.2">
      <c r="A36" s="7" t="s">
        <v>76</v>
      </c>
      <c r="B36" s="2">
        <v>50</v>
      </c>
      <c r="C36" s="2">
        <v>17</v>
      </c>
      <c r="D36" s="2">
        <v>15</v>
      </c>
      <c r="E36" s="2">
        <v>1</v>
      </c>
      <c r="F36" s="2">
        <v>1</v>
      </c>
      <c r="G36" s="2">
        <v>0</v>
      </c>
      <c r="H36" s="2">
        <v>33</v>
      </c>
      <c r="I36" s="2">
        <v>0</v>
      </c>
    </row>
    <row r="37" spans="1:9" x14ac:dyDescent="0.2">
      <c r="A37" s="7" t="s">
        <v>77</v>
      </c>
      <c r="B37" s="2">
        <v>9</v>
      </c>
      <c r="C37" s="2">
        <v>1</v>
      </c>
      <c r="D37" s="2">
        <v>1</v>
      </c>
      <c r="E37" s="2">
        <v>0</v>
      </c>
      <c r="F37" s="2">
        <v>0</v>
      </c>
      <c r="G37" s="2">
        <v>0</v>
      </c>
      <c r="H37" s="2">
        <v>8</v>
      </c>
      <c r="I37" s="2">
        <v>0</v>
      </c>
    </row>
    <row r="38" spans="1:9" x14ac:dyDescent="0.2">
      <c r="A38" s="7" t="s">
        <v>62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7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7" t="s">
        <v>652</v>
      </c>
      <c r="B40" s="2">
        <v>4070</v>
      </c>
      <c r="C40" s="2">
        <v>3387</v>
      </c>
      <c r="D40" s="2">
        <v>2624</v>
      </c>
      <c r="E40" s="2">
        <v>452</v>
      </c>
      <c r="F40" s="2">
        <v>157</v>
      </c>
      <c r="G40" s="2">
        <v>154</v>
      </c>
      <c r="H40" s="2">
        <v>623</v>
      </c>
      <c r="I40" s="2">
        <v>60</v>
      </c>
    </row>
    <row r="41" spans="1:9" x14ac:dyDescent="0.2">
      <c r="A41" s="7" t="s">
        <v>63</v>
      </c>
      <c r="B41" s="2">
        <v>1839</v>
      </c>
      <c r="C41" s="2">
        <v>1627</v>
      </c>
      <c r="D41" s="2">
        <v>1209</v>
      </c>
      <c r="E41" s="2">
        <v>278</v>
      </c>
      <c r="F41" s="2">
        <v>9</v>
      </c>
      <c r="G41" s="2">
        <v>131</v>
      </c>
      <c r="H41" s="2">
        <v>197</v>
      </c>
      <c r="I41" s="2">
        <v>15</v>
      </c>
    </row>
    <row r="42" spans="1:9" x14ac:dyDescent="0.2">
      <c r="A42" s="7" t="s">
        <v>64</v>
      </c>
      <c r="B42" s="2">
        <v>1812</v>
      </c>
      <c r="C42" s="2">
        <v>1567</v>
      </c>
      <c r="D42" s="2">
        <v>1335</v>
      </c>
      <c r="E42" s="2">
        <v>88</v>
      </c>
      <c r="F42" s="2">
        <v>142</v>
      </c>
      <c r="G42" s="2">
        <v>2</v>
      </c>
      <c r="H42" s="2">
        <v>236</v>
      </c>
      <c r="I42" s="2">
        <v>9</v>
      </c>
    </row>
    <row r="43" spans="1:9" x14ac:dyDescent="0.2">
      <c r="A43" s="7" t="s">
        <v>65</v>
      </c>
      <c r="B43" s="2">
        <v>29</v>
      </c>
      <c r="C43" s="2">
        <v>27</v>
      </c>
      <c r="D43" s="2">
        <v>8</v>
      </c>
      <c r="E43" s="2">
        <v>10</v>
      </c>
      <c r="F43" s="2">
        <v>0</v>
      </c>
      <c r="G43" s="2">
        <v>9</v>
      </c>
      <c r="H43" s="2">
        <v>2</v>
      </c>
      <c r="I43" s="2">
        <v>0</v>
      </c>
    </row>
    <row r="44" spans="1:9" x14ac:dyDescent="0.2">
      <c r="A44" s="7" t="s">
        <v>66</v>
      </c>
      <c r="B44" s="2">
        <v>36</v>
      </c>
      <c r="C44" s="2">
        <v>7</v>
      </c>
      <c r="D44" s="2">
        <v>1</v>
      </c>
      <c r="E44" s="2">
        <v>0</v>
      </c>
      <c r="F44" s="2">
        <v>0</v>
      </c>
      <c r="G44" s="2">
        <v>6</v>
      </c>
      <c r="H44" s="2">
        <v>29</v>
      </c>
      <c r="I44" s="2">
        <v>0</v>
      </c>
    </row>
    <row r="45" spans="1:9" x14ac:dyDescent="0.2">
      <c r="A45" s="7" t="s">
        <v>67</v>
      </c>
      <c r="B45" s="2">
        <v>29</v>
      </c>
      <c r="C45" s="2">
        <v>21</v>
      </c>
      <c r="D45" s="2">
        <v>14</v>
      </c>
      <c r="E45" s="2">
        <v>2</v>
      </c>
      <c r="F45" s="2">
        <v>0</v>
      </c>
      <c r="G45" s="2">
        <v>5</v>
      </c>
      <c r="H45" s="2">
        <v>8</v>
      </c>
      <c r="I45" s="2">
        <v>0</v>
      </c>
    </row>
    <row r="46" spans="1:9" x14ac:dyDescent="0.2">
      <c r="A46" s="7" t="s">
        <v>68</v>
      </c>
      <c r="B46" s="2">
        <v>33</v>
      </c>
      <c r="C46" s="2">
        <v>2</v>
      </c>
      <c r="D46" s="2">
        <v>0</v>
      </c>
      <c r="E46" s="2">
        <v>1</v>
      </c>
      <c r="F46" s="2">
        <v>1</v>
      </c>
      <c r="G46" s="2">
        <v>0</v>
      </c>
      <c r="H46" s="2">
        <v>0</v>
      </c>
      <c r="I46" s="2">
        <v>31</v>
      </c>
    </row>
    <row r="47" spans="1:9" x14ac:dyDescent="0.2">
      <c r="A47" s="7" t="s">
        <v>69</v>
      </c>
      <c r="B47" s="2">
        <v>4</v>
      </c>
      <c r="C47" s="2">
        <v>3</v>
      </c>
      <c r="D47" s="2">
        <v>3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</row>
    <row r="48" spans="1:9" x14ac:dyDescent="0.2">
      <c r="A48" s="7" t="s">
        <v>70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7" t="s">
        <v>71</v>
      </c>
      <c r="B49" s="2">
        <v>5</v>
      </c>
      <c r="C49" s="2">
        <v>3</v>
      </c>
      <c r="D49" s="2">
        <v>3</v>
      </c>
      <c r="E49" s="2">
        <v>0</v>
      </c>
      <c r="F49" s="2">
        <v>0</v>
      </c>
      <c r="G49" s="2">
        <v>0</v>
      </c>
      <c r="H49" s="2">
        <v>2</v>
      </c>
      <c r="I49" s="2">
        <v>0</v>
      </c>
    </row>
    <row r="50" spans="1:9" x14ac:dyDescent="0.2">
      <c r="A50" s="7" t="s">
        <v>72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7" t="s">
        <v>73</v>
      </c>
      <c r="B51" s="2">
        <v>4</v>
      </c>
      <c r="C51" s="2">
        <v>4</v>
      </c>
      <c r="D51" s="2">
        <v>4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7" t="s">
        <v>74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7" t="s">
        <v>75</v>
      </c>
      <c r="B53" s="2">
        <v>223</v>
      </c>
      <c r="C53" s="2">
        <v>105</v>
      </c>
      <c r="D53" s="2">
        <v>31</v>
      </c>
      <c r="E53" s="2">
        <v>73</v>
      </c>
      <c r="F53" s="2">
        <v>0</v>
      </c>
      <c r="G53" s="2">
        <v>1</v>
      </c>
      <c r="H53" s="2">
        <v>115</v>
      </c>
      <c r="I53" s="2">
        <v>3</v>
      </c>
    </row>
    <row r="54" spans="1:9" x14ac:dyDescent="0.2">
      <c r="A54" s="7" t="s">
        <v>76</v>
      </c>
      <c r="B54" s="2">
        <v>51</v>
      </c>
      <c r="C54" s="2">
        <v>21</v>
      </c>
      <c r="D54" s="2">
        <v>16</v>
      </c>
      <c r="E54" s="2">
        <v>0</v>
      </c>
      <c r="F54" s="2">
        <v>5</v>
      </c>
      <c r="G54" s="2">
        <v>0</v>
      </c>
      <c r="H54" s="2">
        <v>28</v>
      </c>
      <c r="I54" s="2">
        <v>2</v>
      </c>
    </row>
    <row r="55" spans="1:9" x14ac:dyDescent="0.2">
      <c r="A55" s="7" t="s">
        <v>77</v>
      </c>
      <c r="B55" s="2">
        <v>5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5</v>
      </c>
      <c r="I55" s="2">
        <v>0</v>
      </c>
    </row>
    <row r="56" spans="1:9" x14ac:dyDescent="0.2">
      <c r="A56" s="13" t="s">
        <v>62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x14ac:dyDescent="0.2">
      <c r="A57" s="42" t="s">
        <v>642</v>
      </c>
      <c r="B57" s="42"/>
      <c r="C57" s="42"/>
      <c r="D57" s="42"/>
      <c r="E57" s="42"/>
      <c r="F57" s="42"/>
      <c r="G57" s="42"/>
      <c r="H57" s="42"/>
      <c r="I57" s="42"/>
    </row>
  </sheetData>
  <mergeCells count="2">
    <mergeCell ref="B2:I2"/>
    <mergeCell ref="A57:I57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9DF1-24EB-460F-8228-92A57846CF8A}">
  <dimension ref="A1:I27"/>
  <sheetViews>
    <sheetView view="pageBreakPreview" topLeftCell="D1" zoomScale="120" zoomScaleNormal="10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12.109375" style="11" customWidth="1"/>
    <col min="2" max="16384" width="9.109375" style="1"/>
  </cols>
  <sheetData>
    <row r="1" spans="1:9" x14ac:dyDescent="0.2">
      <c r="A1" s="7" t="s">
        <v>809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663</v>
      </c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664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7" t="s">
        <v>79</v>
      </c>
      <c r="B5" s="2">
        <v>1878</v>
      </c>
      <c r="C5" s="2">
        <v>1469</v>
      </c>
      <c r="D5" s="2">
        <v>969</v>
      </c>
      <c r="E5" s="2">
        <v>323</v>
      </c>
      <c r="F5" s="2">
        <v>82</v>
      </c>
      <c r="G5" s="2">
        <v>95</v>
      </c>
      <c r="H5" s="2">
        <v>395</v>
      </c>
      <c r="I5" s="2">
        <v>14</v>
      </c>
    </row>
    <row r="6" spans="1:9" x14ac:dyDescent="0.2">
      <c r="A6" s="7" t="s">
        <v>80</v>
      </c>
      <c r="B6" s="2">
        <v>801</v>
      </c>
      <c r="C6" s="2">
        <v>704</v>
      </c>
      <c r="D6" s="2">
        <v>620</v>
      </c>
      <c r="E6" s="2">
        <v>36</v>
      </c>
      <c r="F6" s="2">
        <v>42</v>
      </c>
      <c r="G6" s="2">
        <v>6</v>
      </c>
      <c r="H6" s="2">
        <v>73</v>
      </c>
      <c r="I6" s="2">
        <v>24</v>
      </c>
    </row>
    <row r="7" spans="1:9" x14ac:dyDescent="0.2">
      <c r="A7" s="7" t="s">
        <v>81</v>
      </c>
      <c r="B7" s="2">
        <v>109</v>
      </c>
      <c r="C7" s="2">
        <v>78</v>
      </c>
      <c r="D7" s="2">
        <v>66</v>
      </c>
      <c r="E7" s="2">
        <v>9</v>
      </c>
      <c r="F7" s="2">
        <v>0</v>
      </c>
      <c r="G7" s="2">
        <v>3</v>
      </c>
      <c r="H7" s="2">
        <v>29</v>
      </c>
      <c r="I7" s="2">
        <v>2</v>
      </c>
    </row>
    <row r="8" spans="1:9" x14ac:dyDescent="0.2">
      <c r="A8" s="7" t="s">
        <v>82</v>
      </c>
      <c r="B8" s="2">
        <v>64</v>
      </c>
      <c r="C8" s="2">
        <v>36</v>
      </c>
      <c r="D8" s="2">
        <v>25</v>
      </c>
      <c r="E8" s="2">
        <v>6</v>
      </c>
      <c r="F8" s="2">
        <v>4</v>
      </c>
      <c r="G8" s="2">
        <v>1</v>
      </c>
      <c r="H8" s="2">
        <v>28</v>
      </c>
      <c r="I8" s="2">
        <v>0</v>
      </c>
    </row>
    <row r="9" spans="1:9" x14ac:dyDescent="0.2">
      <c r="A9" s="7" t="s">
        <v>83</v>
      </c>
      <c r="B9" s="2">
        <v>93</v>
      </c>
      <c r="C9" s="2">
        <v>81</v>
      </c>
      <c r="D9" s="2">
        <v>64</v>
      </c>
      <c r="E9" s="2">
        <v>13</v>
      </c>
      <c r="F9" s="2">
        <v>1</v>
      </c>
      <c r="G9" s="2">
        <v>3</v>
      </c>
      <c r="H9" s="2">
        <v>10</v>
      </c>
      <c r="I9" s="2">
        <v>2</v>
      </c>
    </row>
    <row r="10" spans="1:9" x14ac:dyDescent="0.2">
      <c r="A10" s="7" t="s">
        <v>84</v>
      </c>
      <c r="B10" s="2">
        <v>5378</v>
      </c>
      <c r="C10" s="2">
        <v>4566</v>
      </c>
      <c r="D10" s="2">
        <v>3618</v>
      </c>
      <c r="E10" s="2">
        <v>560</v>
      </c>
      <c r="F10" s="2">
        <v>203</v>
      </c>
      <c r="G10" s="2">
        <v>185</v>
      </c>
      <c r="H10" s="2">
        <v>722</v>
      </c>
      <c r="I10" s="2">
        <v>90</v>
      </c>
    </row>
    <row r="11" spans="1:9" x14ac:dyDescent="0.2">
      <c r="A11" s="7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7" t="s">
        <v>661</v>
      </c>
      <c r="B12" s="2">
        <v>4253</v>
      </c>
      <c r="C12" s="2">
        <v>3547</v>
      </c>
      <c r="D12" s="2">
        <v>2738</v>
      </c>
      <c r="E12" s="2">
        <v>495</v>
      </c>
      <c r="F12" s="2">
        <v>175</v>
      </c>
      <c r="G12" s="2">
        <v>139</v>
      </c>
      <c r="H12" s="2">
        <v>634</v>
      </c>
      <c r="I12" s="2">
        <v>72</v>
      </c>
    </row>
    <row r="13" spans="1:9" x14ac:dyDescent="0.2">
      <c r="A13" s="7" t="s">
        <v>79</v>
      </c>
      <c r="B13" s="2">
        <v>946</v>
      </c>
      <c r="C13" s="2">
        <v>745</v>
      </c>
      <c r="D13" s="2">
        <v>489</v>
      </c>
      <c r="E13" s="2">
        <v>166</v>
      </c>
      <c r="F13" s="2">
        <v>42</v>
      </c>
      <c r="G13" s="2">
        <v>48</v>
      </c>
      <c r="H13" s="2">
        <v>194</v>
      </c>
      <c r="I13" s="2">
        <v>7</v>
      </c>
    </row>
    <row r="14" spans="1:9" x14ac:dyDescent="0.2">
      <c r="A14" s="7" t="s">
        <v>80</v>
      </c>
      <c r="B14" s="2">
        <v>402</v>
      </c>
      <c r="C14" s="2">
        <v>350</v>
      </c>
      <c r="D14" s="2">
        <v>311</v>
      </c>
      <c r="E14" s="2">
        <v>16</v>
      </c>
      <c r="F14" s="2">
        <v>20</v>
      </c>
      <c r="G14" s="2">
        <v>3</v>
      </c>
      <c r="H14" s="2">
        <v>39</v>
      </c>
      <c r="I14" s="2">
        <v>13</v>
      </c>
    </row>
    <row r="15" spans="1:9" x14ac:dyDescent="0.2">
      <c r="A15" s="7" t="s">
        <v>81</v>
      </c>
      <c r="B15" s="2">
        <v>14</v>
      </c>
      <c r="C15" s="2">
        <v>12</v>
      </c>
      <c r="D15" s="2">
        <v>10</v>
      </c>
      <c r="E15" s="2">
        <v>1</v>
      </c>
      <c r="F15" s="2">
        <v>0</v>
      </c>
      <c r="G15" s="2">
        <v>1</v>
      </c>
      <c r="H15" s="2">
        <v>2</v>
      </c>
      <c r="I15" s="2">
        <v>0</v>
      </c>
    </row>
    <row r="16" spans="1:9" x14ac:dyDescent="0.2">
      <c r="A16" s="7" t="s">
        <v>82</v>
      </c>
      <c r="B16" s="2">
        <v>24</v>
      </c>
      <c r="C16" s="2">
        <v>15</v>
      </c>
      <c r="D16" s="2">
        <v>9</v>
      </c>
      <c r="E16" s="2">
        <v>2</v>
      </c>
      <c r="F16" s="2">
        <v>3</v>
      </c>
      <c r="G16" s="2">
        <v>1</v>
      </c>
      <c r="H16" s="2">
        <v>9</v>
      </c>
      <c r="I16" s="2">
        <v>0</v>
      </c>
    </row>
    <row r="17" spans="1:9" x14ac:dyDescent="0.2">
      <c r="A17" s="7" t="s">
        <v>83</v>
      </c>
      <c r="B17" s="2">
        <v>29</v>
      </c>
      <c r="C17" s="2">
        <v>24</v>
      </c>
      <c r="D17" s="2">
        <v>16</v>
      </c>
      <c r="E17" s="2">
        <v>7</v>
      </c>
      <c r="F17" s="2">
        <v>1</v>
      </c>
      <c r="G17" s="2">
        <v>0</v>
      </c>
      <c r="H17" s="2">
        <v>4</v>
      </c>
      <c r="I17" s="2">
        <v>1</v>
      </c>
    </row>
    <row r="18" spans="1:9" x14ac:dyDescent="0.2">
      <c r="A18" s="7" t="s">
        <v>84</v>
      </c>
      <c r="B18" s="2">
        <v>2838</v>
      </c>
      <c r="C18" s="2">
        <v>2401</v>
      </c>
      <c r="D18" s="2">
        <v>1903</v>
      </c>
      <c r="E18" s="2">
        <v>303</v>
      </c>
      <c r="F18" s="2">
        <v>109</v>
      </c>
      <c r="G18" s="2">
        <v>86</v>
      </c>
      <c r="H18" s="2">
        <v>386</v>
      </c>
      <c r="I18" s="2">
        <v>51</v>
      </c>
    </row>
    <row r="19" spans="1:9" x14ac:dyDescent="0.2">
      <c r="A19" s="7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7" t="s">
        <v>662</v>
      </c>
      <c r="B20" s="2">
        <v>4070</v>
      </c>
      <c r="C20" s="2">
        <v>3387</v>
      </c>
      <c r="D20" s="2">
        <v>2624</v>
      </c>
      <c r="E20" s="2">
        <v>452</v>
      </c>
      <c r="F20" s="2">
        <v>157</v>
      </c>
      <c r="G20" s="2">
        <v>154</v>
      </c>
      <c r="H20" s="2">
        <v>623</v>
      </c>
      <c r="I20" s="2">
        <v>60</v>
      </c>
    </row>
    <row r="21" spans="1:9" x14ac:dyDescent="0.2">
      <c r="A21" s="7" t="s">
        <v>79</v>
      </c>
      <c r="B21" s="2">
        <v>932</v>
      </c>
      <c r="C21" s="2">
        <v>724</v>
      </c>
      <c r="D21" s="2">
        <v>480</v>
      </c>
      <c r="E21" s="2">
        <v>157</v>
      </c>
      <c r="F21" s="2">
        <v>40</v>
      </c>
      <c r="G21" s="2">
        <v>47</v>
      </c>
      <c r="H21" s="2">
        <v>201</v>
      </c>
      <c r="I21" s="2">
        <v>7</v>
      </c>
    </row>
    <row r="22" spans="1:9" x14ac:dyDescent="0.2">
      <c r="A22" s="7" t="s">
        <v>80</v>
      </c>
      <c r="B22" s="2">
        <v>399</v>
      </c>
      <c r="C22" s="2">
        <v>354</v>
      </c>
      <c r="D22" s="2">
        <v>309</v>
      </c>
      <c r="E22" s="2">
        <v>20</v>
      </c>
      <c r="F22" s="2">
        <v>22</v>
      </c>
      <c r="G22" s="2">
        <v>3</v>
      </c>
      <c r="H22" s="2">
        <v>34</v>
      </c>
      <c r="I22" s="2">
        <v>11</v>
      </c>
    </row>
    <row r="23" spans="1:9" x14ac:dyDescent="0.2">
      <c r="A23" s="7" t="s">
        <v>81</v>
      </c>
      <c r="B23" s="2">
        <v>95</v>
      </c>
      <c r="C23" s="2">
        <v>66</v>
      </c>
      <c r="D23" s="2">
        <v>56</v>
      </c>
      <c r="E23" s="2">
        <v>8</v>
      </c>
      <c r="F23" s="2">
        <v>0</v>
      </c>
      <c r="G23" s="2">
        <v>2</v>
      </c>
      <c r="H23" s="2">
        <v>27</v>
      </c>
      <c r="I23" s="2">
        <v>2</v>
      </c>
    </row>
    <row r="24" spans="1:9" x14ac:dyDescent="0.2">
      <c r="A24" s="7" t="s">
        <v>82</v>
      </c>
      <c r="B24" s="2">
        <v>40</v>
      </c>
      <c r="C24" s="2">
        <v>21</v>
      </c>
      <c r="D24" s="2">
        <v>16</v>
      </c>
      <c r="E24" s="2">
        <v>4</v>
      </c>
      <c r="F24" s="2">
        <v>1</v>
      </c>
      <c r="G24" s="2">
        <v>0</v>
      </c>
      <c r="H24" s="2">
        <v>19</v>
      </c>
      <c r="I24" s="2">
        <v>0</v>
      </c>
    </row>
    <row r="25" spans="1:9" x14ac:dyDescent="0.2">
      <c r="A25" s="7" t="s">
        <v>83</v>
      </c>
      <c r="B25" s="2">
        <v>64</v>
      </c>
      <c r="C25" s="2">
        <v>57</v>
      </c>
      <c r="D25" s="2">
        <v>48</v>
      </c>
      <c r="E25" s="2">
        <v>6</v>
      </c>
      <c r="F25" s="2">
        <v>0</v>
      </c>
      <c r="G25" s="2">
        <v>3</v>
      </c>
      <c r="H25" s="2">
        <v>6</v>
      </c>
      <c r="I25" s="2">
        <v>1</v>
      </c>
    </row>
    <row r="26" spans="1:9" x14ac:dyDescent="0.2">
      <c r="A26" s="13" t="s">
        <v>84</v>
      </c>
      <c r="B26" s="12">
        <v>2540</v>
      </c>
      <c r="C26" s="12">
        <v>2165</v>
      </c>
      <c r="D26" s="12">
        <v>1715</v>
      </c>
      <c r="E26" s="12">
        <v>257</v>
      </c>
      <c r="F26" s="12">
        <v>94</v>
      </c>
      <c r="G26" s="12">
        <v>99</v>
      </c>
      <c r="H26" s="12">
        <v>336</v>
      </c>
      <c r="I26" s="12">
        <v>39</v>
      </c>
    </row>
    <row r="27" spans="1:9" x14ac:dyDescent="0.2">
      <c r="A27" s="42" t="s">
        <v>642</v>
      </c>
      <c r="B27" s="42"/>
      <c r="C27" s="42"/>
      <c r="D27" s="42"/>
      <c r="E27" s="42"/>
      <c r="F27" s="42"/>
      <c r="G27" s="42"/>
      <c r="H27" s="42"/>
      <c r="I27" s="42"/>
    </row>
  </sheetData>
  <mergeCells count="2">
    <mergeCell ref="B2:I2"/>
    <mergeCell ref="A27:I27"/>
  </mergeCells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72E6-95B9-4CB4-8FB6-1E6E20E46845}">
  <dimension ref="A1:I79"/>
  <sheetViews>
    <sheetView view="pageBreakPreview" topLeftCell="E1" zoomScale="120" zoomScaleNormal="10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14" style="32" customWidth="1"/>
    <col min="2" max="16384" width="9.109375" style="1"/>
  </cols>
  <sheetData>
    <row r="1" spans="1:9" x14ac:dyDescent="0.2">
      <c r="A1" s="30" t="s">
        <v>810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1"/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35" t="s">
        <v>615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s="6" customFormat="1" x14ac:dyDescent="0.2">
      <c r="A4" s="30" t="s">
        <v>777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30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30" t="s">
        <v>650</v>
      </c>
      <c r="B6" s="2">
        <v>8323</v>
      </c>
      <c r="C6" s="2">
        <v>6934</v>
      </c>
      <c r="D6" s="2">
        <v>5362</v>
      </c>
      <c r="E6" s="2">
        <v>947</v>
      </c>
      <c r="F6" s="2">
        <v>332</v>
      </c>
      <c r="G6" s="2">
        <v>293</v>
      </c>
      <c r="H6" s="2">
        <v>1257</v>
      </c>
      <c r="I6" s="2">
        <v>132</v>
      </c>
    </row>
    <row r="7" spans="1:9" x14ac:dyDescent="0.2">
      <c r="A7" s="30" t="s">
        <v>785</v>
      </c>
      <c r="B7" s="2">
        <v>1932</v>
      </c>
      <c r="C7" s="2">
        <v>1299</v>
      </c>
      <c r="D7" s="2">
        <v>967</v>
      </c>
      <c r="E7" s="2">
        <v>187</v>
      </c>
      <c r="F7" s="2">
        <v>70</v>
      </c>
      <c r="G7" s="2">
        <v>75</v>
      </c>
      <c r="H7" s="2">
        <v>619</v>
      </c>
      <c r="I7" s="2">
        <v>14</v>
      </c>
    </row>
    <row r="8" spans="1:9" x14ac:dyDescent="0.2">
      <c r="A8" s="30" t="s">
        <v>778</v>
      </c>
      <c r="B8" s="2">
        <v>205</v>
      </c>
      <c r="C8" s="2">
        <v>116</v>
      </c>
      <c r="D8" s="2">
        <v>91</v>
      </c>
      <c r="E8" s="2">
        <v>17</v>
      </c>
      <c r="F8" s="2">
        <v>4</v>
      </c>
      <c r="G8" s="2">
        <v>4</v>
      </c>
      <c r="H8" s="2">
        <v>79</v>
      </c>
      <c r="I8" s="2">
        <v>10</v>
      </c>
    </row>
    <row r="9" spans="1:9" x14ac:dyDescent="0.2">
      <c r="A9" s="30" t="s">
        <v>198</v>
      </c>
      <c r="B9" s="2">
        <v>13</v>
      </c>
      <c r="C9" s="2">
        <v>11</v>
      </c>
      <c r="D9" s="2">
        <v>9</v>
      </c>
      <c r="E9" s="2">
        <v>1</v>
      </c>
      <c r="F9" s="2">
        <v>1</v>
      </c>
      <c r="G9" s="2">
        <v>0</v>
      </c>
      <c r="H9" s="2">
        <v>0</v>
      </c>
      <c r="I9" s="2">
        <v>2</v>
      </c>
    </row>
    <row r="10" spans="1:9" x14ac:dyDescent="0.2">
      <c r="A10" s="30" t="s">
        <v>779</v>
      </c>
      <c r="B10" s="2">
        <v>75</v>
      </c>
      <c r="C10" s="2">
        <v>7</v>
      </c>
      <c r="D10" s="2">
        <v>2</v>
      </c>
      <c r="E10" s="2">
        <v>2</v>
      </c>
      <c r="F10" s="2">
        <v>3</v>
      </c>
      <c r="G10" s="2">
        <v>0</v>
      </c>
      <c r="H10" s="2">
        <v>68</v>
      </c>
      <c r="I10" s="2">
        <v>0</v>
      </c>
    </row>
    <row r="11" spans="1:9" x14ac:dyDescent="0.2">
      <c r="A11" s="30" t="s">
        <v>780</v>
      </c>
      <c r="B11" s="2">
        <v>1539</v>
      </c>
      <c r="C11" s="2">
        <v>1181</v>
      </c>
      <c r="D11" s="2">
        <v>375</v>
      </c>
      <c r="E11" s="2">
        <v>570</v>
      </c>
      <c r="F11" s="2">
        <v>94</v>
      </c>
      <c r="G11" s="2">
        <v>142</v>
      </c>
      <c r="H11" s="2">
        <v>330</v>
      </c>
      <c r="I11" s="2">
        <v>28</v>
      </c>
    </row>
    <row r="12" spans="1:9" x14ac:dyDescent="0.2">
      <c r="A12" s="30" t="s">
        <v>781</v>
      </c>
      <c r="B12" s="2">
        <v>4559</v>
      </c>
      <c r="C12" s="2">
        <v>4320</v>
      </c>
      <c r="D12" s="2">
        <v>3918</v>
      </c>
      <c r="E12" s="2">
        <v>170</v>
      </c>
      <c r="F12" s="2">
        <v>160</v>
      </c>
      <c r="G12" s="2">
        <v>72</v>
      </c>
      <c r="H12" s="2">
        <v>161</v>
      </c>
      <c r="I12" s="2">
        <v>78</v>
      </c>
    </row>
    <row r="13" spans="1:9" x14ac:dyDescent="0.2">
      <c r="A13" s="30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30" t="s">
        <v>651</v>
      </c>
      <c r="B14" s="2">
        <v>4253</v>
      </c>
      <c r="C14" s="2">
        <v>3547</v>
      </c>
      <c r="D14" s="2">
        <v>2738</v>
      </c>
      <c r="E14" s="2">
        <v>495</v>
      </c>
      <c r="F14" s="2">
        <v>175</v>
      </c>
      <c r="G14" s="2">
        <v>139</v>
      </c>
      <c r="H14" s="2">
        <v>634</v>
      </c>
      <c r="I14" s="2">
        <v>72</v>
      </c>
    </row>
    <row r="15" spans="1:9" x14ac:dyDescent="0.2">
      <c r="A15" s="30" t="s">
        <v>785</v>
      </c>
      <c r="B15" s="2">
        <v>1006</v>
      </c>
      <c r="C15" s="2">
        <v>666</v>
      </c>
      <c r="D15" s="2">
        <v>491</v>
      </c>
      <c r="E15" s="2">
        <v>102</v>
      </c>
      <c r="F15" s="2">
        <v>35</v>
      </c>
      <c r="G15" s="2">
        <v>38</v>
      </c>
      <c r="H15" s="2">
        <v>329</v>
      </c>
      <c r="I15" s="2">
        <v>11</v>
      </c>
    </row>
    <row r="16" spans="1:9" x14ac:dyDescent="0.2">
      <c r="A16" s="30" t="s">
        <v>778</v>
      </c>
      <c r="B16" s="2">
        <v>107</v>
      </c>
      <c r="C16" s="2">
        <v>52</v>
      </c>
      <c r="D16" s="2">
        <v>39</v>
      </c>
      <c r="E16" s="2">
        <v>8</v>
      </c>
      <c r="F16" s="2">
        <v>3</v>
      </c>
      <c r="G16" s="2">
        <v>2</v>
      </c>
      <c r="H16" s="2">
        <v>49</v>
      </c>
      <c r="I16" s="2">
        <v>6</v>
      </c>
    </row>
    <row r="17" spans="1:9" x14ac:dyDescent="0.2">
      <c r="A17" s="30" t="s">
        <v>198</v>
      </c>
      <c r="B17" s="2">
        <v>7</v>
      </c>
      <c r="C17" s="2">
        <v>5</v>
      </c>
      <c r="D17" s="2">
        <v>5</v>
      </c>
      <c r="E17" s="2">
        <v>0</v>
      </c>
      <c r="F17" s="2">
        <v>0</v>
      </c>
      <c r="G17" s="2">
        <v>0</v>
      </c>
      <c r="H17" s="2">
        <v>0</v>
      </c>
      <c r="I17" s="2">
        <v>2</v>
      </c>
    </row>
    <row r="18" spans="1:9" x14ac:dyDescent="0.2">
      <c r="A18" s="30" t="s">
        <v>779</v>
      </c>
      <c r="B18" s="2">
        <v>32</v>
      </c>
      <c r="C18" s="2">
        <v>4</v>
      </c>
      <c r="D18" s="2">
        <v>1</v>
      </c>
      <c r="E18" s="2">
        <v>1</v>
      </c>
      <c r="F18" s="2">
        <v>2</v>
      </c>
      <c r="G18" s="2">
        <v>0</v>
      </c>
      <c r="H18" s="2">
        <v>28</v>
      </c>
      <c r="I18" s="2">
        <v>0</v>
      </c>
    </row>
    <row r="19" spans="1:9" x14ac:dyDescent="0.2">
      <c r="A19" s="30" t="s">
        <v>780</v>
      </c>
      <c r="B19" s="2">
        <v>765</v>
      </c>
      <c r="C19" s="2">
        <v>607</v>
      </c>
      <c r="D19" s="2">
        <v>200</v>
      </c>
      <c r="E19" s="2">
        <v>298</v>
      </c>
      <c r="F19" s="2">
        <v>48</v>
      </c>
      <c r="G19" s="2">
        <v>61</v>
      </c>
      <c r="H19" s="2">
        <v>144</v>
      </c>
      <c r="I19" s="2">
        <v>14</v>
      </c>
    </row>
    <row r="20" spans="1:9" x14ac:dyDescent="0.2">
      <c r="A20" s="30" t="s">
        <v>781</v>
      </c>
      <c r="B20" s="2">
        <v>2336</v>
      </c>
      <c r="C20" s="2">
        <v>2213</v>
      </c>
      <c r="D20" s="2">
        <v>2002</v>
      </c>
      <c r="E20" s="2">
        <v>86</v>
      </c>
      <c r="F20" s="2">
        <v>87</v>
      </c>
      <c r="G20" s="2">
        <v>38</v>
      </c>
      <c r="H20" s="2">
        <v>84</v>
      </c>
      <c r="I20" s="2">
        <v>39</v>
      </c>
    </row>
    <row r="21" spans="1:9" x14ac:dyDescent="0.2">
      <c r="A21" s="30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30" t="s">
        <v>782</v>
      </c>
      <c r="B22" s="2">
        <v>4070</v>
      </c>
      <c r="C22" s="2">
        <v>3387</v>
      </c>
      <c r="D22" s="2">
        <v>2624</v>
      </c>
      <c r="E22" s="2">
        <v>452</v>
      </c>
      <c r="F22" s="2">
        <v>157</v>
      </c>
      <c r="G22" s="2">
        <v>154</v>
      </c>
      <c r="H22" s="2">
        <v>623</v>
      </c>
      <c r="I22" s="2">
        <v>60</v>
      </c>
    </row>
    <row r="23" spans="1:9" x14ac:dyDescent="0.2">
      <c r="A23" s="30" t="s">
        <v>785</v>
      </c>
      <c r="B23" s="2">
        <v>926</v>
      </c>
      <c r="C23" s="2">
        <v>633</v>
      </c>
      <c r="D23" s="2">
        <v>476</v>
      </c>
      <c r="E23" s="2">
        <v>85</v>
      </c>
      <c r="F23" s="2">
        <v>35</v>
      </c>
      <c r="G23" s="2">
        <v>37</v>
      </c>
      <c r="H23" s="2">
        <v>290</v>
      </c>
      <c r="I23" s="2">
        <v>3</v>
      </c>
    </row>
    <row r="24" spans="1:9" x14ac:dyDescent="0.2">
      <c r="A24" s="30" t="s">
        <v>778</v>
      </c>
      <c r="B24" s="2">
        <v>98</v>
      </c>
      <c r="C24" s="2">
        <v>64</v>
      </c>
      <c r="D24" s="2">
        <v>52</v>
      </c>
      <c r="E24" s="2">
        <v>9</v>
      </c>
      <c r="F24" s="2">
        <v>1</v>
      </c>
      <c r="G24" s="2">
        <v>2</v>
      </c>
      <c r="H24" s="2">
        <v>30</v>
      </c>
      <c r="I24" s="2">
        <v>4</v>
      </c>
    </row>
    <row r="25" spans="1:9" x14ac:dyDescent="0.2">
      <c r="A25" s="30" t="s">
        <v>198</v>
      </c>
      <c r="B25" s="2">
        <v>6</v>
      </c>
      <c r="C25" s="2">
        <v>6</v>
      </c>
      <c r="D25" s="2">
        <v>4</v>
      </c>
      <c r="E25" s="2">
        <v>1</v>
      </c>
      <c r="F25" s="2">
        <v>1</v>
      </c>
      <c r="G25" s="2">
        <v>0</v>
      </c>
      <c r="H25" s="2">
        <v>0</v>
      </c>
      <c r="I25" s="2">
        <v>0</v>
      </c>
    </row>
    <row r="26" spans="1:9" x14ac:dyDescent="0.2">
      <c r="A26" s="30" t="s">
        <v>779</v>
      </c>
      <c r="B26" s="2">
        <v>43</v>
      </c>
      <c r="C26" s="2">
        <v>3</v>
      </c>
      <c r="D26" s="2">
        <v>1</v>
      </c>
      <c r="E26" s="2">
        <v>1</v>
      </c>
      <c r="F26" s="2">
        <v>1</v>
      </c>
      <c r="G26" s="2">
        <v>0</v>
      </c>
      <c r="H26" s="2">
        <v>40</v>
      </c>
      <c r="I26" s="2">
        <v>0</v>
      </c>
    </row>
    <row r="27" spans="1:9" x14ac:dyDescent="0.2">
      <c r="A27" s="30" t="s">
        <v>780</v>
      </c>
      <c r="B27" s="2">
        <v>774</v>
      </c>
      <c r="C27" s="2">
        <v>574</v>
      </c>
      <c r="D27" s="2">
        <v>175</v>
      </c>
      <c r="E27" s="2">
        <v>272</v>
      </c>
      <c r="F27" s="2">
        <v>46</v>
      </c>
      <c r="G27" s="2">
        <v>81</v>
      </c>
      <c r="H27" s="2">
        <v>186</v>
      </c>
      <c r="I27" s="2">
        <v>14</v>
      </c>
    </row>
    <row r="28" spans="1:9" x14ac:dyDescent="0.2">
      <c r="A28" s="30" t="s">
        <v>781</v>
      </c>
      <c r="B28" s="2">
        <v>2223</v>
      </c>
      <c r="C28" s="2">
        <v>2107</v>
      </c>
      <c r="D28" s="2">
        <v>1916</v>
      </c>
      <c r="E28" s="2">
        <v>84</v>
      </c>
      <c r="F28" s="2">
        <v>73</v>
      </c>
      <c r="G28" s="2">
        <v>34</v>
      </c>
      <c r="H28" s="2">
        <v>77</v>
      </c>
      <c r="I28" s="2">
        <v>39</v>
      </c>
    </row>
    <row r="29" spans="1:9" x14ac:dyDescent="0.2">
      <c r="A29" s="42" t="s">
        <v>642</v>
      </c>
      <c r="B29" s="42"/>
      <c r="C29" s="42"/>
      <c r="D29" s="42"/>
      <c r="E29" s="42"/>
      <c r="F29" s="42"/>
      <c r="G29" s="42"/>
      <c r="H29" s="42"/>
      <c r="I29" s="42"/>
    </row>
    <row r="30" spans="1:9" x14ac:dyDescent="0.2">
      <c r="A30" s="30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30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30" t="s">
        <v>811</v>
      </c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31"/>
      <c r="B33" s="41" t="s">
        <v>2</v>
      </c>
      <c r="C33" s="41"/>
      <c r="D33" s="41"/>
      <c r="E33" s="41"/>
      <c r="F33" s="41"/>
      <c r="G33" s="41"/>
      <c r="H33" s="41"/>
      <c r="I33" s="41"/>
    </row>
    <row r="34" spans="1:9" s="6" customFormat="1" x14ac:dyDescent="0.2">
      <c r="A34" s="35" t="s">
        <v>784</v>
      </c>
      <c r="B34" s="17" t="s">
        <v>0</v>
      </c>
      <c r="C34" s="17" t="s">
        <v>4</v>
      </c>
      <c r="D34" s="17" t="s">
        <v>5</v>
      </c>
      <c r="E34" s="17" t="s">
        <v>6</v>
      </c>
      <c r="F34" s="17" t="s">
        <v>7</v>
      </c>
      <c r="G34" s="17" t="s">
        <v>8</v>
      </c>
      <c r="H34" s="17" t="s">
        <v>9</v>
      </c>
      <c r="I34" s="17" t="s">
        <v>10</v>
      </c>
    </row>
    <row r="35" spans="1:9" ht="9.6" customHeight="1" x14ac:dyDescent="0.2">
      <c r="A35" s="30" t="s">
        <v>740</v>
      </c>
      <c r="B35" s="2">
        <f t="shared" ref="B35:I35" si="0">SUM(B8:B12)</f>
        <v>6391</v>
      </c>
      <c r="C35" s="2">
        <f t="shared" si="0"/>
        <v>5635</v>
      </c>
      <c r="D35" s="2">
        <f t="shared" si="0"/>
        <v>4395</v>
      </c>
      <c r="E35" s="2">
        <f t="shared" si="0"/>
        <v>760</v>
      </c>
      <c r="F35" s="2">
        <f t="shared" si="0"/>
        <v>262</v>
      </c>
      <c r="G35" s="2">
        <f t="shared" si="0"/>
        <v>218</v>
      </c>
      <c r="H35" s="2">
        <f t="shared" si="0"/>
        <v>638</v>
      </c>
      <c r="I35" s="2">
        <f t="shared" si="0"/>
        <v>118</v>
      </c>
    </row>
    <row r="36" spans="1:9" x14ac:dyDescent="0.2">
      <c r="A36" s="30">
        <v>1998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30">
        <v>1997</v>
      </c>
      <c r="B37" s="2">
        <v>430</v>
      </c>
      <c r="C37" s="2">
        <v>407</v>
      </c>
      <c r="D37" s="2">
        <v>316</v>
      </c>
      <c r="E37" s="2">
        <v>71</v>
      </c>
      <c r="F37" s="2">
        <v>12</v>
      </c>
      <c r="G37" s="2">
        <v>8</v>
      </c>
      <c r="H37" s="2">
        <v>20</v>
      </c>
      <c r="I37" s="2">
        <v>3</v>
      </c>
    </row>
    <row r="38" spans="1:9" x14ac:dyDescent="0.2">
      <c r="A38" s="30">
        <v>1996</v>
      </c>
      <c r="B38" s="2">
        <v>767</v>
      </c>
      <c r="C38" s="2">
        <v>731</v>
      </c>
      <c r="D38" s="2">
        <v>573</v>
      </c>
      <c r="E38" s="2">
        <v>78</v>
      </c>
      <c r="F38" s="2">
        <v>44</v>
      </c>
      <c r="G38" s="2">
        <v>36</v>
      </c>
      <c r="H38" s="2">
        <v>28</v>
      </c>
      <c r="I38" s="2">
        <v>8</v>
      </c>
    </row>
    <row r="39" spans="1:9" x14ac:dyDescent="0.2">
      <c r="A39" s="30">
        <v>1995</v>
      </c>
      <c r="B39" s="2">
        <v>659</v>
      </c>
      <c r="C39" s="2">
        <v>586</v>
      </c>
      <c r="D39" s="2">
        <v>462</v>
      </c>
      <c r="E39" s="2">
        <v>68</v>
      </c>
      <c r="F39" s="2">
        <v>30</v>
      </c>
      <c r="G39" s="2">
        <v>26</v>
      </c>
      <c r="H39" s="2">
        <v>48</v>
      </c>
      <c r="I39" s="2">
        <v>25</v>
      </c>
    </row>
    <row r="40" spans="1:9" x14ac:dyDescent="0.2">
      <c r="A40" s="30">
        <v>1994</v>
      </c>
      <c r="B40" s="2">
        <v>618</v>
      </c>
      <c r="C40" s="2">
        <v>572</v>
      </c>
      <c r="D40" s="2">
        <v>479</v>
      </c>
      <c r="E40" s="2">
        <v>64</v>
      </c>
      <c r="F40" s="2">
        <v>14</v>
      </c>
      <c r="G40" s="2">
        <v>15</v>
      </c>
      <c r="H40" s="2">
        <v>24</v>
      </c>
      <c r="I40" s="2">
        <v>22</v>
      </c>
    </row>
    <row r="41" spans="1:9" x14ac:dyDescent="0.2">
      <c r="A41" s="30">
        <v>1993</v>
      </c>
      <c r="B41" s="2">
        <v>545</v>
      </c>
      <c r="C41" s="2">
        <v>509</v>
      </c>
      <c r="D41" s="2">
        <v>393</v>
      </c>
      <c r="E41" s="2">
        <v>71</v>
      </c>
      <c r="F41" s="2">
        <v>15</v>
      </c>
      <c r="G41" s="2">
        <v>30</v>
      </c>
      <c r="H41" s="2">
        <v>23</v>
      </c>
      <c r="I41" s="2">
        <v>13</v>
      </c>
    </row>
    <row r="42" spans="1:9" x14ac:dyDescent="0.2">
      <c r="A42" s="30">
        <v>1992</v>
      </c>
      <c r="B42" s="2">
        <v>559</v>
      </c>
      <c r="C42" s="2">
        <v>519</v>
      </c>
      <c r="D42" s="2">
        <v>398</v>
      </c>
      <c r="E42" s="2">
        <v>84</v>
      </c>
      <c r="F42" s="2">
        <v>23</v>
      </c>
      <c r="G42" s="2">
        <v>14</v>
      </c>
      <c r="H42" s="2">
        <v>36</v>
      </c>
      <c r="I42" s="2">
        <v>4</v>
      </c>
    </row>
    <row r="43" spans="1:9" x14ac:dyDescent="0.2">
      <c r="A43" s="30">
        <v>1991</v>
      </c>
      <c r="B43" s="2">
        <v>505</v>
      </c>
      <c r="C43" s="2">
        <v>477</v>
      </c>
      <c r="D43" s="2">
        <v>318</v>
      </c>
      <c r="E43" s="2">
        <v>107</v>
      </c>
      <c r="F43" s="2">
        <v>31</v>
      </c>
      <c r="G43" s="2">
        <v>21</v>
      </c>
      <c r="H43" s="2">
        <v>18</v>
      </c>
      <c r="I43" s="2">
        <v>10</v>
      </c>
    </row>
    <row r="44" spans="1:9" x14ac:dyDescent="0.2">
      <c r="A44" s="30">
        <v>1990</v>
      </c>
      <c r="B44" s="2">
        <v>777</v>
      </c>
      <c r="C44" s="2">
        <v>717</v>
      </c>
      <c r="D44" s="2">
        <v>578</v>
      </c>
      <c r="E44" s="2">
        <v>77</v>
      </c>
      <c r="F44" s="2">
        <v>41</v>
      </c>
      <c r="G44" s="2">
        <v>21</v>
      </c>
      <c r="H44" s="2">
        <v>37</v>
      </c>
      <c r="I44" s="2">
        <v>23</v>
      </c>
    </row>
    <row r="45" spans="1:9" x14ac:dyDescent="0.2">
      <c r="A45" s="30" t="s">
        <v>544</v>
      </c>
      <c r="B45" s="2">
        <v>1100</v>
      </c>
      <c r="C45" s="2">
        <v>993</v>
      </c>
      <c r="D45" s="2">
        <v>807</v>
      </c>
      <c r="E45" s="2">
        <v>122</v>
      </c>
      <c r="F45" s="2">
        <v>41</v>
      </c>
      <c r="G45" s="2">
        <v>23</v>
      </c>
      <c r="H45" s="2">
        <v>99</v>
      </c>
      <c r="I45" s="2">
        <v>8</v>
      </c>
    </row>
    <row r="46" spans="1:9" x14ac:dyDescent="0.2">
      <c r="A46" s="30" t="s">
        <v>753</v>
      </c>
      <c r="B46" s="2">
        <v>177</v>
      </c>
      <c r="C46" s="2">
        <v>89</v>
      </c>
      <c r="D46" s="2">
        <v>46</v>
      </c>
      <c r="E46" s="2">
        <v>14</v>
      </c>
      <c r="F46" s="2">
        <v>6</v>
      </c>
      <c r="G46" s="2">
        <v>23</v>
      </c>
      <c r="H46" s="2">
        <v>86</v>
      </c>
      <c r="I46" s="2">
        <v>2</v>
      </c>
    </row>
    <row r="47" spans="1:9" x14ac:dyDescent="0.2">
      <c r="A47" s="30" t="s">
        <v>754</v>
      </c>
      <c r="B47" s="2">
        <v>75</v>
      </c>
      <c r="C47" s="2">
        <v>23</v>
      </c>
      <c r="D47" s="2">
        <v>18</v>
      </c>
      <c r="E47" s="2">
        <v>2</v>
      </c>
      <c r="F47" s="2">
        <v>3</v>
      </c>
      <c r="G47" s="2">
        <v>0</v>
      </c>
      <c r="H47" s="2">
        <v>52</v>
      </c>
      <c r="I47" s="2">
        <v>0</v>
      </c>
    </row>
    <row r="48" spans="1:9" x14ac:dyDescent="0.2">
      <c r="A48" s="30" t="s">
        <v>783</v>
      </c>
      <c r="B48" s="2">
        <v>179</v>
      </c>
      <c r="C48" s="2">
        <v>12</v>
      </c>
      <c r="D48" s="2">
        <v>7</v>
      </c>
      <c r="E48" s="2">
        <v>2</v>
      </c>
      <c r="F48" s="2">
        <v>2</v>
      </c>
      <c r="G48" s="2">
        <v>1</v>
      </c>
      <c r="H48" s="2">
        <v>167</v>
      </c>
      <c r="I48" s="2">
        <v>0</v>
      </c>
    </row>
    <row r="49" spans="1:9" x14ac:dyDescent="0.2">
      <c r="A49" s="30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30" t="s">
        <v>661</v>
      </c>
      <c r="B50" s="2">
        <f t="shared" ref="B50:I50" si="1">SUM(B16:B20)</f>
        <v>3247</v>
      </c>
      <c r="C50" s="2">
        <f t="shared" si="1"/>
        <v>2881</v>
      </c>
      <c r="D50" s="2">
        <f t="shared" si="1"/>
        <v>2247</v>
      </c>
      <c r="E50" s="2">
        <f t="shared" si="1"/>
        <v>393</v>
      </c>
      <c r="F50" s="2">
        <f t="shared" si="1"/>
        <v>140</v>
      </c>
      <c r="G50" s="2">
        <f t="shared" si="1"/>
        <v>101</v>
      </c>
      <c r="H50" s="2">
        <f t="shared" si="1"/>
        <v>305</v>
      </c>
      <c r="I50" s="2">
        <f t="shared" si="1"/>
        <v>61</v>
      </c>
    </row>
    <row r="51" spans="1:9" x14ac:dyDescent="0.2">
      <c r="A51" s="30">
        <v>1998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30">
        <v>1997</v>
      </c>
      <c r="B52" s="2">
        <v>198</v>
      </c>
      <c r="C52" s="2">
        <v>189</v>
      </c>
      <c r="D52" s="2">
        <v>146</v>
      </c>
      <c r="E52" s="2">
        <v>36</v>
      </c>
      <c r="F52" s="2">
        <v>3</v>
      </c>
      <c r="G52" s="2">
        <v>4</v>
      </c>
      <c r="H52" s="2">
        <v>6</v>
      </c>
      <c r="I52" s="2">
        <v>3</v>
      </c>
    </row>
    <row r="53" spans="1:9" x14ac:dyDescent="0.2">
      <c r="A53" s="30">
        <v>1996</v>
      </c>
      <c r="B53" s="2">
        <v>395</v>
      </c>
      <c r="C53" s="2">
        <v>370</v>
      </c>
      <c r="D53" s="2">
        <v>296</v>
      </c>
      <c r="E53" s="2">
        <v>39</v>
      </c>
      <c r="F53" s="2">
        <v>25</v>
      </c>
      <c r="G53" s="2">
        <v>10</v>
      </c>
      <c r="H53" s="2">
        <v>20</v>
      </c>
      <c r="I53" s="2">
        <v>5</v>
      </c>
    </row>
    <row r="54" spans="1:9" x14ac:dyDescent="0.2">
      <c r="A54" s="30">
        <v>1995</v>
      </c>
      <c r="B54" s="2">
        <v>327</v>
      </c>
      <c r="C54" s="2">
        <v>293</v>
      </c>
      <c r="D54" s="2">
        <v>233</v>
      </c>
      <c r="E54" s="2">
        <v>30</v>
      </c>
      <c r="F54" s="2">
        <v>19</v>
      </c>
      <c r="G54" s="2">
        <v>11</v>
      </c>
      <c r="H54" s="2">
        <v>24</v>
      </c>
      <c r="I54" s="2">
        <v>10</v>
      </c>
    </row>
    <row r="55" spans="1:9" x14ac:dyDescent="0.2">
      <c r="A55" s="30">
        <v>1994</v>
      </c>
      <c r="B55" s="2">
        <v>287</v>
      </c>
      <c r="C55" s="2">
        <v>264</v>
      </c>
      <c r="D55" s="2">
        <v>219</v>
      </c>
      <c r="E55" s="2">
        <v>29</v>
      </c>
      <c r="F55" s="2">
        <v>11</v>
      </c>
      <c r="G55" s="2">
        <v>5</v>
      </c>
      <c r="H55" s="2">
        <v>14</v>
      </c>
      <c r="I55" s="2">
        <v>9</v>
      </c>
    </row>
    <row r="56" spans="1:9" x14ac:dyDescent="0.2">
      <c r="A56" s="30">
        <v>1993</v>
      </c>
      <c r="B56" s="2">
        <v>264</v>
      </c>
      <c r="C56" s="2">
        <v>252</v>
      </c>
      <c r="D56" s="2">
        <v>192</v>
      </c>
      <c r="E56" s="2">
        <v>41</v>
      </c>
      <c r="F56" s="2">
        <v>6</v>
      </c>
      <c r="G56" s="2">
        <v>13</v>
      </c>
      <c r="H56" s="2">
        <v>8</v>
      </c>
      <c r="I56" s="2">
        <v>4</v>
      </c>
    </row>
    <row r="57" spans="1:9" x14ac:dyDescent="0.2">
      <c r="A57" s="30">
        <v>1992</v>
      </c>
      <c r="B57" s="2">
        <v>287</v>
      </c>
      <c r="C57" s="2">
        <v>263</v>
      </c>
      <c r="D57" s="2">
        <v>197</v>
      </c>
      <c r="E57" s="2">
        <v>46</v>
      </c>
      <c r="F57" s="2">
        <v>11</v>
      </c>
      <c r="G57" s="2">
        <v>9</v>
      </c>
      <c r="H57" s="2">
        <v>21</v>
      </c>
      <c r="I57" s="2">
        <v>3</v>
      </c>
    </row>
    <row r="58" spans="1:9" x14ac:dyDescent="0.2">
      <c r="A58" s="30">
        <v>1991</v>
      </c>
      <c r="B58" s="2">
        <v>254</v>
      </c>
      <c r="C58" s="2">
        <v>239</v>
      </c>
      <c r="D58" s="2">
        <v>161</v>
      </c>
      <c r="E58" s="2">
        <v>55</v>
      </c>
      <c r="F58" s="2">
        <v>14</v>
      </c>
      <c r="G58" s="2">
        <v>9</v>
      </c>
      <c r="H58" s="2">
        <v>7</v>
      </c>
      <c r="I58" s="2">
        <v>8</v>
      </c>
    </row>
    <row r="59" spans="1:9" x14ac:dyDescent="0.2">
      <c r="A59" s="30">
        <v>1990</v>
      </c>
      <c r="B59" s="2">
        <v>412</v>
      </c>
      <c r="C59" s="2">
        <v>380</v>
      </c>
      <c r="D59" s="2">
        <v>306</v>
      </c>
      <c r="E59" s="2">
        <v>39</v>
      </c>
      <c r="F59" s="2">
        <v>24</v>
      </c>
      <c r="G59" s="2">
        <v>11</v>
      </c>
      <c r="H59" s="2">
        <v>19</v>
      </c>
      <c r="I59" s="2">
        <v>13</v>
      </c>
    </row>
    <row r="60" spans="1:9" x14ac:dyDescent="0.2">
      <c r="A60" s="30" t="s">
        <v>544</v>
      </c>
      <c r="B60" s="2">
        <v>618</v>
      </c>
      <c r="C60" s="2">
        <v>558</v>
      </c>
      <c r="D60" s="2">
        <v>456</v>
      </c>
      <c r="E60" s="2">
        <v>69</v>
      </c>
      <c r="F60" s="2">
        <v>20</v>
      </c>
      <c r="G60" s="2">
        <v>13</v>
      </c>
      <c r="H60" s="2">
        <v>54</v>
      </c>
      <c r="I60" s="2">
        <v>6</v>
      </c>
    </row>
    <row r="61" spans="1:9" x14ac:dyDescent="0.2">
      <c r="A61" s="30" t="s">
        <v>753</v>
      </c>
      <c r="B61" s="2">
        <v>91</v>
      </c>
      <c r="C61" s="2">
        <v>53</v>
      </c>
      <c r="D61" s="2">
        <v>25</v>
      </c>
      <c r="E61" s="2">
        <v>8</v>
      </c>
      <c r="F61" s="2">
        <v>4</v>
      </c>
      <c r="G61" s="2">
        <v>16</v>
      </c>
      <c r="H61" s="2">
        <v>38</v>
      </c>
      <c r="I61" s="2">
        <v>0</v>
      </c>
    </row>
    <row r="62" spans="1:9" x14ac:dyDescent="0.2">
      <c r="A62" s="30" t="s">
        <v>754</v>
      </c>
      <c r="B62" s="2">
        <v>114</v>
      </c>
      <c r="C62" s="2">
        <v>20</v>
      </c>
      <c r="D62" s="2">
        <v>16</v>
      </c>
      <c r="E62" s="2">
        <v>1</v>
      </c>
      <c r="F62" s="2">
        <v>3</v>
      </c>
      <c r="G62" s="2">
        <v>0</v>
      </c>
      <c r="H62" s="2">
        <v>94</v>
      </c>
      <c r="I62" s="2">
        <v>0</v>
      </c>
    </row>
    <row r="63" spans="1:9" x14ac:dyDescent="0.2">
      <c r="A63" s="30" t="s">
        <v>783</v>
      </c>
      <c r="B63" s="15" t="s">
        <v>62</v>
      </c>
      <c r="C63" s="15" t="s">
        <v>62</v>
      </c>
      <c r="D63" s="15" t="s">
        <v>62</v>
      </c>
      <c r="E63" s="15" t="s">
        <v>62</v>
      </c>
      <c r="F63" s="15" t="s">
        <v>62</v>
      </c>
      <c r="G63" s="15" t="s">
        <v>62</v>
      </c>
      <c r="H63" s="15" t="s">
        <v>62</v>
      </c>
      <c r="I63" s="15" t="s">
        <v>62</v>
      </c>
    </row>
    <row r="64" spans="1:9" x14ac:dyDescent="0.2">
      <c r="A64" s="30"/>
      <c r="B64" s="15"/>
      <c r="C64" s="15"/>
      <c r="D64" s="15"/>
      <c r="E64" s="15"/>
      <c r="F64" s="15"/>
      <c r="G64" s="15"/>
      <c r="H64" s="15"/>
      <c r="I64" s="15"/>
    </row>
    <row r="65" spans="1:9" x14ac:dyDescent="0.2">
      <c r="A65" s="30" t="s">
        <v>652</v>
      </c>
      <c r="B65" s="2">
        <v>3144</v>
      </c>
      <c r="C65" s="2">
        <v>2754</v>
      </c>
      <c r="D65" s="2">
        <v>2148</v>
      </c>
      <c r="E65" s="2">
        <v>367</v>
      </c>
      <c r="F65" s="2">
        <v>122</v>
      </c>
      <c r="G65" s="2">
        <v>117</v>
      </c>
      <c r="H65" s="2">
        <v>333</v>
      </c>
      <c r="I65" s="2">
        <v>57</v>
      </c>
    </row>
    <row r="66" spans="1:9" x14ac:dyDescent="0.2">
      <c r="A66" s="30">
        <v>1998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2">
      <c r="A67" s="30">
        <v>1997</v>
      </c>
      <c r="B67" s="2">
        <v>232</v>
      </c>
      <c r="C67" s="2">
        <v>218</v>
      </c>
      <c r="D67" s="2">
        <v>170</v>
      </c>
      <c r="E67" s="2">
        <v>35</v>
      </c>
      <c r="F67" s="2">
        <v>9</v>
      </c>
      <c r="G67" s="2">
        <v>4</v>
      </c>
      <c r="H67" s="2">
        <v>14</v>
      </c>
      <c r="I67" s="2">
        <v>0</v>
      </c>
    </row>
    <row r="68" spans="1:9" x14ac:dyDescent="0.2">
      <c r="A68" s="30">
        <v>1996</v>
      </c>
      <c r="B68" s="2">
        <v>372</v>
      </c>
      <c r="C68" s="2">
        <v>361</v>
      </c>
      <c r="D68" s="2">
        <v>277</v>
      </c>
      <c r="E68" s="2">
        <v>39</v>
      </c>
      <c r="F68" s="2">
        <v>19</v>
      </c>
      <c r="G68" s="2">
        <v>26</v>
      </c>
      <c r="H68" s="2">
        <v>8</v>
      </c>
      <c r="I68" s="2">
        <v>3</v>
      </c>
    </row>
    <row r="69" spans="1:9" x14ac:dyDescent="0.2">
      <c r="A69" s="30">
        <v>1995</v>
      </c>
      <c r="B69" s="2">
        <v>332</v>
      </c>
      <c r="C69" s="2">
        <v>293</v>
      </c>
      <c r="D69" s="2">
        <v>229</v>
      </c>
      <c r="E69" s="2">
        <v>38</v>
      </c>
      <c r="F69" s="2">
        <v>11</v>
      </c>
      <c r="G69" s="2">
        <v>15</v>
      </c>
      <c r="H69" s="2">
        <v>24</v>
      </c>
      <c r="I69" s="2">
        <v>15</v>
      </c>
    </row>
    <row r="70" spans="1:9" x14ac:dyDescent="0.2">
      <c r="A70" s="30">
        <v>1994</v>
      </c>
      <c r="B70" s="2">
        <v>331</v>
      </c>
      <c r="C70" s="2">
        <v>308</v>
      </c>
      <c r="D70" s="2">
        <v>260</v>
      </c>
      <c r="E70" s="2">
        <v>35</v>
      </c>
      <c r="F70" s="2">
        <v>3</v>
      </c>
      <c r="G70" s="2">
        <v>10</v>
      </c>
      <c r="H70" s="2">
        <v>10</v>
      </c>
      <c r="I70" s="2">
        <v>13</v>
      </c>
    </row>
    <row r="71" spans="1:9" x14ac:dyDescent="0.2">
      <c r="A71" s="30">
        <v>1993</v>
      </c>
      <c r="B71" s="2">
        <v>281</v>
      </c>
      <c r="C71" s="2">
        <v>257</v>
      </c>
      <c r="D71" s="2">
        <v>201</v>
      </c>
      <c r="E71" s="2">
        <v>30</v>
      </c>
      <c r="F71" s="2">
        <v>9</v>
      </c>
      <c r="G71" s="2">
        <v>17</v>
      </c>
      <c r="H71" s="2">
        <v>15</v>
      </c>
      <c r="I71" s="2">
        <v>9</v>
      </c>
    </row>
    <row r="72" spans="1:9" x14ac:dyDescent="0.2">
      <c r="A72" s="30">
        <v>1992</v>
      </c>
      <c r="B72" s="2">
        <v>272</v>
      </c>
      <c r="C72" s="2">
        <v>256</v>
      </c>
      <c r="D72" s="2">
        <v>201</v>
      </c>
      <c r="E72" s="2">
        <v>38</v>
      </c>
      <c r="F72" s="2">
        <v>12</v>
      </c>
      <c r="G72" s="2">
        <v>5</v>
      </c>
      <c r="H72" s="2">
        <v>15</v>
      </c>
      <c r="I72" s="2">
        <v>1</v>
      </c>
    </row>
    <row r="73" spans="1:9" x14ac:dyDescent="0.2">
      <c r="A73" s="30">
        <v>1991</v>
      </c>
      <c r="B73" s="2">
        <v>251</v>
      </c>
      <c r="C73" s="2">
        <v>238</v>
      </c>
      <c r="D73" s="2">
        <v>157</v>
      </c>
      <c r="E73" s="2">
        <v>52</v>
      </c>
      <c r="F73" s="2">
        <v>17</v>
      </c>
      <c r="G73" s="2">
        <v>12</v>
      </c>
      <c r="H73" s="2">
        <v>11</v>
      </c>
      <c r="I73" s="2">
        <v>2</v>
      </c>
    </row>
    <row r="74" spans="1:9" x14ac:dyDescent="0.2">
      <c r="A74" s="30">
        <v>1990</v>
      </c>
      <c r="B74" s="2">
        <v>365</v>
      </c>
      <c r="C74" s="2">
        <v>337</v>
      </c>
      <c r="D74" s="2">
        <v>272</v>
      </c>
      <c r="E74" s="2">
        <v>38</v>
      </c>
      <c r="F74" s="2">
        <v>17</v>
      </c>
      <c r="G74" s="2">
        <v>10</v>
      </c>
      <c r="H74" s="2">
        <v>18</v>
      </c>
      <c r="I74" s="2">
        <v>10</v>
      </c>
    </row>
    <row r="75" spans="1:9" x14ac:dyDescent="0.2">
      <c r="A75" s="30" t="s">
        <v>544</v>
      </c>
      <c r="B75" s="2">
        <v>482</v>
      </c>
      <c r="C75" s="2">
        <v>435</v>
      </c>
      <c r="D75" s="2">
        <v>351</v>
      </c>
      <c r="E75" s="2">
        <v>53</v>
      </c>
      <c r="F75" s="2">
        <v>21</v>
      </c>
      <c r="G75" s="2">
        <v>10</v>
      </c>
      <c r="H75" s="2">
        <v>45</v>
      </c>
      <c r="I75" s="2">
        <v>2</v>
      </c>
    </row>
    <row r="76" spans="1:9" x14ac:dyDescent="0.2">
      <c r="A76" s="30" t="s">
        <v>753</v>
      </c>
      <c r="B76" s="2">
        <v>86</v>
      </c>
      <c r="C76" s="2">
        <v>36</v>
      </c>
      <c r="D76" s="2">
        <v>21</v>
      </c>
      <c r="E76" s="2">
        <v>6</v>
      </c>
      <c r="F76" s="2">
        <v>2</v>
      </c>
      <c r="G76" s="2">
        <v>7</v>
      </c>
      <c r="H76" s="2">
        <v>48</v>
      </c>
      <c r="I76" s="2">
        <v>2</v>
      </c>
    </row>
    <row r="77" spans="1:9" x14ac:dyDescent="0.2">
      <c r="A77" s="30" t="s">
        <v>754</v>
      </c>
      <c r="B77" s="2">
        <v>37</v>
      </c>
      <c r="C77" s="2">
        <v>10</v>
      </c>
      <c r="D77" s="2">
        <v>6</v>
      </c>
      <c r="E77" s="2">
        <v>2</v>
      </c>
      <c r="F77" s="2">
        <v>2</v>
      </c>
      <c r="G77" s="2">
        <v>0</v>
      </c>
      <c r="H77" s="2">
        <v>27</v>
      </c>
      <c r="I77" s="2">
        <v>0</v>
      </c>
    </row>
    <row r="78" spans="1:9" x14ac:dyDescent="0.2">
      <c r="A78" s="30" t="s">
        <v>783</v>
      </c>
      <c r="B78" s="15" t="s">
        <v>62</v>
      </c>
      <c r="C78" s="15" t="s">
        <v>62</v>
      </c>
      <c r="D78" s="15" t="s">
        <v>62</v>
      </c>
      <c r="E78" s="15" t="s">
        <v>62</v>
      </c>
      <c r="F78" s="15" t="s">
        <v>62</v>
      </c>
      <c r="G78" s="15" t="s">
        <v>62</v>
      </c>
      <c r="H78" s="15" t="s">
        <v>62</v>
      </c>
      <c r="I78" s="15" t="s">
        <v>62</v>
      </c>
    </row>
    <row r="79" spans="1:9" x14ac:dyDescent="0.2">
      <c r="A79" s="42" t="s">
        <v>642</v>
      </c>
      <c r="B79" s="42"/>
      <c r="C79" s="42"/>
      <c r="D79" s="42"/>
      <c r="E79" s="42"/>
      <c r="F79" s="42"/>
      <c r="G79" s="42"/>
      <c r="H79" s="42"/>
      <c r="I79" s="42"/>
    </row>
  </sheetData>
  <mergeCells count="4">
    <mergeCell ref="B2:I2"/>
    <mergeCell ref="A79:I79"/>
    <mergeCell ref="B33:I33"/>
    <mergeCell ref="A29:I29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90DD-2150-415F-A8D1-39DB2F84B02C}">
  <dimension ref="A1:I39"/>
  <sheetViews>
    <sheetView view="pageBreakPreview" topLeftCell="D1" zoomScale="120" zoomScaleNormal="10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13.44140625" style="1" customWidth="1"/>
    <col min="2" max="16384" width="9.109375" style="1"/>
  </cols>
  <sheetData>
    <row r="1" spans="1:9" x14ac:dyDescent="0.2">
      <c r="A1" s="2" t="s">
        <v>668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666</v>
      </c>
      <c r="B2" s="41" t="s">
        <v>2</v>
      </c>
      <c r="C2" s="41"/>
      <c r="D2" s="41"/>
      <c r="E2" s="41"/>
      <c r="F2" s="41"/>
      <c r="G2" s="41"/>
      <c r="H2" s="41"/>
      <c r="I2" s="41"/>
    </row>
    <row r="3" spans="1:9" s="6" customFormat="1" x14ac:dyDescent="0.2">
      <c r="A3" s="9" t="s">
        <v>667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650</v>
      </c>
      <c r="B4" s="2">
        <v>8323</v>
      </c>
      <c r="C4" s="2">
        <v>6934</v>
      </c>
      <c r="D4" s="2">
        <v>5362</v>
      </c>
      <c r="E4" s="2">
        <v>947</v>
      </c>
      <c r="F4" s="2">
        <v>332</v>
      </c>
      <c r="G4" s="2">
        <v>293</v>
      </c>
      <c r="H4" s="2">
        <v>1257</v>
      </c>
      <c r="I4" s="2">
        <v>132</v>
      </c>
    </row>
    <row r="5" spans="1:9" x14ac:dyDescent="0.2">
      <c r="A5" s="2" t="s">
        <v>85</v>
      </c>
      <c r="B5" s="2">
        <v>2655</v>
      </c>
      <c r="C5" s="2">
        <v>2465</v>
      </c>
      <c r="D5" s="2">
        <v>1957</v>
      </c>
      <c r="E5" s="2">
        <v>359</v>
      </c>
      <c r="F5" s="2">
        <v>107</v>
      </c>
      <c r="G5" s="2">
        <v>42</v>
      </c>
      <c r="H5" s="2">
        <v>162</v>
      </c>
      <c r="I5" s="2">
        <v>28</v>
      </c>
    </row>
    <row r="6" spans="1:9" x14ac:dyDescent="0.2">
      <c r="A6" s="2" t="s">
        <v>86</v>
      </c>
      <c r="B6" s="2">
        <v>445</v>
      </c>
      <c r="C6" s="2">
        <v>375</v>
      </c>
      <c r="D6" s="2">
        <v>321</v>
      </c>
      <c r="E6" s="2">
        <v>18</v>
      </c>
      <c r="F6" s="2">
        <v>20</v>
      </c>
      <c r="G6" s="2">
        <v>16</v>
      </c>
      <c r="H6" s="2">
        <v>62</v>
      </c>
      <c r="I6" s="2">
        <v>8</v>
      </c>
    </row>
    <row r="7" spans="1:9" x14ac:dyDescent="0.2">
      <c r="A7" s="2" t="s">
        <v>87</v>
      </c>
      <c r="B7" s="2">
        <v>1562</v>
      </c>
      <c r="C7" s="2">
        <v>1449</v>
      </c>
      <c r="D7" s="2">
        <v>1107</v>
      </c>
      <c r="E7" s="2">
        <v>235</v>
      </c>
      <c r="F7" s="2">
        <v>65</v>
      </c>
      <c r="G7" s="2">
        <v>42</v>
      </c>
      <c r="H7" s="2">
        <v>79</v>
      </c>
      <c r="I7" s="2">
        <v>34</v>
      </c>
    </row>
    <row r="8" spans="1:9" x14ac:dyDescent="0.2">
      <c r="A8" s="2" t="s">
        <v>88</v>
      </c>
      <c r="B8" s="2">
        <v>121</v>
      </c>
      <c r="C8" s="2">
        <v>114</v>
      </c>
      <c r="D8" s="2">
        <v>110</v>
      </c>
      <c r="E8" s="2">
        <v>4</v>
      </c>
      <c r="F8" s="2">
        <v>0</v>
      </c>
      <c r="G8" s="2">
        <v>0</v>
      </c>
      <c r="H8" s="2">
        <v>4</v>
      </c>
      <c r="I8" s="2">
        <v>3</v>
      </c>
    </row>
    <row r="9" spans="1:9" x14ac:dyDescent="0.2">
      <c r="A9" s="2" t="s">
        <v>89</v>
      </c>
      <c r="B9" s="2">
        <v>22</v>
      </c>
      <c r="C9" s="2">
        <v>21</v>
      </c>
      <c r="D9" s="2">
        <v>20</v>
      </c>
      <c r="E9" s="2">
        <v>0</v>
      </c>
      <c r="F9" s="2">
        <v>0</v>
      </c>
      <c r="G9" s="2">
        <v>1</v>
      </c>
      <c r="H9" s="2">
        <v>1</v>
      </c>
      <c r="I9" s="2">
        <v>0</v>
      </c>
    </row>
    <row r="10" spans="1:9" x14ac:dyDescent="0.2">
      <c r="A10" s="2" t="s">
        <v>90</v>
      </c>
      <c r="B10" s="2">
        <v>44</v>
      </c>
      <c r="C10" s="2">
        <v>29</v>
      </c>
      <c r="D10" s="2">
        <v>23</v>
      </c>
      <c r="E10" s="2">
        <v>2</v>
      </c>
      <c r="F10" s="2">
        <v>2</v>
      </c>
      <c r="G10" s="2">
        <v>2</v>
      </c>
      <c r="H10" s="2">
        <v>13</v>
      </c>
      <c r="I10" s="2">
        <v>2</v>
      </c>
    </row>
    <row r="11" spans="1:9" x14ac:dyDescent="0.2">
      <c r="A11" s="2" t="s">
        <v>91</v>
      </c>
      <c r="B11" s="2">
        <v>28</v>
      </c>
      <c r="C11" s="2">
        <v>28</v>
      </c>
      <c r="D11" s="2">
        <v>23</v>
      </c>
      <c r="E11" s="2">
        <v>0</v>
      </c>
      <c r="F11" s="2">
        <v>4</v>
      </c>
      <c r="G11" s="2">
        <v>1</v>
      </c>
      <c r="H11" s="2">
        <v>0</v>
      </c>
      <c r="I11" s="2">
        <v>0</v>
      </c>
    </row>
    <row r="12" spans="1:9" x14ac:dyDescent="0.2">
      <c r="A12" s="2" t="s">
        <v>92</v>
      </c>
      <c r="B12" s="2">
        <v>353</v>
      </c>
      <c r="C12" s="2">
        <v>248</v>
      </c>
      <c r="D12" s="2">
        <v>160</v>
      </c>
      <c r="E12" s="2">
        <v>33</v>
      </c>
      <c r="F12" s="2">
        <v>8</v>
      </c>
      <c r="G12" s="2">
        <v>47</v>
      </c>
      <c r="H12" s="2">
        <v>100</v>
      </c>
      <c r="I12" s="2">
        <v>5</v>
      </c>
    </row>
    <row r="13" spans="1:9" x14ac:dyDescent="0.2">
      <c r="A13" s="2" t="s">
        <v>93</v>
      </c>
      <c r="B13" s="2">
        <v>1161</v>
      </c>
      <c r="C13" s="2">
        <v>906</v>
      </c>
      <c r="D13" s="2">
        <v>674</v>
      </c>
      <c r="E13" s="2">
        <v>109</v>
      </c>
      <c r="F13" s="2">
        <v>56</v>
      </c>
      <c r="G13" s="2">
        <v>67</v>
      </c>
      <c r="H13" s="2">
        <v>217</v>
      </c>
      <c r="I13" s="2">
        <v>38</v>
      </c>
    </row>
    <row r="14" spans="1:9" x14ac:dyDescent="0.2">
      <c r="A14" s="2" t="s">
        <v>665</v>
      </c>
      <c r="B14" s="2">
        <v>1932</v>
      </c>
      <c r="C14" s="2">
        <v>1299</v>
      </c>
      <c r="D14" s="2">
        <v>967</v>
      </c>
      <c r="E14" s="2">
        <v>187</v>
      </c>
      <c r="F14" s="2">
        <v>70</v>
      </c>
      <c r="G14" s="2">
        <v>75</v>
      </c>
      <c r="H14" s="2">
        <v>619</v>
      </c>
      <c r="I14" s="2">
        <v>14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651</v>
      </c>
      <c r="B16" s="2">
        <v>4253</v>
      </c>
      <c r="C16" s="2">
        <v>3547</v>
      </c>
      <c r="D16" s="2">
        <v>2738</v>
      </c>
      <c r="E16" s="2">
        <v>495</v>
      </c>
      <c r="F16" s="2">
        <v>175</v>
      </c>
      <c r="G16" s="2">
        <v>139</v>
      </c>
      <c r="H16" s="2">
        <v>634</v>
      </c>
      <c r="I16" s="2">
        <v>72</v>
      </c>
    </row>
    <row r="17" spans="1:9" x14ac:dyDescent="0.2">
      <c r="A17" s="2" t="s">
        <v>85</v>
      </c>
      <c r="B17" s="2">
        <v>1675</v>
      </c>
      <c r="C17" s="2">
        <v>1552</v>
      </c>
      <c r="D17" s="2">
        <v>1238</v>
      </c>
      <c r="E17" s="2">
        <v>204</v>
      </c>
      <c r="F17" s="2">
        <v>78</v>
      </c>
      <c r="G17" s="2">
        <v>32</v>
      </c>
      <c r="H17" s="2">
        <v>102</v>
      </c>
      <c r="I17" s="2">
        <v>21</v>
      </c>
    </row>
    <row r="18" spans="1:9" x14ac:dyDescent="0.2">
      <c r="A18" s="2" t="s">
        <v>86</v>
      </c>
      <c r="B18" s="2">
        <v>31</v>
      </c>
      <c r="C18" s="2">
        <v>24</v>
      </c>
      <c r="D18" s="2">
        <v>19</v>
      </c>
      <c r="E18" s="2">
        <v>4</v>
      </c>
      <c r="F18" s="2">
        <v>1</v>
      </c>
      <c r="G18" s="2">
        <v>0</v>
      </c>
      <c r="H18" s="2">
        <v>7</v>
      </c>
      <c r="I18" s="2">
        <v>0</v>
      </c>
    </row>
    <row r="19" spans="1:9" x14ac:dyDescent="0.2">
      <c r="A19" s="2" t="s">
        <v>87</v>
      </c>
      <c r="B19" s="2">
        <v>729</v>
      </c>
      <c r="C19" s="2">
        <v>686</v>
      </c>
      <c r="D19" s="2">
        <v>530</v>
      </c>
      <c r="E19" s="2">
        <v>111</v>
      </c>
      <c r="F19" s="2">
        <v>29</v>
      </c>
      <c r="G19" s="2">
        <v>16</v>
      </c>
      <c r="H19" s="2">
        <v>25</v>
      </c>
      <c r="I19" s="2">
        <v>18</v>
      </c>
    </row>
    <row r="20" spans="1:9" x14ac:dyDescent="0.2">
      <c r="A20" s="2" t="s">
        <v>88</v>
      </c>
      <c r="B20" s="2">
        <v>41</v>
      </c>
      <c r="C20" s="2">
        <v>37</v>
      </c>
      <c r="D20" s="2">
        <v>36</v>
      </c>
      <c r="E20" s="2">
        <v>1</v>
      </c>
      <c r="F20" s="2">
        <v>0</v>
      </c>
      <c r="G20" s="2">
        <v>0</v>
      </c>
      <c r="H20" s="2">
        <v>3</v>
      </c>
      <c r="I20" s="2">
        <v>1</v>
      </c>
    </row>
    <row r="21" spans="1:9" x14ac:dyDescent="0.2">
      <c r="A21" s="2" t="s">
        <v>89</v>
      </c>
      <c r="B21" s="2">
        <v>9</v>
      </c>
      <c r="C21" s="2">
        <v>9</v>
      </c>
      <c r="D21" s="2">
        <v>8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</row>
    <row r="22" spans="1:9" x14ac:dyDescent="0.2">
      <c r="A22" s="2" t="s">
        <v>90</v>
      </c>
      <c r="B22" s="2">
        <v>21</v>
      </c>
      <c r="C22" s="2">
        <v>15</v>
      </c>
      <c r="D22" s="2">
        <v>12</v>
      </c>
      <c r="E22" s="2">
        <v>2</v>
      </c>
      <c r="F22" s="2">
        <v>0</v>
      </c>
      <c r="G22" s="2">
        <v>1</v>
      </c>
      <c r="H22" s="2">
        <v>4</v>
      </c>
      <c r="I22" s="2">
        <v>2</v>
      </c>
    </row>
    <row r="23" spans="1:9" x14ac:dyDescent="0.2">
      <c r="A23" s="2" t="s">
        <v>91</v>
      </c>
      <c r="B23" s="2">
        <v>11</v>
      </c>
      <c r="C23" s="2">
        <v>11</v>
      </c>
      <c r="D23" s="2">
        <v>9</v>
      </c>
      <c r="E23" s="2">
        <v>0</v>
      </c>
      <c r="F23" s="2">
        <v>2</v>
      </c>
      <c r="G23" s="2">
        <v>0</v>
      </c>
      <c r="H23" s="2">
        <v>0</v>
      </c>
      <c r="I23" s="2">
        <v>0</v>
      </c>
    </row>
    <row r="24" spans="1:9" x14ac:dyDescent="0.2">
      <c r="A24" s="2" t="s">
        <v>92</v>
      </c>
      <c r="B24" s="2">
        <v>146</v>
      </c>
      <c r="C24" s="2">
        <v>97</v>
      </c>
      <c r="D24" s="2">
        <v>68</v>
      </c>
      <c r="E24" s="2">
        <v>13</v>
      </c>
      <c r="F24" s="2">
        <v>2</v>
      </c>
      <c r="G24" s="2">
        <v>14</v>
      </c>
      <c r="H24" s="2">
        <v>47</v>
      </c>
      <c r="I24" s="2">
        <v>2</v>
      </c>
    </row>
    <row r="25" spans="1:9" x14ac:dyDescent="0.2">
      <c r="A25" s="2" t="s">
        <v>93</v>
      </c>
      <c r="B25" s="2">
        <v>584</v>
      </c>
      <c r="C25" s="2">
        <v>450</v>
      </c>
      <c r="D25" s="2">
        <v>327</v>
      </c>
      <c r="E25" s="2">
        <v>58</v>
      </c>
      <c r="F25" s="2">
        <v>28</v>
      </c>
      <c r="G25" s="2">
        <v>37</v>
      </c>
      <c r="H25" s="2">
        <v>117</v>
      </c>
      <c r="I25" s="2">
        <v>17</v>
      </c>
    </row>
    <row r="26" spans="1:9" x14ac:dyDescent="0.2">
      <c r="A26" s="2" t="s">
        <v>665</v>
      </c>
      <c r="B26" s="2">
        <v>1006</v>
      </c>
      <c r="C26" s="2">
        <v>666</v>
      </c>
      <c r="D26" s="2">
        <v>491</v>
      </c>
      <c r="E26" s="2">
        <v>102</v>
      </c>
      <c r="F26" s="2">
        <v>35</v>
      </c>
      <c r="G26" s="2">
        <v>38</v>
      </c>
      <c r="H26" s="2">
        <v>329</v>
      </c>
      <c r="I26" s="2">
        <v>11</v>
      </c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">
        <v>652</v>
      </c>
      <c r="B28" s="2">
        <v>4070</v>
      </c>
      <c r="C28" s="2">
        <v>3387</v>
      </c>
      <c r="D28" s="2">
        <v>2624</v>
      </c>
      <c r="E28" s="2">
        <v>452</v>
      </c>
      <c r="F28" s="2">
        <v>157</v>
      </c>
      <c r="G28" s="2">
        <v>154</v>
      </c>
      <c r="H28" s="2">
        <v>623</v>
      </c>
      <c r="I28" s="2">
        <v>60</v>
      </c>
    </row>
    <row r="29" spans="1:9" x14ac:dyDescent="0.2">
      <c r="A29" s="2" t="s">
        <v>85</v>
      </c>
      <c r="B29" s="2">
        <v>980</v>
      </c>
      <c r="C29" s="2">
        <v>913</v>
      </c>
      <c r="D29" s="2">
        <v>719</v>
      </c>
      <c r="E29" s="2">
        <v>155</v>
      </c>
      <c r="F29" s="2">
        <v>29</v>
      </c>
      <c r="G29" s="2">
        <v>10</v>
      </c>
      <c r="H29" s="2">
        <v>60</v>
      </c>
      <c r="I29" s="2">
        <v>7</v>
      </c>
    </row>
    <row r="30" spans="1:9" x14ac:dyDescent="0.2">
      <c r="A30" s="2" t="s">
        <v>86</v>
      </c>
      <c r="B30" s="2">
        <v>414</v>
      </c>
      <c r="C30" s="2">
        <v>351</v>
      </c>
      <c r="D30" s="2">
        <v>302</v>
      </c>
      <c r="E30" s="2">
        <v>14</v>
      </c>
      <c r="F30" s="2">
        <v>19</v>
      </c>
      <c r="G30" s="2">
        <v>16</v>
      </c>
      <c r="H30" s="2">
        <v>55</v>
      </c>
      <c r="I30" s="2">
        <v>8</v>
      </c>
    </row>
    <row r="31" spans="1:9" x14ac:dyDescent="0.2">
      <c r="A31" s="2" t="s">
        <v>87</v>
      </c>
      <c r="B31" s="2">
        <v>833</v>
      </c>
      <c r="C31" s="2">
        <v>763</v>
      </c>
      <c r="D31" s="2">
        <v>577</v>
      </c>
      <c r="E31" s="2">
        <v>124</v>
      </c>
      <c r="F31" s="2">
        <v>36</v>
      </c>
      <c r="G31" s="2">
        <v>26</v>
      </c>
      <c r="H31" s="2">
        <v>54</v>
      </c>
      <c r="I31" s="2">
        <v>16</v>
      </c>
    </row>
    <row r="32" spans="1:9" x14ac:dyDescent="0.2">
      <c r="A32" s="2" t="s">
        <v>88</v>
      </c>
      <c r="B32" s="2">
        <v>80</v>
      </c>
      <c r="C32" s="2">
        <v>77</v>
      </c>
      <c r="D32" s="2">
        <v>74</v>
      </c>
      <c r="E32" s="2">
        <v>3</v>
      </c>
      <c r="F32" s="2">
        <v>0</v>
      </c>
      <c r="G32" s="2">
        <v>0</v>
      </c>
      <c r="H32" s="2">
        <v>1</v>
      </c>
      <c r="I32" s="2">
        <v>2</v>
      </c>
    </row>
    <row r="33" spans="1:9" x14ac:dyDescent="0.2">
      <c r="A33" s="2" t="s">
        <v>89</v>
      </c>
      <c r="B33" s="2">
        <v>13</v>
      </c>
      <c r="C33" s="2">
        <v>12</v>
      </c>
      <c r="D33" s="2">
        <v>12</v>
      </c>
      <c r="E33" s="2">
        <v>0</v>
      </c>
      <c r="F33" s="2">
        <v>0</v>
      </c>
      <c r="G33" s="2">
        <v>0</v>
      </c>
      <c r="H33" s="2">
        <v>1</v>
      </c>
      <c r="I33" s="2">
        <v>0</v>
      </c>
    </row>
    <row r="34" spans="1:9" x14ac:dyDescent="0.2">
      <c r="A34" s="2" t="s">
        <v>90</v>
      </c>
      <c r="B34" s="2">
        <v>23</v>
      </c>
      <c r="C34" s="2">
        <v>14</v>
      </c>
      <c r="D34" s="2">
        <v>11</v>
      </c>
      <c r="E34" s="2">
        <v>0</v>
      </c>
      <c r="F34" s="2">
        <v>2</v>
      </c>
      <c r="G34" s="2">
        <v>1</v>
      </c>
      <c r="H34" s="2">
        <v>9</v>
      </c>
      <c r="I34" s="2">
        <v>0</v>
      </c>
    </row>
    <row r="35" spans="1:9" x14ac:dyDescent="0.2">
      <c r="A35" s="2" t="s">
        <v>91</v>
      </c>
      <c r="B35" s="2">
        <v>17</v>
      </c>
      <c r="C35" s="2">
        <v>17</v>
      </c>
      <c r="D35" s="2">
        <v>14</v>
      </c>
      <c r="E35" s="2">
        <v>0</v>
      </c>
      <c r="F35" s="2">
        <v>2</v>
      </c>
      <c r="G35" s="2">
        <v>1</v>
      </c>
      <c r="H35" s="2">
        <v>0</v>
      </c>
      <c r="I35" s="2">
        <v>0</v>
      </c>
    </row>
    <row r="36" spans="1:9" x14ac:dyDescent="0.2">
      <c r="A36" s="2" t="s">
        <v>92</v>
      </c>
      <c r="B36" s="2">
        <v>207</v>
      </c>
      <c r="C36" s="2">
        <v>151</v>
      </c>
      <c r="D36" s="2">
        <v>92</v>
      </c>
      <c r="E36" s="2">
        <v>20</v>
      </c>
      <c r="F36" s="2">
        <v>6</v>
      </c>
      <c r="G36" s="2">
        <v>33</v>
      </c>
      <c r="H36" s="2">
        <v>53</v>
      </c>
      <c r="I36" s="2">
        <v>3</v>
      </c>
    </row>
    <row r="37" spans="1:9" x14ac:dyDescent="0.2">
      <c r="A37" s="2" t="s">
        <v>93</v>
      </c>
      <c r="B37" s="2">
        <v>577</v>
      </c>
      <c r="C37" s="2">
        <v>456</v>
      </c>
      <c r="D37" s="2">
        <v>347</v>
      </c>
      <c r="E37" s="2">
        <v>51</v>
      </c>
      <c r="F37" s="2">
        <v>28</v>
      </c>
      <c r="G37" s="2">
        <v>30</v>
      </c>
      <c r="H37" s="2">
        <v>100</v>
      </c>
      <c r="I37" s="2">
        <v>21</v>
      </c>
    </row>
    <row r="38" spans="1:9" x14ac:dyDescent="0.2">
      <c r="A38" s="12" t="s">
        <v>665</v>
      </c>
      <c r="B38" s="12">
        <v>926</v>
      </c>
      <c r="C38" s="12">
        <v>633</v>
      </c>
      <c r="D38" s="12">
        <v>476</v>
      </c>
      <c r="E38" s="12">
        <v>85</v>
      </c>
      <c r="F38" s="12">
        <v>35</v>
      </c>
      <c r="G38" s="12">
        <v>37</v>
      </c>
      <c r="H38" s="12">
        <v>290</v>
      </c>
      <c r="I38" s="12">
        <v>3</v>
      </c>
    </row>
    <row r="39" spans="1:9" x14ac:dyDescent="0.2">
      <c r="A39" s="42" t="s">
        <v>642</v>
      </c>
      <c r="B39" s="42"/>
      <c r="C39" s="42"/>
      <c r="D39" s="42"/>
      <c r="E39" s="42"/>
      <c r="F39" s="42"/>
      <c r="G39" s="42"/>
      <c r="H39" s="42"/>
      <c r="I39" s="42"/>
    </row>
  </sheetData>
  <mergeCells count="2">
    <mergeCell ref="B2:I2"/>
    <mergeCell ref="A39:I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22DE-29F0-44BB-A854-962E123DDAA5}">
  <dimension ref="A1:I59"/>
  <sheetViews>
    <sheetView view="pageBreakPreview" topLeftCell="D1" zoomScale="120" zoomScaleNormal="120" zoomScaleSheetLayoutView="120" workbookViewId="0">
      <selection activeCell="J1" sqref="J1:R1048576"/>
    </sheetView>
  </sheetViews>
  <sheetFormatPr defaultColWidth="9.109375" defaultRowHeight="10.199999999999999" x14ac:dyDescent="0.2"/>
  <cols>
    <col min="1" max="1" width="13.109375" style="1" customWidth="1"/>
    <col min="2" max="16384" width="9.109375" style="1"/>
  </cols>
  <sheetData>
    <row r="1" spans="1:9" x14ac:dyDescent="0.2">
      <c r="A1" s="1" t="s">
        <v>812</v>
      </c>
    </row>
    <row r="2" spans="1:9" x14ac:dyDescent="0.2">
      <c r="A2" s="3" t="s">
        <v>793</v>
      </c>
      <c r="B2" s="43" t="s">
        <v>2</v>
      </c>
      <c r="C2" s="44"/>
      <c r="D2" s="44"/>
      <c r="E2" s="44"/>
      <c r="F2" s="44"/>
      <c r="G2" s="44"/>
      <c r="H2" s="44"/>
      <c r="I2" s="45"/>
    </row>
    <row r="3" spans="1:9" x14ac:dyDescent="0.2">
      <c r="A3" s="14" t="s">
        <v>794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1" t="s">
        <v>669</v>
      </c>
      <c r="B4" s="1">
        <v>8323</v>
      </c>
      <c r="C4" s="1">
        <v>6934</v>
      </c>
      <c r="D4" s="1">
        <v>5362</v>
      </c>
      <c r="E4" s="1">
        <v>947</v>
      </c>
      <c r="F4" s="1">
        <v>332</v>
      </c>
      <c r="G4" s="1">
        <v>293</v>
      </c>
      <c r="H4" s="1">
        <v>1257</v>
      </c>
      <c r="I4" s="1">
        <v>132</v>
      </c>
    </row>
    <row r="5" spans="1:9" x14ac:dyDescent="0.2">
      <c r="A5" s="1" t="s">
        <v>770</v>
      </c>
      <c r="B5" s="1">
        <v>1650</v>
      </c>
      <c r="C5" s="1">
        <v>1647</v>
      </c>
      <c r="D5" s="1">
        <v>1625</v>
      </c>
      <c r="E5" s="1">
        <v>4</v>
      </c>
      <c r="F5" s="1">
        <v>12</v>
      </c>
      <c r="G5" s="1">
        <v>6</v>
      </c>
      <c r="H5" s="1">
        <v>3</v>
      </c>
      <c r="I5" s="1">
        <v>0</v>
      </c>
    </row>
    <row r="6" spans="1:9" x14ac:dyDescent="0.2">
      <c r="A6" s="1" t="s">
        <v>94</v>
      </c>
      <c r="B6" s="1">
        <v>952</v>
      </c>
      <c r="C6" s="1">
        <v>937</v>
      </c>
      <c r="D6" s="1">
        <v>937</v>
      </c>
      <c r="E6" s="1">
        <v>0</v>
      </c>
      <c r="F6" s="1">
        <v>0</v>
      </c>
      <c r="G6" s="1">
        <v>0</v>
      </c>
      <c r="H6" s="1">
        <v>6</v>
      </c>
      <c r="I6" s="1">
        <v>9</v>
      </c>
    </row>
    <row r="7" spans="1:9" x14ac:dyDescent="0.2">
      <c r="A7" s="1" t="s">
        <v>769</v>
      </c>
      <c r="B7" s="1">
        <v>919</v>
      </c>
      <c r="C7" s="1">
        <v>919</v>
      </c>
      <c r="D7" s="1">
        <v>899</v>
      </c>
      <c r="E7" s="1">
        <v>5</v>
      </c>
      <c r="F7" s="1">
        <v>11</v>
      </c>
      <c r="G7" s="1">
        <v>4</v>
      </c>
      <c r="H7" s="1">
        <v>0</v>
      </c>
      <c r="I7" s="1">
        <v>0</v>
      </c>
    </row>
    <row r="8" spans="1:9" x14ac:dyDescent="0.2">
      <c r="A8" s="1" t="s">
        <v>767</v>
      </c>
      <c r="B8" s="1">
        <v>939</v>
      </c>
      <c r="C8" s="1">
        <v>938</v>
      </c>
      <c r="D8" s="1">
        <v>929</v>
      </c>
      <c r="E8" s="1">
        <v>1</v>
      </c>
      <c r="F8" s="1">
        <v>6</v>
      </c>
      <c r="G8" s="1">
        <v>2</v>
      </c>
      <c r="H8" s="1">
        <v>0</v>
      </c>
      <c r="I8" s="1">
        <v>1</v>
      </c>
    </row>
    <row r="9" spans="1:9" x14ac:dyDescent="0.2">
      <c r="A9" s="1" t="s">
        <v>768</v>
      </c>
      <c r="B9" s="1">
        <v>452</v>
      </c>
      <c r="C9" s="1">
        <v>451</v>
      </c>
      <c r="D9" s="1">
        <v>435</v>
      </c>
      <c r="E9" s="1">
        <v>3</v>
      </c>
      <c r="F9" s="1">
        <v>0</v>
      </c>
      <c r="G9" s="1">
        <v>13</v>
      </c>
      <c r="H9" s="1">
        <v>0</v>
      </c>
      <c r="I9" s="1">
        <v>1</v>
      </c>
    </row>
    <row r="10" spans="1:9" x14ac:dyDescent="0.2">
      <c r="A10" s="1" t="s">
        <v>766</v>
      </c>
      <c r="B10" s="1">
        <v>285</v>
      </c>
      <c r="C10" s="1">
        <v>285</v>
      </c>
      <c r="D10" s="1">
        <v>264</v>
      </c>
      <c r="E10" s="1">
        <v>0</v>
      </c>
      <c r="F10" s="1">
        <v>16</v>
      </c>
      <c r="G10" s="1">
        <v>5</v>
      </c>
      <c r="H10" s="1">
        <v>0</v>
      </c>
      <c r="I10" s="1">
        <v>0</v>
      </c>
    </row>
    <row r="11" spans="1:9" x14ac:dyDescent="0.2">
      <c r="A11" s="1" t="s">
        <v>132</v>
      </c>
      <c r="B11" s="1">
        <v>110</v>
      </c>
      <c r="C11" s="1">
        <v>110</v>
      </c>
      <c r="D11" s="1">
        <v>110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765</v>
      </c>
      <c r="B12" s="1">
        <v>787</v>
      </c>
      <c r="C12" s="1">
        <v>783</v>
      </c>
      <c r="D12" s="1">
        <v>28</v>
      </c>
      <c r="E12" s="1">
        <v>745</v>
      </c>
      <c r="F12" s="1">
        <v>4</v>
      </c>
      <c r="G12" s="1">
        <v>6</v>
      </c>
      <c r="H12" s="1">
        <v>4</v>
      </c>
      <c r="I12" s="1">
        <v>0</v>
      </c>
    </row>
    <row r="13" spans="1:9" x14ac:dyDescent="0.2">
      <c r="A13" s="1" t="s">
        <v>764</v>
      </c>
      <c r="B13" s="1">
        <v>29</v>
      </c>
      <c r="C13" s="1">
        <v>29</v>
      </c>
      <c r="D13" s="1">
        <v>0</v>
      </c>
      <c r="E13" s="1">
        <v>25</v>
      </c>
      <c r="F13" s="1">
        <v>0</v>
      </c>
      <c r="G13" s="1">
        <v>4</v>
      </c>
      <c r="H13" s="1">
        <v>0</v>
      </c>
      <c r="I13" s="1">
        <v>0</v>
      </c>
    </row>
    <row r="14" spans="1:9" x14ac:dyDescent="0.2">
      <c r="A14" s="1" t="s">
        <v>138</v>
      </c>
      <c r="B14" s="1">
        <v>21</v>
      </c>
      <c r="C14" s="1">
        <v>21</v>
      </c>
      <c r="D14" s="1">
        <v>0</v>
      </c>
      <c r="E14" s="1">
        <v>21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2">
      <c r="A15" s="1" t="s">
        <v>139</v>
      </c>
      <c r="B15" s="1">
        <v>7</v>
      </c>
      <c r="C15" s="1">
        <v>7</v>
      </c>
      <c r="D15" s="1">
        <v>0</v>
      </c>
      <c r="E15" s="1">
        <v>7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140</v>
      </c>
      <c r="B16" s="1">
        <v>33</v>
      </c>
      <c r="C16" s="1">
        <v>31</v>
      </c>
      <c r="D16" s="1">
        <v>0</v>
      </c>
      <c r="E16" s="1">
        <v>30</v>
      </c>
      <c r="F16" s="1">
        <v>0</v>
      </c>
      <c r="G16" s="1">
        <v>1</v>
      </c>
      <c r="H16" s="1">
        <v>2</v>
      </c>
      <c r="I16" s="1">
        <v>0</v>
      </c>
    </row>
    <row r="17" spans="1:9" x14ac:dyDescent="0.2">
      <c r="A17" s="1" t="s">
        <v>141</v>
      </c>
      <c r="B17" s="1">
        <v>35</v>
      </c>
      <c r="C17" s="1">
        <v>35</v>
      </c>
      <c r="D17" s="1">
        <v>13</v>
      </c>
      <c r="E17" s="1">
        <v>22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">
      <c r="A18" s="1" t="s">
        <v>142</v>
      </c>
      <c r="B18" s="1">
        <v>27</v>
      </c>
      <c r="C18" s="1">
        <v>27</v>
      </c>
      <c r="D18" s="1">
        <v>2</v>
      </c>
      <c r="E18" s="1">
        <v>25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" t="s">
        <v>143</v>
      </c>
      <c r="B19" s="1">
        <v>45</v>
      </c>
      <c r="C19" s="1">
        <v>43</v>
      </c>
      <c r="D19" s="1">
        <v>1</v>
      </c>
      <c r="E19" s="1">
        <v>30</v>
      </c>
      <c r="F19" s="1">
        <v>0</v>
      </c>
      <c r="G19" s="1">
        <v>12</v>
      </c>
      <c r="H19" s="1">
        <v>2</v>
      </c>
      <c r="I19" s="1">
        <v>0</v>
      </c>
    </row>
    <row r="20" spans="1:9" x14ac:dyDescent="0.2">
      <c r="A20" s="1" t="s">
        <v>791</v>
      </c>
      <c r="B20" s="1">
        <v>164</v>
      </c>
      <c r="C20" s="1">
        <v>156</v>
      </c>
      <c r="D20" s="1">
        <v>11</v>
      </c>
      <c r="E20" s="1">
        <v>0</v>
      </c>
      <c r="F20" s="1">
        <v>145</v>
      </c>
      <c r="G20" s="1">
        <v>0</v>
      </c>
      <c r="H20" s="1">
        <v>7</v>
      </c>
      <c r="I20" s="1">
        <v>1</v>
      </c>
    </row>
    <row r="21" spans="1:9" x14ac:dyDescent="0.2">
      <c r="A21" s="1" t="s">
        <v>763</v>
      </c>
      <c r="B21" s="1">
        <v>1</v>
      </c>
      <c r="C21" s="1">
        <v>1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</row>
    <row r="22" spans="1:9" x14ac:dyDescent="0.2">
      <c r="A22" s="1" t="s">
        <v>792</v>
      </c>
      <c r="B22" s="1">
        <v>115</v>
      </c>
      <c r="C22" s="1">
        <v>115</v>
      </c>
      <c r="D22" s="1">
        <v>2</v>
      </c>
      <c r="E22" s="1">
        <v>0</v>
      </c>
      <c r="F22" s="1">
        <v>113</v>
      </c>
      <c r="G22" s="1">
        <v>0</v>
      </c>
      <c r="H22" s="1">
        <v>0</v>
      </c>
      <c r="I22" s="1">
        <v>0</v>
      </c>
    </row>
    <row r="23" spans="1:9" x14ac:dyDescent="0.2">
      <c r="A23" s="1" t="s">
        <v>8</v>
      </c>
      <c r="B23" s="1">
        <v>258</v>
      </c>
      <c r="C23" s="1">
        <v>255</v>
      </c>
      <c r="D23" s="1">
        <v>13</v>
      </c>
      <c r="E23" s="1">
        <v>7</v>
      </c>
      <c r="F23" s="1">
        <v>2</v>
      </c>
      <c r="G23" s="1">
        <v>233</v>
      </c>
      <c r="H23" s="1">
        <v>3</v>
      </c>
      <c r="I23" s="1">
        <v>0</v>
      </c>
    </row>
    <row r="24" spans="1:9" x14ac:dyDescent="0.2">
      <c r="A24" s="1" t="s">
        <v>9</v>
      </c>
      <c r="B24" s="1">
        <v>1026</v>
      </c>
      <c r="C24" s="1">
        <v>21</v>
      </c>
      <c r="D24" s="1">
        <v>6</v>
      </c>
      <c r="E24" s="1">
        <v>12</v>
      </c>
      <c r="F24" s="1">
        <v>3</v>
      </c>
      <c r="G24" s="1">
        <v>0</v>
      </c>
      <c r="H24" s="1">
        <v>1002</v>
      </c>
      <c r="I24" s="1">
        <v>3</v>
      </c>
    </row>
    <row r="25" spans="1:9" x14ac:dyDescent="0.2">
      <c r="A25" s="1" t="s">
        <v>169</v>
      </c>
      <c r="B25" s="1">
        <v>139</v>
      </c>
      <c r="C25" s="1">
        <v>26</v>
      </c>
      <c r="D25" s="1">
        <v>17</v>
      </c>
      <c r="E25" s="1">
        <v>1</v>
      </c>
      <c r="F25" s="1">
        <v>4</v>
      </c>
      <c r="G25" s="1">
        <v>4</v>
      </c>
      <c r="H25" s="1">
        <v>1</v>
      </c>
      <c r="I25" s="1">
        <v>112</v>
      </c>
    </row>
    <row r="26" spans="1:9" x14ac:dyDescent="0.2">
      <c r="A26" s="1" t="s">
        <v>795</v>
      </c>
      <c r="B26" s="1">
        <v>73</v>
      </c>
      <c r="C26" s="1">
        <v>12</v>
      </c>
      <c r="D26" s="1">
        <v>8</v>
      </c>
      <c r="E26" s="1">
        <v>0</v>
      </c>
      <c r="F26" s="1">
        <v>3</v>
      </c>
      <c r="G26" s="1">
        <v>1</v>
      </c>
      <c r="H26" s="1">
        <v>1</v>
      </c>
      <c r="I26" s="1">
        <v>60</v>
      </c>
    </row>
    <row r="27" spans="1:9" x14ac:dyDescent="0.2">
      <c r="A27" s="1" t="s">
        <v>796</v>
      </c>
      <c r="B27" s="1">
        <v>14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14</v>
      </c>
    </row>
    <row r="28" spans="1:9" x14ac:dyDescent="0.2">
      <c r="A28" s="1" t="s">
        <v>1</v>
      </c>
      <c r="B28" s="1">
        <v>50</v>
      </c>
      <c r="C28" s="1">
        <v>16</v>
      </c>
      <c r="D28" s="1">
        <v>15</v>
      </c>
      <c r="E28" s="1">
        <v>0</v>
      </c>
      <c r="F28" s="1">
        <v>0</v>
      </c>
      <c r="G28" s="1">
        <v>1</v>
      </c>
      <c r="H28" s="1">
        <v>30</v>
      </c>
      <c r="I28" s="1">
        <v>4</v>
      </c>
    </row>
    <row r="29" spans="1:9" x14ac:dyDescent="0.2">
      <c r="A29" s="1" t="s">
        <v>2</v>
      </c>
      <c r="B29" s="1">
        <v>184</v>
      </c>
      <c r="C29" s="1">
        <v>42</v>
      </c>
      <c r="D29" s="1">
        <v>28</v>
      </c>
      <c r="E29" s="1">
        <v>5</v>
      </c>
      <c r="F29" s="1">
        <v>8</v>
      </c>
      <c r="G29" s="1">
        <v>1</v>
      </c>
      <c r="H29" s="1">
        <v>142</v>
      </c>
      <c r="I29" s="1">
        <v>0</v>
      </c>
    </row>
    <row r="30" spans="1:9" x14ac:dyDescent="0.2">
      <c r="A30" s="1" t="s">
        <v>3</v>
      </c>
      <c r="B30" s="1">
        <v>6</v>
      </c>
      <c r="C30" s="1">
        <v>3</v>
      </c>
      <c r="D30" s="1">
        <v>2</v>
      </c>
      <c r="E30" s="1">
        <v>1</v>
      </c>
      <c r="F30" s="1">
        <v>0</v>
      </c>
      <c r="G30" s="1">
        <v>0</v>
      </c>
      <c r="H30" s="1">
        <v>3</v>
      </c>
      <c r="I30" s="1">
        <v>0</v>
      </c>
    </row>
    <row r="31" spans="1:9" x14ac:dyDescent="0.2">
      <c r="A31" s="1" t="s">
        <v>198</v>
      </c>
      <c r="B31" s="1">
        <v>36</v>
      </c>
      <c r="C31" s="1">
        <v>9</v>
      </c>
      <c r="D31" s="1">
        <v>2</v>
      </c>
      <c r="E31" s="1">
        <v>3</v>
      </c>
      <c r="F31" s="1">
        <v>4</v>
      </c>
      <c r="G31" s="1">
        <v>0</v>
      </c>
      <c r="H31" s="1">
        <v>26</v>
      </c>
      <c r="I31" s="1">
        <v>1</v>
      </c>
    </row>
    <row r="32" spans="1:9" x14ac:dyDescent="0.2">
      <c r="A32" s="1" t="s">
        <v>206</v>
      </c>
      <c r="B32" s="1">
        <v>36</v>
      </c>
      <c r="C32" s="1">
        <v>10</v>
      </c>
      <c r="D32" s="1">
        <v>7</v>
      </c>
      <c r="E32" s="1">
        <v>0</v>
      </c>
      <c r="F32" s="1">
        <v>3</v>
      </c>
      <c r="G32" s="1">
        <v>0</v>
      </c>
      <c r="H32" s="1">
        <v>26</v>
      </c>
      <c r="I32" s="1">
        <v>0</v>
      </c>
    </row>
    <row r="34" spans="1:9" x14ac:dyDescent="0.2">
      <c r="A34" s="1" t="s">
        <v>660</v>
      </c>
      <c r="B34" s="1">
        <v>4253</v>
      </c>
      <c r="C34" s="1">
        <v>3547</v>
      </c>
      <c r="D34" s="1">
        <v>2738</v>
      </c>
      <c r="E34" s="1">
        <v>495</v>
      </c>
      <c r="F34" s="1">
        <v>175</v>
      </c>
      <c r="G34" s="1">
        <v>139</v>
      </c>
      <c r="H34" s="1">
        <v>634</v>
      </c>
      <c r="I34" s="1">
        <v>72</v>
      </c>
    </row>
    <row r="35" spans="1:9" x14ac:dyDescent="0.2">
      <c r="A35" s="1" t="s">
        <v>5</v>
      </c>
      <c r="B35" s="1">
        <v>2696</v>
      </c>
      <c r="C35" s="1">
        <v>2690</v>
      </c>
      <c r="D35" s="1">
        <v>2657</v>
      </c>
      <c r="E35" s="1">
        <v>7</v>
      </c>
      <c r="F35" s="1">
        <v>14</v>
      </c>
      <c r="G35" s="1">
        <v>12</v>
      </c>
      <c r="H35" s="1">
        <v>2</v>
      </c>
      <c r="I35" s="1">
        <v>4</v>
      </c>
    </row>
    <row r="36" spans="1:9" x14ac:dyDescent="0.2">
      <c r="A36" s="1" t="s">
        <v>6</v>
      </c>
      <c r="B36" s="1">
        <v>508</v>
      </c>
      <c r="C36" s="1">
        <v>504</v>
      </c>
      <c r="D36" s="1">
        <v>20</v>
      </c>
      <c r="E36" s="1">
        <v>475</v>
      </c>
      <c r="F36" s="1">
        <v>1</v>
      </c>
      <c r="G36" s="1">
        <v>8</v>
      </c>
      <c r="H36" s="1">
        <v>4</v>
      </c>
      <c r="I36" s="1">
        <v>0</v>
      </c>
    </row>
    <row r="37" spans="1:9" x14ac:dyDescent="0.2">
      <c r="A37" s="1" t="s">
        <v>7</v>
      </c>
      <c r="B37" s="1">
        <v>161</v>
      </c>
      <c r="C37" s="1">
        <v>157</v>
      </c>
      <c r="D37" s="1">
        <v>9</v>
      </c>
      <c r="E37" s="1">
        <v>0</v>
      </c>
      <c r="F37" s="1">
        <v>148</v>
      </c>
      <c r="G37" s="1">
        <v>0</v>
      </c>
      <c r="H37" s="1">
        <v>3</v>
      </c>
      <c r="I37" s="1">
        <v>1</v>
      </c>
    </row>
    <row r="38" spans="1:9" x14ac:dyDescent="0.2">
      <c r="A38" s="1" t="s">
        <v>8</v>
      </c>
      <c r="B38" s="1">
        <v>130</v>
      </c>
      <c r="C38" s="1">
        <v>128</v>
      </c>
      <c r="D38" s="1">
        <v>8</v>
      </c>
      <c r="E38" s="1">
        <v>2</v>
      </c>
      <c r="F38" s="1">
        <v>2</v>
      </c>
      <c r="G38" s="1">
        <v>116</v>
      </c>
      <c r="H38" s="1">
        <v>2</v>
      </c>
      <c r="I38" s="1">
        <v>0</v>
      </c>
    </row>
    <row r="39" spans="1:9" x14ac:dyDescent="0.2">
      <c r="A39" s="1" t="s">
        <v>9</v>
      </c>
      <c r="B39" s="1">
        <v>494</v>
      </c>
      <c r="C39" s="1">
        <v>10</v>
      </c>
      <c r="D39" s="1">
        <v>3</v>
      </c>
      <c r="E39" s="1">
        <v>5</v>
      </c>
      <c r="F39" s="1">
        <v>2</v>
      </c>
      <c r="G39" s="1">
        <v>0</v>
      </c>
      <c r="H39" s="1">
        <v>482</v>
      </c>
      <c r="I39" s="1">
        <v>2</v>
      </c>
    </row>
    <row r="40" spans="1:9" x14ac:dyDescent="0.2">
      <c r="A40" s="1" t="s">
        <v>169</v>
      </c>
      <c r="B40" s="1">
        <v>75</v>
      </c>
      <c r="C40" s="1">
        <v>12</v>
      </c>
      <c r="D40" s="1">
        <v>8</v>
      </c>
      <c r="E40" s="1">
        <v>1</v>
      </c>
      <c r="F40" s="1">
        <v>1</v>
      </c>
      <c r="G40" s="1">
        <v>2</v>
      </c>
      <c r="H40" s="1">
        <v>0</v>
      </c>
      <c r="I40" s="1">
        <v>63</v>
      </c>
    </row>
    <row r="41" spans="1:9" x14ac:dyDescent="0.2">
      <c r="A41" s="1" t="s">
        <v>1</v>
      </c>
      <c r="B41" s="1">
        <v>28</v>
      </c>
      <c r="C41" s="1">
        <v>8</v>
      </c>
      <c r="D41" s="1">
        <v>7</v>
      </c>
      <c r="E41" s="1">
        <v>0</v>
      </c>
      <c r="F41" s="1">
        <v>0</v>
      </c>
      <c r="G41" s="1">
        <v>1</v>
      </c>
      <c r="H41" s="1">
        <v>19</v>
      </c>
      <c r="I41" s="1">
        <v>1</v>
      </c>
    </row>
    <row r="42" spans="1:9" x14ac:dyDescent="0.2">
      <c r="A42" s="1" t="s">
        <v>2</v>
      </c>
      <c r="B42" s="1">
        <v>104</v>
      </c>
      <c r="C42" s="1">
        <v>22</v>
      </c>
      <c r="D42" s="1">
        <v>17</v>
      </c>
      <c r="E42" s="1">
        <v>3</v>
      </c>
      <c r="F42" s="1">
        <v>2</v>
      </c>
      <c r="G42" s="1">
        <v>0</v>
      </c>
      <c r="H42" s="1">
        <v>82</v>
      </c>
      <c r="I42" s="1">
        <v>0</v>
      </c>
    </row>
    <row r="43" spans="1:9" x14ac:dyDescent="0.2">
      <c r="A43" s="1" t="s">
        <v>3</v>
      </c>
      <c r="B43" s="1">
        <v>5</v>
      </c>
      <c r="C43" s="1">
        <v>3</v>
      </c>
      <c r="D43" s="1">
        <v>2</v>
      </c>
      <c r="E43" s="1">
        <v>1</v>
      </c>
      <c r="F43" s="1">
        <v>0</v>
      </c>
      <c r="G43" s="1">
        <v>0</v>
      </c>
      <c r="H43" s="1">
        <v>2</v>
      </c>
      <c r="I43" s="1">
        <v>0</v>
      </c>
    </row>
    <row r="44" spans="1:9" x14ac:dyDescent="0.2">
      <c r="A44" s="1" t="s">
        <v>198</v>
      </c>
      <c r="B44" s="1">
        <v>30</v>
      </c>
      <c r="C44" s="1">
        <v>5</v>
      </c>
      <c r="D44" s="1">
        <v>2</v>
      </c>
      <c r="E44" s="1">
        <v>1</v>
      </c>
      <c r="F44" s="1">
        <v>2</v>
      </c>
      <c r="G44" s="1">
        <v>0</v>
      </c>
      <c r="H44" s="1">
        <v>24</v>
      </c>
      <c r="I44" s="1">
        <v>1</v>
      </c>
    </row>
    <row r="45" spans="1:9" x14ac:dyDescent="0.2">
      <c r="A45" s="1" t="s">
        <v>206</v>
      </c>
      <c r="B45" s="1">
        <v>22</v>
      </c>
      <c r="C45" s="1">
        <v>8</v>
      </c>
      <c r="D45" s="1">
        <v>5</v>
      </c>
      <c r="E45" s="1">
        <v>0</v>
      </c>
      <c r="F45" s="1">
        <v>3</v>
      </c>
      <c r="G45" s="1">
        <v>0</v>
      </c>
      <c r="H45" s="1">
        <v>14</v>
      </c>
      <c r="I45" s="1">
        <v>0</v>
      </c>
    </row>
    <row r="47" spans="1:9" x14ac:dyDescent="0.2">
      <c r="A47" s="1" t="s">
        <v>790</v>
      </c>
      <c r="B47" s="1">
        <v>4070</v>
      </c>
      <c r="C47" s="1">
        <v>3387</v>
      </c>
      <c r="D47" s="1">
        <v>2624</v>
      </c>
      <c r="E47" s="1">
        <v>452</v>
      </c>
      <c r="F47" s="1">
        <v>157</v>
      </c>
      <c r="G47" s="1">
        <v>154</v>
      </c>
      <c r="H47" s="1">
        <v>623</v>
      </c>
      <c r="I47" s="1">
        <v>60</v>
      </c>
    </row>
    <row r="48" spans="1:9" x14ac:dyDescent="0.2">
      <c r="A48" s="1" t="s">
        <v>5</v>
      </c>
      <c r="B48" s="1">
        <v>2628</v>
      </c>
      <c r="C48" s="1">
        <v>2614</v>
      </c>
      <c r="D48" s="1">
        <v>2558</v>
      </c>
      <c r="E48" s="1">
        <v>6</v>
      </c>
      <c r="F48" s="1">
        <v>31</v>
      </c>
      <c r="G48" s="1">
        <v>19</v>
      </c>
      <c r="H48" s="1">
        <v>7</v>
      </c>
      <c r="I48" s="1">
        <v>7</v>
      </c>
    </row>
    <row r="49" spans="1:9" x14ac:dyDescent="0.2">
      <c r="A49" s="1" t="s">
        <v>6</v>
      </c>
      <c r="B49" s="1">
        <v>476</v>
      </c>
      <c r="C49" s="1">
        <v>472</v>
      </c>
      <c r="D49" s="1">
        <v>24</v>
      </c>
      <c r="E49" s="1">
        <v>430</v>
      </c>
      <c r="F49" s="1">
        <v>3</v>
      </c>
      <c r="G49" s="1">
        <v>15</v>
      </c>
      <c r="H49" s="1">
        <v>4</v>
      </c>
      <c r="I49" s="1">
        <v>0</v>
      </c>
    </row>
    <row r="50" spans="1:9" ht="9.6" customHeight="1" x14ac:dyDescent="0.2">
      <c r="A50" s="1" t="s">
        <v>7</v>
      </c>
      <c r="B50" s="1">
        <v>119</v>
      </c>
      <c r="C50" s="1">
        <v>115</v>
      </c>
      <c r="D50" s="1">
        <v>4</v>
      </c>
      <c r="E50" s="1">
        <v>0</v>
      </c>
      <c r="F50" s="1">
        <v>111</v>
      </c>
      <c r="G50" s="1">
        <v>0</v>
      </c>
      <c r="H50" s="1">
        <v>4</v>
      </c>
      <c r="I50" s="1">
        <v>0</v>
      </c>
    </row>
    <row r="51" spans="1:9" x14ac:dyDescent="0.2">
      <c r="A51" s="1" t="s">
        <v>8</v>
      </c>
      <c r="B51" s="1">
        <v>128</v>
      </c>
      <c r="C51" s="1">
        <v>127</v>
      </c>
      <c r="D51" s="1">
        <v>5</v>
      </c>
      <c r="E51" s="1">
        <v>5</v>
      </c>
      <c r="F51" s="1">
        <v>0</v>
      </c>
      <c r="G51" s="1">
        <v>117</v>
      </c>
      <c r="H51" s="1">
        <v>1</v>
      </c>
      <c r="I51" s="1">
        <v>0</v>
      </c>
    </row>
    <row r="52" spans="1:9" x14ac:dyDescent="0.2">
      <c r="A52" s="1" t="s">
        <v>9</v>
      </c>
      <c r="B52" s="1">
        <v>532</v>
      </c>
      <c r="C52" s="1">
        <v>11</v>
      </c>
      <c r="D52" s="1">
        <v>3</v>
      </c>
      <c r="E52" s="1">
        <v>7</v>
      </c>
      <c r="F52" s="1">
        <v>1</v>
      </c>
      <c r="G52" s="1">
        <v>0</v>
      </c>
      <c r="H52" s="1">
        <v>520</v>
      </c>
      <c r="I52" s="1">
        <v>1</v>
      </c>
    </row>
    <row r="53" spans="1:9" x14ac:dyDescent="0.2">
      <c r="A53" s="1" t="s">
        <v>169</v>
      </c>
      <c r="B53" s="1">
        <v>64</v>
      </c>
      <c r="C53" s="1">
        <v>14</v>
      </c>
      <c r="D53" s="1">
        <v>9</v>
      </c>
      <c r="E53" s="1">
        <v>0</v>
      </c>
      <c r="F53" s="1">
        <v>3</v>
      </c>
      <c r="G53" s="1">
        <v>2</v>
      </c>
      <c r="H53" s="1">
        <v>1</v>
      </c>
      <c r="I53" s="1">
        <v>49</v>
      </c>
    </row>
    <row r="54" spans="1:9" x14ac:dyDescent="0.2">
      <c r="A54" s="1" t="s">
        <v>1</v>
      </c>
      <c r="B54" s="1">
        <v>22</v>
      </c>
      <c r="C54" s="1">
        <v>8</v>
      </c>
      <c r="D54" s="1">
        <v>8</v>
      </c>
      <c r="E54" s="1">
        <v>0</v>
      </c>
      <c r="F54" s="1">
        <v>0</v>
      </c>
      <c r="G54" s="1">
        <v>0</v>
      </c>
      <c r="H54" s="1">
        <v>11</v>
      </c>
      <c r="I54" s="1">
        <v>3</v>
      </c>
    </row>
    <row r="55" spans="1:9" x14ac:dyDescent="0.2">
      <c r="A55" s="1" t="s">
        <v>2</v>
      </c>
      <c r="B55" s="1">
        <v>80</v>
      </c>
      <c r="C55" s="1">
        <v>20</v>
      </c>
      <c r="D55" s="1">
        <v>11</v>
      </c>
      <c r="E55" s="1">
        <v>2</v>
      </c>
      <c r="F55" s="1">
        <v>6</v>
      </c>
      <c r="G55" s="1">
        <v>1</v>
      </c>
      <c r="H55" s="1">
        <v>60</v>
      </c>
      <c r="I55" s="1">
        <v>0</v>
      </c>
    </row>
    <row r="56" spans="1:9" x14ac:dyDescent="0.2">
      <c r="A56" s="1" t="s">
        <v>3</v>
      </c>
      <c r="B56" s="1">
        <v>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</row>
    <row r="57" spans="1:9" x14ac:dyDescent="0.2">
      <c r="A57" s="1" t="s">
        <v>198</v>
      </c>
      <c r="B57" s="1">
        <v>6</v>
      </c>
      <c r="C57" s="1">
        <v>4</v>
      </c>
      <c r="D57" s="1">
        <v>0</v>
      </c>
      <c r="E57" s="1">
        <v>2</v>
      </c>
      <c r="F57" s="1">
        <v>2</v>
      </c>
      <c r="G57" s="1">
        <v>0</v>
      </c>
      <c r="H57" s="1">
        <v>2</v>
      </c>
      <c r="I57" s="1">
        <v>0</v>
      </c>
    </row>
    <row r="58" spans="1:9" x14ac:dyDescent="0.2">
      <c r="A58" s="1" t="s">
        <v>206</v>
      </c>
      <c r="B58" s="1">
        <v>14</v>
      </c>
      <c r="C58" s="1">
        <v>2</v>
      </c>
      <c r="D58" s="1">
        <v>2</v>
      </c>
      <c r="E58" s="1">
        <v>0</v>
      </c>
      <c r="F58" s="1">
        <v>0</v>
      </c>
      <c r="G58" s="1">
        <v>0</v>
      </c>
      <c r="H58" s="1">
        <v>12</v>
      </c>
      <c r="I58" s="1">
        <v>0</v>
      </c>
    </row>
    <row r="59" spans="1:9" x14ac:dyDescent="0.2">
      <c r="A59" s="29" t="s">
        <v>642</v>
      </c>
      <c r="B59" s="29"/>
      <c r="C59" s="29"/>
      <c r="D59" s="29"/>
      <c r="E59" s="29"/>
      <c r="F59" s="29"/>
      <c r="G59" s="29"/>
      <c r="H59" s="29"/>
      <c r="I59" s="29"/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GUAM 1997 MICMIGS</vt:lpstr>
      <vt:lpstr>Relationship</vt:lpstr>
      <vt:lpstr>AEthnicity</vt:lpstr>
      <vt:lpstr>BEthnicity</vt:lpstr>
      <vt:lpstr>Religion</vt:lpstr>
      <vt:lpstr>Marital Status</vt:lpstr>
      <vt:lpstr>Citizenship</vt:lpstr>
      <vt:lpstr>Migrate_Reason</vt:lpstr>
      <vt:lpstr>Mother_Birth</vt:lpstr>
      <vt:lpstr>Education</vt:lpstr>
      <vt:lpstr>Ed scholarships</vt:lpstr>
      <vt:lpstr>Res 1992</vt:lpstr>
      <vt:lpstr>Language</vt:lpstr>
      <vt:lpstr>Health</vt:lpstr>
      <vt:lpstr>Times_Year_Returns</vt:lpstr>
      <vt:lpstr>Child_Born and Year</vt:lpstr>
      <vt:lpstr>Kind of week work</vt:lpstr>
      <vt:lpstr>Industry</vt:lpstr>
      <vt:lpstr>Occupation</vt:lpstr>
      <vt:lpstr>Work in 1996</vt:lpstr>
      <vt:lpstr>Migrant</vt:lpstr>
      <vt:lpstr>Total counts</vt:lpstr>
      <vt:lpstr>Tenure</vt:lpstr>
      <vt:lpstr>Year Built</vt:lpstr>
      <vt:lpstr>House Materials</vt:lpstr>
      <vt:lpstr>Plumbing</vt:lpstr>
      <vt:lpstr>Housewears Total</vt:lpstr>
      <vt:lpstr>Mobiles</vt:lpstr>
      <vt:lpstr>AgeSex Guam</vt:lpstr>
      <vt:lpstr>Fertility</vt:lpstr>
      <vt:lpstr>SMAM Guam</vt:lpstr>
      <vt:lpstr>Fertility!Print_Area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2019-02-05T10:05:41Z</dcterms:created>
  <dcterms:modified xsi:type="dcterms:W3CDTF">2019-11-12T20:10:50Z</dcterms:modified>
</cp:coreProperties>
</file>