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GUAM05\"/>
    </mc:Choice>
  </mc:AlternateContent>
  <xr:revisionPtr revIDLastSave="0" documentId="13_ncr:1_{9D7A9128-90EA-4862-A829-252590FA9EB5}" xr6:coauthVersionLast="45" xr6:coauthVersionMax="45" xr10:uidLastSave="{00000000-0000-0000-0000-000000000000}"/>
  <bookViews>
    <workbookView xWindow="-108" yWindow="-108" windowWidth="20376" windowHeight="12216" firstSheet="4" activeTab="10" xr2:uid="{74A2F11A-3B34-44A6-A13F-8A3F9849900E}"/>
  </bookViews>
  <sheets>
    <sheet name="Guam HIES 2005 Impact" sheetId="1" r:id="rId1"/>
    <sheet name="Relationship" sheetId="2" r:id="rId2"/>
    <sheet name="Ethnicity" sheetId="3" r:id="rId3"/>
    <sheet name="Citizenship" sheetId="4" r:id="rId4"/>
    <sheet name="Mo Fa BP" sheetId="5" r:id="rId5"/>
    <sheet name="Schooling" sheetId="6" r:id="rId6"/>
    <sheet name="Language" sheetId="7" r:id="rId7"/>
    <sheet name="Military" sheetId="8" r:id="rId8"/>
    <sheet name="Work Last Week" sheetId="9" r:id="rId9"/>
    <sheet name="Work Last Year" sheetId="10" r:id="rId10"/>
    <sheet name="Income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N30" i="1"/>
  <c r="O30" i="1"/>
  <c r="P30" i="1"/>
  <c r="B30" i="1"/>
  <c r="N7" i="2"/>
  <c r="E7" i="2"/>
  <c r="B7" i="2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B19" i="4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B27" i="5"/>
  <c r="P32" i="6"/>
  <c r="O32" i="6"/>
  <c r="N32" i="6"/>
  <c r="J32" i="6"/>
  <c r="I32" i="6"/>
  <c r="H32" i="6"/>
  <c r="G32" i="6"/>
  <c r="F32" i="6"/>
  <c r="E32" i="6"/>
  <c r="D32" i="6"/>
  <c r="C32" i="6"/>
  <c r="B32" i="6"/>
  <c r="P31" i="6"/>
  <c r="O31" i="6"/>
  <c r="N31" i="6"/>
  <c r="J31" i="6"/>
  <c r="I31" i="6"/>
  <c r="H31" i="6"/>
  <c r="G31" i="6"/>
  <c r="F31" i="6"/>
  <c r="E31" i="6"/>
  <c r="D31" i="6"/>
  <c r="C31" i="6"/>
  <c r="B31" i="6"/>
  <c r="C19" i="6"/>
  <c r="D19" i="6"/>
  <c r="E19" i="6"/>
  <c r="F19" i="6"/>
  <c r="G19" i="6"/>
  <c r="H19" i="6"/>
  <c r="I19" i="6"/>
  <c r="J19" i="6"/>
  <c r="N19" i="6"/>
  <c r="O19" i="6"/>
  <c r="P19" i="6"/>
  <c r="C20" i="6"/>
  <c r="D20" i="6"/>
  <c r="E20" i="6"/>
  <c r="F20" i="6"/>
  <c r="G20" i="6"/>
  <c r="H20" i="6"/>
  <c r="I20" i="6"/>
  <c r="J20" i="6"/>
  <c r="N20" i="6"/>
  <c r="O20" i="6"/>
  <c r="P20" i="6"/>
  <c r="B20" i="6"/>
  <c r="B19" i="6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B7" i="7"/>
  <c r="C11" i="9"/>
  <c r="D11" i="9"/>
  <c r="E11" i="9"/>
  <c r="F11" i="9"/>
  <c r="G11" i="9"/>
  <c r="H11" i="9"/>
  <c r="I11" i="9"/>
  <c r="J11" i="9"/>
  <c r="K11" i="9"/>
  <c r="M11" i="9"/>
  <c r="N11" i="9"/>
  <c r="O11" i="9"/>
  <c r="P11" i="9"/>
  <c r="B11" i="9"/>
  <c r="C6" i="9"/>
  <c r="C7" i="9" s="1"/>
  <c r="D6" i="9"/>
  <c r="E6" i="9"/>
  <c r="F6" i="9"/>
  <c r="F7" i="9" s="1"/>
  <c r="G6" i="9"/>
  <c r="H6" i="9"/>
  <c r="I6" i="9"/>
  <c r="I7" i="9" s="1"/>
  <c r="J6" i="9"/>
  <c r="J7" i="9" s="1"/>
  <c r="K6" i="9"/>
  <c r="L6" i="9"/>
  <c r="M6" i="9"/>
  <c r="N6" i="9"/>
  <c r="N7" i="9" s="1"/>
  <c r="O6" i="9"/>
  <c r="P6" i="9"/>
  <c r="P7" i="9" s="1"/>
  <c r="D7" i="9"/>
  <c r="E7" i="9"/>
  <c r="G7" i="9"/>
  <c r="H7" i="9"/>
  <c r="K7" i="9"/>
  <c r="L7" i="9"/>
  <c r="M7" i="9"/>
  <c r="O7" i="9"/>
  <c r="B7" i="9"/>
  <c r="B6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B14" i="9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B32" i="11"/>
</calcChain>
</file>

<file path=xl/sharedStrings.xml><?xml version="1.0" encoding="utf-8"?>
<sst xmlns="http://schemas.openxmlformats.org/spreadsheetml/2006/main" count="490" uniqueCount="212">
  <si>
    <t>Total</t>
  </si>
  <si>
    <t>Total Impact Pop</t>
  </si>
  <si>
    <t xml:space="preserve">   Born in FAS</t>
  </si>
  <si>
    <t xml:space="preserve">   Child &lt; 18 FAS Parent</t>
  </si>
  <si>
    <t>Others</t>
  </si>
  <si>
    <t>Male</t>
  </si>
  <si>
    <t>Female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</si>
  <si>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</si>
  <si>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</si>
  <si>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</si>
  <si>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</si>
  <si>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</si>
  <si>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</si>
  <si>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</si>
  <si>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</si>
  <si>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</si>
  <si>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</si>
  <si>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</si>
  <si>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</si>
  <si>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</si>
  <si>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</si>
  <si>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</si>
  <si>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</si>
  <si>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>0-14</t>
  </si>
  <si>
    <t>15-29</t>
  </si>
  <si>
    <t>30-44</t>
  </si>
  <si>
    <t>45-59</t>
  </si>
  <si>
    <t>60+</t>
  </si>
  <si>
    <t xml:space="preserve">   Householder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</si>
  <si>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</si>
  <si>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</si>
  <si>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</si>
  <si>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</si>
  <si>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</si>
  <si>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</si>
  <si>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</si>
  <si>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</si>
  <si>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Roomer-boarder</t>
  </si>
  <si>
    <t>Housemate</t>
  </si>
  <si>
    <t>Unmarried</t>
  </si>
  <si>
    <t>Nonrelative</t>
  </si>
  <si>
    <t xml:space="preserve">   Marital status</t>
  </si>
  <si>
    <t>Now married</t>
  </si>
  <si>
    <t>Separated</t>
  </si>
  <si>
    <t>Widowed</t>
  </si>
  <si>
    <t>Divorced</t>
  </si>
  <si>
    <t>Never married</t>
  </si>
  <si>
    <t>Other</t>
  </si>
  <si>
    <t>Chamorro</t>
  </si>
  <si>
    <t>Palauan</t>
  </si>
  <si>
    <t>Chuukese</t>
  </si>
  <si>
    <t>Mortlockese</t>
  </si>
  <si>
    <t>Pohnpeian</t>
  </si>
  <si>
    <t>Kosraean</t>
  </si>
  <si>
    <t>Yapese</t>
  </si>
  <si>
    <t>Ulithian/Woleaian</t>
  </si>
  <si>
    <t>Marshallese</t>
  </si>
  <si>
    <t>Guam and US</t>
  </si>
  <si>
    <t>CNMI</t>
  </si>
  <si>
    <t>Palau</t>
  </si>
  <si>
    <t>Pohnpei</t>
  </si>
  <si>
    <t>Kosrae</t>
  </si>
  <si>
    <t>Yap</t>
  </si>
  <si>
    <t>Chuuk</t>
  </si>
  <si>
    <t xml:space="preserve">   Citizenship</t>
  </si>
  <si>
    <t>Not a U.S. citizen</t>
  </si>
  <si>
    <t xml:space="preserve">   Year to area</t>
  </si>
  <si>
    <t>1995 to 1998</t>
  </si>
  <si>
    <t>1990 to 1994</t>
  </si>
  <si>
    <t>1985 to 1989</t>
  </si>
  <si>
    <t>1980 to 1984</t>
  </si>
  <si>
    <t>1970 to 1979</t>
  </si>
  <si>
    <t>1960 to 1969</t>
  </si>
  <si>
    <t>1950 to 1959</t>
  </si>
  <si>
    <t>1930 to 1949</t>
  </si>
  <si>
    <t>1900 to 1929</t>
  </si>
  <si>
    <t>NA</t>
  </si>
  <si>
    <t xml:space="preserve">   Reason for migration</t>
  </si>
  <si>
    <t>Employment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</si>
  <si>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</si>
  <si>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</si>
  <si>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</si>
  <si>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</si>
  <si>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</si>
  <si>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</si>
  <si>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</si>
  <si>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Other reason</t>
  </si>
  <si>
    <t xml:space="preserve">   Mother's Birthplace FAS</t>
  </si>
  <si>
    <t>Guam</t>
  </si>
  <si>
    <t xml:space="preserve">   Father's Birthplace FAS</t>
  </si>
  <si>
    <t xml:space="preserve">   Lived here 5 years ago</t>
  </si>
  <si>
    <t>Lived in same house</t>
  </si>
  <si>
    <t>Different house</t>
  </si>
  <si>
    <t xml:space="preserve">   School attendance</t>
  </si>
  <si>
    <t>No has not attended</t>
  </si>
  <si>
    <t>Yes public school or college</t>
  </si>
  <si>
    <t>Yes private school or college</t>
  </si>
  <si>
    <t xml:space="preserve">   Educational Attainment</t>
  </si>
  <si>
    <t>Less than 9th grade</t>
  </si>
  <si>
    <t>9th to 12th no diploma</t>
  </si>
  <si>
    <t>HS graduate</t>
  </si>
  <si>
    <t>Some college</t>
  </si>
  <si>
    <t>Associates</t>
  </si>
  <si>
    <t>Bachelor's</t>
  </si>
  <si>
    <t>Graduate or Profess</t>
  </si>
  <si>
    <t xml:space="preserve">   Speak English at home</t>
  </si>
  <si>
    <t>Speaks only English</t>
  </si>
  <si>
    <t>Speaks other language</t>
  </si>
  <si>
    <t xml:space="preserve">   Frequency of language other than English</t>
  </si>
  <si>
    <t>Yes more frequently than English</t>
  </si>
  <si>
    <t>Both equally often</t>
  </si>
  <si>
    <t>No less frequently than English</t>
  </si>
  <si>
    <t>Doesn't speak English</t>
  </si>
  <si>
    <t>No</t>
  </si>
  <si>
    <t xml:space="preserve">   Any active duty</t>
  </si>
  <si>
    <t>Active duty now</t>
  </si>
  <si>
    <t>Previous active duty</t>
  </si>
  <si>
    <t>Reserves or National Guard</t>
  </si>
  <si>
    <t xml:space="preserve">   ESR</t>
  </si>
  <si>
    <t xml:space="preserve">   Work last week</t>
  </si>
  <si>
    <t>Yes paid and no subsistence</t>
  </si>
  <si>
    <t>Yes paid and subsistence</t>
  </si>
  <si>
    <t>Yes Subsistence only</t>
  </si>
  <si>
    <t xml:space="preserve">   Hours of work last week</t>
  </si>
  <si>
    <t>1 to 14</t>
  </si>
  <si>
    <t>14 to 34</t>
  </si>
  <si>
    <t>35 to 44</t>
  </si>
  <si>
    <t>More than 45</t>
  </si>
  <si>
    <t xml:space="preserve">   Class of worker</t>
  </si>
  <si>
    <t>Private company</t>
  </si>
  <si>
    <t>Government</t>
  </si>
  <si>
    <t>Self employed</t>
  </si>
  <si>
    <t>Working without pay</t>
  </si>
  <si>
    <t xml:space="preserve">   Paid work last year</t>
  </si>
  <si>
    <t>Did paid work in 2004</t>
  </si>
  <si>
    <t>No paid work</t>
  </si>
  <si>
    <t xml:space="preserve">   Weeks of work last year</t>
  </si>
  <si>
    <t>Less than 14</t>
  </si>
  <si>
    <t>14 to 26</t>
  </si>
  <si>
    <t>27 to 39</t>
  </si>
  <si>
    <t>40 to 49</t>
  </si>
  <si>
    <t>50 to 52</t>
  </si>
  <si>
    <t xml:space="preserve">   Usual hours of work last year</t>
  </si>
  <si>
    <t xml:space="preserve">   Income</t>
  </si>
  <si>
    <t>$1 to  $4999</t>
  </si>
  <si>
    <t>$5000 to  $9999</t>
  </si>
  <si>
    <t>$10000 to  $14999</t>
  </si>
  <si>
    <t>$15000 to  $19999</t>
  </si>
  <si>
    <t>$20000 to  $24999</t>
  </si>
  <si>
    <t>$25000 to  $29999</t>
  </si>
  <si>
    <t>$30000 to  $34999</t>
  </si>
  <si>
    <t>$35000 to  $39999</t>
  </si>
  <si>
    <t>$40000 to  $44999</t>
  </si>
  <si>
    <t>$45000 to  $49999</t>
  </si>
  <si>
    <t>$50000 to  $54999</t>
  </si>
  <si>
    <t>$55000 to  $59999</t>
  </si>
  <si>
    <t>$60000 to  $64999</t>
  </si>
  <si>
    <t>$65000 to  $69999</t>
  </si>
  <si>
    <t>$70000 to  $74999</t>
  </si>
  <si>
    <t>$75000 to  $79999</t>
  </si>
  <si>
    <t>$80000 to  $84999</t>
  </si>
  <si>
    <t>$85000 to  $89999</t>
  </si>
  <si>
    <t>$90000 to  $94999</t>
  </si>
  <si>
    <t>$95000 to  $99999</t>
  </si>
  <si>
    <t>$100000 or More</t>
  </si>
  <si>
    <t>Mean</t>
  </si>
  <si>
    <t xml:space="preserve">   Person's Poverty level</t>
  </si>
  <si>
    <t>Below poverty line</t>
  </si>
  <si>
    <t>Above poverty line</t>
  </si>
  <si>
    <t xml:space="preserve">     Percent</t>
  </si>
  <si>
    <t xml:space="preserve">      Total</t>
  </si>
  <si>
    <t>In the labor force</t>
  </si>
  <si>
    <t xml:space="preserve">      Percent</t>
  </si>
  <si>
    <t xml:space="preserve">   Civilian at work</t>
  </si>
  <si>
    <t xml:space="preserve">   Civilian with jobnot at work</t>
  </si>
  <si>
    <t xml:space="preserve">   Unemployed</t>
  </si>
  <si>
    <t xml:space="preserve">   Military at work</t>
  </si>
  <si>
    <t xml:space="preserve">   Military not at work</t>
  </si>
  <si>
    <t>Not in the labor force</t>
  </si>
  <si>
    <t xml:space="preserve">   With subsistence</t>
  </si>
  <si>
    <t xml:space="preserve">   Without subsistence</t>
  </si>
  <si>
    <t xml:space="preserve">      Percnet</t>
  </si>
  <si>
    <t>Percent H.S. graduate</t>
  </si>
  <si>
    <t>Percent college graduate</t>
  </si>
  <si>
    <t xml:space="preserve">    Total, 18+ years</t>
  </si>
  <si>
    <t xml:space="preserve">     Total, 25+ years</t>
  </si>
  <si>
    <t xml:space="preserve">     All persons</t>
  </si>
  <si>
    <t>U.S. Citizen</t>
  </si>
  <si>
    <t xml:space="preserve">   Born abroad of U.S. parent(s)</t>
  </si>
  <si>
    <t xml:space="preserve">   Naturalized U.S. citizen</t>
  </si>
  <si>
    <t xml:space="preserve">   Permanent non-citizen</t>
  </si>
  <si>
    <t xml:space="preserve">   Temporary non-citizen</t>
  </si>
  <si>
    <t xml:space="preserve">   Born in Guam</t>
  </si>
  <si>
    <t xml:space="preserve">   Born in U.S. or U.S. territory</t>
  </si>
  <si>
    <t xml:space="preserve">       Percent</t>
  </si>
  <si>
    <t>Asian</t>
  </si>
  <si>
    <t xml:space="preserve">     Total</t>
  </si>
  <si>
    <t xml:space="preserve">     Persons per HH</t>
  </si>
  <si>
    <t>Dependency Ratio</t>
  </si>
  <si>
    <t>Source: 2005 Guam Household Income and Expenditures Survey</t>
  </si>
  <si>
    <t>Table 1. Age by Impact Population, Guam: 2005</t>
  </si>
  <si>
    <t>Table 2. Relationship and Marital Status by Impact Population, Guam: 2005</t>
  </si>
  <si>
    <t>Table 3. Ethnicity by Impact Population, Guam: 2005  *** NOTE: THIS TABLE IS NOT CORRECT ***</t>
  </si>
  <si>
    <t>Table 4. Birthplace, Citizenship, Year of Entry and Reason for Migrating by Impact Population, Guam: 2005</t>
  </si>
  <si>
    <t>BIRTHPLACE</t>
  </si>
  <si>
    <t>Table 5. Parents' Birthplaces and Residence in 2000 by Impact Population, Guam: 2005</t>
  </si>
  <si>
    <t>Table 6. School Attendance and Educational Attainment by Impact Population, Guam: 2005</t>
  </si>
  <si>
    <t>Table 7. Language Use by Impact Population, Guam: 2005</t>
  </si>
  <si>
    <t>Table 8. Military by Impact Population, Guam: 2005</t>
  </si>
  <si>
    <t>Table 9. Employment Status by Impact Population, Guam: 2005</t>
  </si>
  <si>
    <t>Table 10. Paid Work in 2004 by Impact Population, Guam: 2005</t>
  </si>
  <si>
    <t>Table 11. Income and Poverty by Impact Population, Guam: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</si>
</sst>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3" xfId="0" applyFont="1" applyBorder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4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" fillId="0" borderId="0" xfId="0" applyNumberFormat="1" applyFont="1"/>
    <xf numFmtId="0" fontId="1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341CA-6F8D-4D8B-918E-0FC71C389ECD}">
  <dimension ref="A1:P31"/>
  <sheetViews>
    <sheetView view="pageBreakPreview" zoomScale="125" zoomScaleNormal="100" zoomScaleSheetLayoutView="125" workbookViewId="0"/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200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5" spans="1:16" x14ac:dyDescent="0.2">
      <c r="A5" s="1" t="s">
        <v>196</v>
      </c>
      <c r="B5" s="2">
        <v>149952</v>
      </c>
      <c r="C5" s="2">
        <v>73359</v>
      </c>
      <c r="D5" s="2">
        <v>76593</v>
      </c>
      <c r="E5" s="2">
        <v>20592</v>
      </c>
      <c r="F5" s="2">
        <v>9570</v>
      </c>
      <c r="G5" s="2">
        <v>11022</v>
      </c>
      <c r="H5" s="2">
        <v>13992</v>
      </c>
      <c r="I5" s="2">
        <v>6468</v>
      </c>
      <c r="J5" s="2">
        <v>7524</v>
      </c>
      <c r="K5" s="2">
        <v>6600</v>
      </c>
      <c r="L5" s="2">
        <v>3102</v>
      </c>
      <c r="M5" s="2">
        <v>3498</v>
      </c>
      <c r="N5" s="2">
        <v>129360</v>
      </c>
      <c r="O5" s="2">
        <v>63789</v>
      </c>
      <c r="P5" s="2">
        <v>65571</v>
      </c>
    </row>
    <row r="6" spans="1:16" x14ac:dyDescent="0.2">
      <c r="A6" s="1" t="s">
        <v>7</v>
      </c>
      <c r="B6" s="2">
        <v>15180</v>
      </c>
      <c r="C6" s="2">
        <v>7887</v>
      </c>
      <c r="D6" s="2">
        <v>7293</v>
      </c>
      <c r="E6" s="2">
        <v>3663</v>
      </c>
      <c r="F6" s="2">
        <v>2013</v>
      </c>
      <c r="G6" s="2">
        <v>1650</v>
      </c>
      <c r="H6" s="2">
        <v>1320</v>
      </c>
      <c r="I6" s="2">
        <v>726</v>
      </c>
      <c r="J6" s="2">
        <v>594</v>
      </c>
      <c r="K6" s="2">
        <v>2343</v>
      </c>
      <c r="L6" s="2">
        <v>1287</v>
      </c>
      <c r="M6" s="2">
        <v>1056</v>
      </c>
      <c r="N6" s="2">
        <v>11517</v>
      </c>
      <c r="O6" s="2">
        <v>5874</v>
      </c>
      <c r="P6" s="2">
        <v>5643</v>
      </c>
    </row>
    <row r="7" spans="1:16" x14ac:dyDescent="0.2">
      <c r="A7" s="1" t="s">
        <v>8</v>
      </c>
      <c r="B7" s="2">
        <v>15345</v>
      </c>
      <c r="C7" s="2">
        <v>7953</v>
      </c>
      <c r="D7" s="2">
        <v>7392</v>
      </c>
      <c r="E7" s="2">
        <v>3036</v>
      </c>
      <c r="F7" s="2">
        <v>1353</v>
      </c>
      <c r="G7" s="2">
        <v>1683</v>
      </c>
      <c r="H7" s="2">
        <v>528</v>
      </c>
      <c r="I7" s="2">
        <v>264</v>
      </c>
      <c r="J7" s="2">
        <v>264</v>
      </c>
      <c r="K7" s="2">
        <v>2508</v>
      </c>
      <c r="L7" s="2">
        <v>1089</v>
      </c>
      <c r="M7" s="2">
        <v>1419</v>
      </c>
      <c r="N7" s="2">
        <v>12309</v>
      </c>
      <c r="O7" s="2">
        <v>6600</v>
      </c>
      <c r="P7" s="2">
        <v>5709</v>
      </c>
    </row>
    <row r="8" spans="1:16" x14ac:dyDescent="0.2">
      <c r="A8" s="1" t="s">
        <v>9</v>
      </c>
      <c r="B8" s="2">
        <v>13827</v>
      </c>
      <c r="C8" s="2">
        <v>6699</v>
      </c>
      <c r="D8" s="2">
        <v>7128</v>
      </c>
      <c r="E8" s="2">
        <v>2508</v>
      </c>
      <c r="F8" s="2">
        <v>1023</v>
      </c>
      <c r="G8" s="2">
        <v>1485</v>
      </c>
      <c r="H8" s="2">
        <v>1122</v>
      </c>
      <c r="I8" s="2">
        <v>462</v>
      </c>
      <c r="J8" s="2">
        <v>660</v>
      </c>
      <c r="K8" s="2">
        <v>1386</v>
      </c>
      <c r="L8" s="2">
        <v>561</v>
      </c>
      <c r="M8" s="2">
        <v>825</v>
      </c>
      <c r="N8" s="2">
        <v>11319</v>
      </c>
      <c r="O8" s="2">
        <v>5676</v>
      </c>
      <c r="P8" s="2">
        <v>5643</v>
      </c>
    </row>
    <row r="9" spans="1:16" x14ac:dyDescent="0.2">
      <c r="A9" s="1" t="s">
        <v>10</v>
      </c>
      <c r="B9" s="2">
        <v>13299</v>
      </c>
      <c r="C9" s="2">
        <v>6897</v>
      </c>
      <c r="D9" s="2">
        <v>6402</v>
      </c>
      <c r="E9" s="2">
        <v>1287</v>
      </c>
      <c r="F9" s="2">
        <v>594</v>
      </c>
      <c r="G9" s="2">
        <v>693</v>
      </c>
      <c r="H9" s="2">
        <v>924</v>
      </c>
      <c r="I9" s="2">
        <v>429</v>
      </c>
      <c r="J9" s="2">
        <v>495</v>
      </c>
      <c r="K9" s="2">
        <v>363</v>
      </c>
      <c r="L9" s="2">
        <v>165</v>
      </c>
      <c r="M9" s="2">
        <v>198</v>
      </c>
      <c r="N9" s="2">
        <v>12012</v>
      </c>
      <c r="O9" s="2">
        <v>6303</v>
      </c>
      <c r="P9" s="2">
        <v>5709</v>
      </c>
    </row>
    <row r="10" spans="1:16" x14ac:dyDescent="0.2">
      <c r="A10" s="1" t="s">
        <v>11</v>
      </c>
      <c r="B10" s="2">
        <v>9570</v>
      </c>
      <c r="C10" s="2">
        <v>4587</v>
      </c>
      <c r="D10" s="2">
        <v>4983</v>
      </c>
      <c r="E10" s="2">
        <v>1122</v>
      </c>
      <c r="F10" s="2">
        <v>462</v>
      </c>
      <c r="G10" s="2">
        <v>660</v>
      </c>
      <c r="H10" s="2">
        <v>1122</v>
      </c>
      <c r="I10" s="2">
        <v>462</v>
      </c>
      <c r="J10" s="2">
        <v>660</v>
      </c>
      <c r="K10" s="2">
        <v>0</v>
      </c>
      <c r="L10" s="2">
        <v>0</v>
      </c>
      <c r="M10" s="2">
        <v>0</v>
      </c>
      <c r="N10" s="2">
        <v>8448</v>
      </c>
      <c r="O10" s="2">
        <v>4125</v>
      </c>
      <c r="P10" s="2">
        <v>4323</v>
      </c>
    </row>
    <row r="11" spans="1:16" x14ac:dyDescent="0.2">
      <c r="A11" s="1" t="s">
        <v>12</v>
      </c>
      <c r="B11" s="2">
        <v>9966</v>
      </c>
      <c r="C11" s="2">
        <v>4356</v>
      </c>
      <c r="D11" s="2">
        <v>5610</v>
      </c>
      <c r="E11" s="2">
        <v>1683</v>
      </c>
      <c r="F11" s="2">
        <v>726</v>
      </c>
      <c r="G11" s="2">
        <v>957</v>
      </c>
      <c r="H11" s="2">
        <v>1683</v>
      </c>
      <c r="I11" s="2">
        <v>726</v>
      </c>
      <c r="J11" s="2">
        <v>957</v>
      </c>
      <c r="K11" s="2">
        <v>0</v>
      </c>
      <c r="L11" s="2">
        <v>0</v>
      </c>
      <c r="M11" s="2">
        <v>0</v>
      </c>
      <c r="N11" s="2">
        <v>8283</v>
      </c>
      <c r="O11" s="2">
        <v>3630</v>
      </c>
      <c r="P11" s="2">
        <v>4653</v>
      </c>
    </row>
    <row r="12" spans="1:16" x14ac:dyDescent="0.2">
      <c r="A12" s="1" t="s">
        <v>13</v>
      </c>
      <c r="B12" s="2">
        <v>12177</v>
      </c>
      <c r="C12" s="2">
        <v>6006</v>
      </c>
      <c r="D12" s="2">
        <v>6171</v>
      </c>
      <c r="E12" s="2">
        <v>2904</v>
      </c>
      <c r="F12" s="2">
        <v>1518</v>
      </c>
      <c r="G12" s="2">
        <v>1386</v>
      </c>
      <c r="H12" s="2">
        <v>2904</v>
      </c>
      <c r="I12" s="2">
        <v>1518</v>
      </c>
      <c r="J12" s="2">
        <v>1386</v>
      </c>
      <c r="K12" s="2">
        <v>0</v>
      </c>
      <c r="L12" s="2">
        <v>0</v>
      </c>
      <c r="M12" s="2">
        <v>0</v>
      </c>
      <c r="N12" s="2">
        <v>9273</v>
      </c>
      <c r="O12" s="2">
        <v>4488</v>
      </c>
      <c r="P12" s="2">
        <v>4785</v>
      </c>
    </row>
    <row r="13" spans="1:16" x14ac:dyDescent="0.2">
      <c r="A13" s="1" t="s">
        <v>14</v>
      </c>
      <c r="B13" s="2">
        <v>9570</v>
      </c>
      <c r="C13" s="2">
        <v>4554</v>
      </c>
      <c r="D13" s="2">
        <v>5016</v>
      </c>
      <c r="E13" s="2">
        <v>1452</v>
      </c>
      <c r="F13" s="2">
        <v>759</v>
      </c>
      <c r="G13" s="2">
        <v>693</v>
      </c>
      <c r="H13" s="2">
        <v>1452</v>
      </c>
      <c r="I13" s="2">
        <v>759</v>
      </c>
      <c r="J13" s="2">
        <v>693</v>
      </c>
      <c r="K13" s="2">
        <v>0</v>
      </c>
      <c r="L13" s="2">
        <v>0</v>
      </c>
      <c r="M13" s="2">
        <v>0</v>
      </c>
      <c r="N13" s="2">
        <v>8118</v>
      </c>
      <c r="O13" s="2">
        <v>3795</v>
      </c>
      <c r="P13" s="2">
        <v>4323</v>
      </c>
    </row>
    <row r="14" spans="1:16" x14ac:dyDescent="0.2">
      <c r="A14" s="1" t="s">
        <v>15</v>
      </c>
      <c r="B14" s="2">
        <v>9405</v>
      </c>
      <c r="C14" s="2">
        <v>4356</v>
      </c>
      <c r="D14" s="2">
        <v>5049</v>
      </c>
      <c r="E14" s="2">
        <v>759</v>
      </c>
      <c r="F14" s="2">
        <v>264</v>
      </c>
      <c r="G14" s="2">
        <v>495</v>
      </c>
      <c r="H14" s="2">
        <v>759</v>
      </c>
      <c r="I14" s="2">
        <v>264</v>
      </c>
      <c r="J14" s="2">
        <v>495</v>
      </c>
      <c r="K14" s="2">
        <v>0</v>
      </c>
      <c r="L14" s="2">
        <v>0</v>
      </c>
      <c r="M14" s="2">
        <v>0</v>
      </c>
      <c r="N14" s="2">
        <v>8646</v>
      </c>
      <c r="O14" s="2">
        <v>4092</v>
      </c>
      <c r="P14" s="2">
        <v>4554</v>
      </c>
    </row>
    <row r="15" spans="1:16" x14ac:dyDescent="0.2">
      <c r="A15" s="1" t="s">
        <v>16</v>
      </c>
      <c r="B15" s="2">
        <v>8976</v>
      </c>
      <c r="C15" s="2">
        <v>4026</v>
      </c>
      <c r="D15" s="2">
        <v>4950</v>
      </c>
      <c r="E15" s="2">
        <v>891</v>
      </c>
      <c r="F15" s="2">
        <v>462</v>
      </c>
      <c r="G15" s="2">
        <v>429</v>
      </c>
      <c r="H15" s="2">
        <v>891</v>
      </c>
      <c r="I15" s="2">
        <v>462</v>
      </c>
      <c r="J15" s="2">
        <v>429</v>
      </c>
      <c r="K15" s="2">
        <v>0</v>
      </c>
      <c r="L15" s="2">
        <v>0</v>
      </c>
      <c r="M15" s="2">
        <v>0</v>
      </c>
      <c r="N15" s="2">
        <v>8085</v>
      </c>
      <c r="O15" s="2">
        <v>3564</v>
      </c>
      <c r="P15" s="2">
        <v>4521</v>
      </c>
    </row>
    <row r="16" spans="1:16" x14ac:dyDescent="0.2">
      <c r="A16" s="1" t="s">
        <v>17</v>
      </c>
      <c r="B16" s="2">
        <v>7161</v>
      </c>
      <c r="C16" s="2">
        <v>3366</v>
      </c>
      <c r="D16" s="2">
        <v>3795</v>
      </c>
      <c r="E16" s="2">
        <v>231</v>
      </c>
      <c r="F16" s="2">
        <v>66</v>
      </c>
      <c r="G16" s="2">
        <v>165</v>
      </c>
      <c r="H16" s="2">
        <v>231</v>
      </c>
      <c r="I16" s="2">
        <v>66</v>
      </c>
      <c r="J16" s="2">
        <v>165</v>
      </c>
      <c r="K16" s="2">
        <v>0</v>
      </c>
      <c r="L16" s="2">
        <v>0</v>
      </c>
      <c r="M16" s="2">
        <v>0</v>
      </c>
      <c r="N16" s="2">
        <v>6930</v>
      </c>
      <c r="O16" s="2">
        <v>3300</v>
      </c>
      <c r="P16" s="2">
        <v>3630</v>
      </c>
    </row>
    <row r="17" spans="1:16" x14ac:dyDescent="0.2">
      <c r="A17" s="1" t="s">
        <v>18</v>
      </c>
      <c r="B17" s="2">
        <v>7095</v>
      </c>
      <c r="C17" s="2">
        <v>3762</v>
      </c>
      <c r="D17" s="2">
        <v>3333</v>
      </c>
      <c r="E17" s="2">
        <v>330</v>
      </c>
      <c r="F17" s="2">
        <v>132</v>
      </c>
      <c r="G17" s="2">
        <v>198</v>
      </c>
      <c r="H17" s="2">
        <v>330</v>
      </c>
      <c r="I17" s="2">
        <v>132</v>
      </c>
      <c r="J17" s="2">
        <v>198</v>
      </c>
      <c r="K17" s="2">
        <v>0</v>
      </c>
      <c r="L17" s="2">
        <v>0</v>
      </c>
      <c r="M17" s="2">
        <v>0</v>
      </c>
      <c r="N17" s="2">
        <v>6765</v>
      </c>
      <c r="O17" s="2">
        <v>3630</v>
      </c>
      <c r="P17" s="2">
        <v>3135</v>
      </c>
    </row>
    <row r="18" spans="1:16" x14ac:dyDescent="0.2">
      <c r="A18" s="1" t="s">
        <v>19</v>
      </c>
      <c r="B18" s="2">
        <v>5379</v>
      </c>
      <c r="C18" s="2">
        <v>2541</v>
      </c>
      <c r="D18" s="2">
        <v>2838</v>
      </c>
      <c r="E18" s="2">
        <v>363</v>
      </c>
      <c r="F18" s="2">
        <v>99</v>
      </c>
      <c r="G18" s="2">
        <v>264</v>
      </c>
      <c r="H18" s="2">
        <v>363</v>
      </c>
      <c r="I18" s="2">
        <v>99</v>
      </c>
      <c r="J18" s="2">
        <v>264</v>
      </c>
      <c r="K18" s="2">
        <v>0</v>
      </c>
      <c r="L18" s="2">
        <v>0</v>
      </c>
      <c r="M18" s="2">
        <v>0</v>
      </c>
      <c r="N18" s="2">
        <v>5016</v>
      </c>
      <c r="O18" s="2">
        <v>2442</v>
      </c>
      <c r="P18" s="2">
        <v>2574</v>
      </c>
    </row>
    <row r="19" spans="1:16" x14ac:dyDescent="0.2">
      <c r="A19" s="1" t="s">
        <v>20</v>
      </c>
      <c r="B19" s="2">
        <v>7953</v>
      </c>
      <c r="C19" s="2">
        <v>3927</v>
      </c>
      <c r="D19" s="2">
        <v>4026</v>
      </c>
      <c r="E19" s="2">
        <v>264</v>
      </c>
      <c r="F19" s="2">
        <v>66</v>
      </c>
      <c r="G19" s="2">
        <v>198</v>
      </c>
      <c r="H19" s="2">
        <v>264</v>
      </c>
      <c r="I19" s="2">
        <v>66</v>
      </c>
      <c r="J19" s="2">
        <v>198</v>
      </c>
      <c r="K19" s="2">
        <v>0</v>
      </c>
      <c r="L19" s="2">
        <v>0</v>
      </c>
      <c r="M19" s="2">
        <v>0</v>
      </c>
      <c r="N19" s="2">
        <v>7689</v>
      </c>
      <c r="O19" s="2">
        <v>3861</v>
      </c>
      <c r="P19" s="2">
        <v>3828</v>
      </c>
    </row>
    <row r="20" spans="1:16" x14ac:dyDescent="0.2">
      <c r="A20" s="1" t="s">
        <v>21</v>
      </c>
      <c r="B20" s="2">
        <v>5049</v>
      </c>
      <c r="C20" s="2">
        <v>2442</v>
      </c>
      <c r="D20" s="2">
        <v>2607</v>
      </c>
      <c r="E20" s="2">
        <v>99</v>
      </c>
      <c r="F20" s="2">
        <v>33</v>
      </c>
      <c r="G20" s="2">
        <v>66</v>
      </c>
      <c r="H20" s="2">
        <v>99</v>
      </c>
      <c r="I20" s="2">
        <v>33</v>
      </c>
      <c r="J20" s="2">
        <v>66</v>
      </c>
      <c r="K20" s="2">
        <v>0</v>
      </c>
      <c r="L20" s="2">
        <v>0</v>
      </c>
      <c r="M20" s="2">
        <v>0</v>
      </c>
      <c r="N20" s="2">
        <v>4950</v>
      </c>
      <c r="O20" s="2">
        <v>2409</v>
      </c>
      <c r="P20" s="2">
        <v>2541</v>
      </c>
    </row>
    <row r="21" spans="1:16" x14ac:dyDescent="0.2">
      <c r="A21" s="1" t="s">
        <v>22</v>
      </c>
      <c r="B21" s="10">
        <v>28.9</v>
      </c>
      <c r="C21" s="10">
        <v>28</v>
      </c>
      <c r="D21" s="10">
        <v>29.5</v>
      </c>
      <c r="E21" s="10">
        <v>19.2</v>
      </c>
      <c r="F21" s="10">
        <v>18.3</v>
      </c>
      <c r="G21" s="10">
        <v>20</v>
      </c>
      <c r="H21" s="10">
        <v>30.5</v>
      </c>
      <c r="I21" s="10">
        <v>30.5</v>
      </c>
      <c r="J21" s="10">
        <v>30.5</v>
      </c>
      <c r="K21" s="10">
        <v>6.9</v>
      </c>
      <c r="L21" s="10">
        <v>6.2</v>
      </c>
      <c r="M21" s="10">
        <v>7.4</v>
      </c>
      <c r="N21" s="10">
        <v>30.4</v>
      </c>
      <c r="O21" s="10">
        <v>29.6</v>
      </c>
      <c r="P21" s="10">
        <v>31.2</v>
      </c>
    </row>
    <row r="23" spans="1:16" x14ac:dyDescent="0.2">
      <c r="A23" s="1" t="s">
        <v>0</v>
      </c>
      <c r="B23" s="2">
        <v>149952</v>
      </c>
      <c r="C23" s="2">
        <v>73359</v>
      </c>
      <c r="D23" s="2">
        <v>76593</v>
      </c>
      <c r="E23" s="2">
        <v>20592</v>
      </c>
      <c r="F23" s="2">
        <v>9570</v>
      </c>
      <c r="G23" s="2">
        <v>11022</v>
      </c>
      <c r="H23" s="2">
        <v>13992</v>
      </c>
      <c r="I23" s="2">
        <v>6468</v>
      </c>
      <c r="J23" s="2">
        <v>7524</v>
      </c>
      <c r="K23" s="2">
        <v>6600</v>
      </c>
      <c r="L23" s="2">
        <v>3102</v>
      </c>
      <c r="M23" s="2">
        <v>3498</v>
      </c>
      <c r="N23" s="2">
        <v>129360</v>
      </c>
      <c r="O23" s="2">
        <v>63789</v>
      </c>
      <c r="P23" s="2">
        <v>65571</v>
      </c>
    </row>
    <row r="24" spans="1:16" x14ac:dyDescent="0.2">
      <c r="A24" s="1" t="s">
        <v>23</v>
      </c>
      <c r="B24" s="2">
        <v>44352</v>
      </c>
      <c r="C24" s="2">
        <v>22539</v>
      </c>
      <c r="D24" s="2">
        <v>21813</v>
      </c>
      <c r="E24" s="2">
        <v>9207</v>
      </c>
      <c r="F24" s="2">
        <v>4389</v>
      </c>
      <c r="G24" s="2">
        <v>4818</v>
      </c>
      <c r="H24" s="2">
        <v>2970</v>
      </c>
      <c r="I24" s="2">
        <v>1452</v>
      </c>
      <c r="J24" s="2">
        <v>1518</v>
      </c>
      <c r="K24" s="2">
        <v>6237</v>
      </c>
      <c r="L24" s="2">
        <v>2937</v>
      </c>
      <c r="M24" s="2">
        <v>3300</v>
      </c>
      <c r="N24" s="2">
        <v>35145</v>
      </c>
      <c r="O24" s="2">
        <v>18150</v>
      </c>
      <c r="P24" s="2">
        <v>16995</v>
      </c>
    </row>
    <row r="25" spans="1:16" x14ac:dyDescent="0.2">
      <c r="A25" s="1" t="s">
        <v>24</v>
      </c>
      <c r="B25" s="2">
        <v>32835</v>
      </c>
      <c r="C25" s="2">
        <v>15840</v>
      </c>
      <c r="D25" s="2">
        <v>16995</v>
      </c>
      <c r="E25" s="2">
        <v>4092</v>
      </c>
      <c r="F25" s="2">
        <v>1782</v>
      </c>
      <c r="G25" s="2">
        <v>2310</v>
      </c>
      <c r="H25" s="2">
        <v>3729</v>
      </c>
      <c r="I25" s="2">
        <v>1617</v>
      </c>
      <c r="J25" s="2">
        <v>2112</v>
      </c>
      <c r="K25" s="2">
        <v>363</v>
      </c>
      <c r="L25" s="2">
        <v>165</v>
      </c>
      <c r="M25" s="2">
        <v>198</v>
      </c>
      <c r="N25" s="2">
        <v>28743</v>
      </c>
      <c r="O25" s="2">
        <v>14058</v>
      </c>
      <c r="P25" s="2">
        <v>14685</v>
      </c>
    </row>
    <row r="26" spans="1:16" x14ac:dyDescent="0.2">
      <c r="A26" s="1" t="s">
        <v>25</v>
      </c>
      <c r="B26" s="2">
        <v>31152</v>
      </c>
      <c r="C26" s="2">
        <v>14916</v>
      </c>
      <c r="D26" s="2">
        <v>16236</v>
      </c>
      <c r="E26" s="2">
        <v>5115</v>
      </c>
      <c r="F26" s="2">
        <v>2541</v>
      </c>
      <c r="G26" s="2">
        <v>2574</v>
      </c>
      <c r="H26" s="2">
        <v>5115</v>
      </c>
      <c r="I26" s="2">
        <v>2541</v>
      </c>
      <c r="J26" s="2">
        <v>2574</v>
      </c>
      <c r="K26" s="2">
        <v>0</v>
      </c>
      <c r="L26" s="2">
        <v>0</v>
      </c>
      <c r="M26" s="2">
        <v>0</v>
      </c>
      <c r="N26" s="2">
        <v>26037</v>
      </c>
      <c r="O26" s="2">
        <v>12375</v>
      </c>
      <c r="P26" s="2">
        <v>13662</v>
      </c>
    </row>
    <row r="27" spans="1:16" x14ac:dyDescent="0.2">
      <c r="A27" s="1" t="s">
        <v>26</v>
      </c>
      <c r="B27" s="2">
        <v>23232</v>
      </c>
      <c r="C27" s="2">
        <v>11154</v>
      </c>
      <c r="D27" s="2">
        <v>12078</v>
      </c>
      <c r="E27" s="2">
        <v>1452</v>
      </c>
      <c r="F27" s="2">
        <v>660</v>
      </c>
      <c r="G27" s="2">
        <v>792</v>
      </c>
      <c r="H27" s="2">
        <v>1452</v>
      </c>
      <c r="I27" s="2">
        <v>660</v>
      </c>
      <c r="J27" s="2">
        <v>792</v>
      </c>
      <c r="K27" s="2">
        <v>0</v>
      </c>
      <c r="L27" s="2">
        <v>0</v>
      </c>
      <c r="M27" s="2">
        <v>0</v>
      </c>
      <c r="N27" s="2">
        <v>21780</v>
      </c>
      <c r="O27" s="2">
        <v>10494</v>
      </c>
      <c r="P27" s="2">
        <v>11286</v>
      </c>
    </row>
    <row r="28" spans="1:16" x14ac:dyDescent="0.2">
      <c r="A28" s="1" t="s">
        <v>27</v>
      </c>
      <c r="B28" s="2">
        <v>18381</v>
      </c>
      <c r="C28" s="2">
        <v>8910</v>
      </c>
      <c r="D28" s="2">
        <v>9471</v>
      </c>
      <c r="E28" s="2">
        <v>726</v>
      </c>
      <c r="F28" s="2">
        <v>198</v>
      </c>
      <c r="G28" s="2">
        <v>528</v>
      </c>
      <c r="H28" s="2">
        <v>726</v>
      </c>
      <c r="I28" s="2">
        <v>198</v>
      </c>
      <c r="J28" s="2">
        <v>528</v>
      </c>
      <c r="K28" s="2">
        <v>0</v>
      </c>
      <c r="L28" s="2">
        <v>0</v>
      </c>
      <c r="M28" s="2">
        <v>0</v>
      </c>
      <c r="N28" s="2">
        <v>17655</v>
      </c>
      <c r="O28" s="2">
        <v>8712</v>
      </c>
      <c r="P28" s="2">
        <v>8943</v>
      </c>
    </row>
    <row r="30" spans="1:16" x14ac:dyDescent="0.2">
      <c r="A30" s="1" t="s">
        <v>198</v>
      </c>
      <c r="B30" s="10">
        <f>(B24+B28)*100/SUM(B25:B27)</f>
        <v>71.925841846386689</v>
      </c>
      <c r="C30" s="10">
        <f t="shared" ref="C30:P30" si="0">(C24+C28)*100/SUM(C25:C27)</f>
        <v>75.039370078740163</v>
      </c>
      <c r="D30" s="10">
        <f t="shared" si="0"/>
        <v>69.045884923525122</v>
      </c>
      <c r="E30" s="10">
        <f t="shared" si="0"/>
        <v>93.188854489164086</v>
      </c>
      <c r="F30" s="10">
        <f t="shared" si="0"/>
        <v>92.05298013245033</v>
      </c>
      <c r="G30" s="10">
        <f t="shared" si="0"/>
        <v>94.186046511627907</v>
      </c>
      <c r="H30" s="10">
        <f t="shared" si="0"/>
        <v>35.897435897435898</v>
      </c>
      <c r="I30" s="10">
        <f t="shared" si="0"/>
        <v>34.246575342465754</v>
      </c>
      <c r="J30" s="10">
        <f t="shared" si="0"/>
        <v>37.349397590361448</v>
      </c>
      <c r="K30" s="10"/>
      <c r="L30" s="10"/>
      <c r="M30" s="10"/>
      <c r="N30" s="10">
        <f t="shared" si="0"/>
        <v>68.965517241379317</v>
      </c>
      <c r="O30" s="10">
        <f t="shared" si="0"/>
        <v>72.743521000893651</v>
      </c>
      <c r="P30" s="10">
        <f t="shared" si="0"/>
        <v>65.445462114904245</v>
      </c>
    </row>
    <row r="31" spans="1:16" x14ac:dyDescent="0.2">
      <c r="A31" s="15" t="s">
        <v>199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</sheetData>
  <mergeCells count="6">
    <mergeCell ref="B2:D2"/>
    <mergeCell ref="E2:G2"/>
    <mergeCell ref="H2:J2"/>
    <mergeCell ref="K2:M2"/>
    <mergeCell ref="N2:P2"/>
    <mergeCell ref="A31:P3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1CF4D-6F97-441D-8CCC-A1E25F751FAD}">
  <dimension ref="A1:P2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210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" t="s">
        <v>133</v>
      </c>
    </row>
    <row r="5" spans="1:16" x14ac:dyDescent="0.2">
      <c r="A5" s="1" t="s">
        <v>0</v>
      </c>
      <c r="B5" s="2">
        <v>51546</v>
      </c>
      <c r="C5" s="2">
        <v>26697</v>
      </c>
      <c r="D5" s="2">
        <v>24849</v>
      </c>
      <c r="E5" s="2">
        <v>5115</v>
      </c>
      <c r="F5" s="2">
        <v>2805</v>
      </c>
      <c r="G5" s="2">
        <v>2310</v>
      </c>
      <c r="H5" s="2">
        <v>5082</v>
      </c>
      <c r="I5" s="2">
        <v>2805</v>
      </c>
      <c r="J5" s="2">
        <v>2277</v>
      </c>
      <c r="K5" s="2">
        <v>33</v>
      </c>
      <c r="L5" s="2">
        <v>0</v>
      </c>
      <c r="M5" s="2">
        <v>33</v>
      </c>
      <c r="N5" s="2">
        <v>46431</v>
      </c>
      <c r="O5" s="2">
        <v>23892</v>
      </c>
      <c r="P5" s="2">
        <v>22539</v>
      </c>
    </row>
    <row r="6" spans="1:16" x14ac:dyDescent="0.2">
      <c r="A6" s="1" t="s">
        <v>134</v>
      </c>
      <c r="B6" s="2">
        <v>46233</v>
      </c>
      <c r="C6" s="2">
        <v>24552</v>
      </c>
      <c r="D6" s="2">
        <v>21681</v>
      </c>
      <c r="E6" s="2">
        <v>4323</v>
      </c>
      <c r="F6" s="2">
        <v>2442</v>
      </c>
      <c r="G6" s="2">
        <v>1881</v>
      </c>
      <c r="H6" s="2">
        <v>4290</v>
      </c>
      <c r="I6" s="2">
        <v>2442</v>
      </c>
      <c r="J6" s="2">
        <v>1848</v>
      </c>
      <c r="K6" s="2">
        <v>33</v>
      </c>
      <c r="L6" s="2">
        <v>0</v>
      </c>
      <c r="M6" s="2">
        <v>33</v>
      </c>
      <c r="N6" s="2">
        <v>41910</v>
      </c>
      <c r="O6" s="2">
        <v>22110</v>
      </c>
      <c r="P6" s="2">
        <v>19800</v>
      </c>
    </row>
    <row r="7" spans="1:16" x14ac:dyDescent="0.2">
      <c r="A7" s="1" t="s">
        <v>135</v>
      </c>
      <c r="B7" s="2">
        <v>5313</v>
      </c>
      <c r="C7" s="2">
        <v>2145</v>
      </c>
      <c r="D7" s="2">
        <v>3168</v>
      </c>
      <c r="E7" s="2">
        <v>792</v>
      </c>
      <c r="F7" s="2">
        <v>363</v>
      </c>
      <c r="G7" s="2">
        <v>429</v>
      </c>
      <c r="H7" s="2">
        <v>792</v>
      </c>
      <c r="I7" s="2">
        <v>363</v>
      </c>
      <c r="J7" s="2">
        <v>429</v>
      </c>
      <c r="K7" s="2">
        <v>0</v>
      </c>
      <c r="L7" s="2">
        <v>0</v>
      </c>
      <c r="M7" s="2">
        <v>0</v>
      </c>
      <c r="N7" s="2">
        <v>4521</v>
      </c>
      <c r="O7" s="2">
        <v>1782</v>
      </c>
      <c r="P7" s="2">
        <v>2739</v>
      </c>
    </row>
    <row r="8" spans="1:16" x14ac:dyDescent="0.2">
      <c r="A8" s="1" t="s">
        <v>136</v>
      </c>
    </row>
    <row r="9" spans="1:16" x14ac:dyDescent="0.2">
      <c r="A9" s="1" t="s">
        <v>0</v>
      </c>
      <c r="B9" s="2">
        <v>46233</v>
      </c>
      <c r="C9" s="2">
        <v>24552</v>
      </c>
      <c r="D9" s="2">
        <v>21681</v>
      </c>
      <c r="E9" s="2">
        <v>4323</v>
      </c>
      <c r="F9" s="2">
        <v>2442</v>
      </c>
      <c r="G9" s="2">
        <v>1881</v>
      </c>
      <c r="H9" s="2">
        <v>4290</v>
      </c>
      <c r="I9" s="2">
        <v>2442</v>
      </c>
      <c r="J9" s="2">
        <v>1848</v>
      </c>
      <c r="K9" s="2">
        <v>33</v>
      </c>
      <c r="L9" s="2">
        <v>0</v>
      </c>
      <c r="M9" s="2">
        <v>33</v>
      </c>
      <c r="N9" s="2">
        <v>41910</v>
      </c>
      <c r="O9" s="2">
        <v>22110</v>
      </c>
      <c r="P9" s="2">
        <v>19800</v>
      </c>
    </row>
    <row r="10" spans="1:16" x14ac:dyDescent="0.2">
      <c r="A10" s="1" t="s">
        <v>137</v>
      </c>
      <c r="B10" s="2">
        <v>2871</v>
      </c>
      <c r="C10" s="2">
        <v>1320</v>
      </c>
      <c r="D10" s="2">
        <v>1551</v>
      </c>
      <c r="E10" s="2">
        <v>198</v>
      </c>
      <c r="F10" s="2">
        <v>66</v>
      </c>
      <c r="G10" s="2">
        <v>132</v>
      </c>
      <c r="H10" s="2">
        <v>198</v>
      </c>
      <c r="I10" s="2">
        <v>66</v>
      </c>
      <c r="J10" s="2">
        <v>132</v>
      </c>
      <c r="K10" s="2">
        <v>0</v>
      </c>
      <c r="L10" s="2">
        <v>0</v>
      </c>
      <c r="M10" s="2">
        <v>0</v>
      </c>
      <c r="N10" s="2">
        <v>2673</v>
      </c>
      <c r="O10" s="2">
        <v>1254</v>
      </c>
      <c r="P10" s="2">
        <v>1419</v>
      </c>
    </row>
    <row r="11" spans="1:16" x14ac:dyDescent="0.2">
      <c r="A11" s="1" t="s">
        <v>138</v>
      </c>
      <c r="B11" s="2">
        <v>2838</v>
      </c>
      <c r="C11" s="2">
        <v>1254</v>
      </c>
      <c r="D11" s="2">
        <v>1584</v>
      </c>
      <c r="E11" s="2">
        <v>429</v>
      </c>
      <c r="F11" s="2">
        <v>132</v>
      </c>
      <c r="G11" s="2">
        <v>297</v>
      </c>
      <c r="H11" s="2">
        <v>396</v>
      </c>
      <c r="I11" s="2">
        <v>132</v>
      </c>
      <c r="J11" s="2">
        <v>264</v>
      </c>
      <c r="K11" s="2">
        <v>33</v>
      </c>
      <c r="L11" s="2">
        <v>0</v>
      </c>
      <c r="M11" s="2">
        <v>33</v>
      </c>
      <c r="N11" s="2">
        <v>2409</v>
      </c>
      <c r="O11" s="2">
        <v>1122</v>
      </c>
      <c r="P11" s="2">
        <v>1287</v>
      </c>
    </row>
    <row r="12" spans="1:16" x14ac:dyDescent="0.2">
      <c r="A12" s="1" t="s">
        <v>139</v>
      </c>
      <c r="B12" s="2">
        <v>2112</v>
      </c>
      <c r="C12" s="2">
        <v>1122</v>
      </c>
      <c r="D12" s="2">
        <v>990</v>
      </c>
      <c r="E12" s="2">
        <v>363</v>
      </c>
      <c r="F12" s="2">
        <v>198</v>
      </c>
      <c r="G12" s="2">
        <v>165</v>
      </c>
      <c r="H12" s="2">
        <v>363</v>
      </c>
      <c r="I12" s="2">
        <v>198</v>
      </c>
      <c r="J12" s="2">
        <v>165</v>
      </c>
      <c r="K12" s="2">
        <v>0</v>
      </c>
      <c r="L12" s="2">
        <v>0</v>
      </c>
      <c r="M12" s="2">
        <v>0</v>
      </c>
      <c r="N12" s="2">
        <v>1749</v>
      </c>
      <c r="O12" s="2">
        <v>924</v>
      </c>
      <c r="P12" s="2">
        <v>825</v>
      </c>
    </row>
    <row r="13" spans="1:16" x14ac:dyDescent="0.2">
      <c r="A13" s="1" t="s">
        <v>140</v>
      </c>
      <c r="B13" s="2">
        <v>7590</v>
      </c>
      <c r="C13" s="2">
        <v>3960</v>
      </c>
      <c r="D13" s="2">
        <v>3630</v>
      </c>
      <c r="E13" s="2">
        <v>495</v>
      </c>
      <c r="F13" s="2">
        <v>363</v>
      </c>
      <c r="G13" s="2">
        <v>132</v>
      </c>
      <c r="H13" s="2">
        <v>495</v>
      </c>
      <c r="I13" s="2">
        <v>363</v>
      </c>
      <c r="J13" s="2">
        <v>132</v>
      </c>
      <c r="K13" s="2">
        <v>0</v>
      </c>
      <c r="L13" s="2">
        <v>0</v>
      </c>
      <c r="M13" s="2">
        <v>0</v>
      </c>
      <c r="N13" s="2">
        <v>7095</v>
      </c>
      <c r="O13" s="2">
        <v>3597</v>
      </c>
      <c r="P13" s="2">
        <v>3498</v>
      </c>
    </row>
    <row r="14" spans="1:16" x14ac:dyDescent="0.2">
      <c r="A14" s="1" t="s">
        <v>141</v>
      </c>
      <c r="B14" s="2">
        <v>30822</v>
      </c>
      <c r="C14" s="2">
        <v>16896</v>
      </c>
      <c r="D14" s="2">
        <v>13926</v>
      </c>
      <c r="E14" s="2">
        <v>2838</v>
      </c>
      <c r="F14" s="2">
        <v>1683</v>
      </c>
      <c r="G14" s="2">
        <v>1155</v>
      </c>
      <c r="H14" s="2">
        <v>2838</v>
      </c>
      <c r="I14" s="2">
        <v>1683</v>
      </c>
      <c r="J14" s="2">
        <v>1155</v>
      </c>
      <c r="K14" s="2">
        <v>0</v>
      </c>
      <c r="L14" s="2">
        <v>0</v>
      </c>
      <c r="M14" s="2">
        <v>0</v>
      </c>
      <c r="N14" s="2">
        <v>27984</v>
      </c>
      <c r="O14" s="2">
        <v>15213</v>
      </c>
      <c r="P14" s="2">
        <v>12771</v>
      </c>
    </row>
    <row r="15" spans="1:16" x14ac:dyDescent="0.2">
      <c r="A15" s="1" t="s">
        <v>142</v>
      </c>
    </row>
    <row r="16" spans="1:16" x14ac:dyDescent="0.2">
      <c r="A16" s="1" t="s">
        <v>0</v>
      </c>
      <c r="B16" s="2">
        <v>46233</v>
      </c>
      <c r="C16" s="2">
        <v>24552</v>
      </c>
      <c r="D16" s="2">
        <v>21681</v>
      </c>
      <c r="E16" s="2">
        <v>4323</v>
      </c>
      <c r="F16" s="2">
        <v>2442</v>
      </c>
      <c r="G16" s="2">
        <v>1881</v>
      </c>
      <c r="H16" s="2">
        <v>4290</v>
      </c>
      <c r="I16" s="2">
        <v>2442</v>
      </c>
      <c r="J16" s="2">
        <v>1848</v>
      </c>
      <c r="K16" s="2">
        <v>33</v>
      </c>
      <c r="L16" s="2">
        <v>0</v>
      </c>
      <c r="M16" s="2">
        <v>33</v>
      </c>
      <c r="N16" s="2">
        <v>41910</v>
      </c>
      <c r="O16" s="2">
        <v>22110</v>
      </c>
      <c r="P16" s="2">
        <v>19800</v>
      </c>
    </row>
    <row r="17" spans="1:16" x14ac:dyDescent="0.2">
      <c r="A17" s="1" t="s">
        <v>124</v>
      </c>
      <c r="B17" s="2">
        <v>1386</v>
      </c>
      <c r="C17" s="2">
        <v>495</v>
      </c>
      <c r="D17" s="2">
        <v>891</v>
      </c>
      <c r="E17" s="2">
        <v>99</v>
      </c>
      <c r="F17" s="2">
        <v>33</v>
      </c>
      <c r="G17" s="2">
        <v>66</v>
      </c>
      <c r="H17" s="2">
        <v>99</v>
      </c>
      <c r="I17" s="2">
        <v>33</v>
      </c>
      <c r="J17" s="2">
        <v>66</v>
      </c>
      <c r="K17" s="2">
        <v>0</v>
      </c>
      <c r="L17" s="2">
        <v>0</v>
      </c>
      <c r="M17" s="2">
        <v>0</v>
      </c>
      <c r="N17" s="2">
        <v>1287</v>
      </c>
      <c r="O17" s="2">
        <v>462</v>
      </c>
      <c r="P17" s="2">
        <v>825</v>
      </c>
    </row>
    <row r="18" spans="1:16" x14ac:dyDescent="0.2">
      <c r="A18" s="1" t="s">
        <v>125</v>
      </c>
      <c r="B18" s="2">
        <v>6105</v>
      </c>
      <c r="C18" s="2">
        <v>2673</v>
      </c>
      <c r="D18" s="2">
        <v>3432</v>
      </c>
      <c r="E18" s="2">
        <v>759</v>
      </c>
      <c r="F18" s="2">
        <v>363</v>
      </c>
      <c r="G18" s="2">
        <v>396</v>
      </c>
      <c r="H18" s="2">
        <v>726</v>
      </c>
      <c r="I18" s="2">
        <v>363</v>
      </c>
      <c r="J18" s="2">
        <v>363</v>
      </c>
      <c r="K18" s="2">
        <v>33</v>
      </c>
      <c r="L18" s="2">
        <v>0</v>
      </c>
      <c r="M18" s="2">
        <v>33</v>
      </c>
      <c r="N18" s="2">
        <v>5346</v>
      </c>
      <c r="O18" s="2">
        <v>2310</v>
      </c>
      <c r="P18" s="2">
        <v>3036</v>
      </c>
    </row>
    <row r="19" spans="1:16" x14ac:dyDescent="0.2">
      <c r="A19" s="1" t="s">
        <v>126</v>
      </c>
      <c r="B19" s="2">
        <v>33264</v>
      </c>
      <c r="C19" s="2">
        <v>18315</v>
      </c>
      <c r="D19" s="2">
        <v>14949</v>
      </c>
      <c r="E19" s="2">
        <v>3036</v>
      </c>
      <c r="F19" s="2">
        <v>1848</v>
      </c>
      <c r="G19" s="2">
        <v>1188</v>
      </c>
      <c r="H19" s="2">
        <v>3036</v>
      </c>
      <c r="I19" s="2">
        <v>1848</v>
      </c>
      <c r="J19" s="2">
        <v>1188</v>
      </c>
      <c r="K19" s="2">
        <v>0</v>
      </c>
      <c r="L19" s="2">
        <v>0</v>
      </c>
      <c r="M19" s="2">
        <v>0</v>
      </c>
      <c r="N19" s="2">
        <v>30228</v>
      </c>
      <c r="O19" s="2">
        <v>16467</v>
      </c>
      <c r="P19" s="2">
        <v>13761</v>
      </c>
    </row>
    <row r="20" spans="1:16" x14ac:dyDescent="0.2">
      <c r="A20" s="1" t="s">
        <v>127</v>
      </c>
      <c r="B20" s="2">
        <v>5478</v>
      </c>
      <c r="C20" s="2">
        <v>3069</v>
      </c>
      <c r="D20" s="2">
        <v>2409</v>
      </c>
      <c r="E20" s="2">
        <v>429</v>
      </c>
      <c r="F20" s="2">
        <v>198</v>
      </c>
      <c r="G20" s="2">
        <v>231</v>
      </c>
      <c r="H20" s="2">
        <v>429</v>
      </c>
      <c r="I20" s="2">
        <v>198</v>
      </c>
      <c r="J20" s="2">
        <v>231</v>
      </c>
      <c r="K20" s="2">
        <v>0</v>
      </c>
      <c r="L20" s="2">
        <v>0</v>
      </c>
      <c r="M20" s="2">
        <v>0</v>
      </c>
      <c r="N20" s="2">
        <v>5049</v>
      </c>
      <c r="O20" s="2">
        <v>2871</v>
      </c>
      <c r="P20" s="2">
        <v>2178</v>
      </c>
    </row>
    <row r="21" spans="1:16" x14ac:dyDescent="0.2">
      <c r="A21" s="15" t="s">
        <v>199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</sheetData>
  <mergeCells count="6">
    <mergeCell ref="B2:D2"/>
    <mergeCell ref="E2:G2"/>
    <mergeCell ref="H2:J2"/>
    <mergeCell ref="K2:M2"/>
    <mergeCell ref="N2:P2"/>
    <mergeCell ref="A21:P2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81CB-5EFA-4368-8889-ABDC3488A4A8}">
  <dimension ref="A1:P34"/>
  <sheetViews>
    <sheetView tabSelected="1"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211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" t="s">
        <v>143</v>
      </c>
    </row>
    <row r="5" spans="1:16" x14ac:dyDescent="0.2">
      <c r="A5" s="1" t="s">
        <v>0</v>
      </c>
      <c r="B5" s="2">
        <v>64053</v>
      </c>
      <c r="C5" s="2">
        <v>32505</v>
      </c>
      <c r="D5" s="2">
        <v>31548</v>
      </c>
      <c r="E5" s="2">
        <v>5742</v>
      </c>
      <c r="F5" s="2">
        <v>2772</v>
      </c>
      <c r="G5" s="2">
        <v>2970</v>
      </c>
      <c r="H5" s="2">
        <v>5676</v>
      </c>
      <c r="I5" s="2">
        <v>2739</v>
      </c>
      <c r="J5" s="2">
        <v>2937</v>
      </c>
      <c r="K5" s="2">
        <v>66</v>
      </c>
      <c r="L5" s="2">
        <v>33</v>
      </c>
      <c r="M5" s="2">
        <v>33</v>
      </c>
      <c r="N5" s="2">
        <v>58311</v>
      </c>
      <c r="O5" s="2">
        <v>29733</v>
      </c>
      <c r="P5" s="2">
        <v>28578</v>
      </c>
    </row>
    <row r="6" spans="1:16" x14ac:dyDescent="0.2">
      <c r="A6" s="1" t="s">
        <v>144</v>
      </c>
      <c r="B6" s="2">
        <v>11913</v>
      </c>
      <c r="C6" s="2">
        <v>4422</v>
      </c>
      <c r="D6" s="2">
        <v>7491</v>
      </c>
      <c r="E6" s="2">
        <v>1683</v>
      </c>
      <c r="F6" s="2">
        <v>561</v>
      </c>
      <c r="G6" s="2">
        <v>1122</v>
      </c>
      <c r="H6" s="2">
        <v>1617</v>
      </c>
      <c r="I6" s="2">
        <v>528</v>
      </c>
      <c r="J6" s="2">
        <v>1089</v>
      </c>
      <c r="K6" s="2">
        <v>66</v>
      </c>
      <c r="L6" s="2">
        <v>33</v>
      </c>
      <c r="M6" s="2">
        <v>33</v>
      </c>
      <c r="N6" s="2">
        <v>10230</v>
      </c>
      <c r="O6" s="2">
        <v>3861</v>
      </c>
      <c r="P6" s="2">
        <v>6369</v>
      </c>
    </row>
    <row r="7" spans="1:16" x14ac:dyDescent="0.2">
      <c r="A7" s="1" t="s">
        <v>145</v>
      </c>
      <c r="B7" s="2">
        <v>10395</v>
      </c>
      <c r="C7" s="2">
        <v>4785</v>
      </c>
      <c r="D7" s="2">
        <v>5610</v>
      </c>
      <c r="E7" s="2">
        <v>1485</v>
      </c>
      <c r="F7" s="2">
        <v>627</v>
      </c>
      <c r="G7" s="2">
        <v>858</v>
      </c>
      <c r="H7" s="2">
        <v>1485</v>
      </c>
      <c r="I7" s="2">
        <v>627</v>
      </c>
      <c r="J7" s="2">
        <v>858</v>
      </c>
      <c r="K7" s="2">
        <v>0</v>
      </c>
      <c r="L7" s="2">
        <v>0</v>
      </c>
      <c r="M7" s="2">
        <v>0</v>
      </c>
      <c r="N7" s="2">
        <v>8910</v>
      </c>
      <c r="O7" s="2">
        <v>4158</v>
      </c>
      <c r="P7" s="2">
        <v>4752</v>
      </c>
    </row>
    <row r="8" spans="1:16" x14ac:dyDescent="0.2">
      <c r="A8" s="1" t="s">
        <v>146</v>
      </c>
      <c r="B8" s="2">
        <v>12177</v>
      </c>
      <c r="C8" s="2">
        <v>6204</v>
      </c>
      <c r="D8" s="2">
        <v>5973</v>
      </c>
      <c r="E8" s="2">
        <v>1221</v>
      </c>
      <c r="F8" s="2">
        <v>594</v>
      </c>
      <c r="G8" s="2">
        <v>627</v>
      </c>
      <c r="H8" s="2">
        <v>1221</v>
      </c>
      <c r="I8" s="2">
        <v>594</v>
      </c>
      <c r="J8" s="2">
        <v>627</v>
      </c>
      <c r="K8" s="2">
        <v>0</v>
      </c>
      <c r="L8" s="2">
        <v>0</v>
      </c>
      <c r="M8" s="2">
        <v>0</v>
      </c>
      <c r="N8" s="2">
        <v>10956</v>
      </c>
      <c r="O8" s="2">
        <v>5610</v>
      </c>
      <c r="P8" s="2">
        <v>5346</v>
      </c>
    </row>
    <row r="9" spans="1:16" x14ac:dyDescent="0.2">
      <c r="A9" s="1" t="s">
        <v>147</v>
      </c>
      <c r="B9" s="2">
        <v>8580</v>
      </c>
      <c r="C9" s="2">
        <v>4488</v>
      </c>
      <c r="D9" s="2">
        <v>4092</v>
      </c>
      <c r="E9" s="2">
        <v>627</v>
      </c>
      <c r="F9" s="2">
        <v>429</v>
      </c>
      <c r="G9" s="2">
        <v>198</v>
      </c>
      <c r="H9" s="2">
        <v>627</v>
      </c>
      <c r="I9" s="2">
        <v>429</v>
      </c>
      <c r="J9" s="2">
        <v>198</v>
      </c>
      <c r="K9" s="2">
        <v>0</v>
      </c>
      <c r="L9" s="2">
        <v>0</v>
      </c>
      <c r="M9" s="2">
        <v>0</v>
      </c>
      <c r="N9" s="2">
        <v>7953</v>
      </c>
      <c r="O9" s="2">
        <v>4059</v>
      </c>
      <c r="P9" s="2">
        <v>3894</v>
      </c>
    </row>
    <row r="10" spans="1:16" x14ac:dyDescent="0.2">
      <c r="A10" s="1" t="s">
        <v>148</v>
      </c>
      <c r="B10" s="2">
        <v>4950</v>
      </c>
      <c r="C10" s="2">
        <v>2739</v>
      </c>
      <c r="D10" s="2">
        <v>2211</v>
      </c>
      <c r="E10" s="2">
        <v>198</v>
      </c>
      <c r="F10" s="2">
        <v>99</v>
      </c>
      <c r="G10" s="2">
        <v>99</v>
      </c>
      <c r="H10" s="2">
        <v>198</v>
      </c>
      <c r="I10" s="2">
        <v>99</v>
      </c>
      <c r="J10" s="2">
        <v>99</v>
      </c>
      <c r="K10" s="2">
        <v>0</v>
      </c>
      <c r="L10" s="2">
        <v>0</v>
      </c>
      <c r="M10" s="2">
        <v>0</v>
      </c>
      <c r="N10" s="2">
        <v>4752</v>
      </c>
      <c r="O10" s="2">
        <v>2640</v>
      </c>
      <c r="P10" s="2">
        <v>2112</v>
      </c>
    </row>
    <row r="11" spans="1:16" x14ac:dyDescent="0.2">
      <c r="A11" s="1" t="s">
        <v>149</v>
      </c>
      <c r="B11" s="2">
        <v>3861</v>
      </c>
      <c r="C11" s="2">
        <v>2475</v>
      </c>
      <c r="D11" s="2">
        <v>1386</v>
      </c>
      <c r="E11" s="2">
        <v>66</v>
      </c>
      <c r="F11" s="2">
        <v>66</v>
      </c>
      <c r="G11" s="2">
        <v>0</v>
      </c>
      <c r="H11" s="2">
        <v>66</v>
      </c>
      <c r="I11" s="2">
        <v>66</v>
      </c>
      <c r="J11" s="2">
        <v>0</v>
      </c>
      <c r="K11" s="2">
        <v>0</v>
      </c>
      <c r="L11" s="2">
        <v>0</v>
      </c>
      <c r="M11" s="2">
        <v>0</v>
      </c>
      <c r="N11" s="2">
        <v>3795</v>
      </c>
      <c r="O11" s="2">
        <v>2409</v>
      </c>
      <c r="P11" s="2">
        <v>1386</v>
      </c>
    </row>
    <row r="12" spans="1:16" x14ac:dyDescent="0.2">
      <c r="A12" s="1" t="s">
        <v>150</v>
      </c>
      <c r="B12" s="2">
        <v>3069</v>
      </c>
      <c r="C12" s="2">
        <v>1650</v>
      </c>
      <c r="D12" s="2">
        <v>1419</v>
      </c>
      <c r="E12" s="2">
        <v>132</v>
      </c>
      <c r="F12" s="2">
        <v>99</v>
      </c>
      <c r="G12" s="2">
        <v>33</v>
      </c>
      <c r="H12" s="2">
        <v>132</v>
      </c>
      <c r="I12" s="2">
        <v>99</v>
      </c>
      <c r="J12" s="2">
        <v>33</v>
      </c>
      <c r="K12" s="2">
        <v>0</v>
      </c>
      <c r="L12" s="2">
        <v>0</v>
      </c>
      <c r="M12" s="2">
        <v>0</v>
      </c>
      <c r="N12" s="2">
        <v>2937</v>
      </c>
      <c r="O12" s="2">
        <v>1551</v>
      </c>
      <c r="P12" s="2">
        <v>1386</v>
      </c>
    </row>
    <row r="13" spans="1:16" x14ac:dyDescent="0.2">
      <c r="A13" s="1" t="s">
        <v>151</v>
      </c>
      <c r="B13" s="2">
        <v>2409</v>
      </c>
      <c r="C13" s="2">
        <v>1452</v>
      </c>
      <c r="D13" s="2">
        <v>957</v>
      </c>
      <c r="E13" s="2">
        <v>99</v>
      </c>
      <c r="F13" s="2">
        <v>66</v>
      </c>
      <c r="G13" s="2">
        <v>33</v>
      </c>
      <c r="H13" s="2">
        <v>99</v>
      </c>
      <c r="I13" s="2">
        <v>66</v>
      </c>
      <c r="J13" s="2">
        <v>33</v>
      </c>
      <c r="K13" s="2">
        <v>0</v>
      </c>
      <c r="L13" s="2">
        <v>0</v>
      </c>
      <c r="M13" s="2">
        <v>0</v>
      </c>
      <c r="N13" s="2">
        <v>2310</v>
      </c>
      <c r="O13" s="2">
        <v>1386</v>
      </c>
      <c r="P13" s="2">
        <v>924</v>
      </c>
    </row>
    <row r="14" spans="1:16" x14ac:dyDescent="0.2">
      <c r="A14" s="1" t="s">
        <v>152</v>
      </c>
      <c r="B14" s="2">
        <v>1584</v>
      </c>
      <c r="C14" s="2">
        <v>858</v>
      </c>
      <c r="D14" s="2">
        <v>726</v>
      </c>
      <c r="E14" s="2">
        <v>66</v>
      </c>
      <c r="F14" s="2">
        <v>66</v>
      </c>
      <c r="G14" s="2">
        <v>0</v>
      </c>
      <c r="H14" s="2">
        <v>66</v>
      </c>
      <c r="I14" s="2">
        <v>66</v>
      </c>
      <c r="J14" s="2">
        <v>0</v>
      </c>
      <c r="K14" s="2">
        <v>0</v>
      </c>
      <c r="L14" s="2">
        <v>0</v>
      </c>
      <c r="M14" s="2">
        <v>0</v>
      </c>
      <c r="N14" s="2">
        <v>1518</v>
      </c>
      <c r="O14" s="2">
        <v>792</v>
      </c>
      <c r="P14" s="2">
        <v>726</v>
      </c>
    </row>
    <row r="15" spans="1:16" x14ac:dyDescent="0.2">
      <c r="A15" s="1" t="s">
        <v>153</v>
      </c>
      <c r="B15" s="2">
        <v>1221</v>
      </c>
      <c r="C15" s="2">
        <v>627</v>
      </c>
      <c r="D15" s="2">
        <v>594</v>
      </c>
      <c r="E15" s="2">
        <v>33</v>
      </c>
      <c r="F15" s="2">
        <v>33</v>
      </c>
      <c r="G15" s="2">
        <v>0</v>
      </c>
      <c r="H15" s="2">
        <v>33</v>
      </c>
      <c r="I15" s="2">
        <v>33</v>
      </c>
      <c r="J15" s="2">
        <v>0</v>
      </c>
      <c r="K15" s="2">
        <v>0</v>
      </c>
      <c r="L15" s="2">
        <v>0</v>
      </c>
      <c r="M15" s="2">
        <v>0</v>
      </c>
      <c r="N15" s="2">
        <v>1188</v>
      </c>
      <c r="O15" s="2">
        <v>594</v>
      </c>
      <c r="P15" s="2">
        <v>594</v>
      </c>
    </row>
    <row r="16" spans="1:16" x14ac:dyDescent="0.2">
      <c r="A16" s="1" t="s">
        <v>154</v>
      </c>
      <c r="B16" s="2">
        <v>1287</v>
      </c>
      <c r="C16" s="2">
        <v>957</v>
      </c>
      <c r="D16" s="2">
        <v>330</v>
      </c>
      <c r="E16" s="2">
        <v>33</v>
      </c>
      <c r="F16" s="2">
        <v>33</v>
      </c>
      <c r="G16" s="2">
        <v>0</v>
      </c>
      <c r="H16" s="2">
        <v>33</v>
      </c>
      <c r="I16" s="2">
        <v>33</v>
      </c>
      <c r="J16" s="2">
        <v>0</v>
      </c>
      <c r="K16" s="2">
        <v>0</v>
      </c>
      <c r="L16" s="2">
        <v>0</v>
      </c>
      <c r="M16" s="2">
        <v>0</v>
      </c>
      <c r="N16" s="2">
        <v>1254</v>
      </c>
      <c r="O16" s="2">
        <v>924</v>
      </c>
      <c r="P16" s="2">
        <v>330</v>
      </c>
    </row>
    <row r="17" spans="1:16" x14ac:dyDescent="0.2">
      <c r="A17" s="1" t="s">
        <v>155</v>
      </c>
      <c r="B17" s="2">
        <v>660</v>
      </c>
      <c r="C17" s="2">
        <v>528</v>
      </c>
      <c r="D17" s="2">
        <v>132</v>
      </c>
      <c r="E17" s="2">
        <v>33</v>
      </c>
      <c r="F17" s="2">
        <v>33</v>
      </c>
      <c r="G17" s="2">
        <v>0</v>
      </c>
      <c r="H17" s="2">
        <v>33</v>
      </c>
      <c r="I17" s="2">
        <v>33</v>
      </c>
      <c r="J17" s="2">
        <v>0</v>
      </c>
      <c r="K17" s="2">
        <v>0</v>
      </c>
      <c r="L17" s="2">
        <v>0</v>
      </c>
      <c r="M17" s="2">
        <v>0</v>
      </c>
      <c r="N17" s="2">
        <v>627</v>
      </c>
      <c r="O17" s="2">
        <v>495</v>
      </c>
      <c r="P17" s="2">
        <v>132</v>
      </c>
    </row>
    <row r="18" spans="1:16" x14ac:dyDescent="0.2">
      <c r="A18" s="1" t="s">
        <v>156</v>
      </c>
      <c r="B18" s="2">
        <v>330</v>
      </c>
      <c r="C18" s="2">
        <v>231</v>
      </c>
      <c r="D18" s="2">
        <v>99</v>
      </c>
      <c r="E18" s="2">
        <v>33</v>
      </c>
      <c r="F18" s="2">
        <v>33</v>
      </c>
      <c r="G18" s="2">
        <v>0</v>
      </c>
      <c r="H18" s="2">
        <v>33</v>
      </c>
      <c r="I18" s="2">
        <v>33</v>
      </c>
      <c r="J18" s="2">
        <v>0</v>
      </c>
      <c r="K18" s="2">
        <v>0</v>
      </c>
      <c r="L18" s="2">
        <v>0</v>
      </c>
      <c r="M18" s="2">
        <v>0</v>
      </c>
      <c r="N18" s="2">
        <v>297</v>
      </c>
      <c r="O18" s="2">
        <v>198</v>
      </c>
      <c r="P18" s="2">
        <v>99</v>
      </c>
    </row>
    <row r="19" spans="1:16" x14ac:dyDescent="0.2">
      <c r="A19" s="1" t="s">
        <v>157</v>
      </c>
      <c r="B19" s="2">
        <v>396</v>
      </c>
      <c r="C19" s="2">
        <v>297</v>
      </c>
      <c r="D19" s="2">
        <v>99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396</v>
      </c>
      <c r="O19" s="2">
        <v>297</v>
      </c>
      <c r="P19" s="2">
        <v>99</v>
      </c>
    </row>
    <row r="20" spans="1:16" x14ac:dyDescent="0.2">
      <c r="A20" s="1" t="s">
        <v>158</v>
      </c>
      <c r="B20" s="2">
        <v>198</v>
      </c>
      <c r="C20" s="2">
        <v>66</v>
      </c>
      <c r="D20" s="2">
        <v>132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198</v>
      </c>
      <c r="O20" s="2">
        <v>66</v>
      </c>
      <c r="P20" s="2">
        <v>132</v>
      </c>
    </row>
    <row r="21" spans="1:16" x14ac:dyDescent="0.2">
      <c r="A21" s="1" t="s">
        <v>159</v>
      </c>
      <c r="B21" s="2">
        <v>99</v>
      </c>
      <c r="C21" s="2">
        <v>99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99</v>
      </c>
      <c r="O21" s="2">
        <v>99</v>
      </c>
      <c r="P21" s="2">
        <v>0</v>
      </c>
    </row>
    <row r="22" spans="1:16" x14ac:dyDescent="0.2">
      <c r="A22" s="1" t="s">
        <v>160</v>
      </c>
      <c r="B22" s="2">
        <v>198</v>
      </c>
      <c r="C22" s="2">
        <v>198</v>
      </c>
      <c r="D22" s="2">
        <v>0</v>
      </c>
      <c r="E22" s="2">
        <v>33</v>
      </c>
      <c r="F22" s="2">
        <v>33</v>
      </c>
      <c r="G22" s="2">
        <v>0</v>
      </c>
      <c r="H22" s="2">
        <v>33</v>
      </c>
      <c r="I22" s="2">
        <v>33</v>
      </c>
      <c r="J22" s="2">
        <v>0</v>
      </c>
      <c r="K22" s="2">
        <v>0</v>
      </c>
      <c r="L22" s="2">
        <v>0</v>
      </c>
      <c r="M22" s="2">
        <v>0</v>
      </c>
      <c r="N22" s="2">
        <v>165</v>
      </c>
      <c r="O22" s="2">
        <v>165</v>
      </c>
      <c r="P22" s="2">
        <v>0</v>
      </c>
    </row>
    <row r="23" spans="1:16" x14ac:dyDescent="0.2">
      <c r="A23" s="1" t="s">
        <v>161</v>
      </c>
      <c r="B23" s="2">
        <v>132</v>
      </c>
      <c r="C23" s="2">
        <v>99</v>
      </c>
      <c r="D23" s="2">
        <v>33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132</v>
      </c>
      <c r="O23" s="2">
        <v>99</v>
      </c>
      <c r="P23" s="2">
        <v>33</v>
      </c>
    </row>
    <row r="24" spans="1:16" x14ac:dyDescent="0.2">
      <c r="A24" s="1" t="s">
        <v>162</v>
      </c>
      <c r="B24" s="2">
        <v>66</v>
      </c>
      <c r="C24" s="2">
        <v>33</v>
      </c>
      <c r="D24" s="2">
        <v>33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66</v>
      </c>
      <c r="O24" s="2">
        <v>33</v>
      </c>
      <c r="P24" s="2">
        <v>33</v>
      </c>
    </row>
    <row r="25" spans="1:16" x14ac:dyDescent="0.2">
      <c r="A25" s="1" t="s">
        <v>163</v>
      </c>
      <c r="B25" s="2">
        <v>33</v>
      </c>
      <c r="C25" s="2">
        <v>33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33</v>
      </c>
      <c r="O25" s="2">
        <v>33</v>
      </c>
      <c r="P25" s="2">
        <v>0</v>
      </c>
    </row>
    <row r="26" spans="1:16" x14ac:dyDescent="0.2">
      <c r="A26" s="1" t="s">
        <v>164</v>
      </c>
      <c r="B26" s="2">
        <v>495</v>
      </c>
      <c r="C26" s="2">
        <v>264</v>
      </c>
      <c r="D26" s="2">
        <v>231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495</v>
      </c>
      <c r="O26" s="2">
        <v>264</v>
      </c>
      <c r="P26" s="2">
        <v>231</v>
      </c>
    </row>
    <row r="27" spans="1:16" x14ac:dyDescent="0.2">
      <c r="A27" s="1" t="s">
        <v>165</v>
      </c>
      <c r="B27" s="9">
        <v>19249.400000000001</v>
      </c>
      <c r="C27" s="9">
        <v>21986.7</v>
      </c>
      <c r="D27" s="9">
        <v>16429</v>
      </c>
      <c r="E27" s="9">
        <v>11437.7</v>
      </c>
      <c r="F27" s="9">
        <v>15227.5</v>
      </c>
      <c r="G27" s="9">
        <v>7900.6</v>
      </c>
      <c r="H27" s="9">
        <v>11562.8</v>
      </c>
      <c r="I27" s="9">
        <v>15409.5</v>
      </c>
      <c r="J27" s="9">
        <v>7975.5</v>
      </c>
      <c r="K27" s="9">
        <v>678.5</v>
      </c>
      <c r="L27" s="9">
        <v>122</v>
      </c>
      <c r="M27" s="9">
        <v>1235</v>
      </c>
      <c r="N27" s="9">
        <v>20018.599999999999</v>
      </c>
      <c r="O27" s="9">
        <v>22616.9</v>
      </c>
      <c r="P27" s="9">
        <v>17315.400000000001</v>
      </c>
    </row>
    <row r="28" spans="1:16" x14ac:dyDescent="0.2">
      <c r="A28" s="1" t="s">
        <v>22</v>
      </c>
      <c r="B28" s="9">
        <v>13990.5</v>
      </c>
      <c r="C28" s="9">
        <v>15937.5</v>
      </c>
      <c r="D28" s="9">
        <v>12237.6</v>
      </c>
      <c r="E28" s="9">
        <v>9000</v>
      </c>
      <c r="F28" s="9">
        <v>11666.7</v>
      </c>
      <c r="G28" s="9">
        <v>7115.4</v>
      </c>
      <c r="H28" s="9">
        <v>9111.1</v>
      </c>
      <c r="I28" s="9">
        <v>11805.6</v>
      </c>
      <c r="J28" s="9">
        <v>7211.5</v>
      </c>
      <c r="K28" s="9">
        <v>2500.5</v>
      </c>
      <c r="L28" s="9">
        <v>2500.5</v>
      </c>
      <c r="M28" s="9">
        <v>2500.5</v>
      </c>
      <c r="N28" s="9">
        <v>14570.8</v>
      </c>
      <c r="O28" s="9">
        <v>16524.400000000001</v>
      </c>
      <c r="P28" s="9">
        <v>12963</v>
      </c>
    </row>
    <row r="29" spans="1:16" x14ac:dyDescent="0.2">
      <c r="A29" s="1" t="s">
        <v>166</v>
      </c>
    </row>
    <row r="30" spans="1:16" x14ac:dyDescent="0.2">
      <c r="A30" s="1" t="s">
        <v>0</v>
      </c>
      <c r="B30" s="2">
        <v>149952</v>
      </c>
      <c r="C30" s="2">
        <v>73359</v>
      </c>
      <c r="D30" s="2">
        <v>76593</v>
      </c>
      <c r="E30" s="2">
        <v>20592</v>
      </c>
      <c r="F30" s="2">
        <v>9570</v>
      </c>
      <c r="G30" s="2">
        <v>11022</v>
      </c>
      <c r="H30" s="2">
        <v>13992</v>
      </c>
      <c r="I30" s="2">
        <v>6468</v>
      </c>
      <c r="J30" s="2">
        <v>7524</v>
      </c>
      <c r="K30" s="2">
        <v>6600</v>
      </c>
      <c r="L30" s="2">
        <v>3102</v>
      </c>
      <c r="M30" s="2">
        <v>3498</v>
      </c>
      <c r="N30" s="2">
        <v>129360</v>
      </c>
      <c r="O30" s="2">
        <v>63789</v>
      </c>
      <c r="P30" s="2">
        <v>65571</v>
      </c>
    </row>
    <row r="31" spans="1:16" x14ac:dyDescent="0.2">
      <c r="A31" s="1" t="s">
        <v>167</v>
      </c>
      <c r="B31" s="2">
        <v>63822</v>
      </c>
      <c r="C31" s="2">
        <v>29865</v>
      </c>
      <c r="D31" s="2">
        <v>33957</v>
      </c>
      <c r="E31" s="2">
        <v>14718</v>
      </c>
      <c r="F31" s="2">
        <v>6732</v>
      </c>
      <c r="G31" s="2">
        <v>7986</v>
      </c>
      <c r="H31" s="2">
        <v>9405</v>
      </c>
      <c r="I31" s="2">
        <v>4224</v>
      </c>
      <c r="J31" s="2">
        <v>5181</v>
      </c>
      <c r="K31" s="2">
        <v>5313</v>
      </c>
      <c r="L31" s="2">
        <v>2508</v>
      </c>
      <c r="M31" s="2">
        <v>2805</v>
      </c>
      <c r="N31" s="2">
        <v>49104</v>
      </c>
      <c r="O31" s="2">
        <v>23133</v>
      </c>
      <c r="P31" s="2">
        <v>25971</v>
      </c>
    </row>
    <row r="32" spans="1:16" x14ac:dyDescent="0.2">
      <c r="A32" s="1" t="s">
        <v>169</v>
      </c>
      <c r="B32" s="10">
        <f>B31*100/B30</f>
        <v>42.561619718309856</v>
      </c>
      <c r="C32" s="10">
        <f t="shared" ref="C32:P32" si="0">C31*100/C30</f>
        <v>40.710751237067029</v>
      </c>
      <c r="D32" s="10">
        <f t="shared" si="0"/>
        <v>44.334338647134857</v>
      </c>
      <c r="E32" s="10">
        <f t="shared" si="0"/>
        <v>71.474358974358978</v>
      </c>
      <c r="F32" s="10">
        <f t="shared" si="0"/>
        <v>70.34482758620689</v>
      </c>
      <c r="G32" s="10">
        <f t="shared" si="0"/>
        <v>72.455089820359277</v>
      </c>
      <c r="H32" s="10">
        <f t="shared" si="0"/>
        <v>67.216981132075475</v>
      </c>
      <c r="I32" s="10">
        <f t="shared" si="0"/>
        <v>65.306122448979593</v>
      </c>
      <c r="J32" s="10">
        <f t="shared" si="0"/>
        <v>68.859649122807014</v>
      </c>
      <c r="K32" s="10">
        <f t="shared" si="0"/>
        <v>80.5</v>
      </c>
      <c r="L32" s="10">
        <f t="shared" si="0"/>
        <v>80.851063829787236</v>
      </c>
      <c r="M32" s="10">
        <f t="shared" si="0"/>
        <v>80.188679245283012</v>
      </c>
      <c r="N32" s="10">
        <f t="shared" si="0"/>
        <v>37.95918367346939</v>
      </c>
      <c r="O32" s="10">
        <f t="shared" si="0"/>
        <v>36.264873254009309</v>
      </c>
      <c r="P32" s="10">
        <f t="shared" si="0"/>
        <v>39.607448414695519</v>
      </c>
    </row>
    <row r="33" spans="1:16" x14ac:dyDescent="0.2">
      <c r="A33" s="1" t="s">
        <v>168</v>
      </c>
      <c r="B33" s="2">
        <v>86031</v>
      </c>
      <c r="C33" s="2">
        <v>43461</v>
      </c>
      <c r="D33" s="2">
        <v>42570</v>
      </c>
      <c r="E33" s="2">
        <v>5808</v>
      </c>
      <c r="F33" s="2">
        <v>2838</v>
      </c>
      <c r="G33" s="2">
        <v>2970</v>
      </c>
      <c r="H33" s="2">
        <v>4554</v>
      </c>
      <c r="I33" s="2">
        <v>2244</v>
      </c>
      <c r="J33" s="2">
        <v>2310</v>
      </c>
      <c r="K33" s="2">
        <v>1254</v>
      </c>
      <c r="L33" s="2">
        <v>594</v>
      </c>
      <c r="M33" s="2">
        <v>660</v>
      </c>
      <c r="N33" s="2">
        <v>80223</v>
      </c>
      <c r="O33" s="2">
        <v>40623</v>
      </c>
      <c r="P33" s="2">
        <v>39600</v>
      </c>
    </row>
    <row r="34" spans="1:16" x14ac:dyDescent="0.2">
      <c r="A34" s="15" t="s">
        <v>199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</sheetData>
  <mergeCells count="6">
    <mergeCell ref="B2:D2"/>
    <mergeCell ref="E2:G2"/>
    <mergeCell ref="H2:J2"/>
    <mergeCell ref="K2:M2"/>
    <mergeCell ref="N2:P2"/>
    <mergeCell ref="A34:P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3E182-16BC-4000-90FB-C79EC1863C8F}">
  <dimension ref="A1:P28"/>
  <sheetViews>
    <sheetView view="pageBreakPreview" zoomScale="125" zoomScaleNormal="100" zoomScaleSheetLayoutView="125" workbookViewId="0"/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201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" t="s">
        <v>28</v>
      </c>
    </row>
    <row r="5" spans="1:16" x14ac:dyDescent="0.2">
      <c r="A5" s="1" t="s">
        <v>196</v>
      </c>
      <c r="B5" s="2">
        <v>149952</v>
      </c>
      <c r="C5" s="2">
        <v>73359</v>
      </c>
      <c r="D5" s="2">
        <v>76593</v>
      </c>
      <c r="E5" s="2">
        <v>20592</v>
      </c>
      <c r="F5" s="2">
        <v>9570</v>
      </c>
      <c r="G5" s="2">
        <v>11022</v>
      </c>
      <c r="H5" s="2">
        <v>13992</v>
      </c>
      <c r="I5" s="2">
        <v>6468</v>
      </c>
      <c r="J5" s="2">
        <v>7524</v>
      </c>
      <c r="K5" s="2">
        <v>6600</v>
      </c>
      <c r="L5" s="2">
        <v>3102</v>
      </c>
      <c r="M5" s="2">
        <v>3498</v>
      </c>
      <c r="N5" s="2">
        <v>129360</v>
      </c>
      <c r="O5" s="2">
        <v>63789</v>
      </c>
      <c r="P5" s="2">
        <v>65571</v>
      </c>
    </row>
    <row r="6" spans="1:16" x14ac:dyDescent="0.2">
      <c r="A6" s="1" t="s">
        <v>29</v>
      </c>
      <c r="B6" s="2">
        <v>34518</v>
      </c>
      <c r="C6" s="2">
        <v>22935</v>
      </c>
      <c r="D6" s="2">
        <v>11583</v>
      </c>
      <c r="E6" s="2">
        <v>3267</v>
      </c>
      <c r="F6" s="2">
        <v>1848</v>
      </c>
      <c r="G6" s="2">
        <v>1419</v>
      </c>
      <c r="H6" s="2">
        <v>3267</v>
      </c>
      <c r="I6" s="2">
        <v>1848</v>
      </c>
      <c r="J6" s="2">
        <v>1419</v>
      </c>
      <c r="K6" s="2">
        <v>0</v>
      </c>
      <c r="L6" s="2">
        <v>0</v>
      </c>
      <c r="M6" s="2">
        <v>0</v>
      </c>
      <c r="N6" s="2">
        <v>31251</v>
      </c>
      <c r="O6" s="2">
        <v>21087</v>
      </c>
      <c r="P6" s="2">
        <v>10164</v>
      </c>
    </row>
    <row r="7" spans="1:16" x14ac:dyDescent="0.2">
      <c r="A7" s="1" t="s">
        <v>197</v>
      </c>
      <c r="B7" s="14">
        <f>B5/B6</f>
        <v>4.3441682600382405</v>
      </c>
      <c r="E7" s="14">
        <f>E5/E6</f>
        <v>6.3030303030303028</v>
      </c>
      <c r="N7" s="14">
        <f>N5/N6</f>
        <v>4.139387539598733</v>
      </c>
    </row>
    <row r="8" spans="1:16" x14ac:dyDescent="0.2">
      <c r="A8" s="1" t="s">
        <v>30</v>
      </c>
      <c r="B8" s="2">
        <v>19701</v>
      </c>
      <c r="C8" s="2">
        <v>2211</v>
      </c>
      <c r="D8" s="2">
        <v>17490</v>
      </c>
      <c r="E8" s="2">
        <v>2046</v>
      </c>
      <c r="F8" s="2">
        <v>462</v>
      </c>
      <c r="G8" s="2">
        <v>1584</v>
      </c>
      <c r="H8" s="2">
        <v>2013</v>
      </c>
      <c r="I8" s="2">
        <v>429</v>
      </c>
      <c r="J8" s="2">
        <v>1584</v>
      </c>
      <c r="K8" s="2">
        <v>33</v>
      </c>
      <c r="L8" s="2">
        <v>33</v>
      </c>
      <c r="M8" s="2">
        <v>0</v>
      </c>
      <c r="N8" s="2">
        <v>17655</v>
      </c>
      <c r="O8" s="2">
        <v>1749</v>
      </c>
      <c r="P8" s="2">
        <v>15906</v>
      </c>
    </row>
    <row r="9" spans="1:16" x14ac:dyDescent="0.2">
      <c r="A9" s="1" t="s">
        <v>31</v>
      </c>
      <c r="B9" s="2">
        <v>56232</v>
      </c>
      <c r="C9" s="2">
        <v>28743</v>
      </c>
      <c r="D9" s="2">
        <v>27489</v>
      </c>
      <c r="E9" s="2">
        <v>8811</v>
      </c>
      <c r="F9" s="2">
        <v>4125</v>
      </c>
      <c r="G9" s="2">
        <v>4686</v>
      </c>
      <c r="H9" s="2">
        <v>2937</v>
      </c>
      <c r="I9" s="2">
        <v>1419</v>
      </c>
      <c r="J9" s="2">
        <v>1518</v>
      </c>
      <c r="K9" s="2">
        <v>5874</v>
      </c>
      <c r="L9" s="2">
        <v>2706</v>
      </c>
      <c r="M9" s="2">
        <v>3168</v>
      </c>
      <c r="N9" s="2">
        <v>47421</v>
      </c>
      <c r="O9" s="2">
        <v>24618</v>
      </c>
      <c r="P9" s="2">
        <v>22803</v>
      </c>
    </row>
    <row r="10" spans="1:16" x14ac:dyDescent="0.2">
      <c r="A10" s="1" t="s">
        <v>32</v>
      </c>
      <c r="B10" s="2">
        <v>858</v>
      </c>
      <c r="C10" s="2">
        <v>396</v>
      </c>
      <c r="D10" s="2">
        <v>462</v>
      </c>
      <c r="E10" s="2">
        <v>132</v>
      </c>
      <c r="F10" s="2">
        <v>66</v>
      </c>
      <c r="G10" s="2">
        <v>66</v>
      </c>
      <c r="H10" s="2">
        <v>132</v>
      </c>
      <c r="I10" s="2">
        <v>66</v>
      </c>
      <c r="J10" s="2">
        <v>66</v>
      </c>
      <c r="K10" s="2">
        <v>0</v>
      </c>
      <c r="L10" s="2">
        <v>0</v>
      </c>
      <c r="M10" s="2">
        <v>0</v>
      </c>
      <c r="N10" s="2">
        <v>726</v>
      </c>
      <c r="O10" s="2">
        <v>330</v>
      </c>
      <c r="P10" s="2">
        <v>396</v>
      </c>
    </row>
    <row r="11" spans="1:16" x14ac:dyDescent="0.2">
      <c r="A11" s="1" t="s">
        <v>33</v>
      </c>
      <c r="B11" s="2">
        <v>2211</v>
      </c>
      <c r="C11" s="2">
        <v>1122</v>
      </c>
      <c r="D11" s="2">
        <v>1089</v>
      </c>
      <c r="E11" s="2">
        <v>561</v>
      </c>
      <c r="F11" s="2">
        <v>231</v>
      </c>
      <c r="G11" s="2">
        <v>330</v>
      </c>
      <c r="H11" s="2">
        <v>561</v>
      </c>
      <c r="I11" s="2">
        <v>231</v>
      </c>
      <c r="J11" s="2">
        <v>330</v>
      </c>
      <c r="K11" s="2">
        <v>0</v>
      </c>
      <c r="L11" s="2">
        <v>0</v>
      </c>
      <c r="M11" s="2">
        <v>0</v>
      </c>
      <c r="N11" s="2">
        <v>1650</v>
      </c>
      <c r="O11" s="2">
        <v>891</v>
      </c>
      <c r="P11" s="2">
        <v>759</v>
      </c>
    </row>
    <row r="12" spans="1:16" x14ac:dyDescent="0.2">
      <c r="A12" s="1" t="s">
        <v>34</v>
      </c>
      <c r="B12" s="2">
        <v>2409</v>
      </c>
      <c r="C12" s="2">
        <v>495</v>
      </c>
      <c r="D12" s="2">
        <v>1914</v>
      </c>
      <c r="E12" s="2">
        <v>429</v>
      </c>
      <c r="F12" s="2">
        <v>66</v>
      </c>
      <c r="G12" s="2">
        <v>363</v>
      </c>
      <c r="H12" s="2">
        <v>429</v>
      </c>
      <c r="I12" s="2">
        <v>66</v>
      </c>
      <c r="J12" s="2">
        <v>363</v>
      </c>
      <c r="K12" s="2">
        <v>0</v>
      </c>
      <c r="L12" s="2">
        <v>0</v>
      </c>
      <c r="M12" s="2">
        <v>0</v>
      </c>
      <c r="N12" s="2">
        <v>1980</v>
      </c>
      <c r="O12" s="2">
        <v>429</v>
      </c>
      <c r="P12" s="2">
        <v>1551</v>
      </c>
    </row>
    <row r="13" spans="1:16" x14ac:dyDescent="0.2">
      <c r="A13" s="1" t="s">
        <v>35</v>
      </c>
      <c r="B13" s="2">
        <v>9075</v>
      </c>
      <c r="C13" s="2">
        <v>4917</v>
      </c>
      <c r="D13" s="2">
        <v>4158</v>
      </c>
      <c r="E13" s="2">
        <v>594</v>
      </c>
      <c r="F13" s="2">
        <v>363</v>
      </c>
      <c r="G13" s="2">
        <v>231</v>
      </c>
      <c r="H13" s="2">
        <v>363</v>
      </c>
      <c r="I13" s="2">
        <v>264</v>
      </c>
      <c r="J13" s="2">
        <v>99</v>
      </c>
      <c r="K13" s="2">
        <v>231</v>
      </c>
      <c r="L13" s="2">
        <v>99</v>
      </c>
      <c r="M13" s="2">
        <v>132</v>
      </c>
      <c r="N13" s="2">
        <v>8481</v>
      </c>
      <c r="O13" s="2">
        <v>4554</v>
      </c>
      <c r="P13" s="2">
        <v>3927</v>
      </c>
    </row>
    <row r="14" spans="1:16" x14ac:dyDescent="0.2">
      <c r="A14" s="1" t="s">
        <v>36</v>
      </c>
      <c r="B14" s="2">
        <v>21252</v>
      </c>
      <c r="C14" s="2">
        <v>10659</v>
      </c>
      <c r="D14" s="2">
        <v>10593</v>
      </c>
      <c r="E14" s="2">
        <v>4026</v>
      </c>
      <c r="F14" s="2">
        <v>2046</v>
      </c>
      <c r="G14" s="2">
        <v>1980</v>
      </c>
      <c r="H14" s="2">
        <v>3630</v>
      </c>
      <c r="I14" s="2">
        <v>1815</v>
      </c>
      <c r="J14" s="2">
        <v>1815</v>
      </c>
      <c r="K14" s="2">
        <v>396</v>
      </c>
      <c r="L14" s="2">
        <v>231</v>
      </c>
      <c r="M14" s="2">
        <v>165</v>
      </c>
      <c r="N14" s="2">
        <v>17226</v>
      </c>
      <c r="O14" s="2">
        <v>8613</v>
      </c>
      <c r="P14" s="2">
        <v>8613</v>
      </c>
    </row>
    <row r="15" spans="1:16" x14ac:dyDescent="0.2">
      <c r="A15" s="1" t="s">
        <v>37</v>
      </c>
      <c r="B15" s="2">
        <v>462</v>
      </c>
      <c r="C15" s="2">
        <v>330</v>
      </c>
      <c r="D15" s="2">
        <v>132</v>
      </c>
      <c r="E15" s="2">
        <v>66</v>
      </c>
      <c r="F15" s="2">
        <v>66</v>
      </c>
      <c r="G15" s="2">
        <v>0</v>
      </c>
      <c r="H15" s="2">
        <v>66</v>
      </c>
      <c r="I15" s="2">
        <v>66</v>
      </c>
      <c r="J15" s="2">
        <v>0</v>
      </c>
      <c r="K15" s="2">
        <v>0</v>
      </c>
      <c r="L15" s="2">
        <v>0</v>
      </c>
      <c r="M15" s="2">
        <v>0</v>
      </c>
      <c r="N15" s="2">
        <v>396</v>
      </c>
      <c r="O15" s="2">
        <v>264</v>
      </c>
      <c r="P15" s="2">
        <v>132</v>
      </c>
    </row>
    <row r="16" spans="1:16" x14ac:dyDescent="0.2">
      <c r="A16" s="1" t="s">
        <v>38</v>
      </c>
      <c r="B16" s="2">
        <v>363</v>
      </c>
      <c r="C16" s="2">
        <v>231</v>
      </c>
      <c r="D16" s="2">
        <v>132</v>
      </c>
      <c r="E16" s="2">
        <v>99</v>
      </c>
      <c r="F16" s="2">
        <v>66</v>
      </c>
      <c r="G16" s="2">
        <v>33</v>
      </c>
      <c r="H16" s="2">
        <v>99</v>
      </c>
      <c r="I16" s="2">
        <v>66</v>
      </c>
      <c r="J16" s="2">
        <v>33</v>
      </c>
      <c r="K16" s="2">
        <v>0</v>
      </c>
      <c r="L16" s="2">
        <v>0</v>
      </c>
      <c r="M16" s="2">
        <v>0</v>
      </c>
      <c r="N16" s="2">
        <v>264</v>
      </c>
      <c r="O16" s="2">
        <v>165</v>
      </c>
      <c r="P16" s="2">
        <v>99</v>
      </c>
    </row>
    <row r="17" spans="1:16" x14ac:dyDescent="0.2">
      <c r="A17" s="1" t="s">
        <v>39</v>
      </c>
      <c r="B17" s="2">
        <v>2409</v>
      </c>
      <c r="C17" s="2">
        <v>1122</v>
      </c>
      <c r="D17" s="2">
        <v>1287</v>
      </c>
      <c r="E17" s="2">
        <v>429</v>
      </c>
      <c r="F17" s="2">
        <v>198</v>
      </c>
      <c r="G17" s="2">
        <v>231</v>
      </c>
      <c r="H17" s="2">
        <v>429</v>
      </c>
      <c r="I17" s="2">
        <v>198</v>
      </c>
      <c r="J17" s="2">
        <v>231</v>
      </c>
      <c r="K17" s="2">
        <v>0</v>
      </c>
      <c r="L17" s="2">
        <v>0</v>
      </c>
      <c r="M17" s="2">
        <v>0</v>
      </c>
      <c r="N17" s="2">
        <v>1980</v>
      </c>
      <c r="O17" s="2">
        <v>924</v>
      </c>
      <c r="P17" s="2">
        <v>1056</v>
      </c>
    </row>
    <row r="18" spans="1:16" x14ac:dyDescent="0.2">
      <c r="A18" s="1" t="s">
        <v>40</v>
      </c>
      <c r="B18" s="2">
        <v>462</v>
      </c>
      <c r="C18" s="2">
        <v>198</v>
      </c>
      <c r="D18" s="2">
        <v>264</v>
      </c>
      <c r="E18" s="2">
        <v>132</v>
      </c>
      <c r="F18" s="2">
        <v>33</v>
      </c>
      <c r="G18" s="2">
        <v>99</v>
      </c>
      <c r="H18" s="2">
        <v>66</v>
      </c>
      <c r="I18" s="2">
        <v>0</v>
      </c>
      <c r="J18" s="2">
        <v>66</v>
      </c>
      <c r="K18" s="2">
        <v>66</v>
      </c>
      <c r="L18" s="2">
        <v>33</v>
      </c>
      <c r="M18" s="2">
        <v>33</v>
      </c>
      <c r="N18" s="2">
        <v>330</v>
      </c>
      <c r="O18" s="2">
        <v>165</v>
      </c>
      <c r="P18" s="2">
        <v>165</v>
      </c>
    </row>
    <row r="20" spans="1:16" x14ac:dyDescent="0.2">
      <c r="A20" s="1" t="s">
        <v>41</v>
      </c>
    </row>
    <row r="21" spans="1:16" x14ac:dyDescent="0.2">
      <c r="A21" s="1" t="s">
        <v>0</v>
      </c>
      <c r="B21" s="2">
        <v>149952</v>
      </c>
      <c r="C21" s="2">
        <v>73359</v>
      </c>
      <c r="D21" s="2">
        <v>76593</v>
      </c>
      <c r="E21" s="2">
        <v>20592</v>
      </c>
      <c r="F21" s="2">
        <v>9570</v>
      </c>
      <c r="G21" s="2">
        <v>11022</v>
      </c>
      <c r="H21" s="2">
        <v>13992</v>
      </c>
      <c r="I21" s="2">
        <v>6468</v>
      </c>
      <c r="J21" s="2">
        <v>7524</v>
      </c>
      <c r="K21" s="2">
        <v>6600</v>
      </c>
      <c r="L21" s="2">
        <v>3102</v>
      </c>
      <c r="M21" s="2">
        <v>3498</v>
      </c>
      <c r="N21" s="2">
        <v>129360</v>
      </c>
      <c r="O21" s="2">
        <v>63789</v>
      </c>
      <c r="P21" s="2">
        <v>65571</v>
      </c>
    </row>
    <row r="22" spans="1:16" x14ac:dyDescent="0.2">
      <c r="A22" s="1" t="s">
        <v>42</v>
      </c>
      <c r="B22" s="2">
        <v>54813</v>
      </c>
      <c r="C22" s="2">
        <v>27786</v>
      </c>
      <c r="D22" s="2">
        <v>27027</v>
      </c>
      <c r="E22" s="2">
        <v>5148</v>
      </c>
      <c r="F22" s="2">
        <v>2475</v>
      </c>
      <c r="G22" s="2">
        <v>2673</v>
      </c>
      <c r="H22" s="2">
        <v>5148</v>
      </c>
      <c r="I22" s="2">
        <v>2475</v>
      </c>
      <c r="J22" s="2">
        <v>2673</v>
      </c>
      <c r="K22" s="2">
        <v>0</v>
      </c>
      <c r="L22" s="2">
        <v>0</v>
      </c>
      <c r="M22" s="2">
        <v>0</v>
      </c>
      <c r="N22" s="2">
        <v>49665</v>
      </c>
      <c r="O22" s="2">
        <v>25311</v>
      </c>
      <c r="P22" s="2">
        <v>24354</v>
      </c>
    </row>
    <row r="23" spans="1:16" x14ac:dyDescent="0.2">
      <c r="A23" s="1" t="s">
        <v>43</v>
      </c>
      <c r="B23" s="2">
        <v>1716</v>
      </c>
      <c r="C23" s="2">
        <v>495</v>
      </c>
      <c r="D23" s="2">
        <v>1221</v>
      </c>
      <c r="E23" s="2">
        <v>165</v>
      </c>
      <c r="F23" s="2">
        <v>33</v>
      </c>
      <c r="G23" s="2">
        <v>132</v>
      </c>
      <c r="H23" s="2">
        <v>165</v>
      </c>
      <c r="I23" s="2">
        <v>33</v>
      </c>
      <c r="J23" s="2">
        <v>132</v>
      </c>
      <c r="K23" s="2">
        <v>0</v>
      </c>
      <c r="L23" s="2">
        <v>0</v>
      </c>
      <c r="M23" s="2">
        <v>0</v>
      </c>
      <c r="N23" s="2">
        <v>1551</v>
      </c>
      <c r="O23" s="2">
        <v>462</v>
      </c>
      <c r="P23" s="2">
        <v>1089</v>
      </c>
    </row>
    <row r="24" spans="1:16" x14ac:dyDescent="0.2">
      <c r="A24" s="1" t="s">
        <v>44</v>
      </c>
      <c r="B24" s="2">
        <v>5973</v>
      </c>
      <c r="C24" s="2">
        <v>693</v>
      </c>
      <c r="D24" s="2">
        <v>5280</v>
      </c>
      <c r="E24" s="2">
        <v>297</v>
      </c>
      <c r="F24" s="2">
        <v>0</v>
      </c>
      <c r="G24" s="2">
        <v>297</v>
      </c>
      <c r="H24" s="2">
        <v>297</v>
      </c>
      <c r="I24" s="2">
        <v>0</v>
      </c>
      <c r="J24" s="2">
        <v>297</v>
      </c>
      <c r="K24" s="2">
        <v>0</v>
      </c>
      <c r="L24" s="2">
        <v>0</v>
      </c>
      <c r="M24" s="2">
        <v>0</v>
      </c>
      <c r="N24" s="2">
        <v>5676</v>
      </c>
      <c r="O24" s="2">
        <v>693</v>
      </c>
      <c r="P24" s="2">
        <v>4983</v>
      </c>
    </row>
    <row r="25" spans="1:16" x14ac:dyDescent="0.2">
      <c r="A25" s="1" t="s">
        <v>45</v>
      </c>
      <c r="B25" s="2">
        <v>4191</v>
      </c>
      <c r="C25" s="2">
        <v>1815</v>
      </c>
      <c r="D25" s="2">
        <v>2376</v>
      </c>
      <c r="E25" s="2">
        <v>330</v>
      </c>
      <c r="F25" s="2">
        <v>66</v>
      </c>
      <c r="G25" s="2">
        <v>264</v>
      </c>
      <c r="H25" s="2">
        <v>330</v>
      </c>
      <c r="I25" s="2">
        <v>66</v>
      </c>
      <c r="J25" s="2">
        <v>264</v>
      </c>
      <c r="K25" s="2">
        <v>0</v>
      </c>
      <c r="L25" s="2">
        <v>0</v>
      </c>
      <c r="M25" s="2">
        <v>0</v>
      </c>
      <c r="N25" s="2">
        <v>3861</v>
      </c>
      <c r="O25" s="2">
        <v>1749</v>
      </c>
      <c r="P25" s="2">
        <v>2112</v>
      </c>
    </row>
    <row r="26" spans="1:16" x14ac:dyDescent="0.2">
      <c r="A26" s="1" t="s">
        <v>46</v>
      </c>
      <c r="B26" s="2">
        <v>38841</v>
      </c>
      <c r="C26" s="2">
        <v>20031</v>
      </c>
      <c r="D26" s="2">
        <v>18810</v>
      </c>
      <c r="E26" s="2">
        <v>5445</v>
      </c>
      <c r="F26" s="2">
        <v>2607</v>
      </c>
      <c r="G26" s="2">
        <v>2838</v>
      </c>
      <c r="H26" s="2">
        <v>5082</v>
      </c>
      <c r="I26" s="2">
        <v>2442</v>
      </c>
      <c r="J26" s="2">
        <v>2640</v>
      </c>
      <c r="K26" s="2">
        <v>363</v>
      </c>
      <c r="L26" s="2">
        <v>165</v>
      </c>
      <c r="M26" s="2">
        <v>198</v>
      </c>
      <c r="N26" s="2">
        <v>33396</v>
      </c>
      <c r="O26" s="2">
        <v>17424</v>
      </c>
      <c r="P26" s="2">
        <v>15972</v>
      </c>
    </row>
    <row r="27" spans="1:16" x14ac:dyDescent="0.2">
      <c r="A27" s="1" t="s">
        <v>47</v>
      </c>
      <c r="B27" s="2">
        <v>44418</v>
      </c>
      <c r="C27" s="2">
        <v>22539</v>
      </c>
      <c r="D27" s="2">
        <v>21879</v>
      </c>
      <c r="E27" s="2">
        <v>9207</v>
      </c>
      <c r="F27" s="2">
        <v>4389</v>
      </c>
      <c r="G27" s="2">
        <v>4818</v>
      </c>
      <c r="H27" s="2">
        <v>2970</v>
      </c>
      <c r="I27" s="2">
        <v>1452</v>
      </c>
      <c r="J27" s="2">
        <v>1518</v>
      </c>
      <c r="K27" s="2">
        <v>6237</v>
      </c>
      <c r="L27" s="2">
        <v>2937</v>
      </c>
      <c r="M27" s="2">
        <v>3300</v>
      </c>
      <c r="N27" s="2">
        <v>35211</v>
      </c>
      <c r="O27" s="2">
        <v>18150</v>
      </c>
      <c r="P27" s="2">
        <v>17061</v>
      </c>
    </row>
    <row r="28" spans="1:16" x14ac:dyDescent="0.2">
      <c r="A28" s="15" t="s">
        <v>199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</sheetData>
  <mergeCells count="6">
    <mergeCell ref="B2:D2"/>
    <mergeCell ref="E2:G2"/>
    <mergeCell ref="H2:J2"/>
    <mergeCell ref="K2:M2"/>
    <mergeCell ref="N2:P2"/>
    <mergeCell ref="A28:P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DD3A-540C-4C7D-973A-88AE71645E67}">
  <dimension ref="A1:P1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202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" t="s">
        <v>0</v>
      </c>
      <c r="B4" s="2">
        <v>145332</v>
      </c>
      <c r="C4" s="2">
        <v>70983</v>
      </c>
      <c r="D4" s="2">
        <v>74349</v>
      </c>
      <c r="E4" s="2">
        <v>17457</v>
      </c>
      <c r="F4" s="2">
        <v>7953</v>
      </c>
      <c r="G4" s="2">
        <v>9504</v>
      </c>
      <c r="H4" s="2">
        <v>11847</v>
      </c>
      <c r="I4" s="2">
        <v>5346</v>
      </c>
      <c r="J4" s="2">
        <v>6501</v>
      </c>
      <c r="K4" s="2">
        <v>5610</v>
      </c>
      <c r="L4" s="2">
        <v>2607</v>
      </c>
      <c r="M4" s="2">
        <v>3003</v>
      </c>
      <c r="N4" s="2">
        <v>127875</v>
      </c>
      <c r="O4" s="2">
        <v>63030</v>
      </c>
      <c r="P4" s="2">
        <v>64845</v>
      </c>
    </row>
    <row r="5" spans="1:16" x14ac:dyDescent="0.2">
      <c r="A5" s="1" t="s">
        <v>48</v>
      </c>
      <c r="B5" s="2">
        <v>19932</v>
      </c>
      <c r="C5" s="2">
        <v>9999</v>
      </c>
      <c r="D5" s="2">
        <v>9933</v>
      </c>
      <c r="E5" s="2">
        <v>2838</v>
      </c>
      <c r="F5" s="2">
        <v>1452</v>
      </c>
      <c r="G5" s="2">
        <v>1386</v>
      </c>
      <c r="H5" s="2">
        <v>2640</v>
      </c>
      <c r="I5" s="2">
        <v>1353</v>
      </c>
      <c r="J5" s="2">
        <v>1287</v>
      </c>
      <c r="K5" s="2">
        <v>198</v>
      </c>
      <c r="L5" s="2">
        <v>99</v>
      </c>
      <c r="M5" s="2">
        <v>99</v>
      </c>
      <c r="N5" s="2">
        <v>17094</v>
      </c>
      <c r="O5" s="2">
        <v>8547</v>
      </c>
      <c r="P5" s="2">
        <v>8547</v>
      </c>
    </row>
    <row r="6" spans="1:16" x14ac:dyDescent="0.2">
      <c r="A6" s="1" t="s">
        <v>195</v>
      </c>
      <c r="B6" s="2">
        <v>1023</v>
      </c>
      <c r="C6" s="2">
        <v>330</v>
      </c>
      <c r="D6" s="2">
        <v>693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1023</v>
      </c>
      <c r="O6" s="2">
        <v>330</v>
      </c>
      <c r="P6" s="2">
        <v>693</v>
      </c>
    </row>
    <row r="7" spans="1:16" x14ac:dyDescent="0.2">
      <c r="A7" s="1" t="s">
        <v>49</v>
      </c>
      <c r="B7" s="2">
        <v>1023</v>
      </c>
      <c r="C7" s="2">
        <v>330</v>
      </c>
      <c r="D7" s="2">
        <v>693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1023</v>
      </c>
      <c r="O7" s="2">
        <v>330</v>
      </c>
      <c r="P7" s="2">
        <v>693</v>
      </c>
    </row>
    <row r="8" spans="1:16" x14ac:dyDescent="0.2">
      <c r="A8" s="1" t="s">
        <v>50</v>
      </c>
      <c r="B8" s="2">
        <v>660</v>
      </c>
      <c r="C8" s="2">
        <v>297</v>
      </c>
      <c r="D8" s="2">
        <v>363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660</v>
      </c>
      <c r="O8" s="2">
        <v>297</v>
      </c>
      <c r="P8" s="2">
        <v>363</v>
      </c>
    </row>
    <row r="9" spans="1:16" x14ac:dyDescent="0.2">
      <c r="A9" s="1" t="s">
        <v>51</v>
      </c>
      <c r="B9" s="2">
        <v>1188</v>
      </c>
      <c r="C9" s="2">
        <v>660</v>
      </c>
      <c r="D9" s="2">
        <v>528</v>
      </c>
      <c r="E9" s="2">
        <v>33</v>
      </c>
      <c r="F9" s="2">
        <v>33</v>
      </c>
      <c r="G9" s="2">
        <v>0</v>
      </c>
      <c r="H9" s="2">
        <v>33</v>
      </c>
      <c r="I9" s="2">
        <v>33</v>
      </c>
      <c r="J9" s="2">
        <v>0</v>
      </c>
      <c r="K9" s="2">
        <v>0</v>
      </c>
      <c r="L9" s="2">
        <v>0</v>
      </c>
      <c r="M9" s="2">
        <v>0</v>
      </c>
      <c r="N9" s="2">
        <v>1155</v>
      </c>
      <c r="O9" s="2">
        <v>627</v>
      </c>
      <c r="P9" s="2">
        <v>528</v>
      </c>
    </row>
    <row r="10" spans="1:16" x14ac:dyDescent="0.2">
      <c r="A10" s="1" t="s">
        <v>52</v>
      </c>
      <c r="B10" s="2">
        <v>264</v>
      </c>
      <c r="C10" s="2">
        <v>99</v>
      </c>
      <c r="D10" s="2">
        <v>165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264</v>
      </c>
      <c r="O10" s="2">
        <v>99</v>
      </c>
      <c r="P10" s="2">
        <v>165</v>
      </c>
    </row>
    <row r="11" spans="1:16" x14ac:dyDescent="0.2">
      <c r="A11" s="1" t="s">
        <v>53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 x14ac:dyDescent="0.2">
      <c r="A12" s="1" t="s">
        <v>54</v>
      </c>
      <c r="B12" s="2">
        <v>99</v>
      </c>
      <c r="C12" s="2">
        <v>33</v>
      </c>
      <c r="D12" s="2">
        <v>66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99</v>
      </c>
      <c r="O12" s="2">
        <v>33</v>
      </c>
      <c r="P12" s="2">
        <v>66</v>
      </c>
    </row>
    <row r="13" spans="1:16" x14ac:dyDescent="0.2">
      <c r="A13" s="1" t="s">
        <v>55</v>
      </c>
      <c r="B13" s="2">
        <v>297</v>
      </c>
      <c r="C13" s="2">
        <v>66</v>
      </c>
      <c r="D13" s="2">
        <v>231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297</v>
      </c>
      <c r="O13" s="2">
        <v>66</v>
      </c>
      <c r="P13" s="2">
        <v>231</v>
      </c>
    </row>
    <row r="14" spans="1:16" x14ac:dyDescent="0.2">
      <c r="A14" s="1" t="s">
        <v>56</v>
      </c>
      <c r="B14" s="2">
        <v>2409</v>
      </c>
      <c r="C14" s="2">
        <v>1122</v>
      </c>
      <c r="D14" s="2">
        <v>1287</v>
      </c>
      <c r="E14" s="2">
        <v>363</v>
      </c>
      <c r="F14" s="2">
        <v>231</v>
      </c>
      <c r="G14" s="2">
        <v>132</v>
      </c>
      <c r="H14" s="2">
        <v>165</v>
      </c>
      <c r="I14" s="2">
        <v>99</v>
      </c>
      <c r="J14" s="2">
        <v>66</v>
      </c>
      <c r="K14" s="2">
        <v>198</v>
      </c>
      <c r="L14" s="2">
        <v>132</v>
      </c>
      <c r="M14" s="2">
        <v>66</v>
      </c>
      <c r="N14" s="2">
        <v>2046</v>
      </c>
      <c r="O14" s="2">
        <v>891</v>
      </c>
      <c r="P14" s="2">
        <v>1155</v>
      </c>
    </row>
    <row r="15" spans="1:16" x14ac:dyDescent="0.2">
      <c r="A15" s="1" t="s">
        <v>4</v>
      </c>
      <c r="B15" s="2">
        <v>119460</v>
      </c>
      <c r="C15" s="2">
        <v>58377</v>
      </c>
      <c r="D15" s="2">
        <v>61083</v>
      </c>
      <c r="E15" s="2">
        <v>14223</v>
      </c>
      <c r="F15" s="2">
        <v>6237</v>
      </c>
      <c r="G15" s="2">
        <v>7986</v>
      </c>
      <c r="H15" s="2">
        <v>9009</v>
      </c>
      <c r="I15" s="2">
        <v>3861</v>
      </c>
      <c r="J15" s="2">
        <v>5148</v>
      </c>
      <c r="K15" s="2">
        <v>5214</v>
      </c>
      <c r="L15" s="2">
        <v>2376</v>
      </c>
      <c r="M15" s="2">
        <v>2838</v>
      </c>
      <c r="N15" s="2">
        <v>105237</v>
      </c>
      <c r="O15" s="2">
        <v>52140</v>
      </c>
      <c r="P15" s="2">
        <v>53097</v>
      </c>
    </row>
    <row r="16" spans="1:16" x14ac:dyDescent="0.2">
      <c r="A16" s="15" t="s">
        <v>199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</sheetData>
  <mergeCells count="6">
    <mergeCell ref="B2:D2"/>
    <mergeCell ref="E2:G2"/>
    <mergeCell ref="H2:J2"/>
    <mergeCell ref="K2:M2"/>
    <mergeCell ref="N2:P2"/>
    <mergeCell ref="A16:P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0336-6F6F-44D3-9FBC-2AEDD3712C87}">
  <dimension ref="A1:P59"/>
  <sheetViews>
    <sheetView view="pageBreakPreview" zoomScale="125" zoomScaleNormal="100" zoomScaleSheetLayoutView="125" workbookViewId="0">
      <selection activeCell="A7" sqref="A7"/>
    </sheetView>
  </sheetViews>
  <sheetFormatPr defaultRowHeight="9.6" x14ac:dyDescent="0.2"/>
  <cols>
    <col min="1" max="1" width="14.5546875" style="1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1" t="s">
        <v>203</v>
      </c>
    </row>
    <row r="2" spans="1:16" x14ac:dyDescent="0.2">
      <c r="A2" s="12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13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1" t="s">
        <v>204</v>
      </c>
    </row>
    <row r="6" spans="1:16" x14ac:dyDescent="0.2">
      <c r="A6" s="11" t="s">
        <v>196</v>
      </c>
      <c r="B6" s="2">
        <v>149952</v>
      </c>
      <c r="C6" s="2">
        <v>73359</v>
      </c>
      <c r="D6" s="2">
        <v>76593</v>
      </c>
      <c r="E6" s="2">
        <v>20592</v>
      </c>
      <c r="F6" s="2">
        <v>9570</v>
      </c>
      <c r="G6" s="2">
        <v>11022</v>
      </c>
      <c r="H6" s="2">
        <v>13992</v>
      </c>
      <c r="I6" s="2">
        <v>6468</v>
      </c>
      <c r="J6" s="2">
        <v>7524</v>
      </c>
      <c r="K6" s="2">
        <v>6600</v>
      </c>
      <c r="L6" s="2">
        <v>3102</v>
      </c>
      <c r="M6" s="2">
        <v>3498</v>
      </c>
      <c r="N6" s="2">
        <v>129360</v>
      </c>
      <c r="O6" s="2">
        <v>63789</v>
      </c>
      <c r="P6" s="2">
        <v>65571</v>
      </c>
    </row>
    <row r="7" spans="1:16" x14ac:dyDescent="0.2">
      <c r="A7" s="11" t="s">
        <v>57</v>
      </c>
      <c r="B7" s="2">
        <v>96030</v>
      </c>
      <c r="C7" s="2">
        <v>47652</v>
      </c>
      <c r="D7" s="2">
        <v>48378</v>
      </c>
      <c r="E7" s="2">
        <v>6303</v>
      </c>
      <c r="F7" s="2">
        <v>2970</v>
      </c>
      <c r="G7" s="2">
        <v>3333</v>
      </c>
      <c r="H7" s="2">
        <v>0</v>
      </c>
      <c r="I7" s="2">
        <v>0</v>
      </c>
      <c r="J7" s="2">
        <v>0</v>
      </c>
      <c r="K7" s="2">
        <v>6303</v>
      </c>
      <c r="L7" s="2">
        <v>2970</v>
      </c>
      <c r="M7" s="2">
        <v>3333</v>
      </c>
      <c r="N7" s="2">
        <v>89727</v>
      </c>
      <c r="O7" s="2">
        <v>44682</v>
      </c>
      <c r="P7" s="2">
        <v>45045</v>
      </c>
    </row>
    <row r="8" spans="1:16" x14ac:dyDescent="0.2">
      <c r="A8" s="11" t="s">
        <v>58</v>
      </c>
      <c r="B8" s="2">
        <v>4224</v>
      </c>
      <c r="C8" s="2">
        <v>1353</v>
      </c>
      <c r="D8" s="2">
        <v>2871</v>
      </c>
      <c r="E8" s="2">
        <v>297</v>
      </c>
      <c r="F8" s="2">
        <v>132</v>
      </c>
      <c r="G8" s="2">
        <v>165</v>
      </c>
      <c r="H8" s="2">
        <v>0</v>
      </c>
      <c r="I8" s="2">
        <v>0</v>
      </c>
      <c r="J8" s="2">
        <v>0</v>
      </c>
      <c r="K8" s="2">
        <v>297</v>
      </c>
      <c r="L8" s="2">
        <v>132</v>
      </c>
      <c r="M8" s="2">
        <v>165</v>
      </c>
      <c r="N8" s="2">
        <v>3927</v>
      </c>
      <c r="O8" s="2">
        <v>1221</v>
      </c>
      <c r="P8" s="2">
        <v>2706</v>
      </c>
    </row>
    <row r="9" spans="1:16" x14ac:dyDescent="0.2">
      <c r="A9" s="11" t="s">
        <v>59</v>
      </c>
      <c r="B9" s="2">
        <v>1485</v>
      </c>
      <c r="C9" s="2">
        <v>726</v>
      </c>
      <c r="D9" s="2">
        <v>759</v>
      </c>
      <c r="E9" s="2">
        <v>1485</v>
      </c>
      <c r="F9" s="2">
        <v>726</v>
      </c>
      <c r="G9" s="2">
        <v>759</v>
      </c>
      <c r="H9" s="2">
        <v>1485</v>
      </c>
      <c r="I9" s="2">
        <v>726</v>
      </c>
      <c r="J9" s="2">
        <v>759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</row>
    <row r="10" spans="1:16" x14ac:dyDescent="0.2">
      <c r="A10" s="11" t="s">
        <v>60</v>
      </c>
      <c r="B10" s="2">
        <v>2640</v>
      </c>
      <c r="C10" s="2">
        <v>1221</v>
      </c>
      <c r="D10" s="2">
        <v>1419</v>
      </c>
      <c r="E10" s="2">
        <v>2640</v>
      </c>
      <c r="F10" s="2">
        <v>1221</v>
      </c>
      <c r="G10" s="2">
        <v>1419</v>
      </c>
      <c r="H10" s="2">
        <v>2640</v>
      </c>
      <c r="I10" s="2">
        <v>1221</v>
      </c>
      <c r="J10" s="2">
        <v>1419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</row>
    <row r="11" spans="1:16" x14ac:dyDescent="0.2">
      <c r="A11" s="11" t="s">
        <v>61</v>
      </c>
      <c r="B11" s="2">
        <v>396</v>
      </c>
      <c r="C11" s="2">
        <v>264</v>
      </c>
      <c r="D11" s="2">
        <v>132</v>
      </c>
      <c r="E11" s="2">
        <v>396</v>
      </c>
      <c r="F11" s="2">
        <v>264</v>
      </c>
      <c r="G11" s="2">
        <v>132</v>
      </c>
      <c r="H11" s="2">
        <v>396</v>
      </c>
      <c r="I11" s="2">
        <v>264</v>
      </c>
      <c r="J11" s="2">
        <v>132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</row>
    <row r="12" spans="1:16" x14ac:dyDescent="0.2">
      <c r="A12" s="11" t="s">
        <v>62</v>
      </c>
      <c r="B12" s="2">
        <v>891</v>
      </c>
      <c r="C12" s="2">
        <v>462</v>
      </c>
      <c r="D12" s="2">
        <v>429</v>
      </c>
      <c r="E12" s="2">
        <v>891</v>
      </c>
      <c r="F12" s="2">
        <v>462</v>
      </c>
      <c r="G12" s="2">
        <v>429</v>
      </c>
      <c r="H12" s="2">
        <v>891</v>
      </c>
      <c r="I12" s="2">
        <v>462</v>
      </c>
      <c r="J12" s="2">
        <v>429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16" x14ac:dyDescent="0.2">
      <c r="A13" s="11" t="s">
        <v>63</v>
      </c>
      <c r="B13" s="2">
        <v>8580</v>
      </c>
      <c r="C13" s="2">
        <v>3795</v>
      </c>
      <c r="D13" s="2">
        <v>4785</v>
      </c>
      <c r="E13" s="2">
        <v>8580</v>
      </c>
      <c r="F13" s="2">
        <v>3795</v>
      </c>
      <c r="G13" s="2">
        <v>4785</v>
      </c>
      <c r="H13" s="2">
        <v>8580</v>
      </c>
      <c r="I13" s="2">
        <v>3795</v>
      </c>
      <c r="J13" s="2">
        <v>4785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16" x14ac:dyDescent="0.2">
      <c r="A14" s="11" t="s">
        <v>4</v>
      </c>
      <c r="B14" s="2">
        <v>35706</v>
      </c>
      <c r="C14" s="2">
        <v>17886</v>
      </c>
      <c r="D14" s="2">
        <v>17820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35706</v>
      </c>
      <c r="O14" s="2">
        <v>17886</v>
      </c>
      <c r="P14" s="2">
        <v>17820</v>
      </c>
    </row>
    <row r="16" spans="1:16" x14ac:dyDescent="0.2">
      <c r="A16" s="11" t="s">
        <v>64</v>
      </c>
    </row>
    <row r="17" spans="1:16" x14ac:dyDescent="0.2">
      <c r="A17" s="11" t="s">
        <v>186</v>
      </c>
      <c r="B17" s="2">
        <v>149952</v>
      </c>
      <c r="C17" s="2">
        <v>73359</v>
      </c>
      <c r="D17" s="2">
        <v>76593</v>
      </c>
      <c r="E17" s="2">
        <v>20592</v>
      </c>
      <c r="F17" s="2">
        <v>9570</v>
      </c>
      <c r="G17" s="2">
        <v>11022</v>
      </c>
      <c r="H17" s="2">
        <v>13992</v>
      </c>
      <c r="I17" s="2">
        <v>6468</v>
      </c>
      <c r="J17" s="2">
        <v>7524</v>
      </c>
      <c r="K17" s="2">
        <v>6600</v>
      </c>
      <c r="L17" s="2">
        <v>3102</v>
      </c>
      <c r="M17" s="2">
        <v>3498</v>
      </c>
      <c r="N17" s="2">
        <v>129360</v>
      </c>
      <c r="O17" s="2">
        <v>63789</v>
      </c>
      <c r="P17" s="2">
        <v>65571</v>
      </c>
    </row>
    <row r="18" spans="1:16" x14ac:dyDescent="0.2">
      <c r="A18" s="11" t="s">
        <v>187</v>
      </c>
      <c r="B18" s="2">
        <v>120780</v>
      </c>
      <c r="C18" s="2">
        <v>60192</v>
      </c>
      <c r="D18" s="2">
        <v>60588</v>
      </c>
      <c r="E18" s="2">
        <v>7920</v>
      </c>
      <c r="F18" s="2">
        <v>3762</v>
      </c>
      <c r="G18" s="2">
        <v>4158</v>
      </c>
      <c r="H18" s="2">
        <v>1617</v>
      </c>
      <c r="I18" s="2">
        <v>792</v>
      </c>
      <c r="J18" s="2">
        <v>825</v>
      </c>
      <c r="K18" s="2">
        <v>6303</v>
      </c>
      <c r="L18" s="2">
        <v>2970</v>
      </c>
      <c r="M18" s="2">
        <v>3333</v>
      </c>
      <c r="N18" s="2">
        <v>112860</v>
      </c>
      <c r="O18" s="2">
        <v>56430</v>
      </c>
      <c r="P18" s="2">
        <v>56430</v>
      </c>
    </row>
    <row r="19" spans="1:16" x14ac:dyDescent="0.2">
      <c r="A19" s="11" t="s">
        <v>194</v>
      </c>
      <c r="B19" s="10">
        <f>B18*100/B17</f>
        <v>80.545774647887328</v>
      </c>
      <c r="C19" s="10">
        <f t="shared" ref="C19:P19" si="0">C18*100/C17</f>
        <v>82.051282051282058</v>
      </c>
      <c r="D19" s="10">
        <f t="shared" si="0"/>
        <v>79.103834554071526</v>
      </c>
      <c r="E19" s="10">
        <f t="shared" si="0"/>
        <v>38.46153846153846</v>
      </c>
      <c r="F19" s="10">
        <f t="shared" si="0"/>
        <v>39.310344827586206</v>
      </c>
      <c r="G19" s="10">
        <f t="shared" si="0"/>
        <v>37.724550898203596</v>
      </c>
      <c r="H19" s="10">
        <f t="shared" si="0"/>
        <v>11.556603773584905</v>
      </c>
      <c r="I19" s="10">
        <f t="shared" si="0"/>
        <v>12.244897959183673</v>
      </c>
      <c r="J19" s="10">
        <f t="shared" si="0"/>
        <v>10.964912280701755</v>
      </c>
      <c r="K19" s="10">
        <f t="shared" si="0"/>
        <v>95.5</v>
      </c>
      <c r="L19" s="10">
        <f t="shared" si="0"/>
        <v>95.744680851063833</v>
      </c>
      <c r="M19" s="10">
        <f t="shared" si="0"/>
        <v>95.283018867924525</v>
      </c>
      <c r="N19" s="10">
        <f t="shared" si="0"/>
        <v>87.244897959183675</v>
      </c>
      <c r="O19" s="10">
        <f t="shared" si="0"/>
        <v>88.4635281945163</v>
      </c>
      <c r="P19" s="10">
        <f t="shared" si="0"/>
        <v>86.059386009058883</v>
      </c>
    </row>
    <row r="20" spans="1:16" x14ac:dyDescent="0.2">
      <c r="A20" s="11" t="s">
        <v>192</v>
      </c>
      <c r="B20" s="2">
        <v>87450</v>
      </c>
      <c r="C20" s="2">
        <v>42636</v>
      </c>
      <c r="D20" s="2">
        <v>44814</v>
      </c>
      <c r="E20" s="2">
        <v>6237</v>
      </c>
      <c r="F20" s="2">
        <v>2970</v>
      </c>
      <c r="G20" s="2">
        <v>3267</v>
      </c>
      <c r="H20" s="2">
        <v>0</v>
      </c>
      <c r="I20" s="2">
        <v>0</v>
      </c>
      <c r="J20" s="2">
        <v>0</v>
      </c>
      <c r="K20" s="2">
        <v>6237</v>
      </c>
      <c r="L20" s="2">
        <v>2970</v>
      </c>
      <c r="M20" s="2">
        <v>3267</v>
      </c>
      <c r="N20" s="2">
        <v>81213</v>
      </c>
      <c r="O20" s="2">
        <v>39666</v>
      </c>
      <c r="P20" s="2">
        <v>41547</v>
      </c>
    </row>
    <row r="21" spans="1:16" x14ac:dyDescent="0.2">
      <c r="A21" s="11" t="s">
        <v>193</v>
      </c>
      <c r="B21" s="2">
        <v>8580</v>
      </c>
      <c r="C21" s="2">
        <v>5016</v>
      </c>
      <c r="D21" s="2">
        <v>3564</v>
      </c>
      <c r="E21" s="2">
        <v>66</v>
      </c>
      <c r="F21" s="2">
        <v>0</v>
      </c>
      <c r="G21" s="2">
        <v>66</v>
      </c>
      <c r="H21" s="2">
        <v>0</v>
      </c>
      <c r="I21" s="2">
        <v>0</v>
      </c>
      <c r="J21" s="2">
        <v>0</v>
      </c>
      <c r="K21" s="2">
        <v>66</v>
      </c>
      <c r="L21" s="2">
        <v>0</v>
      </c>
      <c r="M21" s="2">
        <v>66</v>
      </c>
      <c r="N21" s="2">
        <v>8514</v>
      </c>
      <c r="O21" s="2">
        <v>5016</v>
      </c>
      <c r="P21" s="2">
        <v>3498</v>
      </c>
    </row>
    <row r="22" spans="1:16" x14ac:dyDescent="0.2">
      <c r="A22" s="11" t="s">
        <v>188</v>
      </c>
      <c r="B22" s="2">
        <v>627</v>
      </c>
      <c r="C22" s="2">
        <v>297</v>
      </c>
      <c r="D22" s="2">
        <v>330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627</v>
      </c>
      <c r="O22" s="2">
        <v>297</v>
      </c>
      <c r="P22" s="2">
        <v>330</v>
      </c>
    </row>
    <row r="23" spans="1:16" x14ac:dyDescent="0.2">
      <c r="A23" s="11" t="s">
        <v>189</v>
      </c>
      <c r="B23" s="2">
        <v>24123</v>
      </c>
      <c r="C23" s="2">
        <v>12243</v>
      </c>
      <c r="D23" s="2">
        <v>11880</v>
      </c>
      <c r="E23" s="2">
        <v>1617</v>
      </c>
      <c r="F23" s="2">
        <v>792</v>
      </c>
      <c r="G23" s="2">
        <v>825</v>
      </c>
      <c r="H23" s="2">
        <v>1617</v>
      </c>
      <c r="I23" s="2">
        <v>792</v>
      </c>
      <c r="J23" s="2">
        <v>825</v>
      </c>
      <c r="K23" s="2">
        <v>0</v>
      </c>
      <c r="L23" s="2">
        <v>0</v>
      </c>
      <c r="M23" s="2">
        <v>0</v>
      </c>
      <c r="N23" s="2">
        <v>22506</v>
      </c>
      <c r="O23" s="2">
        <v>11451</v>
      </c>
      <c r="P23" s="2">
        <v>11055</v>
      </c>
    </row>
    <row r="24" spans="1:16" x14ac:dyDescent="0.2">
      <c r="A24" s="11" t="s">
        <v>65</v>
      </c>
      <c r="B24" s="2">
        <v>29172</v>
      </c>
      <c r="C24" s="2">
        <v>13167</v>
      </c>
      <c r="D24" s="2">
        <v>16005</v>
      </c>
      <c r="E24" s="2">
        <v>12672</v>
      </c>
      <c r="F24" s="2">
        <v>5808</v>
      </c>
      <c r="G24" s="2">
        <v>6864</v>
      </c>
      <c r="H24" s="2">
        <v>12375</v>
      </c>
      <c r="I24" s="2">
        <v>5676</v>
      </c>
      <c r="J24" s="2">
        <v>6699</v>
      </c>
      <c r="K24" s="2">
        <v>297</v>
      </c>
      <c r="L24" s="2">
        <v>132</v>
      </c>
      <c r="M24" s="2">
        <v>165</v>
      </c>
      <c r="N24" s="2">
        <v>16500</v>
      </c>
      <c r="O24" s="2">
        <v>7359</v>
      </c>
      <c r="P24" s="2">
        <v>9141</v>
      </c>
    </row>
    <row r="25" spans="1:16" x14ac:dyDescent="0.2">
      <c r="A25" s="11" t="s">
        <v>190</v>
      </c>
      <c r="B25" s="2">
        <v>20427</v>
      </c>
      <c r="C25" s="2">
        <v>9108</v>
      </c>
      <c r="D25" s="2">
        <v>11319</v>
      </c>
      <c r="E25" s="2">
        <v>5709</v>
      </c>
      <c r="F25" s="2">
        <v>2706</v>
      </c>
      <c r="G25" s="2">
        <v>3003</v>
      </c>
      <c r="H25" s="2">
        <v>5445</v>
      </c>
      <c r="I25" s="2">
        <v>2574</v>
      </c>
      <c r="J25" s="2">
        <v>2871</v>
      </c>
      <c r="K25" s="2">
        <v>264</v>
      </c>
      <c r="L25" s="2">
        <v>132</v>
      </c>
      <c r="M25" s="2">
        <v>132</v>
      </c>
      <c r="N25" s="2">
        <v>14718</v>
      </c>
      <c r="O25" s="2">
        <v>6402</v>
      </c>
      <c r="P25" s="2">
        <v>8316</v>
      </c>
    </row>
    <row r="26" spans="1:16" x14ac:dyDescent="0.2">
      <c r="A26" s="11" t="s">
        <v>191</v>
      </c>
      <c r="B26" s="2">
        <v>8745</v>
      </c>
      <c r="C26" s="2">
        <v>4059</v>
      </c>
      <c r="D26" s="2">
        <v>4686</v>
      </c>
      <c r="E26" s="2">
        <v>6963</v>
      </c>
      <c r="F26" s="2">
        <v>3102</v>
      </c>
      <c r="G26" s="2">
        <v>3861</v>
      </c>
      <c r="H26" s="2">
        <v>6930</v>
      </c>
      <c r="I26" s="2">
        <v>3102</v>
      </c>
      <c r="J26" s="2">
        <v>3828</v>
      </c>
      <c r="K26" s="2">
        <v>33</v>
      </c>
      <c r="L26" s="2">
        <v>0</v>
      </c>
      <c r="M26" s="2">
        <v>33</v>
      </c>
      <c r="N26" s="2">
        <v>1782</v>
      </c>
      <c r="O26" s="2">
        <v>957</v>
      </c>
      <c r="P26" s="2">
        <v>825</v>
      </c>
    </row>
    <row r="28" spans="1:16" x14ac:dyDescent="0.2">
      <c r="A28" s="11" t="s">
        <v>66</v>
      </c>
    </row>
    <row r="29" spans="1:16" x14ac:dyDescent="0.2">
      <c r="A29" s="11" t="s">
        <v>0</v>
      </c>
      <c r="B29" s="2">
        <v>149952</v>
      </c>
      <c r="C29" s="2">
        <v>73359</v>
      </c>
      <c r="D29" s="2">
        <v>76593</v>
      </c>
      <c r="E29" s="2">
        <v>20592</v>
      </c>
      <c r="F29" s="2">
        <v>9570</v>
      </c>
      <c r="G29" s="2">
        <v>11022</v>
      </c>
      <c r="H29" s="2">
        <v>13992</v>
      </c>
      <c r="I29" s="2">
        <v>6468</v>
      </c>
      <c r="J29" s="2">
        <v>7524</v>
      </c>
      <c r="K29" s="2">
        <v>6600</v>
      </c>
      <c r="L29" s="2">
        <v>3102</v>
      </c>
      <c r="M29" s="2">
        <v>3498</v>
      </c>
      <c r="N29" s="2">
        <v>129360</v>
      </c>
      <c r="O29" s="2">
        <v>63789</v>
      </c>
      <c r="P29" s="2">
        <v>65571</v>
      </c>
    </row>
    <row r="30" spans="1:16" x14ac:dyDescent="0.2">
      <c r="A30" s="11">
        <v>2005</v>
      </c>
      <c r="B30" s="2">
        <v>957</v>
      </c>
      <c r="C30" s="2">
        <v>396</v>
      </c>
      <c r="D30" s="2">
        <v>561</v>
      </c>
      <c r="E30" s="2">
        <v>198</v>
      </c>
      <c r="F30" s="2">
        <v>99</v>
      </c>
      <c r="G30" s="2">
        <v>99</v>
      </c>
      <c r="H30" s="2">
        <v>198</v>
      </c>
      <c r="I30" s="2">
        <v>99</v>
      </c>
      <c r="J30" s="2">
        <v>99</v>
      </c>
      <c r="K30" s="2">
        <v>0</v>
      </c>
      <c r="L30" s="2">
        <v>0</v>
      </c>
      <c r="M30" s="2">
        <v>0</v>
      </c>
      <c r="N30" s="2">
        <v>759</v>
      </c>
      <c r="O30" s="2">
        <v>297</v>
      </c>
      <c r="P30" s="2">
        <v>462</v>
      </c>
    </row>
    <row r="31" spans="1:16" x14ac:dyDescent="0.2">
      <c r="A31" s="11">
        <v>2004</v>
      </c>
      <c r="B31" s="2">
        <v>2772</v>
      </c>
      <c r="C31" s="2">
        <v>1320</v>
      </c>
      <c r="D31" s="2">
        <v>1452</v>
      </c>
      <c r="E31" s="2">
        <v>1122</v>
      </c>
      <c r="F31" s="2">
        <v>330</v>
      </c>
      <c r="G31" s="2">
        <v>792</v>
      </c>
      <c r="H31" s="2">
        <v>1056</v>
      </c>
      <c r="I31" s="2">
        <v>330</v>
      </c>
      <c r="J31" s="2">
        <v>726</v>
      </c>
      <c r="K31" s="2">
        <v>66</v>
      </c>
      <c r="L31" s="2">
        <v>0</v>
      </c>
      <c r="M31" s="2">
        <v>66</v>
      </c>
      <c r="N31" s="2">
        <v>1650</v>
      </c>
      <c r="O31" s="2">
        <v>990</v>
      </c>
      <c r="P31" s="2">
        <v>660</v>
      </c>
    </row>
    <row r="32" spans="1:16" x14ac:dyDescent="0.2">
      <c r="A32" s="11">
        <v>2003</v>
      </c>
      <c r="B32" s="2">
        <v>2310</v>
      </c>
      <c r="C32" s="2">
        <v>1089</v>
      </c>
      <c r="D32" s="2">
        <v>1221</v>
      </c>
      <c r="E32" s="2">
        <v>759</v>
      </c>
      <c r="F32" s="2">
        <v>264</v>
      </c>
      <c r="G32" s="2">
        <v>495</v>
      </c>
      <c r="H32" s="2">
        <v>693</v>
      </c>
      <c r="I32" s="2">
        <v>231</v>
      </c>
      <c r="J32" s="2">
        <v>462</v>
      </c>
      <c r="K32" s="2">
        <v>66</v>
      </c>
      <c r="L32" s="2">
        <v>33</v>
      </c>
      <c r="M32" s="2">
        <v>33</v>
      </c>
      <c r="N32" s="2">
        <v>1551</v>
      </c>
      <c r="O32" s="2">
        <v>825</v>
      </c>
      <c r="P32" s="2">
        <v>726</v>
      </c>
    </row>
    <row r="33" spans="1:16" x14ac:dyDescent="0.2">
      <c r="A33" s="11">
        <v>2002</v>
      </c>
      <c r="B33" s="2">
        <v>1023</v>
      </c>
      <c r="C33" s="2">
        <v>462</v>
      </c>
      <c r="D33" s="2">
        <v>561</v>
      </c>
      <c r="E33" s="2">
        <v>198</v>
      </c>
      <c r="F33" s="2">
        <v>66</v>
      </c>
      <c r="G33" s="2">
        <v>132</v>
      </c>
      <c r="H33" s="2">
        <v>198</v>
      </c>
      <c r="I33" s="2">
        <v>66</v>
      </c>
      <c r="J33" s="2">
        <v>132</v>
      </c>
      <c r="K33" s="2">
        <v>0</v>
      </c>
      <c r="L33" s="2">
        <v>0</v>
      </c>
      <c r="M33" s="2">
        <v>0</v>
      </c>
      <c r="N33" s="2">
        <v>825</v>
      </c>
      <c r="O33" s="2">
        <v>396</v>
      </c>
      <c r="P33" s="2">
        <v>429</v>
      </c>
    </row>
    <row r="34" spans="1:16" x14ac:dyDescent="0.2">
      <c r="A34" s="11">
        <v>2001</v>
      </c>
      <c r="B34" s="2">
        <v>1320</v>
      </c>
      <c r="C34" s="2">
        <v>726</v>
      </c>
      <c r="D34" s="2">
        <v>594</v>
      </c>
      <c r="E34" s="2">
        <v>561</v>
      </c>
      <c r="F34" s="2">
        <v>330</v>
      </c>
      <c r="G34" s="2">
        <v>231</v>
      </c>
      <c r="H34" s="2">
        <v>396</v>
      </c>
      <c r="I34" s="2">
        <v>198</v>
      </c>
      <c r="J34" s="2">
        <v>198</v>
      </c>
      <c r="K34" s="2">
        <v>165</v>
      </c>
      <c r="L34" s="2">
        <v>132</v>
      </c>
      <c r="M34" s="2">
        <v>33</v>
      </c>
      <c r="N34" s="2">
        <v>759</v>
      </c>
      <c r="O34" s="2">
        <v>396</v>
      </c>
      <c r="P34" s="2">
        <v>363</v>
      </c>
    </row>
    <row r="35" spans="1:16" x14ac:dyDescent="0.2">
      <c r="A35" s="11">
        <v>2000</v>
      </c>
      <c r="B35" s="2">
        <v>1584</v>
      </c>
      <c r="C35" s="2">
        <v>759</v>
      </c>
      <c r="D35" s="2">
        <v>825</v>
      </c>
      <c r="E35" s="2">
        <v>330</v>
      </c>
      <c r="F35" s="2">
        <v>231</v>
      </c>
      <c r="G35" s="2">
        <v>99</v>
      </c>
      <c r="H35" s="2">
        <v>330</v>
      </c>
      <c r="I35" s="2">
        <v>231</v>
      </c>
      <c r="J35" s="2">
        <v>99</v>
      </c>
      <c r="K35" s="2">
        <v>0</v>
      </c>
      <c r="L35" s="2">
        <v>0</v>
      </c>
      <c r="M35" s="2">
        <v>0</v>
      </c>
      <c r="N35" s="2">
        <v>1254</v>
      </c>
      <c r="O35" s="2">
        <v>528</v>
      </c>
      <c r="P35" s="2">
        <v>726</v>
      </c>
    </row>
    <row r="36" spans="1:16" x14ac:dyDescent="0.2">
      <c r="A36" s="11">
        <v>1999</v>
      </c>
      <c r="B36" s="2">
        <v>1485</v>
      </c>
      <c r="C36" s="2">
        <v>660</v>
      </c>
      <c r="D36" s="2">
        <v>825</v>
      </c>
      <c r="E36" s="2">
        <v>297</v>
      </c>
      <c r="F36" s="2">
        <v>132</v>
      </c>
      <c r="G36" s="2">
        <v>165</v>
      </c>
      <c r="H36" s="2">
        <v>297</v>
      </c>
      <c r="I36" s="2">
        <v>132</v>
      </c>
      <c r="J36" s="2">
        <v>165</v>
      </c>
      <c r="K36" s="2">
        <v>0</v>
      </c>
      <c r="L36" s="2">
        <v>0</v>
      </c>
      <c r="M36" s="2">
        <v>0</v>
      </c>
      <c r="N36" s="2">
        <v>1188</v>
      </c>
      <c r="O36" s="2">
        <v>528</v>
      </c>
      <c r="P36" s="2">
        <v>660</v>
      </c>
    </row>
    <row r="37" spans="1:16" x14ac:dyDescent="0.2">
      <c r="A37" s="11" t="s">
        <v>67</v>
      </c>
      <c r="B37" s="2">
        <v>7062</v>
      </c>
      <c r="C37" s="2">
        <v>2937</v>
      </c>
      <c r="D37" s="2">
        <v>4125</v>
      </c>
      <c r="E37" s="2">
        <v>2541</v>
      </c>
      <c r="F37" s="2">
        <v>990</v>
      </c>
      <c r="G37" s="2">
        <v>1551</v>
      </c>
      <c r="H37" s="2">
        <v>2409</v>
      </c>
      <c r="I37" s="2">
        <v>990</v>
      </c>
      <c r="J37" s="2">
        <v>1419</v>
      </c>
      <c r="K37" s="2">
        <v>132</v>
      </c>
      <c r="L37" s="2">
        <v>0</v>
      </c>
      <c r="M37" s="2">
        <v>132</v>
      </c>
      <c r="N37" s="2">
        <v>4521</v>
      </c>
      <c r="O37" s="2">
        <v>1947</v>
      </c>
      <c r="P37" s="2">
        <v>2574</v>
      </c>
    </row>
    <row r="38" spans="1:16" x14ac:dyDescent="0.2">
      <c r="A38" s="11" t="s">
        <v>68</v>
      </c>
      <c r="B38" s="2">
        <v>9075</v>
      </c>
      <c r="C38" s="2">
        <v>4224</v>
      </c>
      <c r="D38" s="2">
        <v>4851</v>
      </c>
      <c r="E38" s="2">
        <v>2805</v>
      </c>
      <c r="F38" s="2">
        <v>1353</v>
      </c>
      <c r="G38" s="2">
        <v>1452</v>
      </c>
      <c r="H38" s="2">
        <v>2805</v>
      </c>
      <c r="I38" s="2">
        <v>1353</v>
      </c>
      <c r="J38" s="2">
        <v>1452</v>
      </c>
      <c r="K38" s="2">
        <v>0</v>
      </c>
      <c r="L38" s="2">
        <v>0</v>
      </c>
      <c r="M38" s="2">
        <v>0</v>
      </c>
      <c r="N38" s="2">
        <v>6270</v>
      </c>
      <c r="O38" s="2">
        <v>2871</v>
      </c>
      <c r="P38" s="2">
        <v>3399</v>
      </c>
    </row>
    <row r="39" spans="1:16" x14ac:dyDescent="0.2">
      <c r="A39" s="11" t="s">
        <v>69</v>
      </c>
      <c r="B39" s="2">
        <v>5181</v>
      </c>
      <c r="C39" s="2">
        <v>2541</v>
      </c>
      <c r="D39" s="2">
        <v>2640</v>
      </c>
      <c r="E39" s="2">
        <v>1023</v>
      </c>
      <c r="F39" s="2">
        <v>429</v>
      </c>
      <c r="G39" s="2">
        <v>594</v>
      </c>
      <c r="H39" s="2">
        <v>957</v>
      </c>
      <c r="I39" s="2">
        <v>396</v>
      </c>
      <c r="J39" s="2">
        <v>561</v>
      </c>
      <c r="K39" s="2">
        <v>66</v>
      </c>
      <c r="L39" s="2">
        <v>33</v>
      </c>
      <c r="M39" s="2">
        <v>33</v>
      </c>
      <c r="N39" s="2">
        <v>4158</v>
      </c>
      <c r="O39" s="2">
        <v>2112</v>
      </c>
      <c r="P39" s="2">
        <v>2046</v>
      </c>
    </row>
    <row r="40" spans="1:16" x14ac:dyDescent="0.2">
      <c r="A40" s="11" t="s">
        <v>70</v>
      </c>
      <c r="B40" s="2">
        <v>4356</v>
      </c>
      <c r="C40" s="2">
        <v>1980</v>
      </c>
      <c r="D40" s="2">
        <v>2376</v>
      </c>
      <c r="E40" s="2">
        <v>297</v>
      </c>
      <c r="F40" s="2">
        <v>198</v>
      </c>
      <c r="G40" s="2">
        <v>99</v>
      </c>
      <c r="H40" s="2">
        <v>297</v>
      </c>
      <c r="I40" s="2">
        <v>198</v>
      </c>
      <c r="J40" s="2">
        <v>99</v>
      </c>
      <c r="K40" s="2">
        <v>0</v>
      </c>
      <c r="L40" s="2">
        <v>0</v>
      </c>
      <c r="M40" s="2">
        <v>0</v>
      </c>
      <c r="N40" s="2">
        <v>4059</v>
      </c>
      <c r="O40" s="2">
        <v>1782</v>
      </c>
      <c r="P40" s="2">
        <v>2277</v>
      </c>
    </row>
    <row r="41" spans="1:16" x14ac:dyDescent="0.2">
      <c r="A41" s="11" t="s">
        <v>71</v>
      </c>
      <c r="B41" s="2">
        <v>7128</v>
      </c>
      <c r="C41" s="2">
        <v>3333</v>
      </c>
      <c r="D41" s="2">
        <v>3795</v>
      </c>
      <c r="E41" s="2">
        <v>495</v>
      </c>
      <c r="F41" s="2">
        <v>99</v>
      </c>
      <c r="G41" s="2">
        <v>396</v>
      </c>
      <c r="H41" s="2">
        <v>495</v>
      </c>
      <c r="I41" s="2">
        <v>99</v>
      </c>
      <c r="J41" s="2">
        <v>396</v>
      </c>
      <c r="K41" s="2">
        <v>0</v>
      </c>
      <c r="L41" s="2">
        <v>0</v>
      </c>
      <c r="M41" s="2">
        <v>0</v>
      </c>
      <c r="N41" s="2">
        <v>6633</v>
      </c>
      <c r="O41" s="2">
        <v>3234</v>
      </c>
      <c r="P41" s="2">
        <v>3399</v>
      </c>
    </row>
    <row r="42" spans="1:16" x14ac:dyDescent="0.2">
      <c r="A42" s="11" t="s">
        <v>72</v>
      </c>
      <c r="B42" s="2">
        <v>3003</v>
      </c>
      <c r="C42" s="2">
        <v>1485</v>
      </c>
      <c r="D42" s="2">
        <v>1518</v>
      </c>
      <c r="E42" s="2">
        <v>132</v>
      </c>
      <c r="F42" s="2">
        <v>66</v>
      </c>
      <c r="G42" s="2">
        <v>66</v>
      </c>
      <c r="H42" s="2">
        <v>132</v>
      </c>
      <c r="I42" s="2">
        <v>66</v>
      </c>
      <c r="J42" s="2">
        <v>66</v>
      </c>
      <c r="K42" s="2">
        <v>0</v>
      </c>
      <c r="L42" s="2">
        <v>0</v>
      </c>
      <c r="M42" s="2">
        <v>0</v>
      </c>
      <c r="N42" s="2">
        <v>2871</v>
      </c>
      <c r="O42" s="2">
        <v>1419</v>
      </c>
      <c r="P42" s="2">
        <v>1452</v>
      </c>
    </row>
    <row r="43" spans="1:16" x14ac:dyDescent="0.2">
      <c r="A43" s="11" t="s">
        <v>73</v>
      </c>
      <c r="B43" s="2">
        <v>1089</v>
      </c>
      <c r="C43" s="2">
        <v>627</v>
      </c>
      <c r="D43" s="2">
        <v>462</v>
      </c>
      <c r="E43" s="2">
        <v>33</v>
      </c>
      <c r="F43" s="2">
        <v>0</v>
      </c>
      <c r="G43" s="2">
        <v>33</v>
      </c>
      <c r="H43" s="2">
        <v>33</v>
      </c>
      <c r="I43" s="2">
        <v>0</v>
      </c>
      <c r="J43" s="2">
        <v>33</v>
      </c>
      <c r="K43" s="2">
        <v>0</v>
      </c>
      <c r="L43" s="2">
        <v>0</v>
      </c>
      <c r="M43" s="2">
        <v>0</v>
      </c>
      <c r="N43" s="2">
        <v>1056</v>
      </c>
      <c r="O43" s="2">
        <v>627</v>
      </c>
      <c r="P43" s="2">
        <v>429</v>
      </c>
    </row>
    <row r="44" spans="1:16" x14ac:dyDescent="0.2">
      <c r="A44" s="11" t="s">
        <v>74</v>
      </c>
      <c r="B44" s="2">
        <v>726</v>
      </c>
      <c r="C44" s="2">
        <v>495</v>
      </c>
      <c r="D44" s="2">
        <v>231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726</v>
      </c>
      <c r="O44" s="2">
        <v>495</v>
      </c>
      <c r="P44" s="2">
        <v>231</v>
      </c>
    </row>
    <row r="45" spans="1:16" x14ac:dyDescent="0.2">
      <c r="A45" s="11" t="s">
        <v>75</v>
      </c>
      <c r="B45" s="2">
        <v>33</v>
      </c>
      <c r="C45" s="2">
        <v>33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33</v>
      </c>
      <c r="O45" s="2">
        <v>33</v>
      </c>
      <c r="P45" s="2">
        <v>0</v>
      </c>
    </row>
    <row r="46" spans="1:16" x14ac:dyDescent="0.2">
      <c r="A46" s="11" t="s">
        <v>76</v>
      </c>
      <c r="B46" s="2">
        <v>100848</v>
      </c>
      <c r="C46" s="2">
        <v>50292</v>
      </c>
      <c r="D46" s="2">
        <v>50556</v>
      </c>
      <c r="E46" s="2">
        <v>9801</v>
      </c>
      <c r="F46" s="2">
        <v>4983</v>
      </c>
      <c r="G46" s="2">
        <v>4818</v>
      </c>
      <c r="H46" s="2">
        <v>3696</v>
      </c>
      <c r="I46" s="2">
        <v>2079</v>
      </c>
      <c r="J46" s="2">
        <v>1617</v>
      </c>
      <c r="K46" s="2">
        <v>6105</v>
      </c>
      <c r="L46" s="2">
        <v>2904</v>
      </c>
      <c r="M46" s="2">
        <v>3201</v>
      </c>
      <c r="N46" s="2">
        <v>91047</v>
      </c>
      <c r="O46" s="2">
        <v>45309</v>
      </c>
      <c r="P46" s="2">
        <v>45738</v>
      </c>
    </row>
    <row r="48" spans="1:16" x14ac:dyDescent="0.2">
      <c r="A48" s="11" t="s">
        <v>77</v>
      </c>
    </row>
    <row r="49" spans="1:16" x14ac:dyDescent="0.2">
      <c r="A49" s="11" t="s">
        <v>0</v>
      </c>
      <c r="B49" s="2">
        <v>45573</v>
      </c>
      <c r="C49" s="2">
        <v>21846</v>
      </c>
      <c r="D49" s="2">
        <v>23727</v>
      </c>
      <c r="E49" s="2">
        <v>9504</v>
      </c>
      <c r="F49" s="2">
        <v>3993</v>
      </c>
      <c r="G49" s="2">
        <v>5511</v>
      </c>
      <c r="H49" s="2">
        <v>8943</v>
      </c>
      <c r="I49" s="2">
        <v>3696</v>
      </c>
      <c r="J49" s="2">
        <v>5247</v>
      </c>
      <c r="K49" s="2">
        <v>561</v>
      </c>
      <c r="L49" s="2">
        <v>297</v>
      </c>
      <c r="M49" s="2">
        <v>264</v>
      </c>
      <c r="N49" s="2">
        <v>36069</v>
      </c>
      <c r="O49" s="2">
        <v>17853</v>
      </c>
      <c r="P49" s="2">
        <v>18216</v>
      </c>
    </row>
    <row r="50" spans="1:16" x14ac:dyDescent="0.2">
      <c r="A50" s="11" t="s">
        <v>78</v>
      </c>
      <c r="B50" s="2">
        <v>9933</v>
      </c>
      <c r="C50" s="2">
        <v>7260</v>
      </c>
      <c r="D50" s="2">
        <v>2673</v>
      </c>
      <c r="E50" s="2">
        <v>2574</v>
      </c>
      <c r="F50" s="2">
        <v>1221</v>
      </c>
      <c r="G50" s="2">
        <v>1353</v>
      </c>
      <c r="H50" s="2">
        <v>2574</v>
      </c>
      <c r="I50" s="2">
        <v>1221</v>
      </c>
      <c r="J50" s="2">
        <v>1353</v>
      </c>
      <c r="K50" s="2">
        <v>0</v>
      </c>
      <c r="L50" s="2">
        <v>0</v>
      </c>
      <c r="M50" s="2">
        <v>0</v>
      </c>
      <c r="N50" s="2">
        <v>7359</v>
      </c>
      <c r="O50" s="2">
        <v>6039</v>
      </c>
      <c r="P50" s="2">
        <v>1320</v>
      </c>
    </row>
    <row r="51" spans="1:16" x14ac:dyDescent="0.2">
      <c r="A51" s="11" t="s">
        <v>79</v>
      </c>
      <c r="B51" s="2">
        <v>5115</v>
      </c>
      <c r="C51" s="2">
        <v>429</v>
      </c>
      <c r="D51" s="2">
        <v>4686</v>
      </c>
      <c r="E51" s="2">
        <v>627</v>
      </c>
      <c r="F51" s="2">
        <v>66</v>
      </c>
      <c r="G51" s="2">
        <v>561</v>
      </c>
      <c r="H51" s="2">
        <v>627</v>
      </c>
      <c r="I51" s="2">
        <v>66</v>
      </c>
      <c r="J51" s="2">
        <v>561</v>
      </c>
      <c r="K51" s="2">
        <v>0</v>
      </c>
      <c r="L51" s="2">
        <v>0</v>
      </c>
      <c r="M51" s="2">
        <v>0</v>
      </c>
      <c r="N51" s="2">
        <v>4488</v>
      </c>
      <c r="O51" s="2">
        <v>363</v>
      </c>
      <c r="P51" s="2">
        <v>4125</v>
      </c>
    </row>
    <row r="52" spans="1:16" x14ac:dyDescent="0.2">
      <c r="A52" s="11" t="s">
        <v>80</v>
      </c>
      <c r="B52" s="2">
        <v>9306</v>
      </c>
      <c r="C52" s="2">
        <v>4323</v>
      </c>
      <c r="D52" s="2">
        <v>4983</v>
      </c>
      <c r="E52" s="2">
        <v>1551</v>
      </c>
      <c r="F52" s="2">
        <v>660</v>
      </c>
      <c r="G52" s="2">
        <v>891</v>
      </c>
      <c r="H52" s="2">
        <v>1122</v>
      </c>
      <c r="I52" s="2">
        <v>396</v>
      </c>
      <c r="J52" s="2">
        <v>726</v>
      </c>
      <c r="K52" s="2">
        <v>429</v>
      </c>
      <c r="L52" s="2">
        <v>264</v>
      </c>
      <c r="M52" s="2">
        <v>165</v>
      </c>
      <c r="N52" s="2">
        <v>7755</v>
      </c>
      <c r="O52" s="2">
        <v>3663</v>
      </c>
      <c r="P52" s="2">
        <v>4092</v>
      </c>
    </row>
    <row r="53" spans="1:16" x14ac:dyDescent="0.2">
      <c r="A53" s="11" t="s">
        <v>81</v>
      </c>
      <c r="B53" s="2">
        <v>9240</v>
      </c>
      <c r="C53" s="2">
        <v>4323</v>
      </c>
      <c r="D53" s="2">
        <v>4917</v>
      </c>
      <c r="E53" s="2">
        <v>1023</v>
      </c>
      <c r="F53" s="2">
        <v>330</v>
      </c>
      <c r="G53" s="2">
        <v>693</v>
      </c>
      <c r="H53" s="2">
        <v>990</v>
      </c>
      <c r="I53" s="2">
        <v>297</v>
      </c>
      <c r="J53" s="2">
        <v>693</v>
      </c>
      <c r="K53" s="2">
        <v>33</v>
      </c>
      <c r="L53" s="2">
        <v>33</v>
      </c>
      <c r="M53" s="2">
        <v>0</v>
      </c>
      <c r="N53" s="2">
        <v>8217</v>
      </c>
      <c r="O53" s="2">
        <v>3993</v>
      </c>
      <c r="P53" s="2">
        <v>4224</v>
      </c>
    </row>
    <row r="54" spans="1:16" x14ac:dyDescent="0.2">
      <c r="A54" s="11" t="s">
        <v>82</v>
      </c>
      <c r="B54" s="2">
        <v>3135</v>
      </c>
      <c r="C54" s="2">
        <v>1518</v>
      </c>
      <c r="D54" s="2">
        <v>1617</v>
      </c>
      <c r="E54" s="2">
        <v>2277</v>
      </c>
      <c r="F54" s="2">
        <v>1122</v>
      </c>
      <c r="G54" s="2">
        <v>1155</v>
      </c>
      <c r="H54" s="2">
        <v>2178</v>
      </c>
      <c r="I54" s="2">
        <v>1122</v>
      </c>
      <c r="J54" s="2">
        <v>1056</v>
      </c>
      <c r="K54" s="2">
        <v>99</v>
      </c>
      <c r="L54" s="2">
        <v>0</v>
      </c>
      <c r="M54" s="2">
        <v>99</v>
      </c>
      <c r="N54" s="2">
        <v>858</v>
      </c>
      <c r="O54" s="2">
        <v>396</v>
      </c>
      <c r="P54" s="2">
        <v>462</v>
      </c>
    </row>
    <row r="55" spans="1:16" x14ac:dyDescent="0.2">
      <c r="A55" s="11" t="s">
        <v>83</v>
      </c>
      <c r="B55" s="2">
        <v>198</v>
      </c>
      <c r="C55" s="2">
        <v>132</v>
      </c>
      <c r="D55" s="2">
        <v>66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198</v>
      </c>
      <c r="O55" s="2">
        <v>132</v>
      </c>
      <c r="P55" s="2">
        <v>66</v>
      </c>
    </row>
    <row r="56" spans="1:16" x14ac:dyDescent="0.2">
      <c r="A56" s="11" t="s">
        <v>84</v>
      </c>
      <c r="B56" s="2">
        <v>198</v>
      </c>
      <c r="C56" s="2">
        <v>33</v>
      </c>
      <c r="D56" s="2">
        <v>165</v>
      </c>
      <c r="E56" s="2">
        <v>165</v>
      </c>
      <c r="F56" s="2">
        <v>33</v>
      </c>
      <c r="G56" s="2">
        <v>132</v>
      </c>
      <c r="H56" s="2">
        <v>165</v>
      </c>
      <c r="I56" s="2">
        <v>33</v>
      </c>
      <c r="J56" s="2">
        <v>132</v>
      </c>
      <c r="K56" s="2">
        <v>0</v>
      </c>
      <c r="L56" s="2">
        <v>0</v>
      </c>
      <c r="M56" s="2">
        <v>0</v>
      </c>
      <c r="N56" s="2">
        <v>33</v>
      </c>
      <c r="O56" s="2">
        <v>0</v>
      </c>
      <c r="P56" s="2">
        <v>33</v>
      </c>
    </row>
    <row r="57" spans="1:16" x14ac:dyDescent="0.2">
      <c r="A57" s="11" t="s">
        <v>85</v>
      </c>
      <c r="B57" s="2">
        <v>1419</v>
      </c>
      <c r="C57" s="2">
        <v>627</v>
      </c>
      <c r="D57" s="2">
        <v>792</v>
      </c>
      <c r="E57" s="2">
        <v>891</v>
      </c>
      <c r="F57" s="2">
        <v>363</v>
      </c>
      <c r="G57" s="2">
        <v>528</v>
      </c>
      <c r="H57" s="2">
        <v>891</v>
      </c>
      <c r="I57" s="2">
        <v>363</v>
      </c>
      <c r="J57" s="2">
        <v>528</v>
      </c>
      <c r="K57" s="2">
        <v>0</v>
      </c>
      <c r="L57" s="2">
        <v>0</v>
      </c>
      <c r="M57" s="2">
        <v>0</v>
      </c>
      <c r="N57" s="2">
        <v>528</v>
      </c>
      <c r="O57" s="2">
        <v>264</v>
      </c>
      <c r="P57" s="2">
        <v>264</v>
      </c>
    </row>
    <row r="58" spans="1:16" x14ac:dyDescent="0.2">
      <c r="A58" s="11" t="s">
        <v>86</v>
      </c>
      <c r="B58" s="2">
        <v>7029</v>
      </c>
      <c r="C58" s="2">
        <v>3201</v>
      </c>
      <c r="D58" s="2">
        <v>3828</v>
      </c>
      <c r="E58" s="2">
        <v>396</v>
      </c>
      <c r="F58" s="2">
        <v>198</v>
      </c>
      <c r="G58" s="2">
        <v>198</v>
      </c>
      <c r="H58" s="2">
        <v>396</v>
      </c>
      <c r="I58" s="2">
        <v>198</v>
      </c>
      <c r="J58" s="2">
        <v>198</v>
      </c>
      <c r="K58" s="2">
        <v>0</v>
      </c>
      <c r="L58" s="2">
        <v>0</v>
      </c>
      <c r="M58" s="2">
        <v>0</v>
      </c>
      <c r="N58" s="2">
        <v>6633</v>
      </c>
      <c r="O58" s="2">
        <v>3003</v>
      </c>
      <c r="P58" s="2">
        <v>3630</v>
      </c>
    </row>
    <row r="59" spans="1:16" x14ac:dyDescent="0.2">
      <c r="A59" s="15" t="s">
        <v>199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</sheetData>
  <mergeCells count="6">
    <mergeCell ref="B2:D2"/>
    <mergeCell ref="E2:G2"/>
    <mergeCell ref="H2:J2"/>
    <mergeCell ref="K2:M2"/>
    <mergeCell ref="N2:P2"/>
    <mergeCell ref="A59:P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017F8-0AA9-4611-87C8-2CE1A65A929B}">
  <dimension ref="A1:P29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205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" t="s">
        <v>87</v>
      </c>
    </row>
    <row r="5" spans="1:16" x14ac:dyDescent="0.2">
      <c r="A5" s="1" t="s">
        <v>0</v>
      </c>
      <c r="B5" s="2">
        <v>132858</v>
      </c>
      <c r="C5" s="2">
        <v>64449</v>
      </c>
      <c r="D5" s="2">
        <v>68409</v>
      </c>
      <c r="E5" s="2">
        <v>17985</v>
      </c>
      <c r="F5" s="2">
        <v>8151</v>
      </c>
      <c r="G5" s="2">
        <v>9834</v>
      </c>
      <c r="H5" s="2">
        <v>11418</v>
      </c>
      <c r="I5" s="2">
        <v>5082</v>
      </c>
      <c r="J5" s="2">
        <v>6336</v>
      </c>
      <c r="K5" s="2">
        <v>6567</v>
      </c>
      <c r="L5" s="2">
        <v>3069</v>
      </c>
      <c r="M5" s="2">
        <v>3498</v>
      </c>
      <c r="N5" s="2">
        <v>114873</v>
      </c>
      <c r="O5" s="2">
        <v>56298</v>
      </c>
      <c r="P5" s="2">
        <v>58575</v>
      </c>
    </row>
    <row r="6" spans="1:16" x14ac:dyDescent="0.2">
      <c r="A6" s="1" t="s">
        <v>88</v>
      </c>
      <c r="B6" s="2">
        <v>58080</v>
      </c>
      <c r="C6" s="2">
        <v>28050</v>
      </c>
      <c r="D6" s="2">
        <v>30030</v>
      </c>
      <c r="E6" s="2">
        <v>132</v>
      </c>
      <c r="F6" s="2">
        <v>99</v>
      </c>
      <c r="G6" s="2">
        <v>33</v>
      </c>
      <c r="H6" s="2">
        <v>66</v>
      </c>
      <c r="I6" s="2">
        <v>33</v>
      </c>
      <c r="J6" s="2">
        <v>33</v>
      </c>
      <c r="K6" s="2">
        <v>66</v>
      </c>
      <c r="L6" s="2">
        <v>66</v>
      </c>
      <c r="M6" s="2">
        <v>0</v>
      </c>
      <c r="N6" s="2">
        <v>57948</v>
      </c>
      <c r="O6" s="2">
        <v>27951</v>
      </c>
      <c r="P6" s="2">
        <v>29997</v>
      </c>
    </row>
    <row r="7" spans="1:16" x14ac:dyDescent="0.2">
      <c r="A7" s="1" t="s">
        <v>59</v>
      </c>
      <c r="B7" s="2">
        <v>2211</v>
      </c>
      <c r="C7" s="2">
        <v>957</v>
      </c>
      <c r="D7" s="2">
        <v>1254</v>
      </c>
      <c r="E7" s="2">
        <v>1683</v>
      </c>
      <c r="F7" s="2">
        <v>726</v>
      </c>
      <c r="G7" s="2">
        <v>957</v>
      </c>
      <c r="H7" s="2">
        <v>1221</v>
      </c>
      <c r="I7" s="2">
        <v>528</v>
      </c>
      <c r="J7" s="2">
        <v>693</v>
      </c>
      <c r="K7" s="2">
        <v>462</v>
      </c>
      <c r="L7" s="2">
        <v>198</v>
      </c>
      <c r="M7" s="2">
        <v>264</v>
      </c>
      <c r="N7" s="2">
        <v>528</v>
      </c>
      <c r="O7" s="2">
        <v>231</v>
      </c>
      <c r="P7" s="2">
        <v>297</v>
      </c>
    </row>
    <row r="8" spans="1:16" x14ac:dyDescent="0.2">
      <c r="A8" s="1" t="s">
        <v>60</v>
      </c>
      <c r="B8" s="2">
        <v>3498</v>
      </c>
      <c r="C8" s="2">
        <v>1584</v>
      </c>
      <c r="D8" s="2">
        <v>1914</v>
      </c>
      <c r="E8" s="2">
        <v>3498</v>
      </c>
      <c r="F8" s="2">
        <v>1584</v>
      </c>
      <c r="G8" s="2">
        <v>1914</v>
      </c>
      <c r="H8" s="2">
        <v>2145</v>
      </c>
      <c r="I8" s="2">
        <v>1023</v>
      </c>
      <c r="J8" s="2">
        <v>1122</v>
      </c>
      <c r="K8" s="2">
        <v>1353</v>
      </c>
      <c r="L8" s="2">
        <v>561</v>
      </c>
      <c r="M8" s="2">
        <v>792</v>
      </c>
      <c r="N8" s="2">
        <v>0</v>
      </c>
      <c r="O8" s="2">
        <v>0</v>
      </c>
      <c r="P8" s="2">
        <v>0</v>
      </c>
    </row>
    <row r="9" spans="1:16" x14ac:dyDescent="0.2">
      <c r="A9" s="1" t="s">
        <v>61</v>
      </c>
      <c r="B9" s="2">
        <v>627</v>
      </c>
      <c r="C9" s="2">
        <v>429</v>
      </c>
      <c r="D9" s="2">
        <v>198</v>
      </c>
      <c r="E9" s="2">
        <v>561</v>
      </c>
      <c r="F9" s="2">
        <v>396</v>
      </c>
      <c r="G9" s="2">
        <v>165</v>
      </c>
      <c r="H9" s="2">
        <v>297</v>
      </c>
      <c r="I9" s="2">
        <v>198</v>
      </c>
      <c r="J9" s="2">
        <v>99</v>
      </c>
      <c r="K9" s="2">
        <v>264</v>
      </c>
      <c r="L9" s="2">
        <v>198</v>
      </c>
      <c r="M9" s="2">
        <v>66</v>
      </c>
      <c r="N9" s="2">
        <v>66</v>
      </c>
      <c r="O9" s="2">
        <v>33</v>
      </c>
      <c r="P9" s="2">
        <v>33</v>
      </c>
    </row>
    <row r="10" spans="1:16" x14ac:dyDescent="0.2">
      <c r="A10" s="1" t="s">
        <v>63</v>
      </c>
      <c r="B10" s="2">
        <v>10560</v>
      </c>
      <c r="C10" s="2">
        <v>4554</v>
      </c>
      <c r="D10" s="2">
        <v>6006</v>
      </c>
      <c r="E10" s="2">
        <v>10494</v>
      </c>
      <c r="F10" s="2">
        <v>4521</v>
      </c>
      <c r="G10" s="2">
        <v>5973</v>
      </c>
      <c r="H10" s="2">
        <v>6666</v>
      </c>
      <c r="I10" s="2">
        <v>2805</v>
      </c>
      <c r="J10" s="2">
        <v>3861</v>
      </c>
      <c r="K10" s="2">
        <v>3828</v>
      </c>
      <c r="L10" s="2">
        <v>1716</v>
      </c>
      <c r="M10" s="2">
        <v>2112</v>
      </c>
      <c r="N10" s="2">
        <v>66</v>
      </c>
      <c r="O10" s="2">
        <v>33</v>
      </c>
      <c r="P10" s="2">
        <v>33</v>
      </c>
    </row>
    <row r="11" spans="1:16" x14ac:dyDescent="0.2">
      <c r="A11" s="1" t="s">
        <v>62</v>
      </c>
      <c r="B11" s="2">
        <v>1155</v>
      </c>
      <c r="C11" s="2">
        <v>759</v>
      </c>
      <c r="D11" s="2">
        <v>396</v>
      </c>
      <c r="E11" s="2">
        <v>1023</v>
      </c>
      <c r="F11" s="2">
        <v>660</v>
      </c>
      <c r="G11" s="2">
        <v>363</v>
      </c>
      <c r="H11" s="2">
        <v>792</v>
      </c>
      <c r="I11" s="2">
        <v>462</v>
      </c>
      <c r="J11" s="2">
        <v>330</v>
      </c>
      <c r="K11" s="2">
        <v>231</v>
      </c>
      <c r="L11" s="2">
        <v>198</v>
      </c>
      <c r="M11" s="2">
        <v>33</v>
      </c>
      <c r="N11" s="2">
        <v>132</v>
      </c>
      <c r="O11" s="2">
        <v>99</v>
      </c>
      <c r="P11" s="2">
        <v>33</v>
      </c>
    </row>
    <row r="12" spans="1:16" x14ac:dyDescent="0.2">
      <c r="A12" s="1" t="s">
        <v>4</v>
      </c>
      <c r="B12" s="2">
        <v>56727</v>
      </c>
      <c r="C12" s="2">
        <v>28116</v>
      </c>
      <c r="D12" s="2">
        <v>28611</v>
      </c>
      <c r="E12" s="2">
        <v>594</v>
      </c>
      <c r="F12" s="2">
        <v>165</v>
      </c>
      <c r="G12" s="2">
        <v>429</v>
      </c>
      <c r="H12" s="2">
        <v>231</v>
      </c>
      <c r="I12" s="2">
        <v>33</v>
      </c>
      <c r="J12" s="2">
        <v>198</v>
      </c>
      <c r="K12" s="2">
        <v>363</v>
      </c>
      <c r="L12" s="2">
        <v>132</v>
      </c>
      <c r="M12" s="2">
        <v>231</v>
      </c>
      <c r="N12" s="2">
        <v>56133</v>
      </c>
      <c r="O12" s="2">
        <v>27951</v>
      </c>
      <c r="P12" s="2">
        <v>28182</v>
      </c>
    </row>
    <row r="14" spans="1:16" x14ac:dyDescent="0.2">
      <c r="A14" s="1" t="s">
        <v>89</v>
      </c>
    </row>
    <row r="15" spans="1:16" x14ac:dyDescent="0.2">
      <c r="A15" s="1" t="s">
        <v>0</v>
      </c>
      <c r="B15" s="2">
        <v>131736</v>
      </c>
      <c r="C15" s="2">
        <v>63987</v>
      </c>
      <c r="D15" s="2">
        <v>67749</v>
      </c>
      <c r="E15" s="2">
        <v>17919</v>
      </c>
      <c r="F15" s="2">
        <v>8118</v>
      </c>
      <c r="G15" s="2">
        <v>9801</v>
      </c>
      <c r="H15" s="2">
        <v>11352</v>
      </c>
      <c r="I15" s="2">
        <v>5016</v>
      </c>
      <c r="J15" s="2">
        <v>6336</v>
      </c>
      <c r="K15" s="2">
        <v>6567</v>
      </c>
      <c r="L15" s="2">
        <v>3102</v>
      </c>
      <c r="M15" s="2">
        <v>3465</v>
      </c>
      <c r="N15" s="2">
        <v>113817</v>
      </c>
      <c r="O15" s="2">
        <v>55869</v>
      </c>
      <c r="P15" s="2">
        <v>57948</v>
      </c>
    </row>
    <row r="16" spans="1:16" x14ac:dyDescent="0.2">
      <c r="A16" s="1" t="s">
        <v>88</v>
      </c>
      <c r="B16" s="2">
        <v>54747</v>
      </c>
      <c r="C16" s="2">
        <v>26895</v>
      </c>
      <c r="D16" s="2">
        <v>27852</v>
      </c>
      <c r="E16" s="2">
        <v>429</v>
      </c>
      <c r="F16" s="2">
        <v>231</v>
      </c>
      <c r="G16" s="2">
        <v>198</v>
      </c>
      <c r="H16" s="2">
        <v>99</v>
      </c>
      <c r="I16" s="2">
        <v>66</v>
      </c>
      <c r="J16" s="2">
        <v>33</v>
      </c>
      <c r="K16" s="2">
        <v>330</v>
      </c>
      <c r="L16" s="2">
        <v>165</v>
      </c>
      <c r="M16" s="2">
        <v>165</v>
      </c>
      <c r="N16" s="2">
        <v>54318</v>
      </c>
      <c r="O16" s="2">
        <v>26664</v>
      </c>
      <c r="P16" s="2">
        <v>27654</v>
      </c>
    </row>
    <row r="17" spans="1:16" x14ac:dyDescent="0.2">
      <c r="A17" s="1" t="s">
        <v>59</v>
      </c>
      <c r="B17" s="2">
        <v>1947</v>
      </c>
      <c r="C17" s="2">
        <v>759</v>
      </c>
      <c r="D17" s="2">
        <v>1188</v>
      </c>
      <c r="E17" s="2">
        <v>1551</v>
      </c>
      <c r="F17" s="2">
        <v>627</v>
      </c>
      <c r="G17" s="2">
        <v>924</v>
      </c>
      <c r="H17" s="2">
        <v>1155</v>
      </c>
      <c r="I17" s="2">
        <v>495</v>
      </c>
      <c r="J17" s="2">
        <v>660</v>
      </c>
      <c r="K17" s="2">
        <v>396</v>
      </c>
      <c r="L17" s="2">
        <v>132</v>
      </c>
      <c r="M17" s="2">
        <v>264</v>
      </c>
      <c r="N17" s="2">
        <v>396</v>
      </c>
      <c r="O17" s="2">
        <v>132</v>
      </c>
      <c r="P17" s="2">
        <v>264</v>
      </c>
    </row>
    <row r="18" spans="1:16" x14ac:dyDescent="0.2">
      <c r="A18" s="1" t="s">
        <v>60</v>
      </c>
      <c r="B18" s="2">
        <v>3201</v>
      </c>
      <c r="C18" s="2">
        <v>1452</v>
      </c>
      <c r="D18" s="2">
        <v>1749</v>
      </c>
      <c r="E18" s="2">
        <v>3201</v>
      </c>
      <c r="F18" s="2">
        <v>1452</v>
      </c>
      <c r="G18" s="2">
        <v>1749</v>
      </c>
      <c r="H18" s="2">
        <v>1848</v>
      </c>
      <c r="I18" s="2">
        <v>792</v>
      </c>
      <c r="J18" s="2">
        <v>1056</v>
      </c>
      <c r="K18" s="2">
        <v>1353</v>
      </c>
      <c r="L18" s="2">
        <v>660</v>
      </c>
      <c r="M18" s="2">
        <v>693</v>
      </c>
      <c r="N18" s="2">
        <v>0</v>
      </c>
      <c r="O18" s="2">
        <v>0</v>
      </c>
      <c r="P18" s="2">
        <v>0</v>
      </c>
    </row>
    <row r="19" spans="1:16" x14ac:dyDescent="0.2">
      <c r="A19" s="1" t="s">
        <v>61</v>
      </c>
      <c r="B19" s="2">
        <v>627</v>
      </c>
      <c r="C19" s="2">
        <v>429</v>
      </c>
      <c r="D19" s="2">
        <v>198</v>
      </c>
      <c r="E19" s="2">
        <v>528</v>
      </c>
      <c r="F19" s="2">
        <v>363</v>
      </c>
      <c r="G19" s="2">
        <v>165</v>
      </c>
      <c r="H19" s="2">
        <v>330</v>
      </c>
      <c r="I19" s="2">
        <v>231</v>
      </c>
      <c r="J19" s="2">
        <v>99</v>
      </c>
      <c r="K19" s="2">
        <v>198</v>
      </c>
      <c r="L19" s="2">
        <v>132</v>
      </c>
      <c r="M19" s="2">
        <v>66</v>
      </c>
      <c r="N19" s="2">
        <v>99</v>
      </c>
      <c r="O19" s="2">
        <v>66</v>
      </c>
      <c r="P19" s="2">
        <v>33</v>
      </c>
    </row>
    <row r="20" spans="1:16" x14ac:dyDescent="0.2">
      <c r="A20" s="1" t="s">
        <v>63</v>
      </c>
      <c r="B20" s="2">
        <v>10626</v>
      </c>
      <c r="C20" s="2">
        <v>4785</v>
      </c>
      <c r="D20" s="2">
        <v>5841</v>
      </c>
      <c r="E20" s="2">
        <v>10527</v>
      </c>
      <c r="F20" s="2">
        <v>4719</v>
      </c>
      <c r="G20" s="2">
        <v>5808</v>
      </c>
      <c r="H20" s="2">
        <v>6798</v>
      </c>
      <c r="I20" s="2">
        <v>2937</v>
      </c>
      <c r="J20" s="2">
        <v>3861</v>
      </c>
      <c r="K20" s="2">
        <v>3729</v>
      </c>
      <c r="L20" s="2">
        <v>1782</v>
      </c>
      <c r="M20" s="2">
        <v>1947</v>
      </c>
      <c r="N20" s="2">
        <v>99</v>
      </c>
      <c r="O20" s="2">
        <v>66</v>
      </c>
      <c r="P20" s="2">
        <v>33</v>
      </c>
    </row>
    <row r="21" spans="1:16" x14ac:dyDescent="0.2">
      <c r="A21" s="1" t="s">
        <v>62</v>
      </c>
      <c r="B21" s="2">
        <v>1353</v>
      </c>
      <c r="C21" s="2">
        <v>726</v>
      </c>
      <c r="D21" s="2">
        <v>627</v>
      </c>
      <c r="E21" s="2">
        <v>1221</v>
      </c>
      <c r="F21" s="2">
        <v>660</v>
      </c>
      <c r="G21" s="2">
        <v>561</v>
      </c>
      <c r="H21" s="2">
        <v>726</v>
      </c>
      <c r="I21" s="2">
        <v>429</v>
      </c>
      <c r="J21" s="2">
        <v>297</v>
      </c>
      <c r="K21" s="2">
        <v>495</v>
      </c>
      <c r="L21" s="2">
        <v>231</v>
      </c>
      <c r="M21" s="2">
        <v>264</v>
      </c>
      <c r="N21" s="2">
        <v>132</v>
      </c>
      <c r="O21" s="2">
        <v>66</v>
      </c>
      <c r="P21" s="2">
        <v>66</v>
      </c>
    </row>
    <row r="22" spans="1:16" x14ac:dyDescent="0.2">
      <c r="A22" s="1" t="s">
        <v>4</v>
      </c>
      <c r="B22" s="2">
        <v>59235</v>
      </c>
      <c r="C22" s="2">
        <v>28941</v>
      </c>
      <c r="D22" s="2">
        <v>30294</v>
      </c>
      <c r="E22" s="2">
        <v>462</v>
      </c>
      <c r="F22" s="2">
        <v>66</v>
      </c>
      <c r="G22" s="2">
        <v>396</v>
      </c>
      <c r="H22" s="2">
        <v>396</v>
      </c>
      <c r="I22" s="2">
        <v>66</v>
      </c>
      <c r="J22" s="2">
        <v>330</v>
      </c>
      <c r="K22" s="2">
        <v>66</v>
      </c>
      <c r="L22" s="2">
        <v>0</v>
      </c>
      <c r="M22" s="2">
        <v>66</v>
      </c>
      <c r="N22" s="2">
        <v>58773</v>
      </c>
      <c r="O22" s="2">
        <v>28875</v>
      </c>
      <c r="P22" s="2">
        <v>29898</v>
      </c>
    </row>
    <row r="24" spans="1:16" x14ac:dyDescent="0.2">
      <c r="A24" s="1" t="s">
        <v>90</v>
      </c>
    </row>
    <row r="25" spans="1:16" x14ac:dyDescent="0.2">
      <c r="A25" s="1" t="s">
        <v>0</v>
      </c>
      <c r="B25" s="2">
        <v>134772</v>
      </c>
      <c r="C25" s="2">
        <v>65472</v>
      </c>
      <c r="D25" s="2">
        <v>69300</v>
      </c>
      <c r="E25" s="2">
        <v>16929</v>
      </c>
      <c r="F25" s="2">
        <v>7557</v>
      </c>
      <c r="G25" s="2">
        <v>9372</v>
      </c>
      <c r="H25" s="2">
        <v>12672</v>
      </c>
      <c r="I25" s="2">
        <v>5742</v>
      </c>
      <c r="J25" s="2">
        <v>6930</v>
      </c>
      <c r="K25" s="2">
        <v>4257</v>
      </c>
      <c r="L25" s="2">
        <v>1815</v>
      </c>
      <c r="M25" s="2">
        <v>2442</v>
      </c>
      <c r="N25" s="2">
        <v>117843</v>
      </c>
      <c r="O25" s="2">
        <v>57915</v>
      </c>
      <c r="P25" s="2">
        <v>59928</v>
      </c>
    </row>
    <row r="26" spans="1:16" x14ac:dyDescent="0.2">
      <c r="A26" s="1" t="s">
        <v>91</v>
      </c>
      <c r="B26" s="2">
        <v>85272</v>
      </c>
      <c r="C26" s="2">
        <v>41547</v>
      </c>
      <c r="D26" s="2">
        <v>43725</v>
      </c>
      <c r="E26" s="2">
        <v>7194</v>
      </c>
      <c r="F26" s="2">
        <v>3267</v>
      </c>
      <c r="G26" s="2">
        <v>3927</v>
      </c>
      <c r="H26" s="2">
        <v>5445</v>
      </c>
      <c r="I26" s="2">
        <v>2640</v>
      </c>
      <c r="J26" s="2">
        <v>2805</v>
      </c>
      <c r="K26" s="2">
        <v>1749</v>
      </c>
      <c r="L26" s="2">
        <v>627</v>
      </c>
      <c r="M26" s="2">
        <v>1122</v>
      </c>
      <c r="N26" s="2">
        <v>78078</v>
      </c>
      <c r="O26" s="2">
        <v>38280</v>
      </c>
      <c r="P26" s="2">
        <v>39798</v>
      </c>
    </row>
    <row r="27" spans="1:16" x14ac:dyDescent="0.2">
      <c r="A27" s="1" t="s">
        <v>169</v>
      </c>
      <c r="B27" s="10">
        <f>B26*100/B25</f>
        <v>63.271302644466211</v>
      </c>
      <c r="C27" s="10">
        <f t="shared" ref="C27:P27" si="0">C26*100/C25</f>
        <v>63.457661290322584</v>
      </c>
      <c r="D27" s="10">
        <f t="shared" si="0"/>
        <v>63.095238095238095</v>
      </c>
      <c r="E27" s="10">
        <f t="shared" si="0"/>
        <v>42.495126705653021</v>
      </c>
      <c r="F27" s="10">
        <f t="shared" si="0"/>
        <v>43.231441048034938</v>
      </c>
      <c r="G27" s="10">
        <f t="shared" si="0"/>
        <v>41.901408450704224</v>
      </c>
      <c r="H27" s="10">
        <f t="shared" si="0"/>
        <v>42.96875</v>
      </c>
      <c r="I27" s="10">
        <f t="shared" si="0"/>
        <v>45.977011494252871</v>
      </c>
      <c r="J27" s="10">
        <f t="shared" si="0"/>
        <v>40.476190476190474</v>
      </c>
      <c r="K27" s="10">
        <f t="shared" si="0"/>
        <v>41.085271317829459</v>
      </c>
      <c r="L27" s="10">
        <f t="shared" si="0"/>
        <v>34.545454545454547</v>
      </c>
      <c r="M27" s="10">
        <f t="shared" si="0"/>
        <v>45.945945945945944</v>
      </c>
      <c r="N27" s="10">
        <f t="shared" si="0"/>
        <v>66.255950714085685</v>
      </c>
      <c r="O27" s="10">
        <f t="shared" si="0"/>
        <v>66.096866096866094</v>
      </c>
      <c r="P27" s="10">
        <f t="shared" si="0"/>
        <v>66.409691629955944</v>
      </c>
    </row>
    <row r="28" spans="1:16" x14ac:dyDescent="0.2">
      <c r="A28" s="1" t="s">
        <v>92</v>
      </c>
      <c r="B28" s="2">
        <v>49500</v>
      </c>
      <c r="C28" s="2">
        <v>23925</v>
      </c>
      <c r="D28" s="2">
        <v>25575</v>
      </c>
      <c r="E28" s="2">
        <v>9735</v>
      </c>
      <c r="F28" s="2">
        <v>4290</v>
      </c>
      <c r="G28" s="2">
        <v>5445</v>
      </c>
      <c r="H28" s="2">
        <v>7227</v>
      </c>
      <c r="I28" s="2">
        <v>3102</v>
      </c>
      <c r="J28" s="2">
        <v>4125</v>
      </c>
      <c r="K28" s="2">
        <v>2508</v>
      </c>
      <c r="L28" s="2">
        <v>1188</v>
      </c>
      <c r="M28" s="2">
        <v>1320</v>
      </c>
      <c r="N28" s="2">
        <v>39765</v>
      </c>
      <c r="O28" s="2">
        <v>19635</v>
      </c>
      <c r="P28" s="2">
        <v>20130</v>
      </c>
    </row>
    <row r="29" spans="1:16" x14ac:dyDescent="0.2">
      <c r="A29" s="15" t="s">
        <v>199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</sheetData>
  <mergeCells count="6">
    <mergeCell ref="B2:D2"/>
    <mergeCell ref="E2:G2"/>
    <mergeCell ref="H2:J2"/>
    <mergeCell ref="K2:M2"/>
    <mergeCell ref="N2:P2"/>
    <mergeCell ref="A29:P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FAD9-08A9-4259-971B-D5782CAC9EAD}">
  <dimension ref="A1:P3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206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" t="s">
        <v>93</v>
      </c>
    </row>
    <row r="5" spans="1:16" x14ac:dyDescent="0.2">
      <c r="A5" s="1" t="s">
        <v>0</v>
      </c>
      <c r="B5" s="2">
        <v>140976</v>
      </c>
      <c r="C5" s="2">
        <v>68838</v>
      </c>
      <c r="D5" s="2">
        <v>72138</v>
      </c>
      <c r="E5" s="2">
        <v>18183</v>
      </c>
      <c r="F5" s="2">
        <v>8316</v>
      </c>
      <c r="G5" s="2">
        <v>9867</v>
      </c>
      <c r="H5" s="2">
        <v>12771</v>
      </c>
      <c r="I5" s="2">
        <v>5808</v>
      </c>
      <c r="J5" s="2">
        <v>6963</v>
      </c>
      <c r="K5" s="2">
        <v>5412</v>
      </c>
      <c r="L5" s="2">
        <v>2508</v>
      </c>
      <c r="M5" s="2">
        <v>2904</v>
      </c>
      <c r="N5" s="2">
        <v>122793</v>
      </c>
      <c r="O5" s="2">
        <v>60522</v>
      </c>
      <c r="P5" s="2">
        <v>62271</v>
      </c>
    </row>
    <row r="6" spans="1:16" x14ac:dyDescent="0.2">
      <c r="A6" s="1" t="s">
        <v>94</v>
      </c>
      <c r="B6" s="2">
        <v>102201</v>
      </c>
      <c r="C6" s="2">
        <v>49500</v>
      </c>
      <c r="D6" s="2">
        <v>52701</v>
      </c>
      <c r="E6" s="2">
        <v>11946</v>
      </c>
      <c r="F6" s="2">
        <v>5379</v>
      </c>
      <c r="G6" s="2">
        <v>6567</v>
      </c>
      <c r="H6" s="2">
        <v>9933</v>
      </c>
      <c r="I6" s="2">
        <v>4488</v>
      </c>
      <c r="J6" s="2">
        <v>5445</v>
      </c>
      <c r="K6" s="2">
        <v>2013</v>
      </c>
      <c r="L6" s="2">
        <v>891</v>
      </c>
      <c r="M6" s="2">
        <v>1122</v>
      </c>
      <c r="N6" s="2">
        <v>90255</v>
      </c>
      <c r="O6" s="2">
        <v>44121</v>
      </c>
      <c r="P6" s="2">
        <v>46134</v>
      </c>
    </row>
    <row r="7" spans="1:16" x14ac:dyDescent="0.2">
      <c r="A7" s="1" t="s">
        <v>95</v>
      </c>
      <c r="B7" s="2">
        <v>35145</v>
      </c>
      <c r="C7" s="2">
        <v>17556</v>
      </c>
      <c r="D7" s="2">
        <v>17589</v>
      </c>
      <c r="E7" s="2">
        <v>6039</v>
      </c>
      <c r="F7" s="2">
        <v>2871</v>
      </c>
      <c r="G7" s="2">
        <v>3168</v>
      </c>
      <c r="H7" s="2">
        <v>2706</v>
      </c>
      <c r="I7" s="2">
        <v>1254</v>
      </c>
      <c r="J7" s="2">
        <v>1452</v>
      </c>
      <c r="K7" s="2">
        <v>3333</v>
      </c>
      <c r="L7" s="2">
        <v>1617</v>
      </c>
      <c r="M7" s="2">
        <v>1716</v>
      </c>
      <c r="N7" s="2">
        <v>29106</v>
      </c>
      <c r="O7" s="2">
        <v>14685</v>
      </c>
      <c r="P7" s="2">
        <v>14421</v>
      </c>
    </row>
    <row r="8" spans="1:16" x14ac:dyDescent="0.2">
      <c r="A8" s="1" t="s">
        <v>96</v>
      </c>
      <c r="B8" s="2">
        <v>3630</v>
      </c>
      <c r="C8" s="2">
        <v>1782</v>
      </c>
      <c r="D8" s="2">
        <v>1848</v>
      </c>
      <c r="E8" s="2">
        <v>198</v>
      </c>
      <c r="F8" s="2">
        <v>66</v>
      </c>
      <c r="G8" s="2">
        <v>132</v>
      </c>
      <c r="H8" s="2">
        <v>132</v>
      </c>
      <c r="I8" s="2">
        <v>66</v>
      </c>
      <c r="J8" s="2">
        <v>66</v>
      </c>
      <c r="K8" s="2">
        <v>66</v>
      </c>
      <c r="L8" s="2">
        <v>0</v>
      </c>
      <c r="M8" s="2">
        <v>66</v>
      </c>
      <c r="N8" s="2">
        <v>3432</v>
      </c>
      <c r="O8" s="2">
        <v>1716</v>
      </c>
      <c r="P8" s="2">
        <v>1716</v>
      </c>
    </row>
    <row r="10" spans="1:16" x14ac:dyDescent="0.2">
      <c r="A10" s="1" t="s">
        <v>97</v>
      </c>
    </row>
    <row r="11" spans="1:16" x14ac:dyDescent="0.2">
      <c r="A11" s="1" t="s">
        <v>185</v>
      </c>
      <c r="B11" s="2">
        <v>82731</v>
      </c>
      <c r="C11" s="2">
        <v>39336</v>
      </c>
      <c r="D11" s="2">
        <v>43395</v>
      </c>
      <c r="E11" s="2">
        <v>8976</v>
      </c>
      <c r="F11" s="2">
        <v>4125</v>
      </c>
      <c r="G11" s="2">
        <v>4851</v>
      </c>
      <c r="H11" s="2">
        <v>8976</v>
      </c>
      <c r="I11" s="2">
        <v>4125</v>
      </c>
      <c r="J11" s="2">
        <v>4851</v>
      </c>
      <c r="K11" s="2">
        <v>0</v>
      </c>
      <c r="L11" s="2">
        <v>0</v>
      </c>
      <c r="M11" s="2">
        <v>0</v>
      </c>
      <c r="N11" s="2">
        <v>73755</v>
      </c>
      <c r="O11" s="2">
        <v>35211</v>
      </c>
      <c r="P11" s="2">
        <v>38544</v>
      </c>
    </row>
    <row r="12" spans="1:16" x14ac:dyDescent="0.2">
      <c r="A12" s="1" t="s">
        <v>98</v>
      </c>
      <c r="B12" s="2">
        <v>10032</v>
      </c>
      <c r="C12" s="2">
        <v>4356</v>
      </c>
      <c r="D12" s="2">
        <v>5676</v>
      </c>
      <c r="E12" s="2">
        <v>1320</v>
      </c>
      <c r="F12" s="2">
        <v>627</v>
      </c>
      <c r="G12" s="2">
        <v>693</v>
      </c>
      <c r="H12" s="2">
        <v>1320</v>
      </c>
      <c r="I12" s="2">
        <v>627</v>
      </c>
      <c r="J12" s="2">
        <v>693</v>
      </c>
      <c r="K12" s="2">
        <v>0</v>
      </c>
      <c r="L12" s="2">
        <v>0</v>
      </c>
      <c r="M12" s="2">
        <v>0</v>
      </c>
      <c r="N12" s="2">
        <v>8712</v>
      </c>
      <c r="O12" s="2">
        <v>3729</v>
      </c>
      <c r="P12" s="2">
        <v>4983</v>
      </c>
    </row>
    <row r="13" spans="1:16" x14ac:dyDescent="0.2">
      <c r="A13" s="1" t="s">
        <v>99</v>
      </c>
      <c r="B13" s="2">
        <v>19932</v>
      </c>
      <c r="C13" s="2">
        <v>9273</v>
      </c>
      <c r="D13" s="2">
        <v>10659</v>
      </c>
      <c r="E13" s="2">
        <v>2409</v>
      </c>
      <c r="F13" s="2">
        <v>957</v>
      </c>
      <c r="G13" s="2">
        <v>1452</v>
      </c>
      <c r="H13" s="2">
        <v>2409</v>
      </c>
      <c r="I13" s="2">
        <v>957</v>
      </c>
      <c r="J13" s="2">
        <v>1452</v>
      </c>
      <c r="K13" s="2">
        <v>0</v>
      </c>
      <c r="L13" s="2">
        <v>0</v>
      </c>
      <c r="M13" s="2">
        <v>0</v>
      </c>
      <c r="N13" s="2">
        <v>17523</v>
      </c>
      <c r="O13" s="2">
        <v>8316</v>
      </c>
      <c r="P13" s="2">
        <v>9207</v>
      </c>
    </row>
    <row r="14" spans="1:16" x14ac:dyDescent="0.2">
      <c r="A14" s="1" t="s">
        <v>100</v>
      </c>
      <c r="B14" s="2">
        <v>29898</v>
      </c>
      <c r="C14" s="2">
        <v>15345</v>
      </c>
      <c r="D14" s="2">
        <v>14553</v>
      </c>
      <c r="E14" s="2">
        <v>3729</v>
      </c>
      <c r="F14" s="2">
        <v>1683</v>
      </c>
      <c r="G14" s="2">
        <v>2046</v>
      </c>
      <c r="H14" s="2">
        <v>3729</v>
      </c>
      <c r="I14" s="2">
        <v>1683</v>
      </c>
      <c r="J14" s="2">
        <v>2046</v>
      </c>
      <c r="K14" s="2">
        <v>0</v>
      </c>
      <c r="L14" s="2">
        <v>0</v>
      </c>
      <c r="M14" s="2">
        <v>0</v>
      </c>
      <c r="N14" s="2">
        <v>26169</v>
      </c>
      <c r="O14" s="2">
        <v>13662</v>
      </c>
      <c r="P14" s="2">
        <v>12507</v>
      </c>
    </row>
    <row r="15" spans="1:16" x14ac:dyDescent="0.2">
      <c r="A15" s="1" t="s">
        <v>101</v>
      </c>
      <c r="B15" s="2">
        <v>9702</v>
      </c>
      <c r="C15" s="2">
        <v>3894</v>
      </c>
      <c r="D15" s="2">
        <v>5808</v>
      </c>
      <c r="E15" s="2">
        <v>990</v>
      </c>
      <c r="F15" s="2">
        <v>594</v>
      </c>
      <c r="G15" s="2">
        <v>396</v>
      </c>
      <c r="H15" s="2">
        <v>990</v>
      </c>
      <c r="I15" s="2">
        <v>594</v>
      </c>
      <c r="J15" s="2">
        <v>396</v>
      </c>
      <c r="K15" s="2">
        <v>0</v>
      </c>
      <c r="L15" s="2">
        <v>0</v>
      </c>
      <c r="M15" s="2">
        <v>0</v>
      </c>
      <c r="N15" s="2">
        <v>8712</v>
      </c>
      <c r="O15" s="2">
        <v>3300</v>
      </c>
      <c r="P15" s="2">
        <v>5412</v>
      </c>
    </row>
    <row r="16" spans="1:16" x14ac:dyDescent="0.2">
      <c r="A16" s="1" t="s">
        <v>102</v>
      </c>
      <c r="B16" s="2">
        <v>4026</v>
      </c>
      <c r="C16" s="2">
        <v>2508</v>
      </c>
      <c r="D16" s="2">
        <v>1518</v>
      </c>
      <c r="E16" s="2">
        <v>165</v>
      </c>
      <c r="F16" s="2">
        <v>99</v>
      </c>
      <c r="G16" s="2">
        <v>66</v>
      </c>
      <c r="H16" s="2">
        <v>165</v>
      </c>
      <c r="I16" s="2">
        <v>99</v>
      </c>
      <c r="J16" s="2">
        <v>66</v>
      </c>
      <c r="K16" s="2">
        <v>0</v>
      </c>
      <c r="L16" s="2">
        <v>0</v>
      </c>
      <c r="M16" s="2">
        <v>0</v>
      </c>
      <c r="N16" s="2">
        <v>3861</v>
      </c>
      <c r="O16" s="2">
        <v>2409</v>
      </c>
      <c r="P16" s="2">
        <v>1452</v>
      </c>
    </row>
    <row r="17" spans="1:16" x14ac:dyDescent="0.2">
      <c r="A17" s="1" t="s">
        <v>103</v>
      </c>
      <c r="B17" s="2">
        <v>7986</v>
      </c>
      <c r="C17" s="2">
        <v>3432</v>
      </c>
      <c r="D17" s="2">
        <v>4554</v>
      </c>
      <c r="E17" s="2">
        <v>330</v>
      </c>
      <c r="F17" s="2">
        <v>132</v>
      </c>
      <c r="G17" s="2">
        <v>198</v>
      </c>
      <c r="H17" s="2">
        <v>330</v>
      </c>
      <c r="I17" s="2">
        <v>132</v>
      </c>
      <c r="J17" s="2">
        <v>198</v>
      </c>
      <c r="K17" s="2">
        <v>0</v>
      </c>
      <c r="L17" s="2">
        <v>0</v>
      </c>
      <c r="M17" s="2">
        <v>0</v>
      </c>
      <c r="N17" s="2">
        <v>7656</v>
      </c>
      <c r="O17" s="2">
        <v>3300</v>
      </c>
      <c r="P17" s="2">
        <v>4356</v>
      </c>
    </row>
    <row r="18" spans="1:16" x14ac:dyDescent="0.2">
      <c r="A18" s="1" t="s">
        <v>104</v>
      </c>
      <c r="B18" s="2">
        <v>1155</v>
      </c>
      <c r="C18" s="2">
        <v>528</v>
      </c>
      <c r="D18" s="2">
        <v>627</v>
      </c>
      <c r="E18" s="2">
        <v>33</v>
      </c>
      <c r="F18" s="2">
        <v>33</v>
      </c>
      <c r="G18" s="2">
        <v>0</v>
      </c>
      <c r="H18" s="2">
        <v>33</v>
      </c>
      <c r="I18" s="2">
        <v>33</v>
      </c>
      <c r="J18" s="2">
        <v>0</v>
      </c>
      <c r="K18" s="2">
        <v>0</v>
      </c>
      <c r="L18" s="2">
        <v>0</v>
      </c>
      <c r="M18" s="2">
        <v>0</v>
      </c>
      <c r="N18" s="2">
        <v>1122</v>
      </c>
      <c r="O18" s="2">
        <v>495</v>
      </c>
      <c r="P18" s="2">
        <v>627</v>
      </c>
    </row>
    <row r="19" spans="1:16" x14ac:dyDescent="0.2">
      <c r="A19" s="1" t="s">
        <v>182</v>
      </c>
      <c r="B19" s="10">
        <f>SUM(B14:B18)*100/B11</f>
        <v>63.781412046270439</v>
      </c>
      <c r="C19" s="10">
        <f t="shared" ref="C19:P19" si="0">SUM(C14:C18)*100/C11</f>
        <v>65.352348993288587</v>
      </c>
      <c r="D19" s="10">
        <f t="shared" si="0"/>
        <v>62.357414448669203</v>
      </c>
      <c r="E19" s="10">
        <f t="shared" si="0"/>
        <v>58.455882352941174</v>
      </c>
      <c r="F19" s="10">
        <f t="shared" si="0"/>
        <v>61.6</v>
      </c>
      <c r="G19" s="10">
        <f t="shared" si="0"/>
        <v>55.782312925170068</v>
      </c>
      <c r="H19" s="10">
        <f t="shared" si="0"/>
        <v>58.455882352941174</v>
      </c>
      <c r="I19" s="10">
        <f t="shared" si="0"/>
        <v>61.6</v>
      </c>
      <c r="J19" s="10">
        <f t="shared" si="0"/>
        <v>55.782312925170068</v>
      </c>
      <c r="K19" s="10"/>
      <c r="L19" s="10"/>
      <c r="M19" s="10"/>
      <c r="N19" s="10">
        <f t="shared" si="0"/>
        <v>64.429530201342288</v>
      </c>
      <c r="O19" s="10">
        <f t="shared" si="0"/>
        <v>65.791940018744143</v>
      </c>
      <c r="P19" s="10">
        <f t="shared" si="0"/>
        <v>63.184931506849317</v>
      </c>
    </row>
    <row r="20" spans="1:16" x14ac:dyDescent="0.2">
      <c r="A20" s="1" t="s">
        <v>183</v>
      </c>
      <c r="B20" s="10">
        <f>SUM(B17:B18)*100/B11</f>
        <v>11.049062624650977</v>
      </c>
      <c r="C20" s="10">
        <f t="shared" ref="C20:P20" si="1">SUM(C17:C18)*100/C11</f>
        <v>10.067114093959731</v>
      </c>
      <c r="D20" s="10">
        <f t="shared" si="1"/>
        <v>11.939163498098859</v>
      </c>
      <c r="E20" s="10">
        <f t="shared" si="1"/>
        <v>4.0441176470588234</v>
      </c>
      <c r="F20" s="10">
        <f t="shared" si="1"/>
        <v>4</v>
      </c>
      <c r="G20" s="10">
        <f t="shared" si="1"/>
        <v>4.0816326530612246</v>
      </c>
      <c r="H20" s="10">
        <f t="shared" si="1"/>
        <v>4.0441176470588234</v>
      </c>
      <c r="I20" s="10">
        <f t="shared" si="1"/>
        <v>4</v>
      </c>
      <c r="J20" s="10">
        <f t="shared" si="1"/>
        <v>4.0816326530612246</v>
      </c>
      <c r="K20" s="10"/>
      <c r="L20" s="10"/>
      <c r="M20" s="10"/>
      <c r="N20" s="10">
        <f t="shared" si="1"/>
        <v>11.901565995525727</v>
      </c>
      <c r="O20" s="10">
        <f t="shared" si="1"/>
        <v>10.777881911902531</v>
      </c>
      <c r="P20" s="10">
        <f t="shared" si="1"/>
        <v>12.928082191780822</v>
      </c>
    </row>
    <row r="22" spans="1:16" x14ac:dyDescent="0.2">
      <c r="A22" s="1" t="s">
        <v>97</v>
      </c>
    </row>
    <row r="23" spans="1:16" x14ac:dyDescent="0.2">
      <c r="A23" s="1" t="s">
        <v>184</v>
      </c>
      <c r="B23" s="2">
        <v>96921</v>
      </c>
      <c r="C23" s="2">
        <v>46266</v>
      </c>
      <c r="D23" s="2">
        <v>50655</v>
      </c>
      <c r="E23" s="2">
        <v>10395</v>
      </c>
      <c r="F23" s="2">
        <v>4719</v>
      </c>
      <c r="G23" s="2">
        <v>5676</v>
      </c>
      <c r="H23" s="2">
        <v>10395</v>
      </c>
      <c r="I23" s="2">
        <v>4719</v>
      </c>
      <c r="J23" s="2">
        <v>5676</v>
      </c>
      <c r="K23" s="2">
        <v>0</v>
      </c>
      <c r="L23" s="2">
        <v>0</v>
      </c>
      <c r="M23" s="2">
        <v>0</v>
      </c>
      <c r="N23" s="2">
        <v>86526</v>
      </c>
      <c r="O23" s="2">
        <v>41547</v>
      </c>
      <c r="P23" s="2">
        <v>44979</v>
      </c>
    </row>
    <row r="24" spans="1:16" x14ac:dyDescent="0.2">
      <c r="A24" s="1" t="s">
        <v>98</v>
      </c>
      <c r="B24" s="2">
        <v>10461</v>
      </c>
      <c r="C24" s="2">
        <v>4488</v>
      </c>
      <c r="D24" s="2">
        <v>5973</v>
      </c>
      <c r="E24" s="2">
        <v>1452</v>
      </c>
      <c r="F24" s="2">
        <v>660</v>
      </c>
      <c r="G24" s="2">
        <v>792</v>
      </c>
      <c r="H24" s="2">
        <v>1452</v>
      </c>
      <c r="I24" s="2">
        <v>660</v>
      </c>
      <c r="J24" s="2">
        <v>792</v>
      </c>
      <c r="K24" s="2">
        <v>0</v>
      </c>
      <c r="L24" s="2">
        <v>0</v>
      </c>
      <c r="M24" s="2">
        <v>0</v>
      </c>
      <c r="N24" s="2">
        <v>9009</v>
      </c>
      <c r="O24" s="2">
        <v>3828</v>
      </c>
      <c r="P24" s="2">
        <v>5181</v>
      </c>
    </row>
    <row r="25" spans="1:16" x14ac:dyDescent="0.2">
      <c r="A25" s="1" t="s">
        <v>99</v>
      </c>
      <c r="B25" s="2">
        <v>25080</v>
      </c>
      <c r="C25" s="2">
        <v>11814</v>
      </c>
      <c r="D25" s="2">
        <v>13266</v>
      </c>
      <c r="E25" s="2">
        <v>3102</v>
      </c>
      <c r="F25" s="2">
        <v>1320</v>
      </c>
      <c r="G25" s="2">
        <v>1782</v>
      </c>
      <c r="H25" s="2">
        <v>3102</v>
      </c>
      <c r="I25" s="2">
        <v>1320</v>
      </c>
      <c r="J25" s="2">
        <v>1782</v>
      </c>
      <c r="K25" s="2">
        <v>0</v>
      </c>
      <c r="L25" s="2">
        <v>0</v>
      </c>
      <c r="M25" s="2">
        <v>0</v>
      </c>
      <c r="N25" s="2">
        <v>21978</v>
      </c>
      <c r="O25" s="2">
        <v>10494</v>
      </c>
      <c r="P25" s="2">
        <v>11484</v>
      </c>
    </row>
    <row r="26" spans="1:16" x14ac:dyDescent="0.2">
      <c r="A26" s="1" t="s">
        <v>100</v>
      </c>
      <c r="B26" s="2">
        <v>35244</v>
      </c>
      <c r="C26" s="2">
        <v>18381</v>
      </c>
      <c r="D26" s="2">
        <v>16863</v>
      </c>
      <c r="E26" s="2">
        <v>4026</v>
      </c>
      <c r="F26" s="2">
        <v>1815</v>
      </c>
      <c r="G26" s="2">
        <v>2211</v>
      </c>
      <c r="H26" s="2">
        <v>4026</v>
      </c>
      <c r="I26" s="2">
        <v>1815</v>
      </c>
      <c r="J26" s="2">
        <v>2211</v>
      </c>
      <c r="K26" s="2">
        <v>0</v>
      </c>
      <c r="L26" s="2">
        <v>0</v>
      </c>
      <c r="M26" s="2">
        <v>0</v>
      </c>
      <c r="N26" s="2">
        <v>31218</v>
      </c>
      <c r="O26" s="2">
        <v>16566</v>
      </c>
      <c r="P26" s="2">
        <v>14652</v>
      </c>
    </row>
    <row r="27" spans="1:16" x14ac:dyDescent="0.2">
      <c r="A27" s="1" t="s">
        <v>101</v>
      </c>
      <c r="B27" s="2">
        <v>11913</v>
      </c>
      <c r="C27" s="2">
        <v>4818</v>
      </c>
      <c r="D27" s="2">
        <v>7095</v>
      </c>
      <c r="E27" s="2">
        <v>1221</v>
      </c>
      <c r="F27" s="2">
        <v>660</v>
      </c>
      <c r="G27" s="2">
        <v>561</v>
      </c>
      <c r="H27" s="2">
        <v>1221</v>
      </c>
      <c r="I27" s="2">
        <v>660</v>
      </c>
      <c r="J27" s="2">
        <v>561</v>
      </c>
      <c r="K27" s="2">
        <v>0</v>
      </c>
      <c r="L27" s="2">
        <v>0</v>
      </c>
      <c r="M27" s="2">
        <v>0</v>
      </c>
      <c r="N27" s="2">
        <v>10692</v>
      </c>
      <c r="O27" s="2">
        <v>4158</v>
      </c>
      <c r="P27" s="2">
        <v>6534</v>
      </c>
    </row>
    <row r="28" spans="1:16" x14ac:dyDescent="0.2">
      <c r="A28" s="1" t="s">
        <v>102</v>
      </c>
      <c r="B28" s="2">
        <v>4554</v>
      </c>
      <c r="C28" s="2">
        <v>2673</v>
      </c>
      <c r="D28" s="2">
        <v>1881</v>
      </c>
      <c r="E28" s="2">
        <v>198</v>
      </c>
      <c r="F28" s="2">
        <v>99</v>
      </c>
      <c r="G28" s="2">
        <v>99</v>
      </c>
      <c r="H28" s="2">
        <v>198</v>
      </c>
      <c r="I28" s="2">
        <v>99</v>
      </c>
      <c r="J28" s="2">
        <v>99</v>
      </c>
      <c r="K28" s="2">
        <v>0</v>
      </c>
      <c r="L28" s="2">
        <v>0</v>
      </c>
      <c r="M28" s="2">
        <v>0</v>
      </c>
      <c r="N28" s="2">
        <v>4356</v>
      </c>
      <c r="O28" s="2">
        <v>2574</v>
      </c>
      <c r="P28" s="2">
        <v>1782</v>
      </c>
    </row>
    <row r="29" spans="1:16" x14ac:dyDescent="0.2">
      <c r="A29" s="1" t="s">
        <v>103</v>
      </c>
      <c r="B29" s="2">
        <v>8514</v>
      </c>
      <c r="C29" s="2">
        <v>3564</v>
      </c>
      <c r="D29" s="2">
        <v>4950</v>
      </c>
      <c r="E29" s="2">
        <v>363</v>
      </c>
      <c r="F29" s="2">
        <v>132</v>
      </c>
      <c r="G29" s="2">
        <v>231</v>
      </c>
      <c r="H29" s="2">
        <v>363</v>
      </c>
      <c r="I29" s="2">
        <v>132</v>
      </c>
      <c r="J29" s="2">
        <v>231</v>
      </c>
      <c r="K29" s="2">
        <v>0</v>
      </c>
      <c r="L29" s="2">
        <v>0</v>
      </c>
      <c r="M29" s="2">
        <v>0</v>
      </c>
      <c r="N29" s="2">
        <v>8151</v>
      </c>
      <c r="O29" s="2">
        <v>3432</v>
      </c>
      <c r="P29" s="2">
        <v>4719</v>
      </c>
    </row>
    <row r="30" spans="1:16" x14ac:dyDescent="0.2">
      <c r="A30" s="1" t="s">
        <v>104</v>
      </c>
      <c r="B30" s="2">
        <v>1155</v>
      </c>
      <c r="C30" s="2">
        <v>528</v>
      </c>
      <c r="D30" s="2">
        <v>627</v>
      </c>
      <c r="E30" s="2">
        <v>33</v>
      </c>
      <c r="F30" s="2">
        <v>33</v>
      </c>
      <c r="G30" s="2">
        <v>0</v>
      </c>
      <c r="H30" s="2">
        <v>33</v>
      </c>
      <c r="I30" s="2">
        <v>33</v>
      </c>
      <c r="J30" s="2">
        <v>0</v>
      </c>
      <c r="K30" s="2">
        <v>0</v>
      </c>
      <c r="L30" s="2">
        <v>0</v>
      </c>
      <c r="M30" s="2">
        <v>0</v>
      </c>
      <c r="N30" s="2">
        <v>1122</v>
      </c>
      <c r="O30" s="2">
        <v>495</v>
      </c>
      <c r="P30" s="2">
        <v>627</v>
      </c>
    </row>
    <row r="31" spans="1:16" x14ac:dyDescent="0.2">
      <c r="A31" s="1" t="s">
        <v>182</v>
      </c>
      <c r="B31" s="10">
        <f>SUM(B26:B30)*100/B23</f>
        <v>63.329928498467822</v>
      </c>
      <c r="C31" s="10">
        <f t="shared" ref="C31" si="2">SUM(C26:C30)*100/C23</f>
        <v>64.764621968616268</v>
      </c>
      <c r="D31" s="10">
        <f t="shared" ref="D31" si="3">SUM(D26:D30)*100/D23</f>
        <v>62.019543973941367</v>
      </c>
      <c r="E31" s="10">
        <f t="shared" ref="E31" si="4">SUM(E26:E30)*100/E23</f>
        <v>56.19047619047619</v>
      </c>
      <c r="F31" s="10">
        <f t="shared" ref="F31" si="5">SUM(F26:F30)*100/F23</f>
        <v>58.04195804195804</v>
      </c>
      <c r="G31" s="10">
        <f t="shared" ref="G31" si="6">SUM(G26:G30)*100/G23</f>
        <v>54.651162790697676</v>
      </c>
      <c r="H31" s="10">
        <f t="shared" ref="H31" si="7">SUM(H26:H30)*100/H23</f>
        <v>56.19047619047619</v>
      </c>
      <c r="I31" s="10">
        <f t="shared" ref="I31" si="8">SUM(I26:I30)*100/I23</f>
        <v>58.04195804195804</v>
      </c>
      <c r="J31" s="10">
        <f t="shared" ref="J31" si="9">SUM(J26:J30)*100/J23</f>
        <v>54.651162790697676</v>
      </c>
      <c r="K31" s="10"/>
      <c r="L31" s="10"/>
      <c r="M31" s="10"/>
      <c r="N31" s="10">
        <f t="shared" ref="N31" si="10">SUM(N26:N30)*100/N23</f>
        <v>64.187643020594962</v>
      </c>
      <c r="O31" s="10">
        <f t="shared" ref="O31" si="11">SUM(O26:O30)*100/O23</f>
        <v>65.52819698173154</v>
      </c>
      <c r="P31" s="10">
        <f t="shared" ref="P31" si="12">SUM(P26:P30)*100/P23</f>
        <v>62.949376375641968</v>
      </c>
    </row>
    <row r="32" spans="1:16" x14ac:dyDescent="0.2">
      <c r="A32" s="1" t="s">
        <v>183</v>
      </c>
      <c r="B32" s="10">
        <f>SUM(B29:B30)*100/B23</f>
        <v>9.9761661559414367</v>
      </c>
      <c r="C32" s="10">
        <f t="shared" ref="C32:P32" si="13">SUM(C29:C30)*100/C23</f>
        <v>8.8445078459343787</v>
      </c>
      <c r="D32" s="10">
        <f t="shared" si="13"/>
        <v>11.009771986970684</v>
      </c>
      <c r="E32" s="10">
        <f t="shared" si="13"/>
        <v>3.8095238095238093</v>
      </c>
      <c r="F32" s="10">
        <f t="shared" si="13"/>
        <v>3.4965034965034967</v>
      </c>
      <c r="G32" s="10">
        <f t="shared" si="13"/>
        <v>4.0697674418604652</v>
      </c>
      <c r="H32" s="10">
        <f t="shared" si="13"/>
        <v>3.8095238095238093</v>
      </c>
      <c r="I32" s="10">
        <f t="shared" si="13"/>
        <v>3.4965034965034967</v>
      </c>
      <c r="J32" s="10">
        <f t="shared" si="13"/>
        <v>4.0697674418604652</v>
      </c>
      <c r="K32" s="10"/>
      <c r="L32" s="10"/>
      <c r="M32" s="10"/>
      <c r="N32" s="10">
        <f t="shared" ref="N32:AA32" si="14">SUM(N29:N30)*100/N23</f>
        <v>10.717009916094584</v>
      </c>
      <c r="O32" s="10">
        <f t="shared" si="14"/>
        <v>9.4519459888800643</v>
      </c>
      <c r="P32" s="10">
        <f t="shared" si="14"/>
        <v>11.885546588407923</v>
      </c>
    </row>
    <row r="33" spans="1:16" x14ac:dyDescent="0.2">
      <c r="A33" s="15" t="s">
        <v>199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6">
    <mergeCell ref="B2:D2"/>
    <mergeCell ref="E2:G2"/>
    <mergeCell ref="H2:J2"/>
    <mergeCell ref="K2:M2"/>
    <mergeCell ref="N2:P2"/>
    <mergeCell ref="A33:P3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248C5-1154-418C-9BC6-B3A22348C047}">
  <dimension ref="A1:P16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207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" t="s">
        <v>105</v>
      </c>
    </row>
    <row r="5" spans="1:16" x14ac:dyDescent="0.2">
      <c r="A5" s="1" t="s">
        <v>0</v>
      </c>
      <c r="B5" s="2">
        <v>121770</v>
      </c>
      <c r="C5" s="2">
        <v>58707</v>
      </c>
      <c r="D5" s="2">
        <v>63063</v>
      </c>
      <c r="E5" s="2">
        <v>15444</v>
      </c>
      <c r="F5" s="2">
        <v>6798</v>
      </c>
      <c r="G5" s="2">
        <v>8646</v>
      </c>
      <c r="H5" s="2">
        <v>10461</v>
      </c>
      <c r="I5" s="2">
        <v>4488</v>
      </c>
      <c r="J5" s="2">
        <v>5973</v>
      </c>
      <c r="K5" s="2">
        <v>4983</v>
      </c>
      <c r="L5" s="2">
        <v>2310</v>
      </c>
      <c r="M5" s="2">
        <v>2673</v>
      </c>
      <c r="N5" s="2">
        <v>106326</v>
      </c>
      <c r="O5" s="2">
        <v>51909</v>
      </c>
      <c r="P5" s="2">
        <v>54417</v>
      </c>
    </row>
    <row r="6" spans="1:16" x14ac:dyDescent="0.2">
      <c r="A6" s="1" t="s">
        <v>106</v>
      </c>
      <c r="B6" s="2">
        <v>66231</v>
      </c>
      <c r="C6" s="2">
        <v>32340</v>
      </c>
      <c r="D6" s="2">
        <v>33891</v>
      </c>
      <c r="E6" s="2">
        <v>3564</v>
      </c>
      <c r="F6" s="2">
        <v>1749</v>
      </c>
      <c r="G6" s="2">
        <v>1815</v>
      </c>
      <c r="H6" s="2">
        <v>1419</v>
      </c>
      <c r="I6" s="2">
        <v>858</v>
      </c>
      <c r="J6" s="2">
        <v>561</v>
      </c>
      <c r="K6" s="2">
        <v>2145</v>
      </c>
      <c r="L6" s="2">
        <v>891</v>
      </c>
      <c r="M6" s="2">
        <v>1254</v>
      </c>
      <c r="N6" s="2">
        <v>62667</v>
      </c>
      <c r="O6" s="2">
        <v>30591</v>
      </c>
      <c r="P6" s="2">
        <v>32076</v>
      </c>
    </row>
    <row r="7" spans="1:16" x14ac:dyDescent="0.2">
      <c r="A7" s="1" t="s">
        <v>172</v>
      </c>
      <c r="B7" s="10">
        <f>B6*100/B5</f>
        <v>54.390243902439025</v>
      </c>
      <c r="C7" s="10">
        <f t="shared" ref="C7:P7" si="0">C6*100/C5</f>
        <v>55.087127599775151</v>
      </c>
      <c r="D7" s="10">
        <f t="shared" si="0"/>
        <v>53.741496598639458</v>
      </c>
      <c r="E7" s="10">
        <f t="shared" si="0"/>
        <v>23.076923076923077</v>
      </c>
      <c r="F7" s="10">
        <f t="shared" si="0"/>
        <v>25.728155339805824</v>
      </c>
      <c r="G7" s="10">
        <f t="shared" si="0"/>
        <v>20.992366412213741</v>
      </c>
      <c r="H7" s="10">
        <f t="shared" si="0"/>
        <v>13.564668769716087</v>
      </c>
      <c r="I7" s="10">
        <f t="shared" si="0"/>
        <v>19.117647058823529</v>
      </c>
      <c r="J7" s="10">
        <f t="shared" si="0"/>
        <v>9.3922651933701662</v>
      </c>
      <c r="K7" s="10">
        <f t="shared" si="0"/>
        <v>43.046357615894038</v>
      </c>
      <c r="L7" s="10">
        <f t="shared" si="0"/>
        <v>38.571428571428569</v>
      </c>
      <c r="M7" s="10">
        <f t="shared" si="0"/>
        <v>46.913580246913583</v>
      </c>
      <c r="N7" s="10">
        <f t="shared" si="0"/>
        <v>58.938547486033521</v>
      </c>
      <c r="O7" s="10">
        <f t="shared" si="0"/>
        <v>58.931977113795298</v>
      </c>
      <c r="P7" s="10">
        <f t="shared" si="0"/>
        <v>58.944815039417826</v>
      </c>
    </row>
    <row r="8" spans="1:16" x14ac:dyDescent="0.2">
      <c r="A8" s="1" t="s">
        <v>107</v>
      </c>
      <c r="B8" s="2">
        <v>55539</v>
      </c>
      <c r="C8" s="2">
        <v>26367</v>
      </c>
      <c r="D8" s="2">
        <v>29172</v>
      </c>
      <c r="E8" s="2">
        <v>11880</v>
      </c>
      <c r="F8" s="2">
        <v>5049</v>
      </c>
      <c r="G8" s="2">
        <v>6831</v>
      </c>
      <c r="H8" s="2">
        <v>9042</v>
      </c>
      <c r="I8" s="2">
        <v>3630</v>
      </c>
      <c r="J8" s="2">
        <v>5412</v>
      </c>
      <c r="K8" s="2">
        <v>2838</v>
      </c>
      <c r="L8" s="2">
        <v>1419</v>
      </c>
      <c r="M8" s="2">
        <v>1419</v>
      </c>
      <c r="N8" s="2">
        <v>43659</v>
      </c>
      <c r="O8" s="2">
        <v>21318</v>
      </c>
      <c r="P8" s="2">
        <v>22341</v>
      </c>
    </row>
    <row r="10" spans="1:16" x14ac:dyDescent="0.2">
      <c r="A10" s="1" t="s">
        <v>108</v>
      </c>
    </row>
    <row r="11" spans="1:16" x14ac:dyDescent="0.2">
      <c r="A11" s="1" t="s">
        <v>0</v>
      </c>
      <c r="B11" s="2">
        <v>52998</v>
      </c>
      <c r="C11" s="2">
        <v>25212</v>
      </c>
      <c r="D11" s="2">
        <v>27786</v>
      </c>
      <c r="E11" s="2">
        <v>11550</v>
      </c>
      <c r="F11" s="2">
        <v>5115</v>
      </c>
      <c r="G11" s="2">
        <v>6435</v>
      </c>
      <c r="H11" s="2">
        <v>8613</v>
      </c>
      <c r="I11" s="2">
        <v>3696</v>
      </c>
      <c r="J11" s="2">
        <v>4917</v>
      </c>
      <c r="K11" s="2">
        <v>2937</v>
      </c>
      <c r="L11" s="2">
        <v>1419</v>
      </c>
      <c r="M11" s="2">
        <v>1518</v>
      </c>
      <c r="N11" s="2">
        <v>41448</v>
      </c>
      <c r="O11" s="2">
        <v>20097</v>
      </c>
      <c r="P11" s="2">
        <v>21351</v>
      </c>
    </row>
    <row r="12" spans="1:16" x14ac:dyDescent="0.2">
      <c r="A12" s="1" t="s">
        <v>109</v>
      </c>
      <c r="B12" s="2">
        <v>16236</v>
      </c>
      <c r="C12" s="2">
        <v>7623</v>
      </c>
      <c r="D12" s="2">
        <v>8613</v>
      </c>
      <c r="E12" s="2">
        <v>5346</v>
      </c>
      <c r="F12" s="2">
        <v>2310</v>
      </c>
      <c r="G12" s="2">
        <v>3036</v>
      </c>
      <c r="H12" s="2">
        <v>4389</v>
      </c>
      <c r="I12" s="2">
        <v>1782</v>
      </c>
      <c r="J12" s="2">
        <v>2607</v>
      </c>
      <c r="K12" s="2">
        <v>957</v>
      </c>
      <c r="L12" s="2">
        <v>528</v>
      </c>
      <c r="M12" s="2">
        <v>429</v>
      </c>
      <c r="N12" s="2">
        <v>10890</v>
      </c>
      <c r="O12" s="2">
        <v>5313</v>
      </c>
      <c r="P12" s="2">
        <v>5577</v>
      </c>
    </row>
    <row r="13" spans="1:16" x14ac:dyDescent="0.2">
      <c r="A13" s="1" t="s">
        <v>110</v>
      </c>
      <c r="B13" s="2">
        <v>29469</v>
      </c>
      <c r="C13" s="2">
        <v>13893</v>
      </c>
      <c r="D13" s="2">
        <v>15576</v>
      </c>
      <c r="E13" s="2">
        <v>4785</v>
      </c>
      <c r="F13" s="2">
        <v>2145</v>
      </c>
      <c r="G13" s="2">
        <v>2640</v>
      </c>
      <c r="H13" s="2">
        <v>3333</v>
      </c>
      <c r="I13" s="2">
        <v>1485</v>
      </c>
      <c r="J13" s="2">
        <v>1848</v>
      </c>
      <c r="K13" s="2">
        <v>1452</v>
      </c>
      <c r="L13" s="2">
        <v>660</v>
      </c>
      <c r="M13" s="2">
        <v>792</v>
      </c>
      <c r="N13" s="2">
        <v>24684</v>
      </c>
      <c r="O13" s="2">
        <v>11748</v>
      </c>
      <c r="P13" s="2">
        <v>12936</v>
      </c>
    </row>
    <row r="14" spans="1:16" x14ac:dyDescent="0.2">
      <c r="A14" s="1" t="s">
        <v>111</v>
      </c>
      <c r="B14" s="2">
        <v>6501</v>
      </c>
      <c r="C14" s="2">
        <v>3267</v>
      </c>
      <c r="D14" s="2">
        <v>3234</v>
      </c>
      <c r="E14" s="2">
        <v>1089</v>
      </c>
      <c r="F14" s="2">
        <v>495</v>
      </c>
      <c r="G14" s="2">
        <v>594</v>
      </c>
      <c r="H14" s="2">
        <v>660</v>
      </c>
      <c r="I14" s="2">
        <v>330</v>
      </c>
      <c r="J14" s="2">
        <v>330</v>
      </c>
      <c r="K14" s="2">
        <v>429</v>
      </c>
      <c r="L14" s="2">
        <v>165</v>
      </c>
      <c r="M14" s="2">
        <v>264</v>
      </c>
      <c r="N14" s="2">
        <v>5412</v>
      </c>
      <c r="O14" s="2">
        <v>2772</v>
      </c>
      <c r="P14" s="2">
        <v>2640</v>
      </c>
    </row>
    <row r="15" spans="1:16" x14ac:dyDescent="0.2">
      <c r="A15" s="1" t="s">
        <v>112</v>
      </c>
      <c r="B15" s="2">
        <v>792</v>
      </c>
      <c r="C15" s="2">
        <v>429</v>
      </c>
      <c r="D15" s="2">
        <v>363</v>
      </c>
      <c r="E15" s="2">
        <v>330</v>
      </c>
      <c r="F15" s="2">
        <v>165</v>
      </c>
      <c r="G15" s="2">
        <v>165</v>
      </c>
      <c r="H15" s="2">
        <v>231</v>
      </c>
      <c r="I15" s="2">
        <v>99</v>
      </c>
      <c r="J15" s="2">
        <v>132</v>
      </c>
      <c r="K15" s="2">
        <v>99</v>
      </c>
      <c r="L15" s="2">
        <v>66</v>
      </c>
      <c r="M15" s="2">
        <v>33</v>
      </c>
      <c r="N15" s="2">
        <v>462</v>
      </c>
      <c r="O15" s="2">
        <v>264</v>
      </c>
      <c r="P15" s="2">
        <v>198</v>
      </c>
    </row>
    <row r="16" spans="1:16" x14ac:dyDescent="0.2">
      <c r="A16" s="15" t="s">
        <v>199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</sheetData>
  <mergeCells count="6">
    <mergeCell ref="B2:D2"/>
    <mergeCell ref="E2:G2"/>
    <mergeCell ref="H2:J2"/>
    <mergeCell ref="K2:M2"/>
    <mergeCell ref="N2:P2"/>
    <mergeCell ref="A16:P1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60DB-CD99-46BE-A9B0-E1521D69C045}">
  <dimension ref="A1:P1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208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" t="s">
        <v>114</v>
      </c>
    </row>
    <row r="5" spans="1:16" x14ac:dyDescent="0.2">
      <c r="A5" s="1" t="s">
        <v>0</v>
      </c>
      <c r="B5" s="2">
        <v>101871</v>
      </c>
      <c r="C5" s="2">
        <v>48642</v>
      </c>
      <c r="D5" s="2">
        <v>53229</v>
      </c>
      <c r="E5" s="2">
        <v>10989</v>
      </c>
      <c r="F5" s="2">
        <v>4917</v>
      </c>
      <c r="G5" s="2">
        <v>6072</v>
      </c>
      <c r="H5" s="2">
        <v>10791</v>
      </c>
      <c r="I5" s="2">
        <v>4884</v>
      </c>
      <c r="J5" s="2">
        <v>5907</v>
      </c>
      <c r="K5" s="2">
        <v>198</v>
      </c>
      <c r="L5" s="2">
        <v>33</v>
      </c>
      <c r="M5" s="2">
        <v>165</v>
      </c>
      <c r="N5" s="2">
        <v>90882</v>
      </c>
      <c r="O5" s="2">
        <v>43725</v>
      </c>
      <c r="P5" s="2">
        <v>47157</v>
      </c>
    </row>
    <row r="6" spans="1:16" x14ac:dyDescent="0.2">
      <c r="A6" s="1" t="s">
        <v>115</v>
      </c>
      <c r="B6" s="2">
        <v>1188</v>
      </c>
      <c r="C6" s="2">
        <v>1155</v>
      </c>
      <c r="D6" s="2">
        <v>33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1188</v>
      </c>
      <c r="O6" s="2">
        <v>1155</v>
      </c>
      <c r="P6" s="2">
        <v>33</v>
      </c>
    </row>
    <row r="7" spans="1:16" x14ac:dyDescent="0.2">
      <c r="A7" s="1" t="s">
        <v>116</v>
      </c>
      <c r="B7" s="2">
        <v>3432</v>
      </c>
      <c r="C7" s="2">
        <v>3069</v>
      </c>
      <c r="D7" s="2">
        <v>363</v>
      </c>
      <c r="E7" s="2">
        <v>99</v>
      </c>
      <c r="F7" s="2">
        <v>66</v>
      </c>
      <c r="G7" s="2">
        <v>33</v>
      </c>
      <c r="H7" s="2">
        <v>99</v>
      </c>
      <c r="I7" s="2">
        <v>66</v>
      </c>
      <c r="J7" s="2">
        <v>33</v>
      </c>
      <c r="K7" s="2">
        <v>0</v>
      </c>
      <c r="L7" s="2">
        <v>0</v>
      </c>
      <c r="M7" s="2">
        <v>0</v>
      </c>
      <c r="N7" s="2">
        <v>3333</v>
      </c>
      <c r="O7" s="2">
        <v>3003</v>
      </c>
      <c r="P7" s="2">
        <v>330</v>
      </c>
    </row>
    <row r="8" spans="1:16" x14ac:dyDescent="0.2">
      <c r="A8" s="1" t="s">
        <v>117</v>
      </c>
      <c r="B8" s="2">
        <v>825</v>
      </c>
      <c r="C8" s="2">
        <v>693</v>
      </c>
      <c r="D8" s="2">
        <v>132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825</v>
      </c>
      <c r="O8" s="2">
        <v>693</v>
      </c>
      <c r="P8" s="2">
        <v>132</v>
      </c>
    </row>
    <row r="9" spans="1:16" x14ac:dyDescent="0.2">
      <c r="A9" s="1" t="s">
        <v>113</v>
      </c>
      <c r="B9" s="2">
        <v>96426</v>
      </c>
      <c r="C9" s="2">
        <v>43725</v>
      </c>
      <c r="D9" s="2">
        <v>52701</v>
      </c>
      <c r="E9" s="2">
        <v>10890</v>
      </c>
      <c r="F9" s="2">
        <v>4851</v>
      </c>
      <c r="G9" s="2">
        <v>6039</v>
      </c>
      <c r="H9" s="2">
        <v>10692</v>
      </c>
      <c r="I9" s="2">
        <v>4818</v>
      </c>
      <c r="J9" s="2">
        <v>5874</v>
      </c>
      <c r="K9" s="2">
        <v>198</v>
      </c>
      <c r="L9" s="2">
        <v>33</v>
      </c>
      <c r="M9" s="2">
        <v>165</v>
      </c>
      <c r="N9" s="2">
        <v>85536</v>
      </c>
      <c r="O9" s="2">
        <v>38874</v>
      </c>
      <c r="P9" s="2">
        <v>46662</v>
      </c>
    </row>
    <row r="10" spans="1:16" x14ac:dyDescent="0.2">
      <c r="A10" s="15" t="s">
        <v>199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</sheetData>
  <mergeCells count="6">
    <mergeCell ref="B2:D2"/>
    <mergeCell ref="E2:G2"/>
    <mergeCell ref="H2:J2"/>
    <mergeCell ref="K2:M2"/>
    <mergeCell ref="N2:P2"/>
    <mergeCell ref="A10:P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45ED-522B-487C-8D78-172C1BF4747E}">
  <dimension ref="A1:P3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5546875" style="1" customWidth="1"/>
    <col min="2" max="4" width="5.88671875" style="2" customWidth="1"/>
    <col min="5" max="13" width="4.44140625" style="2" customWidth="1"/>
    <col min="14" max="16" width="5.88671875" style="2" customWidth="1"/>
    <col min="17" max="16384" width="8.88671875" style="1"/>
  </cols>
  <sheetData>
    <row r="1" spans="1:16" x14ac:dyDescent="0.2">
      <c r="A1" s="1" t="s">
        <v>209</v>
      </c>
    </row>
    <row r="2" spans="1:16" x14ac:dyDescent="0.2">
      <c r="A2" s="3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4"/>
      <c r="K2" s="4" t="s">
        <v>3</v>
      </c>
      <c r="L2" s="4"/>
      <c r="M2" s="4"/>
      <c r="N2" s="4" t="s">
        <v>4</v>
      </c>
      <c r="O2" s="4"/>
      <c r="P2" s="5"/>
    </row>
    <row r="3" spans="1:16" x14ac:dyDescent="0.2">
      <c r="A3" s="6"/>
      <c r="B3" s="7" t="s">
        <v>0</v>
      </c>
      <c r="C3" s="7" t="s">
        <v>5</v>
      </c>
      <c r="D3" s="7" t="s">
        <v>6</v>
      </c>
      <c r="E3" s="7" t="s">
        <v>0</v>
      </c>
      <c r="F3" s="7" t="s">
        <v>5</v>
      </c>
      <c r="G3" s="7" t="s">
        <v>6</v>
      </c>
      <c r="H3" s="7" t="s">
        <v>0</v>
      </c>
      <c r="I3" s="7" t="s">
        <v>5</v>
      </c>
      <c r="J3" s="7" t="s">
        <v>6</v>
      </c>
      <c r="K3" s="7" t="s">
        <v>0</v>
      </c>
      <c r="L3" s="7" t="s">
        <v>5</v>
      </c>
      <c r="M3" s="7" t="s">
        <v>6</v>
      </c>
      <c r="N3" s="7" t="s">
        <v>0</v>
      </c>
      <c r="O3" s="7" t="s">
        <v>5</v>
      </c>
      <c r="P3" s="8" t="s">
        <v>6</v>
      </c>
    </row>
    <row r="4" spans="1:16" x14ac:dyDescent="0.2">
      <c r="A4" s="1" t="s">
        <v>118</v>
      </c>
    </row>
    <row r="5" spans="1:16" x14ac:dyDescent="0.2">
      <c r="A5" s="1" t="s">
        <v>170</v>
      </c>
      <c r="B5" s="2">
        <v>101871</v>
      </c>
      <c r="C5" s="2">
        <v>48642</v>
      </c>
      <c r="D5" s="2">
        <v>53229</v>
      </c>
      <c r="E5" s="2">
        <v>10989</v>
      </c>
      <c r="F5" s="2">
        <v>4917</v>
      </c>
      <c r="G5" s="2">
        <v>6072</v>
      </c>
      <c r="H5" s="2">
        <v>10791</v>
      </c>
      <c r="I5" s="2">
        <v>4884</v>
      </c>
      <c r="J5" s="2">
        <v>5907</v>
      </c>
      <c r="K5" s="2">
        <v>198</v>
      </c>
      <c r="L5" s="2">
        <v>33</v>
      </c>
      <c r="M5" s="2">
        <v>165</v>
      </c>
      <c r="N5" s="2">
        <v>90882</v>
      </c>
      <c r="O5" s="2">
        <v>43725</v>
      </c>
      <c r="P5" s="2">
        <v>47157</v>
      </c>
    </row>
    <row r="6" spans="1:16" x14ac:dyDescent="0.2">
      <c r="A6" s="1" t="s">
        <v>171</v>
      </c>
      <c r="B6" s="2">
        <f>SUM(B8:B10)+SUM(B12:B13)</f>
        <v>56331</v>
      </c>
      <c r="C6" s="2">
        <f t="shared" ref="C6:P6" si="0">SUM(C8:C10)+SUM(C12:C13)</f>
        <v>28974</v>
      </c>
      <c r="D6" s="2">
        <f t="shared" si="0"/>
        <v>27357</v>
      </c>
      <c r="E6" s="2">
        <f t="shared" si="0"/>
        <v>6435</v>
      </c>
      <c r="F6" s="2">
        <f t="shared" si="0"/>
        <v>3366</v>
      </c>
      <c r="G6" s="2">
        <f t="shared" si="0"/>
        <v>3069</v>
      </c>
      <c r="H6" s="2">
        <f t="shared" si="0"/>
        <v>6336</v>
      </c>
      <c r="I6" s="2">
        <f t="shared" si="0"/>
        <v>3366</v>
      </c>
      <c r="J6" s="2">
        <f t="shared" si="0"/>
        <v>2970</v>
      </c>
      <c r="K6" s="2">
        <f t="shared" si="0"/>
        <v>99</v>
      </c>
      <c r="L6" s="2">
        <f t="shared" si="0"/>
        <v>0</v>
      </c>
      <c r="M6" s="2">
        <f t="shared" si="0"/>
        <v>99</v>
      </c>
      <c r="N6" s="2">
        <f t="shared" si="0"/>
        <v>49896</v>
      </c>
      <c r="O6" s="2">
        <f t="shared" si="0"/>
        <v>25608</v>
      </c>
      <c r="P6" s="2">
        <f t="shared" si="0"/>
        <v>24288</v>
      </c>
    </row>
    <row r="7" spans="1:16" x14ac:dyDescent="0.2">
      <c r="A7" s="1" t="s">
        <v>172</v>
      </c>
      <c r="B7" s="10">
        <f>B6*100/B5</f>
        <v>55.29640427599611</v>
      </c>
      <c r="C7" s="10">
        <f t="shared" ref="C7:P7" si="1">C6*100/C5</f>
        <v>59.565807327001359</v>
      </c>
      <c r="D7" s="10">
        <f t="shared" si="1"/>
        <v>51.394916305021695</v>
      </c>
      <c r="E7" s="10">
        <f t="shared" si="1"/>
        <v>58.558558558558559</v>
      </c>
      <c r="F7" s="10">
        <f t="shared" si="1"/>
        <v>68.456375838926178</v>
      </c>
      <c r="G7" s="10">
        <f t="shared" si="1"/>
        <v>50.543478260869563</v>
      </c>
      <c r="H7" s="10">
        <f t="shared" si="1"/>
        <v>58.715596330275233</v>
      </c>
      <c r="I7" s="10">
        <f t="shared" si="1"/>
        <v>68.918918918918919</v>
      </c>
      <c r="J7" s="10">
        <f t="shared" si="1"/>
        <v>50.279329608938546</v>
      </c>
      <c r="K7" s="10">
        <f t="shared" si="1"/>
        <v>50</v>
      </c>
      <c r="L7" s="10">
        <f t="shared" si="1"/>
        <v>0</v>
      </c>
      <c r="M7" s="10">
        <f t="shared" si="1"/>
        <v>60</v>
      </c>
      <c r="N7" s="10">
        <f t="shared" si="1"/>
        <v>54.901960784313722</v>
      </c>
      <c r="O7" s="10">
        <f t="shared" si="1"/>
        <v>58.566037735849058</v>
      </c>
      <c r="P7" s="10">
        <f t="shared" si="1"/>
        <v>51.504548635409378</v>
      </c>
    </row>
    <row r="8" spans="1:16" x14ac:dyDescent="0.2">
      <c r="A8" s="1" t="s">
        <v>173</v>
      </c>
      <c r="B8" s="2">
        <v>40425</v>
      </c>
      <c r="C8" s="2">
        <v>21219</v>
      </c>
      <c r="D8" s="2">
        <v>19206</v>
      </c>
      <c r="E8" s="2">
        <v>3762</v>
      </c>
      <c r="F8" s="2">
        <v>2244</v>
      </c>
      <c r="G8" s="2">
        <v>1518</v>
      </c>
      <c r="H8" s="2">
        <v>3762</v>
      </c>
      <c r="I8" s="2">
        <v>2244</v>
      </c>
      <c r="J8" s="2">
        <v>1518</v>
      </c>
      <c r="K8" s="2">
        <v>0</v>
      </c>
      <c r="L8" s="2">
        <v>0</v>
      </c>
      <c r="M8" s="2">
        <v>0</v>
      </c>
      <c r="N8" s="2">
        <v>36663</v>
      </c>
      <c r="O8" s="2">
        <v>18975</v>
      </c>
      <c r="P8" s="2">
        <v>17688</v>
      </c>
    </row>
    <row r="9" spans="1:16" x14ac:dyDescent="0.2">
      <c r="A9" s="1" t="s">
        <v>174</v>
      </c>
      <c r="B9" s="2">
        <v>7062</v>
      </c>
      <c r="C9" s="2">
        <v>3399</v>
      </c>
      <c r="D9" s="2">
        <v>3663</v>
      </c>
      <c r="E9" s="2">
        <v>1254</v>
      </c>
      <c r="F9" s="2">
        <v>594</v>
      </c>
      <c r="G9" s="2">
        <v>660</v>
      </c>
      <c r="H9" s="2">
        <v>1188</v>
      </c>
      <c r="I9" s="2">
        <v>594</v>
      </c>
      <c r="J9" s="2">
        <v>594</v>
      </c>
      <c r="K9" s="2">
        <v>66</v>
      </c>
      <c r="L9" s="2">
        <v>0</v>
      </c>
      <c r="M9" s="2">
        <v>66</v>
      </c>
      <c r="N9" s="2">
        <v>5808</v>
      </c>
      <c r="O9" s="2">
        <v>2805</v>
      </c>
      <c r="P9" s="2">
        <v>3003</v>
      </c>
    </row>
    <row r="10" spans="1:16" x14ac:dyDescent="0.2">
      <c r="A10" s="1" t="s">
        <v>175</v>
      </c>
      <c r="B10" s="2">
        <v>7821</v>
      </c>
      <c r="C10" s="2">
        <v>3366</v>
      </c>
      <c r="D10" s="2">
        <v>4455</v>
      </c>
      <c r="E10" s="2">
        <v>1419</v>
      </c>
      <c r="F10" s="2">
        <v>528</v>
      </c>
      <c r="G10" s="2">
        <v>891</v>
      </c>
      <c r="H10" s="2">
        <v>1386</v>
      </c>
      <c r="I10" s="2">
        <v>528</v>
      </c>
      <c r="J10" s="2">
        <v>858</v>
      </c>
      <c r="K10" s="2">
        <v>33</v>
      </c>
      <c r="L10" s="2">
        <v>0</v>
      </c>
      <c r="M10" s="2">
        <v>33</v>
      </c>
      <c r="N10" s="2">
        <v>6402</v>
      </c>
      <c r="O10" s="2">
        <v>2838</v>
      </c>
      <c r="P10" s="2">
        <v>3564</v>
      </c>
    </row>
    <row r="11" spans="1:16" x14ac:dyDescent="0.2">
      <c r="A11" s="1" t="s">
        <v>181</v>
      </c>
      <c r="B11" s="10">
        <f>B10*100/SUM(B8:B10)</f>
        <v>14.140811455847256</v>
      </c>
      <c r="C11" s="10">
        <f t="shared" ref="C11:P11" si="2">C10*100/SUM(C8:C10)</f>
        <v>12.028301886792454</v>
      </c>
      <c r="D11" s="10">
        <f t="shared" si="2"/>
        <v>16.304347826086957</v>
      </c>
      <c r="E11" s="10">
        <f t="shared" si="2"/>
        <v>22.051282051282051</v>
      </c>
      <c r="F11" s="10">
        <f t="shared" si="2"/>
        <v>15.686274509803921</v>
      </c>
      <c r="G11" s="10">
        <f t="shared" si="2"/>
        <v>29.032258064516128</v>
      </c>
      <c r="H11" s="10">
        <f t="shared" si="2"/>
        <v>21.875</v>
      </c>
      <c r="I11" s="10">
        <f t="shared" si="2"/>
        <v>15.686274509803921</v>
      </c>
      <c r="J11" s="10">
        <f t="shared" si="2"/>
        <v>28.888888888888889</v>
      </c>
      <c r="K11" s="10">
        <f t="shared" si="2"/>
        <v>33.333333333333336</v>
      </c>
      <c r="L11" s="10"/>
      <c r="M11" s="10">
        <f t="shared" si="2"/>
        <v>33.333333333333336</v>
      </c>
      <c r="N11" s="10">
        <f t="shared" si="2"/>
        <v>13.099257258609049</v>
      </c>
      <c r="O11" s="10">
        <f t="shared" si="2"/>
        <v>11.528150134048257</v>
      </c>
      <c r="P11" s="10">
        <f t="shared" si="2"/>
        <v>14.693877551020408</v>
      </c>
    </row>
    <row r="12" spans="1:16" x14ac:dyDescent="0.2">
      <c r="A12" s="1" t="s">
        <v>176</v>
      </c>
      <c r="B12" s="2">
        <v>990</v>
      </c>
      <c r="C12" s="2">
        <v>957</v>
      </c>
      <c r="D12" s="2">
        <v>33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990</v>
      </c>
      <c r="O12" s="2">
        <v>957</v>
      </c>
      <c r="P12" s="2">
        <v>33</v>
      </c>
    </row>
    <row r="13" spans="1:16" x14ac:dyDescent="0.2">
      <c r="A13" s="1" t="s">
        <v>177</v>
      </c>
      <c r="B13" s="2">
        <v>33</v>
      </c>
      <c r="C13" s="2">
        <v>33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33</v>
      </c>
      <c r="O13" s="2">
        <v>33</v>
      </c>
      <c r="P13" s="2">
        <v>0</v>
      </c>
    </row>
    <row r="14" spans="1:16" x14ac:dyDescent="0.2">
      <c r="A14" s="1" t="s">
        <v>178</v>
      </c>
      <c r="B14" s="2">
        <f>B15+B16</f>
        <v>45540</v>
      </c>
      <c r="C14" s="2">
        <f t="shared" ref="C14:P14" si="3">C15+C16</f>
        <v>19668</v>
      </c>
      <c r="D14" s="2">
        <f t="shared" si="3"/>
        <v>25872</v>
      </c>
      <c r="E14" s="2">
        <f t="shared" si="3"/>
        <v>4554</v>
      </c>
      <c r="F14" s="2">
        <f t="shared" si="3"/>
        <v>1551</v>
      </c>
      <c r="G14" s="2">
        <f t="shared" si="3"/>
        <v>3003</v>
      </c>
      <c r="H14" s="2">
        <f t="shared" si="3"/>
        <v>4455</v>
      </c>
      <c r="I14" s="2">
        <f t="shared" si="3"/>
        <v>1518</v>
      </c>
      <c r="J14" s="2">
        <f t="shared" si="3"/>
        <v>2937</v>
      </c>
      <c r="K14" s="2">
        <f t="shared" si="3"/>
        <v>99</v>
      </c>
      <c r="L14" s="2">
        <f t="shared" si="3"/>
        <v>33</v>
      </c>
      <c r="M14" s="2">
        <f t="shared" si="3"/>
        <v>66</v>
      </c>
      <c r="N14" s="2">
        <f t="shared" si="3"/>
        <v>40986</v>
      </c>
      <c r="O14" s="2">
        <f t="shared" si="3"/>
        <v>18117</v>
      </c>
      <c r="P14" s="2">
        <f t="shared" si="3"/>
        <v>22869</v>
      </c>
    </row>
    <row r="15" spans="1:16" x14ac:dyDescent="0.2">
      <c r="A15" s="1" t="s">
        <v>179</v>
      </c>
      <c r="B15" s="2">
        <v>330</v>
      </c>
      <c r="C15" s="2">
        <v>231</v>
      </c>
      <c r="D15" s="2">
        <v>99</v>
      </c>
      <c r="E15" s="2">
        <v>33</v>
      </c>
      <c r="F15" s="2">
        <v>33</v>
      </c>
      <c r="G15" s="2">
        <v>0</v>
      </c>
      <c r="H15" s="2">
        <v>33</v>
      </c>
      <c r="I15" s="2">
        <v>33</v>
      </c>
      <c r="J15" s="2">
        <v>0</v>
      </c>
      <c r="K15" s="2">
        <v>0</v>
      </c>
      <c r="L15" s="2">
        <v>0</v>
      </c>
      <c r="M15" s="2">
        <v>0</v>
      </c>
      <c r="N15" s="2">
        <v>297</v>
      </c>
      <c r="O15" s="2">
        <v>198</v>
      </c>
      <c r="P15" s="2">
        <v>99</v>
      </c>
    </row>
    <row r="16" spans="1:16" x14ac:dyDescent="0.2">
      <c r="A16" s="1" t="s">
        <v>180</v>
      </c>
      <c r="B16" s="2">
        <v>45210</v>
      </c>
      <c r="C16" s="2">
        <v>19437</v>
      </c>
      <c r="D16" s="2">
        <v>25773</v>
      </c>
      <c r="E16" s="2">
        <v>4521</v>
      </c>
      <c r="F16" s="2">
        <v>1518</v>
      </c>
      <c r="G16" s="2">
        <v>3003</v>
      </c>
      <c r="H16" s="2">
        <v>4422</v>
      </c>
      <c r="I16" s="2">
        <v>1485</v>
      </c>
      <c r="J16" s="2">
        <v>2937</v>
      </c>
      <c r="K16" s="2">
        <v>99</v>
      </c>
      <c r="L16" s="2">
        <v>33</v>
      </c>
      <c r="M16" s="2">
        <v>66</v>
      </c>
      <c r="N16" s="2">
        <v>40689</v>
      </c>
      <c r="O16" s="2">
        <v>17919</v>
      </c>
      <c r="P16" s="2">
        <v>22770</v>
      </c>
    </row>
    <row r="18" spans="1:16" x14ac:dyDescent="0.2">
      <c r="A18" s="1" t="s">
        <v>119</v>
      </c>
    </row>
    <row r="19" spans="1:16" x14ac:dyDescent="0.2">
      <c r="A19" s="1" t="s">
        <v>0</v>
      </c>
      <c r="B19" s="2">
        <v>101871</v>
      </c>
      <c r="C19" s="2">
        <v>48642</v>
      </c>
      <c r="D19" s="2">
        <v>53229</v>
      </c>
      <c r="E19" s="2">
        <v>10989</v>
      </c>
      <c r="F19" s="2">
        <v>4917</v>
      </c>
      <c r="G19" s="2">
        <v>6072</v>
      </c>
      <c r="H19" s="2">
        <v>10791</v>
      </c>
      <c r="I19" s="2">
        <v>4884</v>
      </c>
      <c r="J19" s="2">
        <v>5907</v>
      </c>
      <c r="K19" s="2">
        <v>198</v>
      </c>
      <c r="L19" s="2">
        <v>33</v>
      </c>
      <c r="M19" s="2">
        <v>165</v>
      </c>
      <c r="N19" s="2">
        <v>90882</v>
      </c>
      <c r="O19" s="2">
        <v>43725</v>
      </c>
      <c r="P19" s="2">
        <v>47157</v>
      </c>
    </row>
    <row r="20" spans="1:16" x14ac:dyDescent="0.2">
      <c r="A20" s="1" t="s">
        <v>120</v>
      </c>
      <c r="B20" s="2">
        <v>38346</v>
      </c>
      <c r="C20" s="2">
        <v>20889</v>
      </c>
      <c r="D20" s="2">
        <v>17457</v>
      </c>
      <c r="E20" s="2">
        <v>3630</v>
      </c>
      <c r="F20" s="2">
        <v>2244</v>
      </c>
      <c r="G20" s="2">
        <v>1386</v>
      </c>
      <c r="H20" s="2">
        <v>3630</v>
      </c>
      <c r="I20" s="2">
        <v>2244</v>
      </c>
      <c r="J20" s="2">
        <v>1386</v>
      </c>
      <c r="K20" s="2">
        <v>0</v>
      </c>
      <c r="L20" s="2">
        <v>0</v>
      </c>
      <c r="M20" s="2">
        <v>0</v>
      </c>
      <c r="N20" s="2">
        <v>34716</v>
      </c>
      <c r="O20" s="2">
        <v>18645</v>
      </c>
      <c r="P20" s="2">
        <v>16071</v>
      </c>
    </row>
    <row r="21" spans="1:16" x14ac:dyDescent="0.2">
      <c r="A21" s="1" t="s">
        <v>121</v>
      </c>
      <c r="B21" s="2">
        <v>3069</v>
      </c>
      <c r="C21" s="2">
        <v>1287</v>
      </c>
      <c r="D21" s="2">
        <v>1782</v>
      </c>
      <c r="E21" s="2">
        <v>132</v>
      </c>
      <c r="F21" s="2">
        <v>0</v>
      </c>
      <c r="G21" s="2">
        <v>132</v>
      </c>
      <c r="H21" s="2">
        <v>132</v>
      </c>
      <c r="I21" s="2">
        <v>0</v>
      </c>
      <c r="J21" s="2">
        <v>132</v>
      </c>
      <c r="K21" s="2">
        <v>0</v>
      </c>
      <c r="L21" s="2">
        <v>0</v>
      </c>
      <c r="M21" s="2">
        <v>0</v>
      </c>
      <c r="N21" s="2">
        <v>2937</v>
      </c>
      <c r="O21" s="2">
        <v>1287</v>
      </c>
      <c r="P21" s="2">
        <v>1650</v>
      </c>
    </row>
    <row r="22" spans="1:16" x14ac:dyDescent="0.2">
      <c r="A22" s="1" t="s">
        <v>122</v>
      </c>
      <c r="B22" s="2">
        <v>726</v>
      </c>
      <c r="C22" s="2">
        <v>528</v>
      </c>
      <c r="D22" s="2">
        <v>198</v>
      </c>
      <c r="E22" s="2">
        <v>66</v>
      </c>
      <c r="F22" s="2">
        <v>66</v>
      </c>
      <c r="G22" s="2">
        <v>0</v>
      </c>
      <c r="H22" s="2">
        <v>66</v>
      </c>
      <c r="I22" s="2">
        <v>66</v>
      </c>
      <c r="J22" s="2">
        <v>0</v>
      </c>
      <c r="K22" s="2">
        <v>0</v>
      </c>
      <c r="L22" s="2">
        <v>0</v>
      </c>
      <c r="M22" s="2">
        <v>0</v>
      </c>
      <c r="N22" s="2">
        <v>660</v>
      </c>
      <c r="O22" s="2">
        <v>462</v>
      </c>
      <c r="P22" s="2">
        <v>198</v>
      </c>
    </row>
    <row r="23" spans="1:16" x14ac:dyDescent="0.2">
      <c r="A23" s="1" t="s">
        <v>113</v>
      </c>
      <c r="B23" s="2">
        <v>59730</v>
      </c>
      <c r="C23" s="2">
        <v>25938</v>
      </c>
      <c r="D23" s="2">
        <v>33792</v>
      </c>
      <c r="E23" s="2">
        <v>7161</v>
      </c>
      <c r="F23" s="2">
        <v>2607</v>
      </c>
      <c r="G23" s="2">
        <v>4554</v>
      </c>
      <c r="H23" s="2">
        <v>6963</v>
      </c>
      <c r="I23" s="2">
        <v>2574</v>
      </c>
      <c r="J23" s="2">
        <v>4389</v>
      </c>
      <c r="K23" s="2">
        <v>198</v>
      </c>
      <c r="L23" s="2">
        <v>33</v>
      </c>
      <c r="M23" s="2">
        <v>165</v>
      </c>
      <c r="N23" s="2">
        <v>52569</v>
      </c>
      <c r="O23" s="2">
        <v>23331</v>
      </c>
      <c r="P23" s="2">
        <v>29238</v>
      </c>
    </row>
    <row r="25" spans="1:16" x14ac:dyDescent="0.2">
      <c r="A25" s="1" t="s">
        <v>123</v>
      </c>
    </row>
    <row r="26" spans="1:16" x14ac:dyDescent="0.2">
      <c r="A26" s="1" t="s">
        <v>0</v>
      </c>
      <c r="B26" s="2">
        <v>41415</v>
      </c>
      <c r="C26" s="2">
        <v>22176</v>
      </c>
      <c r="D26" s="2">
        <v>19239</v>
      </c>
      <c r="E26" s="2">
        <v>3762</v>
      </c>
      <c r="F26" s="2">
        <v>2244</v>
      </c>
      <c r="G26" s="2">
        <v>1518</v>
      </c>
      <c r="H26" s="2">
        <v>3762</v>
      </c>
      <c r="I26" s="2">
        <v>2244</v>
      </c>
      <c r="J26" s="2">
        <v>1518</v>
      </c>
      <c r="K26" s="2">
        <v>0</v>
      </c>
      <c r="L26" s="2">
        <v>0</v>
      </c>
      <c r="M26" s="2">
        <v>0</v>
      </c>
      <c r="N26" s="2">
        <v>37653</v>
      </c>
      <c r="O26" s="2">
        <v>19932</v>
      </c>
      <c r="P26" s="2">
        <v>17721</v>
      </c>
    </row>
    <row r="27" spans="1:16" x14ac:dyDescent="0.2">
      <c r="A27" s="1" t="s">
        <v>124</v>
      </c>
      <c r="B27" s="2">
        <v>1584</v>
      </c>
      <c r="C27" s="2">
        <v>627</v>
      </c>
      <c r="D27" s="2">
        <v>957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1584</v>
      </c>
      <c r="O27" s="2">
        <v>627</v>
      </c>
      <c r="P27" s="2">
        <v>957</v>
      </c>
    </row>
    <row r="28" spans="1:16" x14ac:dyDescent="0.2">
      <c r="A28" s="1" t="s">
        <v>125</v>
      </c>
      <c r="B28" s="2">
        <v>6501</v>
      </c>
      <c r="C28" s="2">
        <v>2871</v>
      </c>
      <c r="D28" s="2">
        <v>3630</v>
      </c>
      <c r="E28" s="2">
        <v>924</v>
      </c>
      <c r="F28" s="2">
        <v>429</v>
      </c>
      <c r="G28" s="2">
        <v>495</v>
      </c>
      <c r="H28" s="2">
        <v>924</v>
      </c>
      <c r="I28" s="2">
        <v>429</v>
      </c>
      <c r="J28" s="2">
        <v>495</v>
      </c>
      <c r="K28" s="2">
        <v>0</v>
      </c>
      <c r="L28" s="2">
        <v>0</v>
      </c>
      <c r="M28" s="2">
        <v>0</v>
      </c>
      <c r="N28" s="2">
        <v>5577</v>
      </c>
      <c r="O28" s="2">
        <v>2442</v>
      </c>
      <c r="P28" s="2">
        <v>3135</v>
      </c>
    </row>
    <row r="29" spans="1:16" x14ac:dyDescent="0.2">
      <c r="A29" s="1" t="s">
        <v>126</v>
      </c>
      <c r="B29" s="2">
        <v>28743</v>
      </c>
      <c r="C29" s="2">
        <v>15972</v>
      </c>
      <c r="D29" s="2">
        <v>12771</v>
      </c>
      <c r="E29" s="2">
        <v>2673</v>
      </c>
      <c r="F29" s="2">
        <v>1749</v>
      </c>
      <c r="G29" s="2">
        <v>924</v>
      </c>
      <c r="H29" s="2">
        <v>2673</v>
      </c>
      <c r="I29" s="2">
        <v>1749</v>
      </c>
      <c r="J29" s="2">
        <v>924</v>
      </c>
      <c r="K29" s="2">
        <v>0</v>
      </c>
      <c r="L29" s="2">
        <v>0</v>
      </c>
      <c r="M29" s="2">
        <v>0</v>
      </c>
      <c r="N29" s="2">
        <v>26070</v>
      </c>
      <c r="O29" s="2">
        <v>14223</v>
      </c>
      <c r="P29" s="2">
        <v>11847</v>
      </c>
    </row>
    <row r="30" spans="1:16" x14ac:dyDescent="0.2">
      <c r="A30" s="1" t="s">
        <v>127</v>
      </c>
      <c r="B30" s="2">
        <v>4587</v>
      </c>
      <c r="C30" s="2">
        <v>2706</v>
      </c>
      <c r="D30" s="2">
        <v>1881</v>
      </c>
      <c r="E30" s="2">
        <v>165</v>
      </c>
      <c r="F30" s="2">
        <v>66</v>
      </c>
      <c r="G30" s="2">
        <v>99</v>
      </c>
      <c r="H30" s="2">
        <v>165</v>
      </c>
      <c r="I30" s="2">
        <v>66</v>
      </c>
      <c r="J30" s="2">
        <v>99</v>
      </c>
      <c r="K30" s="2">
        <v>0</v>
      </c>
      <c r="L30" s="2">
        <v>0</v>
      </c>
      <c r="M30" s="2">
        <v>0</v>
      </c>
      <c r="N30" s="2">
        <v>4422</v>
      </c>
      <c r="O30" s="2">
        <v>2640</v>
      </c>
      <c r="P30" s="2">
        <v>1782</v>
      </c>
    </row>
    <row r="31" spans="1:16" x14ac:dyDescent="0.2">
      <c r="A31" s="1" t="s">
        <v>128</v>
      </c>
    </row>
    <row r="32" spans="1:16" x14ac:dyDescent="0.2">
      <c r="A32" s="1" t="s">
        <v>0</v>
      </c>
      <c r="B32" s="2">
        <v>56199</v>
      </c>
      <c r="C32" s="2">
        <v>28776</v>
      </c>
      <c r="D32" s="2">
        <v>27423</v>
      </c>
      <c r="E32" s="2">
        <v>6105</v>
      </c>
      <c r="F32" s="2">
        <v>3267</v>
      </c>
      <c r="G32" s="2">
        <v>2838</v>
      </c>
      <c r="H32" s="2">
        <v>6006</v>
      </c>
      <c r="I32" s="2">
        <v>3267</v>
      </c>
      <c r="J32" s="2">
        <v>2739</v>
      </c>
      <c r="K32" s="2">
        <v>99</v>
      </c>
      <c r="L32" s="2">
        <v>0</v>
      </c>
      <c r="M32" s="2">
        <v>99</v>
      </c>
      <c r="N32" s="2">
        <v>50094</v>
      </c>
      <c r="O32" s="2">
        <v>25509</v>
      </c>
      <c r="P32" s="2">
        <v>24585</v>
      </c>
    </row>
    <row r="33" spans="1:16" x14ac:dyDescent="0.2">
      <c r="A33" s="1" t="s">
        <v>129</v>
      </c>
      <c r="B33" s="2">
        <v>46299</v>
      </c>
      <c r="C33" s="2">
        <v>24057</v>
      </c>
      <c r="D33" s="2">
        <v>22242</v>
      </c>
      <c r="E33" s="2">
        <v>5874</v>
      </c>
      <c r="F33" s="2">
        <v>3135</v>
      </c>
      <c r="G33" s="2">
        <v>2739</v>
      </c>
      <c r="H33" s="2">
        <v>5775</v>
      </c>
      <c r="I33" s="2">
        <v>3135</v>
      </c>
      <c r="J33" s="2">
        <v>2640</v>
      </c>
      <c r="K33" s="2">
        <v>99</v>
      </c>
      <c r="L33" s="2">
        <v>0</v>
      </c>
      <c r="M33" s="2">
        <v>99</v>
      </c>
      <c r="N33" s="2">
        <v>40425</v>
      </c>
      <c r="O33" s="2">
        <v>20922</v>
      </c>
      <c r="P33" s="2">
        <v>19503</v>
      </c>
    </row>
    <row r="34" spans="1:16" x14ac:dyDescent="0.2">
      <c r="A34" s="1" t="s">
        <v>130</v>
      </c>
      <c r="B34" s="2">
        <v>7095</v>
      </c>
      <c r="C34" s="2">
        <v>3069</v>
      </c>
      <c r="D34" s="2">
        <v>4026</v>
      </c>
      <c r="E34" s="2">
        <v>165</v>
      </c>
      <c r="F34" s="2">
        <v>66</v>
      </c>
      <c r="G34" s="2">
        <v>99</v>
      </c>
      <c r="H34" s="2">
        <v>165</v>
      </c>
      <c r="I34" s="2">
        <v>66</v>
      </c>
      <c r="J34" s="2">
        <v>99</v>
      </c>
      <c r="K34" s="2">
        <v>0</v>
      </c>
      <c r="L34" s="2">
        <v>0</v>
      </c>
      <c r="M34" s="2">
        <v>0</v>
      </c>
      <c r="N34" s="2">
        <v>6930</v>
      </c>
      <c r="O34" s="2">
        <v>3003</v>
      </c>
      <c r="P34" s="2">
        <v>3927</v>
      </c>
    </row>
    <row r="35" spans="1:16" x14ac:dyDescent="0.2">
      <c r="A35" s="1" t="s">
        <v>131</v>
      </c>
      <c r="B35" s="2">
        <v>132</v>
      </c>
      <c r="C35" s="2">
        <v>33</v>
      </c>
      <c r="D35" s="2">
        <v>99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132</v>
      </c>
      <c r="O35" s="2">
        <v>33</v>
      </c>
      <c r="P35" s="2">
        <v>99</v>
      </c>
    </row>
    <row r="36" spans="1:16" x14ac:dyDescent="0.2">
      <c r="A36" s="1" t="s">
        <v>132</v>
      </c>
      <c r="B36" s="2">
        <v>2673</v>
      </c>
      <c r="C36" s="2">
        <v>1617</v>
      </c>
      <c r="D36" s="2">
        <v>1056</v>
      </c>
      <c r="E36" s="2">
        <v>66</v>
      </c>
      <c r="F36" s="2">
        <v>66</v>
      </c>
      <c r="G36" s="2">
        <v>0</v>
      </c>
      <c r="H36" s="2">
        <v>66</v>
      </c>
      <c r="I36" s="2">
        <v>66</v>
      </c>
      <c r="J36" s="2">
        <v>0</v>
      </c>
      <c r="K36" s="2">
        <v>0</v>
      </c>
      <c r="L36" s="2">
        <v>0</v>
      </c>
      <c r="M36" s="2">
        <v>0</v>
      </c>
      <c r="N36" s="2">
        <v>2607</v>
      </c>
      <c r="O36" s="2">
        <v>1551</v>
      </c>
      <c r="P36" s="2">
        <v>1056</v>
      </c>
    </row>
    <row r="37" spans="1:16" x14ac:dyDescent="0.2">
      <c r="A37" s="15" t="s">
        <v>199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</sheetData>
  <mergeCells count="6">
    <mergeCell ref="B2:D2"/>
    <mergeCell ref="E2:G2"/>
    <mergeCell ref="H2:J2"/>
    <mergeCell ref="K2:M2"/>
    <mergeCell ref="N2:P2"/>
    <mergeCell ref="A37:P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Guam HIES 2005 Impact</vt:lpstr>
      <vt:lpstr>Relationship</vt:lpstr>
      <vt:lpstr>Ethnicity</vt:lpstr>
      <vt:lpstr>Citizenship</vt:lpstr>
      <vt:lpstr>Mo Fa BP</vt:lpstr>
      <vt:lpstr>Schooling</vt:lpstr>
      <vt:lpstr>Language</vt:lpstr>
      <vt:lpstr>Military</vt:lpstr>
      <vt:lpstr>Work Last Week</vt:lpstr>
      <vt:lpstr>Work Last Year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2019-11-01T20:38:28Z</dcterms:created>
  <dcterms:modified xsi:type="dcterms:W3CDTF">2019-11-02T02:13:15Z</dcterms:modified>
</cp:coreProperties>
</file>