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D:\Pacificweb\MicronesianMigrants\Guam\"/>
    </mc:Choice>
  </mc:AlternateContent>
  <xr:revisionPtr revIDLastSave="0" documentId="13_ncr:1_{4AB3666F-5FF1-4297-A339-1D34D511D2E1}" xr6:coauthVersionLast="45" xr6:coauthVersionMax="45" xr10:uidLastSave="{00000000-0000-0000-0000-000000000000}"/>
  <bookViews>
    <workbookView xWindow="-108" yWindow="-108" windowWidth="23256" windowHeight="12576" tabRatio="947" firstSheet="3" activeTab="12" xr2:uid="{00000000-000D-0000-FFFF-FFFF00000000}"/>
  </bookViews>
  <sheets>
    <sheet name="Guam 2010 Micronesians" sheetId="66" r:id="rId1"/>
    <sheet name="Relationship" sheetId="67" r:id="rId2"/>
    <sheet name="Household type" sheetId="44" r:id="rId3"/>
    <sheet name="Birthplace" sheetId="5" r:id="rId4"/>
    <sheet name="Citizenship" sheetId="6" r:id="rId5"/>
    <sheet name="Veteran" sheetId="45" r:id="rId6"/>
    <sheet name="res 2009" sheetId="9" r:id="rId7"/>
    <sheet name="Language" sheetId="10" r:id="rId8"/>
    <sheet name="Educ" sheetId="46" r:id="rId9"/>
    <sheet name="VoEd" sheetId="63" r:id="rId10"/>
    <sheet name="LFP" sheetId="62" r:id="rId11"/>
    <sheet name="Occupation" sheetId="47" r:id="rId12"/>
    <sheet name="Industry" sheetId="48" r:id="rId13"/>
    <sheet name="Class of Worker" sheetId="49" r:id="rId14"/>
    <sheet name="Commuting" sheetId="16" r:id="rId15"/>
    <sheet name="Income" sheetId="50" r:id="rId16"/>
    <sheet name="Poverty" sheetId="51" r:id="rId17"/>
    <sheet name="Health Insurance" sheetId="52" r:id="rId18"/>
    <sheet name="All FSM" sheetId="68" r:id="rId19"/>
  </sheets>
  <definedNames>
    <definedName name="_xlnm.Print_Area" localSheetId="6">'res 2009'!$A$2:$G$44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6" l="1"/>
  <c r="D11" i="6"/>
  <c r="D12" i="6"/>
  <c r="D13" i="6"/>
  <c r="D14" i="6"/>
  <c r="D15" i="6"/>
  <c r="D16" i="6"/>
  <c r="D17" i="6"/>
  <c r="D19" i="6"/>
  <c r="D20" i="6"/>
  <c r="D21" i="6"/>
  <c r="D22" i="6"/>
  <c r="D23" i="6"/>
  <c r="D24" i="6"/>
  <c r="D25" i="6"/>
  <c r="D26" i="6"/>
  <c r="D27" i="6"/>
  <c r="D30" i="6"/>
  <c r="D31" i="6"/>
  <c r="D32" i="6"/>
  <c r="D33" i="6"/>
  <c r="D34" i="6"/>
  <c r="D35" i="6"/>
  <c r="D36" i="6"/>
  <c r="D37" i="6"/>
  <c r="D38" i="6"/>
  <c r="D39" i="6"/>
  <c r="D40" i="6"/>
  <c r="D41" i="6"/>
  <c r="D42" i="6"/>
  <c r="D44" i="6"/>
  <c r="D45" i="6"/>
  <c r="D46" i="6"/>
  <c r="D47" i="6"/>
  <c r="D48" i="6"/>
  <c r="D49" i="6"/>
  <c r="D50" i="6"/>
  <c r="D51" i="6"/>
  <c r="D52" i="6"/>
  <c r="D53" i="6"/>
  <c r="D54" i="6"/>
  <c r="D55" i="6"/>
  <c r="D56" i="6"/>
  <c r="D10" i="5"/>
  <c r="D11" i="5"/>
  <c r="D12" i="5"/>
  <c r="D13" i="5"/>
  <c r="D14" i="5"/>
  <c r="D15" i="5"/>
  <c r="D17" i="5"/>
  <c r="D18" i="5"/>
  <c r="D19" i="5"/>
  <c r="D20" i="5"/>
  <c r="D21" i="5"/>
  <c r="D22" i="5"/>
  <c r="D23" i="5"/>
  <c r="D26" i="5"/>
  <c r="D27" i="5"/>
  <c r="D28" i="5"/>
  <c r="D29" i="5"/>
  <c r="D30" i="5"/>
  <c r="D31" i="5"/>
  <c r="D32" i="5"/>
  <c r="D33" i="5"/>
  <c r="D34" i="5"/>
  <c r="D35" i="5"/>
  <c r="D36" i="5"/>
  <c r="D37" i="5"/>
  <c r="D39" i="5"/>
  <c r="D40" i="5"/>
  <c r="D41" i="5"/>
  <c r="D42" i="5"/>
  <c r="D43" i="5"/>
  <c r="D44" i="5"/>
  <c r="D45" i="5"/>
  <c r="D46" i="5"/>
  <c r="D47" i="5"/>
  <c r="D48" i="5"/>
  <c r="D49" i="5"/>
  <c r="D50" i="5"/>
  <c r="D51" i="5"/>
  <c r="D10" i="44"/>
  <c r="D11" i="44"/>
  <c r="D12" i="44"/>
  <c r="D13" i="44"/>
  <c r="D14" i="44"/>
  <c r="D15" i="44"/>
  <c r="D16" i="44"/>
  <c r="D17" i="44"/>
  <c r="D18" i="44"/>
  <c r="D19" i="44"/>
  <c r="D21" i="44"/>
  <c r="D22" i="44"/>
  <c r="D65" i="51" l="1"/>
  <c r="D66" i="51"/>
  <c r="D64" i="51"/>
  <c r="D47" i="51"/>
  <c r="D48" i="51"/>
  <c r="D50" i="51"/>
  <c r="D51" i="51"/>
  <c r="D52" i="51"/>
  <c r="D54" i="51"/>
  <c r="D55" i="51"/>
  <c r="D56" i="51"/>
  <c r="D57" i="51"/>
  <c r="D58" i="51"/>
  <c r="D59" i="51"/>
  <c r="D60" i="51"/>
  <c r="D46" i="51"/>
  <c r="D76" i="51"/>
  <c r="D77" i="51"/>
  <c r="D78" i="51"/>
  <c r="D79" i="51"/>
  <c r="D75" i="51"/>
  <c r="D11" i="51"/>
  <c r="D12" i="51"/>
  <c r="D13" i="51"/>
  <c r="D15" i="51"/>
  <c r="D16" i="51"/>
  <c r="D17" i="51"/>
  <c r="D19" i="51"/>
  <c r="D20" i="51"/>
  <c r="D21" i="51"/>
  <c r="D22" i="51"/>
  <c r="D23" i="51"/>
  <c r="D24" i="51"/>
  <c r="D25" i="51"/>
  <c r="D29" i="51"/>
  <c r="D30" i="51"/>
  <c r="D31" i="51"/>
  <c r="D33" i="51"/>
  <c r="D34" i="51"/>
  <c r="D35" i="51"/>
  <c r="D37" i="51"/>
  <c r="D38" i="51"/>
  <c r="D39" i="51"/>
  <c r="D40" i="51"/>
  <c r="D41" i="51"/>
  <c r="D42" i="51"/>
  <c r="D43" i="51"/>
  <c r="D69" i="51"/>
  <c r="D70" i="51"/>
  <c r="D71" i="51"/>
  <c r="D72" i="51"/>
  <c r="D73" i="51"/>
  <c r="D8" i="51"/>
  <c r="D10" i="52"/>
  <c r="D11" i="52"/>
  <c r="D12" i="52"/>
  <c r="D13" i="52"/>
  <c r="D14" i="52"/>
  <c r="D16" i="52"/>
  <c r="D17" i="52"/>
  <c r="D18" i="52"/>
  <c r="D19" i="52"/>
  <c r="D20" i="52"/>
  <c r="D21" i="52"/>
  <c r="D24" i="52"/>
  <c r="D25" i="52"/>
  <c r="D26" i="52"/>
  <c r="D28" i="52"/>
  <c r="D29" i="52"/>
  <c r="D31" i="52"/>
  <c r="D32" i="52"/>
  <c r="D33" i="52"/>
  <c r="D34" i="52"/>
  <c r="D35" i="52"/>
  <c r="D37" i="52"/>
  <c r="D38" i="52"/>
  <c r="D39" i="52"/>
  <c r="D40" i="52"/>
  <c r="D41" i="52"/>
  <c r="D43" i="52"/>
  <c r="D44" i="52"/>
  <c r="D46" i="52"/>
  <c r="D47" i="52"/>
  <c r="D48" i="52"/>
  <c r="D10" i="50"/>
  <c r="D11" i="50"/>
  <c r="D12" i="50"/>
  <c r="D13" i="50"/>
  <c r="D14" i="50"/>
  <c r="D15" i="50"/>
  <c r="D16" i="50"/>
  <c r="D17" i="50"/>
  <c r="D18" i="50"/>
  <c r="D19" i="50"/>
  <c r="D20" i="50"/>
  <c r="D21" i="50"/>
  <c r="D22" i="50"/>
  <c r="D23" i="50"/>
  <c r="D27" i="50"/>
  <c r="D28" i="50"/>
  <c r="D30" i="50"/>
  <c r="D32" i="50"/>
  <c r="D34" i="50"/>
  <c r="D36" i="50"/>
  <c r="D38" i="50"/>
  <c r="D40" i="50"/>
  <c r="D42" i="50"/>
  <c r="D44" i="50"/>
  <c r="D47" i="50"/>
  <c r="D48" i="50"/>
  <c r="D49" i="50"/>
  <c r="D50" i="50"/>
  <c r="D51" i="50"/>
  <c r="D52" i="50"/>
  <c r="D53" i="50"/>
  <c r="D54" i="50"/>
  <c r="D55" i="50"/>
  <c r="D56" i="50"/>
  <c r="D57" i="50"/>
  <c r="D58" i="50"/>
  <c r="D59" i="50"/>
  <c r="D60" i="50"/>
  <c r="D61" i="50"/>
  <c r="D65" i="50"/>
  <c r="D70" i="50"/>
  <c r="D71" i="50"/>
  <c r="D72" i="50"/>
  <c r="D73" i="50"/>
  <c r="D74" i="50"/>
  <c r="D75" i="50"/>
  <c r="D76" i="50"/>
  <c r="D77" i="50"/>
  <c r="D78" i="50"/>
  <c r="D79" i="50"/>
  <c r="D80" i="50"/>
  <c r="D81" i="50"/>
  <c r="D11" i="16"/>
  <c r="D12" i="16"/>
  <c r="D13" i="16"/>
  <c r="D14" i="16"/>
  <c r="D15" i="16"/>
  <c r="D16" i="16"/>
  <c r="D17" i="16"/>
  <c r="D18" i="16"/>
  <c r="D19" i="16"/>
  <c r="D20" i="16"/>
  <c r="D21" i="16"/>
  <c r="D22" i="16"/>
  <c r="D23" i="16"/>
  <c r="D24" i="16"/>
  <c r="D25" i="16"/>
  <c r="D26" i="16"/>
  <c r="D27" i="16"/>
  <c r="D30" i="16"/>
  <c r="D31" i="16"/>
  <c r="D32" i="16"/>
  <c r="D33" i="16"/>
  <c r="D34" i="16"/>
  <c r="D35" i="16"/>
  <c r="D36" i="16"/>
  <c r="D37" i="16"/>
  <c r="D38" i="16"/>
  <c r="D39" i="16"/>
  <c r="D40" i="16"/>
  <c r="D41" i="16"/>
  <c r="D42" i="16"/>
  <c r="D43" i="16"/>
  <c r="D45" i="16"/>
  <c r="D48" i="16"/>
  <c r="D49" i="16"/>
  <c r="D50" i="16"/>
  <c r="D51" i="16"/>
  <c r="D52" i="16"/>
  <c r="D53" i="16"/>
  <c r="D54" i="16"/>
  <c r="D55" i="16"/>
  <c r="D56" i="16"/>
  <c r="D57" i="16"/>
  <c r="D58" i="16"/>
  <c r="D59" i="16"/>
  <c r="D60" i="16"/>
  <c r="D61" i="16"/>
  <c r="D62" i="16"/>
  <c r="D65" i="16"/>
  <c r="D66" i="16"/>
  <c r="D67" i="16"/>
  <c r="D68" i="16"/>
  <c r="D69" i="16"/>
  <c r="D10" i="16"/>
  <c r="D10" i="49"/>
  <c r="D11" i="49"/>
  <c r="D12" i="49"/>
  <c r="D13" i="49"/>
  <c r="D14" i="49"/>
  <c r="D15" i="49"/>
  <c r="D16" i="49"/>
  <c r="D18" i="49"/>
  <c r="D19" i="49"/>
  <c r="D20" i="49"/>
  <c r="D21" i="49"/>
  <c r="D22" i="49"/>
  <c r="D23" i="49"/>
  <c r="D24" i="49"/>
  <c r="D25" i="49"/>
  <c r="D10" i="48"/>
  <c r="D11" i="48"/>
  <c r="D12" i="48"/>
  <c r="D13" i="48"/>
  <c r="D14" i="48"/>
  <c r="D15" i="48"/>
  <c r="D16" i="48"/>
  <c r="D17" i="48"/>
  <c r="D18" i="48"/>
  <c r="D19" i="48"/>
  <c r="D20" i="48"/>
  <c r="D21" i="48"/>
  <c r="D22" i="48"/>
  <c r="D23" i="48"/>
  <c r="D24" i="48"/>
  <c r="D25" i="48"/>
  <c r="D26" i="48"/>
  <c r="D27" i="48"/>
  <c r="D28" i="48"/>
  <c r="D29" i="48"/>
  <c r="D30" i="48"/>
  <c r="D31" i="48"/>
  <c r="D32" i="48"/>
  <c r="D33" i="48"/>
  <c r="D34" i="48"/>
  <c r="D35" i="48"/>
  <c r="D37" i="48"/>
  <c r="D38" i="48"/>
  <c r="D39" i="48"/>
  <c r="D40" i="48"/>
  <c r="D41" i="48"/>
  <c r="D42" i="48"/>
  <c r="D43" i="48"/>
  <c r="D44" i="48"/>
  <c r="D45" i="48"/>
  <c r="D46" i="48"/>
  <c r="D47" i="48"/>
  <c r="D48" i="48"/>
  <c r="D49" i="48"/>
  <c r="D50" i="48"/>
  <c r="D51" i="48"/>
  <c r="D52" i="48"/>
  <c r="D53" i="48"/>
  <c r="D54" i="48"/>
  <c r="D55" i="48"/>
  <c r="D56" i="48"/>
  <c r="D57" i="48"/>
  <c r="D58" i="48"/>
  <c r="D59" i="48"/>
  <c r="D60" i="48"/>
  <c r="D61" i="48"/>
  <c r="D62" i="48"/>
  <c r="D63" i="48"/>
  <c r="D10" i="47"/>
  <c r="D11" i="47"/>
  <c r="D12" i="47"/>
  <c r="D13" i="47"/>
  <c r="D14" i="47"/>
  <c r="D15" i="47"/>
  <c r="D16" i="47"/>
  <c r="D17" i="47"/>
  <c r="D18" i="47"/>
  <c r="D19" i="47"/>
  <c r="D20" i="47"/>
  <c r="D21" i="47"/>
  <c r="D22" i="47"/>
  <c r="D23" i="47"/>
  <c r="D24" i="47"/>
  <c r="D25" i="47"/>
  <c r="D26" i="47"/>
  <c r="D27" i="47"/>
  <c r="D28" i="47"/>
  <c r="D29" i="47"/>
  <c r="D30" i="47"/>
  <c r="D31" i="47"/>
  <c r="D32" i="47"/>
  <c r="D33" i="47"/>
  <c r="D34" i="47"/>
  <c r="D35" i="47"/>
  <c r="D36" i="47"/>
  <c r="D37" i="47"/>
  <c r="D38" i="47"/>
  <c r="D39" i="47"/>
  <c r="D40" i="47"/>
  <c r="D41" i="47"/>
  <c r="D42" i="47"/>
  <c r="D43" i="47"/>
  <c r="D44" i="47"/>
  <c r="D45" i="47"/>
  <c r="D46" i="47"/>
  <c r="D47" i="47"/>
  <c r="D48" i="47"/>
  <c r="D49" i="47"/>
  <c r="D50" i="47"/>
  <c r="D51" i="47"/>
  <c r="D52" i="47"/>
  <c r="D53" i="47"/>
  <c r="D54" i="47"/>
  <c r="D55" i="47"/>
  <c r="D56" i="47"/>
  <c r="D57" i="47"/>
  <c r="D58" i="47"/>
  <c r="D59" i="47"/>
  <c r="D60" i="47"/>
  <c r="D61" i="47"/>
  <c r="D62" i="47"/>
  <c r="D63" i="47"/>
  <c r="D64" i="47"/>
  <c r="D65" i="47"/>
  <c r="D66" i="47"/>
  <c r="D67" i="47"/>
  <c r="D68" i="47"/>
  <c r="D69" i="47"/>
  <c r="D70" i="47"/>
  <c r="D71" i="47"/>
  <c r="D72" i="47"/>
  <c r="D73" i="47"/>
  <c r="D74" i="47"/>
  <c r="D75" i="47"/>
  <c r="D76" i="47"/>
  <c r="D77" i="47"/>
  <c r="D78" i="47"/>
  <c r="D79" i="47"/>
  <c r="D80" i="47"/>
  <c r="D81" i="47"/>
  <c r="G29" i="62"/>
  <c r="F29" i="62"/>
  <c r="E29" i="62"/>
  <c r="D29" i="62"/>
  <c r="C29" i="62"/>
  <c r="B29" i="62"/>
  <c r="G23" i="62"/>
  <c r="F23" i="62"/>
  <c r="E23" i="62"/>
  <c r="D23" i="62"/>
  <c r="C23" i="62"/>
  <c r="B23" i="62"/>
  <c r="C17" i="62"/>
  <c r="E17" i="62"/>
  <c r="F17" i="62"/>
  <c r="G17" i="62"/>
  <c r="B17" i="62"/>
  <c r="C11" i="62"/>
  <c r="D11" i="62"/>
  <c r="E11" i="62"/>
  <c r="F11" i="62"/>
  <c r="G11" i="62"/>
  <c r="B11" i="62"/>
  <c r="D10" i="62"/>
  <c r="D12" i="62"/>
  <c r="D13" i="62"/>
  <c r="D14" i="62"/>
  <c r="D15" i="62"/>
  <c r="D16" i="62"/>
  <c r="D17" i="62" s="1"/>
  <c r="D18" i="62"/>
  <c r="D19" i="62"/>
  <c r="D21" i="62"/>
  <c r="D22" i="62"/>
  <c r="D24" i="62"/>
  <c r="D25" i="62"/>
  <c r="D26" i="62"/>
  <c r="D27" i="62"/>
  <c r="D28" i="62"/>
  <c r="D30" i="62"/>
  <c r="D31" i="62"/>
  <c r="D33" i="62"/>
  <c r="D34" i="62"/>
  <c r="D35" i="62"/>
  <c r="D36" i="62"/>
  <c r="D37" i="62"/>
  <c r="D38" i="62"/>
  <c r="D41" i="62"/>
  <c r="D42" i="62"/>
  <c r="D43" i="62"/>
  <c r="D44" i="62"/>
  <c r="D45" i="62"/>
  <c r="D46" i="62"/>
  <c r="D47" i="62"/>
  <c r="D48" i="62"/>
  <c r="D49" i="62"/>
  <c r="D50" i="62"/>
  <c r="D51" i="62"/>
  <c r="D52" i="62"/>
  <c r="D53" i="62"/>
  <c r="D54" i="62"/>
  <c r="D55" i="62"/>
  <c r="D56" i="62"/>
  <c r="D57" i="62"/>
  <c r="D58" i="62"/>
  <c r="D59" i="62"/>
  <c r="D60" i="62"/>
  <c r="D61" i="62"/>
  <c r="D62" i="62"/>
  <c r="D63" i="62"/>
  <c r="D64" i="62"/>
  <c r="D65" i="62"/>
  <c r="D66" i="62"/>
  <c r="D68" i="62"/>
  <c r="D69" i="62"/>
  <c r="D70" i="62"/>
  <c r="D71" i="62"/>
  <c r="D72" i="62"/>
  <c r="D73" i="62"/>
  <c r="D74" i="62"/>
  <c r="D75" i="62"/>
  <c r="D76" i="62"/>
  <c r="D77" i="62"/>
  <c r="D78" i="62"/>
  <c r="D79" i="62"/>
  <c r="D80" i="62"/>
  <c r="D81" i="62"/>
  <c r="D82" i="62"/>
  <c r="D83" i="62"/>
  <c r="D84" i="62"/>
  <c r="D85" i="62"/>
  <c r="D86" i="62"/>
  <c r="D87" i="62"/>
  <c r="D88" i="62"/>
  <c r="D89" i="62"/>
  <c r="D90" i="62"/>
  <c r="D91" i="62"/>
  <c r="D92" i="62"/>
  <c r="D93" i="62"/>
  <c r="D10" i="63"/>
  <c r="D11" i="63"/>
  <c r="D12" i="63"/>
  <c r="D13" i="63"/>
  <c r="D15" i="63"/>
  <c r="D16" i="63"/>
  <c r="D17" i="63"/>
  <c r="D18" i="63"/>
  <c r="D19" i="63"/>
  <c r="D20" i="63"/>
  <c r="D58" i="46"/>
  <c r="D57" i="46"/>
  <c r="D47" i="46"/>
  <c r="D46" i="46"/>
  <c r="D10" i="46"/>
  <c r="D11" i="46"/>
  <c r="D12" i="46"/>
  <c r="D13" i="46"/>
  <c r="D14" i="46"/>
  <c r="D15" i="46"/>
  <c r="D16" i="46"/>
  <c r="D17" i="46"/>
  <c r="D18" i="46"/>
  <c r="D19" i="46"/>
  <c r="D20" i="46"/>
  <c r="D21" i="46"/>
  <c r="D23" i="46"/>
  <c r="D24" i="46"/>
  <c r="D25" i="46"/>
  <c r="D26" i="46"/>
  <c r="D27" i="46"/>
  <c r="D28" i="46"/>
  <c r="D29" i="46"/>
  <c r="D30" i="46"/>
  <c r="D31" i="46"/>
  <c r="D32" i="46"/>
  <c r="D33" i="46"/>
  <c r="D34" i="46"/>
  <c r="D35" i="46"/>
  <c r="D38" i="46"/>
  <c r="D39" i="46"/>
  <c r="D40" i="46"/>
  <c r="D41" i="46"/>
  <c r="D42" i="46"/>
  <c r="D43" i="46"/>
  <c r="D44" i="46"/>
  <c r="D49" i="46"/>
  <c r="D50" i="46"/>
  <c r="D51" i="46"/>
  <c r="D52" i="46"/>
  <c r="D53" i="46"/>
  <c r="D54" i="46"/>
  <c r="D55" i="46"/>
  <c r="D10" i="10"/>
  <c r="D11" i="10"/>
  <c r="D12" i="10"/>
  <c r="D13" i="10"/>
  <c r="D14" i="10"/>
  <c r="D15" i="10"/>
  <c r="D16" i="10"/>
  <c r="D18" i="10"/>
  <c r="D19" i="10"/>
  <c r="D20" i="10"/>
  <c r="D21" i="10"/>
  <c r="D22" i="10"/>
  <c r="D23" i="10"/>
  <c r="D24" i="10"/>
  <c r="D25" i="10"/>
  <c r="D28" i="10"/>
  <c r="D29" i="10"/>
  <c r="D30" i="10"/>
  <c r="D31" i="10"/>
  <c r="D32" i="10"/>
  <c r="D33" i="10"/>
  <c r="D34" i="10"/>
  <c r="D36" i="10"/>
  <c r="D37" i="10"/>
  <c r="D38" i="10"/>
  <c r="D39" i="10"/>
  <c r="D40" i="10"/>
  <c r="D41" i="10"/>
  <c r="D42" i="10"/>
  <c r="D43" i="10"/>
  <c r="D10" i="9"/>
  <c r="D11" i="9"/>
  <c r="D12" i="9"/>
  <c r="D13" i="9"/>
  <c r="D14" i="9"/>
  <c r="D15" i="9"/>
  <c r="D16" i="9"/>
  <c r="D17" i="9"/>
  <c r="D18" i="9"/>
  <c r="D19" i="9"/>
  <c r="D20" i="9"/>
  <c r="D21" i="9"/>
  <c r="D22" i="9"/>
  <c r="D24" i="9"/>
  <c r="D25" i="9"/>
  <c r="D26" i="9"/>
  <c r="D27" i="9"/>
  <c r="D28" i="9"/>
  <c r="D29" i="9"/>
  <c r="D30" i="9"/>
  <c r="D31" i="9"/>
  <c r="D32" i="9"/>
  <c r="D33" i="9"/>
  <c r="D34" i="9"/>
  <c r="D35" i="9"/>
  <c r="D36" i="9"/>
  <c r="D37" i="9"/>
  <c r="D10" i="45"/>
  <c r="D11" i="45"/>
  <c r="D12" i="45"/>
  <c r="D13" i="45"/>
  <c r="D15" i="45"/>
  <c r="D16" i="45"/>
  <c r="D17" i="45"/>
  <c r="D18" i="45"/>
  <c r="D19" i="45"/>
  <c r="D22" i="45"/>
  <c r="D23" i="45"/>
  <c r="D24" i="45"/>
  <c r="D25" i="45"/>
  <c r="D26" i="45"/>
  <c r="D27" i="45"/>
  <c r="D28" i="45"/>
  <c r="D29" i="45"/>
  <c r="D30" i="45"/>
  <c r="D31" i="45"/>
  <c r="D32" i="45"/>
  <c r="D33" i="45"/>
  <c r="D34" i="45"/>
  <c r="D35" i="45"/>
  <c r="D36" i="45"/>
  <c r="D37" i="45"/>
  <c r="D39" i="45"/>
  <c r="D40" i="45"/>
  <c r="D41" i="45"/>
  <c r="D42" i="45"/>
  <c r="D43" i="45"/>
  <c r="D44" i="45"/>
  <c r="D45" i="45"/>
  <c r="D46" i="45"/>
  <c r="D47" i="45"/>
  <c r="D48" i="45"/>
  <c r="D49" i="45"/>
  <c r="D50" i="45"/>
  <c r="D51" i="45"/>
  <c r="D52" i="45"/>
  <c r="D53" i="45"/>
  <c r="D54" i="45"/>
  <c r="D57" i="45"/>
  <c r="D58" i="45"/>
  <c r="D59" i="45"/>
  <c r="D60" i="45"/>
  <c r="D61" i="45"/>
  <c r="D62" i="45"/>
  <c r="D63" i="45"/>
  <c r="D64" i="45"/>
  <c r="D65" i="45"/>
  <c r="D67" i="45"/>
  <c r="D68" i="45"/>
  <c r="D69" i="45"/>
  <c r="D70" i="45"/>
  <c r="D71" i="45"/>
  <c r="D72" i="45"/>
  <c r="D73" i="45"/>
  <c r="D74" i="45"/>
  <c r="D75" i="45"/>
  <c r="D78" i="45"/>
  <c r="D79" i="45"/>
  <c r="D80" i="45"/>
  <c r="D81" i="45"/>
  <c r="D82" i="45"/>
  <c r="D84" i="45"/>
  <c r="D85" i="45"/>
  <c r="D86" i="45"/>
  <c r="D87" i="45"/>
  <c r="D88" i="45"/>
  <c r="C12" i="67"/>
  <c r="D12" i="67"/>
  <c r="E12" i="67"/>
  <c r="F12" i="67"/>
  <c r="G12" i="67"/>
  <c r="B12" i="67"/>
  <c r="D10" i="67"/>
  <c r="D11" i="67"/>
  <c r="D13" i="67"/>
  <c r="D14" i="67"/>
  <c r="D15" i="67"/>
  <c r="D16" i="67"/>
  <c r="D17" i="67"/>
  <c r="D18" i="67"/>
  <c r="D19" i="67"/>
  <c r="D20" i="67"/>
  <c r="D21" i="67"/>
  <c r="D22" i="67"/>
  <c r="D25" i="67"/>
  <c r="D26" i="67"/>
  <c r="D27" i="67"/>
  <c r="D28" i="67"/>
  <c r="D29" i="67"/>
  <c r="D30" i="67"/>
  <c r="D31" i="67"/>
  <c r="D32" i="67"/>
  <c r="D34" i="67"/>
  <c r="D35" i="67"/>
  <c r="D36" i="67"/>
  <c r="D37" i="67"/>
  <c r="D38" i="67"/>
  <c r="D39" i="67"/>
  <c r="D40" i="67"/>
  <c r="D41" i="67"/>
  <c r="D10" i="66"/>
  <c r="D11" i="66"/>
  <c r="D12" i="66"/>
  <c r="D13" i="66"/>
  <c r="D14" i="66"/>
  <c r="D15" i="66"/>
  <c r="D16" i="66"/>
  <c r="D17" i="66"/>
  <c r="D18" i="66"/>
  <c r="D19" i="66"/>
  <c r="D20" i="66"/>
  <c r="D21" i="66"/>
  <c r="D22" i="66"/>
  <c r="D23" i="66"/>
  <c r="D24" i="66"/>
  <c r="D25" i="66"/>
  <c r="D26" i="66"/>
  <c r="D27" i="66"/>
  <c r="D33" i="66"/>
  <c r="D34" i="66"/>
  <c r="D35" i="66"/>
  <c r="D36" i="66"/>
  <c r="D37" i="66"/>
  <c r="D38" i="66"/>
  <c r="D39" i="66"/>
  <c r="D40" i="66"/>
  <c r="D41" i="66"/>
  <c r="D42" i="66"/>
  <c r="D43" i="66"/>
  <c r="D44" i="66"/>
  <c r="D45" i="66"/>
  <c r="D46" i="66"/>
  <c r="D47" i="66"/>
  <c r="D48" i="66"/>
  <c r="D49" i="66"/>
  <c r="D50" i="66"/>
  <c r="D51" i="66"/>
  <c r="D54" i="66"/>
  <c r="D55" i="66"/>
  <c r="D56" i="66"/>
  <c r="D57" i="66"/>
  <c r="D58" i="66"/>
  <c r="D59" i="66"/>
  <c r="D61" i="66"/>
  <c r="D62" i="66"/>
  <c r="D63" i="66"/>
  <c r="D64" i="66"/>
  <c r="D65" i="66"/>
  <c r="D66" i="66"/>
  <c r="D69" i="66"/>
  <c r="D70" i="66"/>
  <c r="D71" i="66"/>
  <c r="D72" i="66"/>
  <c r="D73" i="66"/>
  <c r="D74" i="66"/>
  <c r="D75" i="66"/>
  <c r="D9" i="66"/>
  <c r="D9" i="67"/>
  <c r="D9" i="44"/>
  <c r="D9" i="5"/>
  <c r="D9" i="6"/>
  <c r="D9" i="45"/>
  <c r="D9" i="9"/>
  <c r="D9" i="10"/>
  <c r="D9" i="46"/>
  <c r="D9" i="63"/>
  <c r="D9" i="62"/>
  <c r="D9" i="47"/>
  <c r="D9" i="48"/>
  <c r="D9" i="49"/>
  <c r="D9" i="50"/>
  <c r="D9" i="52"/>
  <c r="N30" i="62" l="1"/>
  <c r="L30" i="62"/>
  <c r="M34" i="62"/>
  <c r="M32" i="62"/>
  <c r="M31" i="62"/>
  <c r="M28" i="62"/>
  <c r="M27" i="62"/>
  <c r="K80" i="50"/>
  <c r="L80" i="50"/>
  <c r="J69" i="50"/>
  <c r="J70" i="50"/>
  <c r="J71" i="50"/>
  <c r="J72" i="50"/>
  <c r="J73" i="50"/>
  <c r="J74" i="50"/>
  <c r="J75" i="50"/>
  <c r="J76" i="50"/>
  <c r="J77" i="50"/>
  <c r="J68" i="50"/>
  <c r="J79" i="50" s="1"/>
  <c r="J80" i="50" s="1"/>
  <c r="N19" i="62"/>
  <c r="L19" i="62"/>
  <c r="N13" i="62"/>
  <c r="L13" i="62"/>
  <c r="M12" i="62"/>
  <c r="M14" i="62"/>
  <c r="M15" i="62"/>
  <c r="M16" i="62"/>
  <c r="M17" i="62"/>
  <c r="M18" i="62"/>
  <c r="M20" i="62"/>
  <c r="M21" i="62"/>
  <c r="M11" i="62"/>
  <c r="J39" i="46"/>
  <c r="L39" i="46"/>
  <c r="J40" i="46"/>
  <c r="L40" i="46"/>
  <c r="J41" i="46"/>
  <c r="L41" i="46"/>
  <c r="J42" i="46"/>
  <c r="L42" i="46"/>
  <c r="J43" i="46"/>
  <c r="L43" i="46"/>
  <c r="J44" i="46"/>
  <c r="L44" i="46"/>
  <c r="L38" i="46"/>
  <c r="J38" i="46"/>
  <c r="K38" i="46" s="1"/>
  <c r="J29" i="10"/>
  <c r="L29" i="10"/>
  <c r="O29" i="10" s="1"/>
  <c r="J30" i="10"/>
  <c r="L30" i="10"/>
  <c r="J32" i="10"/>
  <c r="L32" i="10"/>
  <c r="J33" i="10"/>
  <c r="L33" i="10"/>
  <c r="J34" i="10"/>
  <c r="L34" i="10"/>
  <c r="O34" i="10" s="1"/>
  <c r="J35" i="10"/>
  <c r="L35" i="10"/>
  <c r="O35" i="10" s="1"/>
  <c r="L28" i="10"/>
  <c r="O28" i="10" s="1"/>
  <c r="J28" i="10"/>
  <c r="M28" i="10" s="1"/>
  <c r="L13" i="10"/>
  <c r="M13" i="10"/>
  <c r="N13" i="10"/>
  <c r="M14" i="10"/>
  <c r="N14" i="10"/>
  <c r="L14" i="10"/>
  <c r="O44" i="46" l="1"/>
  <c r="O43" i="46" s="1"/>
  <c r="O42" i="46" s="1"/>
  <c r="O41" i="46" s="1"/>
  <c r="O40" i="46" s="1"/>
  <c r="O39" i="46" s="1"/>
  <c r="O33" i="10"/>
  <c r="O32" i="10"/>
  <c r="O31" i="10" s="1"/>
  <c r="M35" i="10"/>
  <c r="K35" i="10"/>
  <c r="K41" i="46"/>
  <c r="K34" i="10"/>
  <c r="K39" i="46"/>
  <c r="M33" i="10"/>
  <c r="K44" i="46"/>
  <c r="N44" i="46" s="1"/>
  <c r="K43" i="46"/>
  <c r="O30" i="10"/>
  <c r="M44" i="46"/>
  <c r="M43" i="46" s="1"/>
  <c r="M42" i="46" s="1"/>
  <c r="M41" i="46" s="1"/>
  <c r="M40" i="46" s="1"/>
  <c r="M39" i="46" s="1"/>
  <c r="K33" i="10"/>
  <c r="M32" i="10"/>
  <c r="K32" i="10"/>
  <c r="K40" i="46"/>
  <c r="K30" i="10"/>
  <c r="M30" i="10"/>
  <c r="M29" i="10"/>
  <c r="K42" i="46"/>
  <c r="K28" i="10"/>
  <c r="N28" i="10" s="1"/>
  <c r="K29" i="10"/>
  <c r="M34" i="10"/>
  <c r="M30" i="62"/>
  <c r="M33" i="62" s="1"/>
  <c r="M29" i="62"/>
  <c r="M19" i="62"/>
  <c r="M13" i="62"/>
  <c r="N30" i="10" l="1"/>
  <c r="N43" i="46"/>
  <c r="M31" i="10"/>
  <c r="N42" i="46"/>
  <c r="N41" i="46" s="1"/>
  <c r="N40" i="46" s="1"/>
  <c r="N39" i="46" s="1"/>
  <c r="N33" i="10"/>
  <c r="N29" i="10"/>
  <c r="N35" i="10"/>
  <c r="N32" i="10"/>
  <c r="N34" i="10"/>
  <c r="I12" i="10"/>
  <c r="K12" i="10"/>
  <c r="I14" i="10"/>
  <c r="K14" i="10"/>
  <c r="K11" i="10"/>
  <c r="I11" i="10"/>
  <c r="I12" i="9"/>
  <c r="K12" i="9"/>
  <c r="I13" i="9"/>
  <c r="K13" i="9"/>
  <c r="I14" i="9"/>
  <c r="J14" i="9" s="1"/>
  <c r="K14" i="9"/>
  <c r="I15" i="9"/>
  <c r="K15" i="9"/>
  <c r="I16" i="9"/>
  <c r="K16" i="9"/>
  <c r="I19" i="9"/>
  <c r="K19" i="9"/>
  <c r="I20" i="9"/>
  <c r="K20" i="9"/>
  <c r="I21" i="9"/>
  <c r="K21" i="9"/>
  <c r="J21" i="9" s="1"/>
  <c r="I22" i="9"/>
  <c r="K22" i="9"/>
  <c r="I23" i="9"/>
  <c r="K23" i="9"/>
  <c r="J23" i="9" s="1"/>
  <c r="I24" i="9"/>
  <c r="K24" i="9"/>
  <c r="I25" i="9"/>
  <c r="K25" i="9"/>
  <c r="J25" i="9" s="1"/>
  <c r="I26" i="9"/>
  <c r="K26" i="9"/>
  <c r="K11" i="9"/>
  <c r="I11" i="9"/>
  <c r="N15" i="9" l="1"/>
  <c r="J15" i="9"/>
  <c r="J16" i="9"/>
  <c r="M16" i="9" s="1"/>
  <c r="L14" i="9"/>
  <c r="L15" i="9"/>
  <c r="N16" i="9"/>
  <c r="J13" i="9"/>
  <c r="M13" i="9" s="1"/>
  <c r="J14" i="10"/>
  <c r="N14" i="9"/>
  <c r="N31" i="10"/>
  <c r="J22" i="9"/>
  <c r="N13" i="9"/>
  <c r="J12" i="9"/>
  <c r="M12" i="9" s="1"/>
  <c r="J19" i="9"/>
  <c r="J11" i="10"/>
  <c r="L16" i="9"/>
  <c r="J24" i="9"/>
  <c r="L13" i="9"/>
  <c r="N12" i="9"/>
  <c r="J20" i="9"/>
  <c r="L11" i="9"/>
  <c r="J26" i="9"/>
  <c r="N11" i="9"/>
  <c r="L12" i="9"/>
  <c r="J12" i="10"/>
  <c r="I13" i="10"/>
  <c r="J11" i="9"/>
  <c r="M11" i="9" s="1"/>
  <c r="K13" i="10"/>
  <c r="I31" i="6"/>
  <c r="K31" i="6"/>
  <c r="I32" i="6"/>
  <c r="K32" i="6"/>
  <c r="I39" i="6"/>
  <c r="K39" i="6"/>
  <c r="I40" i="6"/>
  <c r="I34" i="6" s="1"/>
  <c r="K40" i="6"/>
  <c r="I41" i="6"/>
  <c r="K41" i="6"/>
  <c r="I42" i="6"/>
  <c r="K42" i="6"/>
  <c r="I43" i="6"/>
  <c r="I37" i="6" s="1"/>
  <c r="K43" i="6"/>
  <c r="I44" i="6"/>
  <c r="K44" i="6"/>
  <c r="I45" i="6"/>
  <c r="K45" i="6"/>
  <c r="I46" i="6"/>
  <c r="K46" i="6"/>
  <c r="I47" i="6"/>
  <c r="I36" i="6" s="1"/>
  <c r="L36" i="6" s="1"/>
  <c r="K47" i="6"/>
  <c r="I48" i="6"/>
  <c r="K48" i="6"/>
  <c r="J48" i="6" s="1"/>
  <c r="K30" i="6"/>
  <c r="N30" i="6" s="1"/>
  <c r="I30" i="6"/>
  <c r="L30" i="6" s="1"/>
  <c r="I10" i="6"/>
  <c r="K10" i="6"/>
  <c r="I12" i="6"/>
  <c r="K12" i="6"/>
  <c r="I13" i="6"/>
  <c r="K13" i="6"/>
  <c r="I14" i="6"/>
  <c r="K14" i="6"/>
  <c r="I15" i="6"/>
  <c r="K15" i="6"/>
  <c r="I16" i="6"/>
  <c r="K16" i="6"/>
  <c r="I17" i="6"/>
  <c r="K17" i="6"/>
  <c r="I18" i="6"/>
  <c r="K18" i="6"/>
  <c r="J18" i="6" s="1"/>
  <c r="K9" i="6"/>
  <c r="I9" i="6"/>
  <c r="J9" i="6" s="1"/>
  <c r="L34" i="6" l="1"/>
  <c r="L37" i="6"/>
  <c r="J13" i="10"/>
  <c r="K11" i="6"/>
  <c r="N32" i="6"/>
  <c r="K37" i="6"/>
  <c r="N37" i="6" s="1"/>
  <c r="J16" i="6"/>
  <c r="J14" i="6"/>
  <c r="J40" i="6"/>
  <c r="M15" i="9"/>
  <c r="J12" i="6"/>
  <c r="J39" i="6"/>
  <c r="J46" i="6"/>
  <c r="J13" i="6"/>
  <c r="J10" i="6"/>
  <c r="J11" i="6" s="1"/>
  <c r="J32" i="6"/>
  <c r="N31" i="6"/>
  <c r="J31" i="6"/>
  <c r="K36" i="6"/>
  <c r="N36" i="6" s="1"/>
  <c r="J15" i="6"/>
  <c r="J47" i="6"/>
  <c r="K35" i="6"/>
  <c r="N35" i="6" s="1"/>
  <c r="J44" i="6"/>
  <c r="J41" i="6"/>
  <c r="J43" i="6"/>
  <c r="J37" i="6" s="1"/>
  <c r="L32" i="6"/>
  <c r="J17" i="6"/>
  <c r="K34" i="6"/>
  <c r="N34" i="6" s="1"/>
  <c r="I11" i="6"/>
  <c r="I35" i="6"/>
  <c r="L35" i="6" s="1"/>
  <c r="L31" i="6"/>
  <c r="J45" i="6"/>
  <c r="J42" i="6"/>
  <c r="M14" i="9"/>
  <c r="J30" i="6"/>
  <c r="M30" i="6" s="1"/>
  <c r="L33" i="6" l="1"/>
  <c r="J34" i="6"/>
  <c r="M34" i="6" s="1"/>
  <c r="M31" i="6"/>
  <c r="N33" i="6"/>
  <c r="M37" i="6"/>
  <c r="J35" i="6"/>
  <c r="M35" i="6" s="1"/>
  <c r="J36" i="6"/>
  <c r="M36" i="6" s="1"/>
  <c r="M32" i="6"/>
  <c r="K12" i="62"/>
  <c r="K14" i="62"/>
  <c r="K15" i="62"/>
  <c r="K16" i="62"/>
  <c r="K17" i="62"/>
  <c r="K18" i="62"/>
  <c r="K20" i="62"/>
  <c r="K21" i="62"/>
  <c r="K11" i="62"/>
  <c r="I12" i="62"/>
  <c r="I14" i="62"/>
  <c r="I15" i="62"/>
  <c r="I16" i="62"/>
  <c r="I17" i="62"/>
  <c r="I18" i="62"/>
  <c r="I20" i="62"/>
  <c r="I21" i="62"/>
  <c r="I11" i="62"/>
  <c r="L11" i="66"/>
  <c r="L12" i="66"/>
  <c r="L13" i="66"/>
  <c r="L14" i="66"/>
  <c r="L15" i="66"/>
  <c r="L16" i="66"/>
  <c r="L17" i="66"/>
  <c r="L18" i="66"/>
  <c r="L19" i="66"/>
  <c r="L20" i="66"/>
  <c r="L21" i="66"/>
  <c r="L22" i="66"/>
  <c r="L23" i="66"/>
  <c r="L24" i="66"/>
  <c r="L25" i="66"/>
  <c r="L26" i="66"/>
  <c r="L27" i="66"/>
  <c r="L10" i="66"/>
  <c r="J11" i="66"/>
  <c r="J12" i="66"/>
  <c r="J13" i="66"/>
  <c r="J14" i="66"/>
  <c r="J15" i="66"/>
  <c r="J16" i="66"/>
  <c r="J17" i="66"/>
  <c r="J18" i="66"/>
  <c r="J19" i="66"/>
  <c r="J20" i="66"/>
  <c r="J21" i="66"/>
  <c r="J22" i="66"/>
  <c r="J23" i="66"/>
  <c r="J24" i="66"/>
  <c r="J25" i="66"/>
  <c r="J26" i="66"/>
  <c r="J27" i="66"/>
  <c r="J10" i="66"/>
  <c r="M33" i="6" l="1"/>
  <c r="J14" i="62"/>
  <c r="I19" i="62"/>
  <c r="J11" i="62"/>
  <c r="J17" i="62"/>
  <c r="J21" i="62"/>
  <c r="J16" i="62"/>
  <c r="K13" i="62"/>
  <c r="I13" i="62"/>
  <c r="K19" i="62"/>
  <c r="J20" i="62"/>
  <c r="J15" i="62"/>
  <c r="J12" i="62"/>
  <c r="J18" i="62"/>
  <c r="J13" i="62" l="1"/>
  <c r="J19" i="62"/>
</calcChain>
</file>

<file path=xl/sharedStrings.xml><?xml version="1.0" encoding="utf-8"?>
<sst xmlns="http://schemas.openxmlformats.org/spreadsheetml/2006/main" count="2008" uniqueCount="597">
  <si>
    <t>Total</t>
  </si>
  <si>
    <t>Filipino</t>
  </si>
  <si>
    <t>PLACE OF BIRTH</t>
  </si>
  <si>
    <t>Total population</t>
  </si>
  <si>
    <t>CITIZENSHIP</t>
  </si>
  <si>
    <t>RESIDENCE IN 2009</t>
  </si>
  <si>
    <t>Population 5 years and over</t>
  </si>
  <si>
    <t>Population 1 year and over</t>
  </si>
  <si>
    <t>Females 1 year and over</t>
  </si>
  <si>
    <t>LANGUAGE SPOKEN AT HOME</t>
  </si>
  <si>
    <t>Females 5 years and over</t>
  </si>
  <si>
    <t>FREQUENCY OF ENGLISH USAGE</t>
  </si>
  <si>
    <t>SCHOOL ENROLLMENT AND TYPE OF SCHOOL</t>
  </si>
  <si>
    <t>Population 3 years and over</t>
  </si>
  <si>
    <t>EDUCATIONAL ATTAINMENT</t>
  </si>
  <si>
    <t>VOCATIONAL TRAINING</t>
  </si>
  <si>
    <t>Population 16 years and over</t>
  </si>
  <si>
    <t xml:space="preserve">MEANS OF TRANSPORTATION TO WORK </t>
  </si>
  <si>
    <t>Workers 16 years and over</t>
  </si>
  <si>
    <t>TRAVEL TIME TO WORK</t>
  </si>
  <si>
    <t>PLACE OF WORK</t>
  </si>
  <si>
    <t>Females 3 years and over</t>
  </si>
  <si>
    <t>Females 16 years and over</t>
  </si>
  <si>
    <t>Chuukese</t>
  </si>
  <si>
    <t>Source: U.S. Census Bureau, 2010 Census Guam</t>
  </si>
  <si>
    <t xml:space="preserve"> </t>
  </si>
  <si>
    <t>AGE</t>
  </si>
  <si>
    <t>Females 15 years and over</t>
  </si>
  <si>
    <t>FERTILITY</t>
  </si>
  <si>
    <t>Women 15 to 24 years</t>
  </si>
  <si>
    <t>Women 25 to 34 years</t>
  </si>
  <si>
    <t>Women 35 to 44 years</t>
  </si>
  <si>
    <t>Women 45 years and over</t>
  </si>
  <si>
    <t>Female</t>
  </si>
  <si>
    <t>Grandparents living with own grandchildren under 18 years</t>
  </si>
  <si>
    <t>Households with individuals under 18 years</t>
  </si>
  <si>
    <t>Households with individuals 65 years and over</t>
  </si>
  <si>
    <t>Average household size</t>
  </si>
  <si>
    <t>Average family size</t>
  </si>
  <si>
    <t>VETERAN STATUS</t>
  </si>
  <si>
    <t>Population 18 years and over</t>
  </si>
  <si>
    <t>PERIOD OF MILITARY SERVICE</t>
  </si>
  <si>
    <t>Civilian veterans 18 years and over</t>
  </si>
  <si>
    <t>MILITARY DEPENDENTS</t>
  </si>
  <si>
    <t>OCCUPATION</t>
  </si>
  <si>
    <t>Civilian employed population 16 years and over</t>
  </si>
  <si>
    <t>Female civilian employed population 16 years and over</t>
  </si>
  <si>
    <t>INDUSTRY</t>
  </si>
  <si>
    <t>CLASS OF WORKER</t>
  </si>
  <si>
    <t>INCOME IN 2009</t>
  </si>
  <si>
    <t>Households</t>
  </si>
  <si>
    <t>WORKERS IN FAMILY IN 2009</t>
  </si>
  <si>
    <t>Civilian noninstitutionalized population</t>
  </si>
  <si>
    <t>DISABILITY STATUS</t>
  </si>
  <si>
    <t>LABOR FORCE STATUS</t>
  </si>
  <si>
    <t>WORK STATUS IN 2009</t>
  </si>
  <si>
    <t>Asian</t>
  </si>
  <si>
    <t>YEAR OF ENTRY</t>
  </si>
  <si>
    <t>Native Hawaiian and Other Pacific Islander</t>
  </si>
  <si>
    <t>REASON FOR MOVING</t>
  </si>
  <si>
    <t>REMITTANCES SENT ABROAD IN 2009</t>
  </si>
  <si>
    <t>SERVICE-CONNECTED DISABILITY RATING STATUS</t>
  </si>
  <si>
    <t>Population for whom poverty status is determined</t>
  </si>
  <si>
    <t>[1] People who reported Guamanian as a single response are included in the "Chamorro" category.</t>
  </si>
  <si>
    <t>Characteristic</t>
  </si>
  <si>
    <t>[3] Families are classified by the ethnic origin or race of the householder.</t>
  </si>
  <si>
    <t>Chamorro [1]</t>
  </si>
  <si>
    <t>Other Native Hawaiian and Other Pacific Islander</t>
  </si>
  <si>
    <r>
      <t xml:space="preserve">MARITAL STATUS </t>
    </r>
    <r>
      <rPr>
        <sz val="9"/>
        <rFont val="Arial"/>
        <family val="2"/>
      </rPr>
      <t>[2]</t>
    </r>
  </si>
  <si>
    <r>
      <t xml:space="preserve">RELATIONSHIP </t>
    </r>
    <r>
      <rPr>
        <sz val="9"/>
        <rFont val="Arial"/>
        <family val="2"/>
      </rPr>
      <t>[2]</t>
    </r>
  </si>
  <si>
    <t>Females 18 years and over</t>
  </si>
  <si>
    <t>Families [2]</t>
  </si>
  <si>
    <t>Nonfamily households [2]</t>
  </si>
  <si>
    <t>Families [2,3]</t>
  </si>
  <si>
    <t>Mean family income (dollars) [2,3]</t>
  </si>
  <si>
    <t>NOTE: Households are classified by the ethnic origin or race of the householder.</t>
  </si>
  <si>
    <t>TIME LEAVING HOME TO GO TO WORK</t>
  </si>
  <si>
    <t>HEALTH INSURANCE COVERAGE STATUS</t>
  </si>
  <si>
    <t>Female civilian veterans 18 years and over</t>
  </si>
  <si>
    <t>NOTE: Households and families are classified by the ethnic origin or race of the householder.</t>
  </si>
  <si>
    <t>Total households</t>
  </si>
  <si>
    <r>
      <t xml:space="preserve">GRANDPARENTS AS CAREGIVERS </t>
    </r>
    <r>
      <rPr>
        <sz val="9"/>
        <rFont val="Arial"/>
        <family val="2"/>
      </rPr>
      <t>(Age 30 years and over)</t>
    </r>
  </si>
  <si>
    <t>Female civilian noninstitutionalized population</t>
  </si>
  <si>
    <t>Males 15 years and over</t>
  </si>
  <si>
    <t>[2] Asia includes Central Asia, Eastern Asia, Southern Asia, Southeastern Asia, and the Middle East.</t>
  </si>
  <si>
    <t>[3] Oceania includes Australia, New Zealand, Melanesia, Micronesia, Polynesia, and the U.S. Island Areas in these regions.</t>
  </si>
  <si>
    <t>[4] China, Hong Kong, Macau, Paracel Islands, and Taiwan are included in the "China" category.</t>
  </si>
  <si>
    <t>[2] Oceania includes Australia, New Zealand, Melanesia, Micronesia, Polynesia, and the U.S. Island Areas in these regions.</t>
  </si>
  <si>
    <t>[3] Asia includes Central Asia, Eastern Asia, Southern Asia, Southeastern Asia, and the Middle East.</t>
  </si>
  <si>
    <t>Table 1-1. Age,  Marital Status, Fertility, and Sex by Ethnic Origin or Race: 2010</t>
  </si>
  <si>
    <t>Table 1-2. Relationship, Grandparents as Caregivers, and Sex by Ethnic Origin or Race: 2010</t>
  </si>
  <si>
    <t>Table 1-3. Household Type by Ethnic Origin or Race of Householder: 2010</t>
  </si>
  <si>
    <t>Table 1-4. Place of Birth, Reason for Moving, and Sex by Ethnic Origin or Race: 2010</t>
  </si>
  <si>
    <t>Table 1-5. Citizenship, Year of Entry, and Sex by Ethnic Origin or Race: 2010</t>
  </si>
  <si>
    <t>Table 1-6. Veteran Status, Period of Military Service, Service-Connected Disability Rating Status, Military Dependents, and Sex by Ethnic Origin or Race: 2010</t>
  </si>
  <si>
    <t>Table 1-7. Residence in 2009 and Sex by Ethnic Origin or Race: 2010</t>
  </si>
  <si>
    <t>Table 1-8. Language Spoken at Home, Frequency of English Usage, and Sex by Ethnic Origin or Race: 2010</t>
  </si>
  <si>
    <t>Table 1-9. School Enrollment and Type of School, Educational Attainment, and Sex by Ethnic Origin or Race: 2010</t>
  </si>
  <si>
    <t>Table 1-10. Vocational Training and Sex by Ethnic Origin or Race: 2010</t>
  </si>
  <si>
    <t>Table 1-11. Labor Force Status, Work Status in 2009, Sex by Ethnic Origin or Race: 2010</t>
  </si>
  <si>
    <t>Table 1-12. Occupation and Sex by Ethnic Origin or Race: 2010</t>
  </si>
  <si>
    <t>Table 1-13. Industry and Sex by Ethnic Origin or Race: 2010</t>
  </si>
  <si>
    <t>Table 1-14. Class of Worker and Sex by Ethnic Origin or Race: 2010</t>
  </si>
  <si>
    <t>Table 1-15. Commuting Characteristics by Ethnic Origin or Race: 2010</t>
  </si>
  <si>
    <t>Table 1-16. Household, Family, and Nonfamily Income and Remittances Sent Abroad in 2009 by Ethnic Origin or Race of Householder: 2010</t>
  </si>
  <si>
    <t>Table 1-17. Poverty Status and Workers in Family in 2009 by Ethnic Origin or Race: 2010</t>
  </si>
  <si>
    <t xml:space="preserve">Table 1-18. Health Insurance Coverage Status, Disability Status, and Sex by Ethnic Origin or Race: 2010 </t>
  </si>
  <si>
    <r>
      <rPr>
        <sz val="9"/>
        <color theme="0"/>
        <rFont val="Arial"/>
        <family val="2"/>
      </rPr>
      <t>...</t>
    </r>
    <r>
      <rPr>
        <sz val="9"/>
        <rFont val="Arial"/>
        <family val="2"/>
      </rPr>
      <t>Under 5 years</t>
    </r>
  </si>
  <si>
    <r>
      <rPr>
        <sz val="9"/>
        <color theme="0"/>
        <rFont val="Arial"/>
        <family val="2"/>
      </rPr>
      <t>...</t>
    </r>
    <r>
      <rPr>
        <sz val="9"/>
        <rFont val="Arial"/>
        <family val="2"/>
      </rPr>
      <t>5 to 9 years</t>
    </r>
  </si>
  <si>
    <r>
      <rPr>
        <sz val="9"/>
        <color theme="0"/>
        <rFont val="Arial"/>
        <family val="2"/>
      </rPr>
      <t>...</t>
    </r>
    <r>
      <rPr>
        <sz val="9"/>
        <rFont val="Arial"/>
        <family val="2"/>
      </rPr>
      <t>10 to 14 years</t>
    </r>
  </si>
  <si>
    <r>
      <rPr>
        <sz val="9"/>
        <color theme="0"/>
        <rFont val="Arial"/>
        <family val="2"/>
      </rPr>
      <t>...</t>
    </r>
    <r>
      <rPr>
        <sz val="9"/>
        <rFont val="Arial"/>
        <family val="2"/>
      </rPr>
      <t>15 to 19 years</t>
    </r>
  </si>
  <si>
    <r>
      <rPr>
        <sz val="9"/>
        <color theme="0"/>
        <rFont val="Arial"/>
        <family val="2"/>
      </rPr>
      <t>...</t>
    </r>
    <r>
      <rPr>
        <sz val="9"/>
        <rFont val="Arial"/>
        <family val="2"/>
      </rPr>
      <t>20 to 24 years</t>
    </r>
  </si>
  <si>
    <r>
      <rPr>
        <sz val="9"/>
        <color theme="0"/>
        <rFont val="Arial"/>
        <family val="2"/>
      </rPr>
      <t>...</t>
    </r>
    <r>
      <rPr>
        <sz val="9"/>
        <rFont val="Arial"/>
        <family val="2"/>
      </rPr>
      <t>25 to 29 years</t>
    </r>
  </si>
  <si>
    <r>
      <rPr>
        <sz val="9"/>
        <color theme="0"/>
        <rFont val="Arial"/>
        <family val="2"/>
      </rPr>
      <t>...</t>
    </r>
    <r>
      <rPr>
        <sz val="9"/>
        <rFont val="Arial"/>
        <family val="2"/>
      </rPr>
      <t>30 to 34 years</t>
    </r>
  </si>
  <si>
    <r>
      <rPr>
        <sz val="9"/>
        <color theme="0"/>
        <rFont val="Arial"/>
        <family val="2"/>
      </rPr>
      <t>...</t>
    </r>
    <r>
      <rPr>
        <sz val="9"/>
        <rFont val="Arial"/>
        <family val="2"/>
      </rPr>
      <t>35 to 39 years</t>
    </r>
  </si>
  <si>
    <r>
      <rPr>
        <sz val="9"/>
        <color theme="0"/>
        <rFont val="Arial"/>
        <family val="2"/>
      </rPr>
      <t>...</t>
    </r>
    <r>
      <rPr>
        <sz val="9"/>
        <rFont val="Arial"/>
        <family val="2"/>
      </rPr>
      <t>40 to 44 years</t>
    </r>
  </si>
  <si>
    <r>
      <rPr>
        <sz val="9"/>
        <color theme="0"/>
        <rFont val="Arial"/>
        <family val="2"/>
      </rPr>
      <t>...</t>
    </r>
    <r>
      <rPr>
        <sz val="9"/>
        <rFont val="Arial"/>
        <family val="2"/>
      </rPr>
      <t>45 to 49 years</t>
    </r>
  </si>
  <si>
    <r>
      <rPr>
        <sz val="9"/>
        <color theme="0"/>
        <rFont val="Arial"/>
        <family val="2"/>
      </rPr>
      <t>...</t>
    </r>
    <r>
      <rPr>
        <sz val="9"/>
        <rFont val="Arial"/>
        <family val="2"/>
      </rPr>
      <t>50 to 54 years</t>
    </r>
  </si>
  <si>
    <r>
      <rPr>
        <sz val="9"/>
        <color theme="0"/>
        <rFont val="Arial"/>
        <family val="2"/>
      </rPr>
      <t>...</t>
    </r>
    <r>
      <rPr>
        <sz val="9"/>
        <rFont val="Arial"/>
        <family val="2"/>
      </rPr>
      <t>55 to 59 years</t>
    </r>
  </si>
  <si>
    <r>
      <rPr>
        <sz val="9"/>
        <color theme="0"/>
        <rFont val="Arial"/>
        <family val="2"/>
      </rPr>
      <t>...</t>
    </r>
    <r>
      <rPr>
        <sz val="9"/>
        <rFont val="Arial"/>
        <family val="2"/>
      </rPr>
      <t>60 to 64 years</t>
    </r>
  </si>
  <si>
    <r>
      <rPr>
        <sz val="9"/>
        <color theme="0"/>
        <rFont val="Arial"/>
        <family val="2"/>
      </rPr>
      <t>...</t>
    </r>
    <r>
      <rPr>
        <sz val="9"/>
        <rFont val="Arial"/>
        <family val="2"/>
      </rPr>
      <t>65 to 69 years</t>
    </r>
  </si>
  <si>
    <r>
      <rPr>
        <sz val="9"/>
        <color theme="0"/>
        <rFont val="Arial"/>
        <family val="2"/>
      </rPr>
      <t>...</t>
    </r>
    <r>
      <rPr>
        <sz val="9"/>
        <rFont val="Arial"/>
        <family val="2"/>
      </rPr>
      <t>70 to 74 years</t>
    </r>
  </si>
  <si>
    <r>
      <rPr>
        <sz val="9"/>
        <color theme="0"/>
        <rFont val="Arial"/>
        <family val="2"/>
      </rPr>
      <t>...</t>
    </r>
    <r>
      <rPr>
        <sz val="9"/>
        <rFont val="Arial"/>
        <family val="2"/>
      </rPr>
      <t>75 to 79 years</t>
    </r>
  </si>
  <si>
    <r>
      <rPr>
        <sz val="9"/>
        <color theme="0"/>
        <rFont val="Arial"/>
        <family val="2"/>
      </rPr>
      <t>...</t>
    </r>
    <r>
      <rPr>
        <sz val="9"/>
        <rFont val="Arial"/>
        <family val="2"/>
      </rPr>
      <t>80 to 84 years</t>
    </r>
  </si>
  <si>
    <r>
      <rPr>
        <sz val="9"/>
        <color theme="0"/>
        <rFont val="Arial"/>
        <family val="2"/>
      </rPr>
      <t>...</t>
    </r>
    <r>
      <rPr>
        <sz val="9"/>
        <rFont val="Arial"/>
        <family val="2"/>
      </rPr>
      <t>85 years and over</t>
    </r>
  </si>
  <si>
    <r>
      <rPr>
        <sz val="9"/>
        <color theme="0"/>
        <rFont val="Arial"/>
        <family val="2"/>
      </rPr>
      <t>...</t>
    </r>
    <r>
      <rPr>
        <sz val="9"/>
        <rFont val="Arial"/>
        <family val="2"/>
      </rPr>
      <t>Median age</t>
    </r>
  </si>
  <si>
    <r>
      <rPr>
        <sz val="9"/>
        <color theme="0"/>
        <rFont val="Arial"/>
        <family val="2"/>
      </rPr>
      <t>......</t>
    </r>
    <r>
      <rPr>
        <sz val="9"/>
        <rFont val="Arial"/>
        <family val="2"/>
      </rPr>
      <t>Male</t>
    </r>
  </si>
  <si>
    <r>
      <rPr>
        <sz val="9"/>
        <color theme="0"/>
        <rFont val="Arial"/>
        <family val="2"/>
      </rPr>
      <t>......</t>
    </r>
    <r>
      <rPr>
        <sz val="9"/>
        <rFont val="Arial"/>
        <family val="2"/>
      </rPr>
      <t>Female</t>
    </r>
  </si>
  <si>
    <r>
      <rPr>
        <sz val="9"/>
        <color theme="0"/>
        <rFont val="Arial"/>
        <family val="2"/>
      </rPr>
      <t>...</t>
    </r>
    <r>
      <rPr>
        <sz val="9"/>
        <rFont val="Arial"/>
        <family val="2"/>
      </rPr>
      <t>Never married</t>
    </r>
  </si>
  <si>
    <r>
      <rPr>
        <sz val="9"/>
        <color theme="0"/>
        <rFont val="Arial"/>
        <family val="2"/>
      </rPr>
      <t>...</t>
    </r>
    <r>
      <rPr>
        <sz val="9"/>
        <rFont val="Arial"/>
        <family val="2"/>
      </rPr>
      <t>Now married, except separated</t>
    </r>
  </si>
  <si>
    <r>
      <rPr>
        <sz val="9"/>
        <color theme="0"/>
        <rFont val="Arial"/>
        <family val="2"/>
      </rPr>
      <t>...</t>
    </r>
    <r>
      <rPr>
        <sz val="9"/>
        <rFont val="Arial"/>
        <family val="2"/>
      </rPr>
      <t>Separated</t>
    </r>
  </si>
  <si>
    <r>
      <rPr>
        <sz val="9"/>
        <color theme="0"/>
        <rFont val="Arial"/>
        <family val="2"/>
      </rPr>
      <t>...</t>
    </r>
    <r>
      <rPr>
        <sz val="9"/>
        <rFont val="Arial"/>
        <family val="2"/>
      </rPr>
      <t>Widowed</t>
    </r>
  </si>
  <si>
    <r>
      <rPr>
        <sz val="9"/>
        <color theme="0"/>
        <rFont val="Arial"/>
        <family val="2"/>
      </rPr>
      <t>...</t>
    </r>
    <r>
      <rPr>
        <sz val="9"/>
        <rFont val="Arial"/>
        <family val="2"/>
      </rPr>
      <t>Divorced</t>
    </r>
  </si>
  <si>
    <r>
      <rPr>
        <sz val="9"/>
        <color theme="0"/>
        <rFont val="Arial"/>
        <family val="2"/>
      </rPr>
      <t>...</t>
    </r>
    <r>
      <rPr>
        <sz val="9"/>
        <rFont val="Arial"/>
        <family val="2"/>
      </rPr>
      <t>No children ever born</t>
    </r>
  </si>
  <si>
    <r>
      <rPr>
        <sz val="9"/>
        <color theme="0"/>
        <rFont val="Arial"/>
        <family val="2"/>
      </rPr>
      <t>...</t>
    </r>
    <r>
      <rPr>
        <sz val="9"/>
        <rFont val="Arial"/>
        <family val="2"/>
      </rPr>
      <t>1 child ever born</t>
    </r>
  </si>
  <si>
    <r>
      <rPr>
        <sz val="9"/>
        <color theme="0"/>
        <rFont val="Arial"/>
        <family val="2"/>
      </rPr>
      <t>...</t>
    </r>
    <r>
      <rPr>
        <sz val="9"/>
        <rFont val="Arial"/>
        <family val="2"/>
      </rPr>
      <t>2 children ever born</t>
    </r>
  </si>
  <si>
    <r>
      <rPr>
        <sz val="9"/>
        <color theme="0"/>
        <rFont val="Arial"/>
        <family val="2"/>
      </rPr>
      <t>...</t>
    </r>
    <r>
      <rPr>
        <sz val="9"/>
        <rFont val="Arial"/>
        <family val="2"/>
      </rPr>
      <t>3 children ever born</t>
    </r>
  </si>
  <si>
    <r>
      <rPr>
        <sz val="9"/>
        <color theme="0"/>
        <rFont val="Arial"/>
        <family val="2"/>
      </rPr>
      <t>...</t>
    </r>
    <r>
      <rPr>
        <sz val="9"/>
        <rFont val="Arial"/>
        <family val="2"/>
      </rPr>
      <t>4 children ever born</t>
    </r>
  </si>
  <si>
    <r>
      <rPr>
        <sz val="9"/>
        <color theme="0"/>
        <rFont val="Arial"/>
        <family val="2"/>
      </rPr>
      <t>...</t>
    </r>
    <r>
      <rPr>
        <sz val="9"/>
        <rFont val="Arial"/>
        <family val="2"/>
      </rPr>
      <t>5 or more children ever born</t>
    </r>
  </si>
  <si>
    <r>
      <rPr>
        <sz val="9"/>
        <color theme="0"/>
        <rFont val="Arial"/>
        <family val="2"/>
      </rPr>
      <t>...</t>
    </r>
    <r>
      <rPr>
        <sz val="9"/>
        <rFont val="Arial"/>
        <family val="2"/>
      </rPr>
      <t>Children ever born</t>
    </r>
  </si>
  <si>
    <r>
      <rPr>
        <sz val="9"/>
        <color theme="0"/>
        <rFont val="Arial"/>
        <family val="2"/>
      </rPr>
      <t>......</t>
    </r>
    <r>
      <rPr>
        <sz val="9"/>
        <rFont val="Arial"/>
        <family val="2"/>
      </rPr>
      <t>Per 1,000 women</t>
    </r>
  </si>
  <si>
    <t>Footnote:</t>
  </si>
  <si>
    <r>
      <rPr>
        <sz val="9"/>
        <color theme="0"/>
        <rFont val="Arial"/>
        <family val="2"/>
      </rPr>
      <t>...</t>
    </r>
    <r>
      <rPr>
        <sz val="9"/>
        <rFont val="Arial"/>
        <family val="2"/>
      </rPr>
      <t>In households</t>
    </r>
  </si>
  <si>
    <r>
      <rPr>
        <sz val="9"/>
        <color theme="0"/>
        <rFont val="Arial"/>
        <family val="2"/>
      </rPr>
      <t>......</t>
    </r>
    <r>
      <rPr>
        <sz val="9"/>
        <rFont val="Arial"/>
        <family val="2"/>
      </rPr>
      <t>Householder</t>
    </r>
  </si>
  <si>
    <r>
      <rPr>
        <sz val="9"/>
        <color theme="0"/>
        <rFont val="Arial"/>
        <family val="2"/>
      </rPr>
      <t>.........</t>
    </r>
    <r>
      <rPr>
        <sz val="9"/>
        <rFont val="Arial"/>
        <family val="2"/>
      </rPr>
      <t>Male</t>
    </r>
  </si>
  <si>
    <r>
      <rPr>
        <sz val="9"/>
        <color theme="0"/>
        <rFont val="Arial"/>
        <family val="2"/>
      </rPr>
      <t>.........</t>
    </r>
    <r>
      <rPr>
        <sz val="9"/>
        <rFont val="Arial"/>
        <family val="2"/>
      </rPr>
      <t>Female</t>
    </r>
  </si>
  <si>
    <r>
      <rPr>
        <sz val="9"/>
        <color theme="0"/>
        <rFont val="Arial"/>
        <family val="2"/>
      </rPr>
      <t>......</t>
    </r>
    <r>
      <rPr>
        <sz val="9"/>
        <rFont val="Arial"/>
        <family val="2"/>
      </rPr>
      <t>Spouse</t>
    </r>
  </si>
  <si>
    <r>
      <rPr>
        <sz val="9"/>
        <color theme="0"/>
        <rFont val="Arial"/>
        <family val="2"/>
      </rPr>
      <t>......</t>
    </r>
    <r>
      <rPr>
        <sz val="9"/>
        <rFont val="Arial"/>
        <family val="2"/>
      </rPr>
      <t>Child</t>
    </r>
  </si>
  <si>
    <r>
      <rPr>
        <sz val="9"/>
        <color theme="0"/>
        <rFont val="Arial"/>
        <family val="2"/>
      </rPr>
      <t>......</t>
    </r>
    <r>
      <rPr>
        <sz val="9"/>
        <rFont val="Arial"/>
        <family val="2"/>
      </rPr>
      <t>Parent</t>
    </r>
  </si>
  <si>
    <r>
      <rPr>
        <sz val="9"/>
        <color theme="0"/>
        <rFont val="Arial"/>
        <family val="2"/>
      </rPr>
      <t>......</t>
    </r>
    <r>
      <rPr>
        <sz val="9"/>
        <rFont val="Arial"/>
        <family val="2"/>
      </rPr>
      <t>Other relatives</t>
    </r>
  </si>
  <si>
    <r>
      <rPr>
        <sz val="9"/>
        <color theme="0"/>
        <rFont val="Arial"/>
        <family val="2"/>
      </rPr>
      <t>......</t>
    </r>
    <r>
      <rPr>
        <sz val="9"/>
        <rFont val="Arial"/>
        <family val="2"/>
      </rPr>
      <t>Nonrelatives</t>
    </r>
  </si>
  <si>
    <r>
      <rPr>
        <sz val="9"/>
        <color theme="0"/>
        <rFont val="Arial"/>
        <family val="2"/>
      </rPr>
      <t>...</t>
    </r>
    <r>
      <rPr>
        <sz val="9"/>
        <rFont val="Arial"/>
        <family val="2"/>
      </rPr>
      <t>In group quarters</t>
    </r>
  </si>
  <si>
    <r>
      <rPr>
        <sz val="9"/>
        <color theme="0"/>
        <rFont val="Arial"/>
        <family val="2"/>
      </rPr>
      <t>......</t>
    </r>
    <r>
      <rPr>
        <sz val="9"/>
        <rFont val="Arial"/>
        <family val="2"/>
      </rPr>
      <t>Institutionalized population</t>
    </r>
  </si>
  <si>
    <r>
      <rPr>
        <sz val="9"/>
        <color theme="0"/>
        <rFont val="Arial"/>
        <family val="2"/>
      </rPr>
      <t>......</t>
    </r>
    <r>
      <rPr>
        <sz val="9"/>
        <rFont val="Arial"/>
        <family val="2"/>
      </rPr>
      <t>Noninstitutionalized population</t>
    </r>
  </si>
  <si>
    <r>
      <rPr>
        <sz val="9"/>
        <color theme="0"/>
        <rFont val="Arial"/>
        <family val="2"/>
      </rPr>
      <t>...</t>
    </r>
    <r>
      <rPr>
        <sz val="9"/>
        <rFont val="Arial"/>
        <family val="2"/>
      </rPr>
      <t>Male</t>
    </r>
  </si>
  <si>
    <r>
      <rPr>
        <sz val="9"/>
        <color theme="0"/>
        <rFont val="Arial"/>
        <family val="2"/>
      </rPr>
      <t>......</t>
    </r>
    <r>
      <rPr>
        <sz val="9"/>
        <rFont val="Arial"/>
        <family val="2"/>
      </rPr>
      <t>Grandparent responsible for grandchild</t>
    </r>
  </si>
  <si>
    <r>
      <rPr>
        <sz val="9"/>
        <color theme="0"/>
        <rFont val="Arial"/>
        <family val="2"/>
      </rPr>
      <t>.........</t>
    </r>
    <r>
      <rPr>
        <sz val="9"/>
        <rFont val="Arial"/>
        <family val="2"/>
      </rPr>
      <t>Less than 6 months</t>
    </r>
  </si>
  <si>
    <r>
      <rPr>
        <sz val="9"/>
        <color theme="0"/>
        <rFont val="Arial"/>
        <family val="2"/>
      </rPr>
      <t>.........</t>
    </r>
    <r>
      <rPr>
        <sz val="9"/>
        <rFont val="Arial"/>
        <family val="2"/>
      </rPr>
      <t>6 to 11 months</t>
    </r>
  </si>
  <si>
    <r>
      <rPr>
        <sz val="9"/>
        <color theme="0"/>
        <rFont val="Arial"/>
        <family val="2"/>
      </rPr>
      <t>.........</t>
    </r>
    <r>
      <rPr>
        <sz val="9"/>
        <rFont val="Arial"/>
        <family val="2"/>
      </rPr>
      <t>1 to 2 years</t>
    </r>
  </si>
  <si>
    <r>
      <rPr>
        <sz val="9"/>
        <color theme="0"/>
        <rFont val="Arial"/>
        <family val="2"/>
      </rPr>
      <t>.........</t>
    </r>
    <r>
      <rPr>
        <sz val="9"/>
        <rFont val="Arial"/>
        <family val="2"/>
      </rPr>
      <t>3 to 4 years</t>
    </r>
  </si>
  <si>
    <r>
      <rPr>
        <sz val="9"/>
        <color theme="0"/>
        <rFont val="Arial"/>
        <family val="2"/>
      </rPr>
      <t>.........</t>
    </r>
    <r>
      <rPr>
        <sz val="9"/>
        <rFont val="Arial"/>
        <family val="2"/>
      </rPr>
      <t>5 years or more</t>
    </r>
  </si>
  <si>
    <r>
      <rPr>
        <sz val="9"/>
        <color theme="0"/>
        <rFont val="Arial"/>
        <family val="2"/>
      </rPr>
      <t>...</t>
    </r>
    <r>
      <rPr>
        <sz val="9"/>
        <rFont val="Arial"/>
        <family val="2"/>
      </rPr>
      <t>Female</t>
    </r>
  </si>
  <si>
    <r>
      <t>HOUSEHOLD TYPE</t>
    </r>
    <r>
      <rPr>
        <sz val="9"/>
        <color rgb="FFFF0000"/>
        <rFont val="Arial"/>
        <family val="2"/>
      </rPr>
      <t xml:space="preserve"> </t>
    </r>
    <r>
      <rPr>
        <sz val="9"/>
        <rFont val="Arial"/>
        <family val="2"/>
      </rPr>
      <t>[2]</t>
    </r>
  </si>
  <si>
    <r>
      <rPr>
        <sz val="9"/>
        <color theme="0"/>
        <rFont val="Arial"/>
        <family val="2"/>
      </rPr>
      <t>...</t>
    </r>
    <r>
      <rPr>
        <sz val="9"/>
        <rFont val="Arial"/>
        <family val="2"/>
      </rPr>
      <t>Family households</t>
    </r>
  </si>
  <si>
    <r>
      <rPr>
        <sz val="9"/>
        <color theme="0"/>
        <rFont val="Arial"/>
        <family val="2"/>
      </rPr>
      <t>......</t>
    </r>
    <r>
      <rPr>
        <sz val="9"/>
        <rFont val="Arial"/>
        <family val="2"/>
      </rPr>
      <t>Married husband-wife family</t>
    </r>
  </si>
  <si>
    <r>
      <rPr>
        <sz val="9"/>
        <color theme="0"/>
        <rFont val="Arial"/>
        <family val="2"/>
      </rPr>
      <t>......</t>
    </r>
    <r>
      <rPr>
        <sz val="9"/>
        <rFont val="Arial"/>
        <family val="2"/>
      </rPr>
      <t>Male householder, no wife present</t>
    </r>
  </si>
  <si>
    <r>
      <rPr>
        <sz val="9"/>
        <color theme="0"/>
        <rFont val="Arial"/>
        <family val="2"/>
      </rPr>
      <t>......</t>
    </r>
    <r>
      <rPr>
        <sz val="9"/>
        <rFont val="Arial"/>
        <family val="2"/>
      </rPr>
      <t>Female householder, no husband present</t>
    </r>
  </si>
  <si>
    <r>
      <rPr>
        <sz val="9"/>
        <color theme="0"/>
        <rFont val="Arial"/>
        <family val="2"/>
      </rPr>
      <t>...</t>
    </r>
    <r>
      <rPr>
        <sz val="9"/>
        <rFont val="Arial"/>
        <family val="2"/>
      </rPr>
      <t>Nonfamily households</t>
    </r>
  </si>
  <si>
    <r>
      <rPr>
        <sz val="9"/>
        <color theme="0"/>
        <rFont val="Arial"/>
        <family val="2"/>
      </rPr>
      <t>......</t>
    </r>
    <r>
      <rPr>
        <sz val="9"/>
        <rFont val="Arial"/>
        <family val="2"/>
      </rPr>
      <t>Householder living alone</t>
    </r>
  </si>
  <si>
    <r>
      <rPr>
        <sz val="9"/>
        <color theme="0"/>
        <rFont val="Arial"/>
        <family val="2"/>
      </rPr>
      <t>............</t>
    </r>
    <r>
      <rPr>
        <sz val="9"/>
        <rFont val="Arial"/>
        <family val="2"/>
      </rPr>
      <t>65 years and over</t>
    </r>
  </si>
  <si>
    <r>
      <rPr>
        <sz val="9"/>
        <color theme="0"/>
        <rFont val="Arial"/>
        <family val="2"/>
      </rPr>
      <t>...</t>
    </r>
    <r>
      <rPr>
        <sz val="9"/>
        <rFont val="Arial"/>
        <family val="2"/>
      </rPr>
      <t xml:space="preserve">Born in Guam </t>
    </r>
  </si>
  <si>
    <r>
      <rPr>
        <sz val="9"/>
        <color theme="0"/>
        <rFont val="Arial"/>
        <family val="2"/>
      </rPr>
      <t>...</t>
    </r>
    <r>
      <rPr>
        <sz val="9"/>
        <rFont val="Arial"/>
        <family val="2"/>
      </rPr>
      <t xml:space="preserve">Born outside Guam </t>
    </r>
  </si>
  <si>
    <r>
      <rPr>
        <sz val="9"/>
        <color theme="0"/>
        <rFont val="Arial"/>
        <family val="2"/>
      </rPr>
      <t>......</t>
    </r>
    <r>
      <rPr>
        <sz val="9"/>
        <rFont val="Arial"/>
        <family val="2"/>
      </rPr>
      <t>United States</t>
    </r>
  </si>
  <si>
    <r>
      <rPr>
        <sz val="9"/>
        <color theme="0"/>
        <rFont val="Arial"/>
        <family val="2"/>
      </rPr>
      <t>......</t>
    </r>
    <r>
      <rPr>
        <sz val="9"/>
        <rFont val="Arial"/>
        <family val="2"/>
      </rPr>
      <t>Asia [2]</t>
    </r>
  </si>
  <si>
    <r>
      <rPr>
        <sz val="9"/>
        <color theme="0"/>
        <rFont val="Arial"/>
        <family val="2"/>
      </rPr>
      <t>......</t>
    </r>
    <r>
      <rPr>
        <sz val="9"/>
        <rFont val="Arial"/>
        <family val="2"/>
      </rPr>
      <t>Oceania [3]</t>
    </r>
  </si>
  <si>
    <r>
      <rPr>
        <sz val="9"/>
        <color theme="0"/>
        <rFont val="Arial"/>
        <family val="2"/>
      </rPr>
      <t>......</t>
    </r>
    <r>
      <rPr>
        <sz val="9"/>
        <rFont val="Arial"/>
        <family val="2"/>
      </rPr>
      <t>Elsewhere</t>
    </r>
  </si>
  <si>
    <r>
      <rPr>
        <sz val="9"/>
        <color theme="0"/>
        <rFont val="Arial"/>
        <family val="2"/>
      </rPr>
      <t>...</t>
    </r>
    <r>
      <rPr>
        <sz val="9"/>
        <rFont val="Arial"/>
        <family val="2"/>
      </rPr>
      <t>Born outside Guam</t>
    </r>
  </si>
  <si>
    <r>
      <rPr>
        <sz val="9"/>
        <color theme="0"/>
        <rFont val="Arial"/>
        <family val="2"/>
      </rPr>
      <t>......</t>
    </r>
    <r>
      <rPr>
        <sz val="9"/>
        <rFont val="Arial"/>
        <family val="2"/>
      </rPr>
      <t>Employment</t>
    </r>
  </si>
  <si>
    <r>
      <rPr>
        <sz val="9"/>
        <color theme="0"/>
        <rFont val="Arial"/>
        <family val="2"/>
      </rPr>
      <t>......</t>
    </r>
    <r>
      <rPr>
        <sz val="9"/>
        <rFont val="Arial"/>
        <family val="2"/>
      </rPr>
      <t>Military</t>
    </r>
  </si>
  <si>
    <r>
      <rPr>
        <sz val="9"/>
        <color theme="0"/>
        <rFont val="Arial"/>
        <family val="2"/>
      </rPr>
      <t>......</t>
    </r>
    <r>
      <rPr>
        <sz val="9"/>
        <rFont val="Arial"/>
        <family val="2"/>
      </rPr>
      <t>Subsistence activity</t>
    </r>
  </si>
  <si>
    <r>
      <rPr>
        <sz val="9"/>
        <color theme="0"/>
        <rFont val="Arial"/>
        <family val="2"/>
      </rPr>
      <t>......</t>
    </r>
    <r>
      <rPr>
        <sz val="9"/>
        <rFont val="Arial"/>
        <family val="2"/>
      </rPr>
      <t>Missionary activities</t>
    </r>
  </si>
  <si>
    <r>
      <rPr>
        <sz val="9"/>
        <color theme="0"/>
        <rFont val="Arial"/>
        <family val="2"/>
      </rPr>
      <t>......</t>
    </r>
    <r>
      <rPr>
        <sz val="9"/>
        <rFont val="Arial"/>
        <family val="2"/>
      </rPr>
      <t>Moved with spouse or parent</t>
    </r>
  </si>
  <si>
    <r>
      <rPr>
        <sz val="9"/>
        <color theme="0"/>
        <rFont val="Arial"/>
        <family val="2"/>
      </rPr>
      <t>......</t>
    </r>
    <r>
      <rPr>
        <sz val="9"/>
        <rFont val="Arial"/>
        <family val="2"/>
      </rPr>
      <t>To attend school</t>
    </r>
  </si>
  <si>
    <r>
      <rPr>
        <sz val="9"/>
        <color theme="0"/>
        <rFont val="Arial"/>
        <family val="2"/>
      </rPr>
      <t>......</t>
    </r>
    <r>
      <rPr>
        <sz val="9"/>
        <rFont val="Arial"/>
        <family val="2"/>
      </rPr>
      <t xml:space="preserve">Medical </t>
    </r>
  </si>
  <si>
    <r>
      <rPr>
        <sz val="9"/>
        <color theme="0"/>
        <rFont val="Arial"/>
        <family val="2"/>
      </rPr>
      <t>......</t>
    </r>
    <r>
      <rPr>
        <sz val="9"/>
        <rFont val="Arial"/>
        <family val="2"/>
      </rPr>
      <t>Housing</t>
    </r>
  </si>
  <si>
    <r>
      <rPr>
        <sz val="9"/>
        <color theme="0"/>
        <rFont val="Arial"/>
        <family val="2"/>
      </rPr>
      <t>......</t>
    </r>
    <r>
      <rPr>
        <sz val="9"/>
        <rFont val="Arial"/>
        <family val="2"/>
      </rPr>
      <t>Other</t>
    </r>
  </si>
  <si>
    <r>
      <rPr>
        <sz val="9"/>
        <color theme="0"/>
        <rFont val="Arial"/>
        <family val="2"/>
      </rPr>
      <t>...</t>
    </r>
    <r>
      <rPr>
        <sz val="9"/>
        <rFont val="Arial"/>
        <family val="2"/>
      </rPr>
      <t>U.S. citizen or national</t>
    </r>
  </si>
  <si>
    <r>
      <rPr>
        <sz val="9"/>
        <color theme="0"/>
        <rFont val="Arial"/>
        <family val="2"/>
      </rPr>
      <t>......</t>
    </r>
    <r>
      <rPr>
        <sz val="9"/>
        <rFont val="Arial"/>
        <family val="2"/>
      </rPr>
      <t>Born in Guam</t>
    </r>
  </si>
  <si>
    <r>
      <rPr>
        <sz val="9"/>
        <color theme="0"/>
        <rFont val="Arial"/>
        <family val="2"/>
      </rPr>
      <t>......</t>
    </r>
    <r>
      <rPr>
        <sz val="9"/>
        <rFont val="Arial"/>
        <family val="2"/>
      </rPr>
      <t>Born in the United States, other U.S. Island Area, or Puerto Rico</t>
    </r>
  </si>
  <si>
    <r>
      <rPr>
        <sz val="9"/>
        <color theme="0"/>
        <rFont val="Arial"/>
        <family val="2"/>
      </rPr>
      <t>......</t>
    </r>
    <r>
      <rPr>
        <sz val="9"/>
        <rFont val="Arial"/>
        <family val="2"/>
      </rPr>
      <t xml:space="preserve">Born elsewhere of U.S. citizen parents </t>
    </r>
  </si>
  <si>
    <r>
      <rPr>
        <sz val="9"/>
        <color theme="0"/>
        <rFont val="Arial"/>
        <family val="2"/>
      </rPr>
      <t>......</t>
    </r>
    <r>
      <rPr>
        <sz val="9"/>
        <rFont val="Arial"/>
        <family val="2"/>
      </rPr>
      <t>Naturalized U.S. citizen</t>
    </r>
  </si>
  <si>
    <r>
      <rPr>
        <sz val="9"/>
        <color theme="0"/>
        <rFont val="Arial"/>
        <family val="2"/>
      </rPr>
      <t>...</t>
    </r>
    <r>
      <rPr>
        <sz val="9"/>
        <rFont val="Arial"/>
        <family val="2"/>
      </rPr>
      <t>Not a U.S. citizen</t>
    </r>
  </si>
  <si>
    <r>
      <rPr>
        <sz val="9"/>
        <color theme="0"/>
        <rFont val="Arial"/>
        <family val="2"/>
      </rPr>
      <t>......</t>
    </r>
    <r>
      <rPr>
        <sz val="9"/>
        <rFont val="Arial"/>
        <family val="2"/>
      </rPr>
      <t>Temporary resident</t>
    </r>
  </si>
  <si>
    <r>
      <rPr>
        <sz val="9"/>
        <color theme="0"/>
        <rFont val="Arial"/>
        <family val="2"/>
      </rPr>
      <t>......</t>
    </r>
    <r>
      <rPr>
        <sz val="9"/>
        <rFont val="Arial"/>
        <family val="2"/>
      </rPr>
      <t>Native</t>
    </r>
  </si>
  <si>
    <r>
      <rPr>
        <sz val="9"/>
        <color theme="0"/>
        <rFont val="Arial"/>
        <family val="2"/>
      </rPr>
      <t>.........</t>
    </r>
    <r>
      <rPr>
        <sz val="9"/>
        <rFont val="Arial"/>
        <family val="2"/>
      </rPr>
      <t>2000 to March 2010</t>
    </r>
  </si>
  <si>
    <r>
      <rPr>
        <sz val="9"/>
        <color theme="0"/>
        <rFont val="Arial"/>
        <family val="2"/>
      </rPr>
      <t>.........</t>
    </r>
    <r>
      <rPr>
        <sz val="9"/>
        <rFont val="Arial"/>
        <family val="2"/>
      </rPr>
      <t>1990 to 1999</t>
    </r>
  </si>
  <si>
    <r>
      <rPr>
        <sz val="9"/>
        <color theme="0"/>
        <rFont val="Arial"/>
        <family val="2"/>
      </rPr>
      <t>.........</t>
    </r>
    <r>
      <rPr>
        <sz val="9"/>
        <rFont val="Arial"/>
        <family val="2"/>
      </rPr>
      <t>1980 to 1989</t>
    </r>
  </si>
  <si>
    <r>
      <rPr>
        <sz val="9"/>
        <color theme="0"/>
        <rFont val="Arial"/>
        <family val="2"/>
      </rPr>
      <t>.........</t>
    </r>
    <r>
      <rPr>
        <sz val="9"/>
        <rFont val="Arial"/>
        <family val="2"/>
      </rPr>
      <t>Before 1980</t>
    </r>
  </si>
  <si>
    <r>
      <rPr>
        <sz val="9"/>
        <color theme="0"/>
        <rFont val="Arial"/>
        <family val="2"/>
      </rPr>
      <t>......</t>
    </r>
    <r>
      <rPr>
        <sz val="9"/>
        <rFont val="Arial"/>
        <family val="2"/>
      </rPr>
      <t>Foreign born</t>
    </r>
  </si>
  <si>
    <r>
      <rPr>
        <sz val="9"/>
        <color theme="0"/>
        <rFont val="Arial"/>
        <family val="2"/>
      </rPr>
      <t>...</t>
    </r>
    <r>
      <rPr>
        <sz val="9"/>
        <rFont val="Arial"/>
        <family val="2"/>
      </rPr>
      <t>Now on active duty</t>
    </r>
  </si>
  <si>
    <r>
      <rPr>
        <sz val="9"/>
        <color theme="0"/>
        <rFont val="Arial"/>
        <family val="2"/>
      </rPr>
      <t>...</t>
    </r>
    <r>
      <rPr>
        <sz val="9"/>
        <rFont val="Arial"/>
        <family val="2"/>
      </rPr>
      <t>On active duty in the past, but not now</t>
    </r>
  </si>
  <si>
    <r>
      <rPr>
        <sz val="9"/>
        <color theme="0"/>
        <rFont val="Arial"/>
        <family val="2"/>
      </rPr>
      <t>...</t>
    </r>
    <r>
      <rPr>
        <sz val="9"/>
        <rFont val="Arial"/>
        <family val="2"/>
      </rPr>
      <t>Training for Reserves or National Guard only</t>
    </r>
  </si>
  <si>
    <r>
      <rPr>
        <sz val="9"/>
        <color theme="0"/>
        <rFont val="Arial"/>
        <family val="2"/>
      </rPr>
      <t>...</t>
    </r>
    <r>
      <rPr>
        <sz val="9"/>
        <rFont val="Arial"/>
        <family val="2"/>
      </rPr>
      <t>Never served in the military</t>
    </r>
  </si>
  <si>
    <r>
      <rPr>
        <sz val="9"/>
        <color theme="0"/>
        <rFont val="Arial"/>
        <family val="2"/>
      </rPr>
      <t>...</t>
    </r>
    <r>
      <rPr>
        <sz val="9"/>
        <rFont val="Arial"/>
        <family val="2"/>
      </rPr>
      <t>Gulf War (9/2001 or later), no Gulf War (8/1990 to 8/2001), no Vietnam Era</t>
    </r>
  </si>
  <si>
    <r>
      <rPr>
        <sz val="9"/>
        <color theme="0"/>
        <rFont val="Arial"/>
        <family val="2"/>
      </rPr>
      <t>...</t>
    </r>
    <r>
      <rPr>
        <sz val="9"/>
        <rFont val="Arial"/>
        <family val="2"/>
      </rPr>
      <t>Gulf War (9/2001 or later) and Gulf War (8/1990 to 8/2001), no Vietnam Era</t>
    </r>
  </si>
  <si>
    <r>
      <rPr>
        <sz val="9"/>
        <color theme="0"/>
        <rFont val="Arial"/>
        <family val="2"/>
      </rPr>
      <t>...</t>
    </r>
    <r>
      <rPr>
        <sz val="9"/>
        <rFont val="Arial"/>
        <family val="2"/>
      </rPr>
      <t>Gulf War (9/2001 or later), and Gulf War (8/1990 to 8/2001), and Vietnam Era</t>
    </r>
  </si>
  <si>
    <r>
      <rPr>
        <sz val="9"/>
        <color theme="0"/>
        <rFont val="Arial"/>
        <family val="2"/>
      </rPr>
      <t>...</t>
    </r>
    <r>
      <rPr>
        <sz val="9"/>
        <rFont val="Arial"/>
        <family val="2"/>
      </rPr>
      <t>Gulf War (8/1990 to 8/2001), no Vietnam Era</t>
    </r>
  </si>
  <si>
    <r>
      <rPr>
        <sz val="9"/>
        <color theme="0"/>
        <rFont val="Arial"/>
        <family val="2"/>
      </rPr>
      <t>...</t>
    </r>
    <r>
      <rPr>
        <sz val="9"/>
        <rFont val="Arial"/>
        <family val="2"/>
      </rPr>
      <t>Gulf War (8/1990 to 8/2001) and Vietnam Era</t>
    </r>
  </si>
  <si>
    <r>
      <rPr>
        <sz val="9"/>
        <color theme="0"/>
        <rFont val="Arial"/>
        <family val="2"/>
      </rPr>
      <t>...</t>
    </r>
    <r>
      <rPr>
        <sz val="9"/>
        <rFont val="Arial"/>
        <family val="2"/>
      </rPr>
      <t>Vietnam Era, no Korean War, no World War II</t>
    </r>
  </si>
  <si>
    <r>
      <rPr>
        <sz val="9"/>
        <color theme="0"/>
        <rFont val="Arial"/>
        <family val="2"/>
      </rPr>
      <t>...</t>
    </r>
    <r>
      <rPr>
        <sz val="9"/>
        <rFont val="Arial"/>
        <family val="2"/>
      </rPr>
      <t>Vietnam Era and Korean War, no World War II</t>
    </r>
  </si>
  <si>
    <r>
      <rPr>
        <sz val="9"/>
        <color theme="0"/>
        <rFont val="Arial"/>
        <family val="2"/>
      </rPr>
      <t>...</t>
    </r>
    <r>
      <rPr>
        <sz val="9"/>
        <rFont val="Arial"/>
        <family val="2"/>
      </rPr>
      <t>Vietnam Era and Korean War and World War II</t>
    </r>
  </si>
  <si>
    <r>
      <rPr>
        <sz val="9"/>
        <color theme="0"/>
        <rFont val="Arial"/>
        <family val="2"/>
      </rPr>
      <t>...</t>
    </r>
    <r>
      <rPr>
        <sz val="9"/>
        <rFont val="Arial"/>
        <family val="2"/>
      </rPr>
      <t>Korean War, no Vietnam Era, no World War II</t>
    </r>
  </si>
  <si>
    <r>
      <rPr>
        <sz val="9"/>
        <color theme="0"/>
        <rFont val="Arial"/>
        <family val="2"/>
      </rPr>
      <t>...</t>
    </r>
    <r>
      <rPr>
        <sz val="9"/>
        <rFont val="Arial"/>
        <family val="2"/>
      </rPr>
      <t>Korean War and World War II, no Vietnam Era</t>
    </r>
  </si>
  <si>
    <r>
      <rPr>
        <sz val="9"/>
        <color theme="0"/>
        <rFont val="Arial"/>
        <family val="2"/>
      </rPr>
      <t>...</t>
    </r>
    <r>
      <rPr>
        <sz val="9"/>
        <rFont val="Arial"/>
        <family val="2"/>
      </rPr>
      <t>World War II, no Korean War, no Vietnam Era</t>
    </r>
  </si>
  <si>
    <r>
      <rPr>
        <sz val="9"/>
        <color theme="0"/>
        <rFont val="Arial"/>
        <family val="2"/>
      </rPr>
      <t>...</t>
    </r>
    <r>
      <rPr>
        <sz val="9"/>
        <rFont val="Arial"/>
        <family val="2"/>
      </rPr>
      <t>Between Gulf War and Vietnam Era only</t>
    </r>
  </si>
  <si>
    <r>
      <rPr>
        <sz val="9"/>
        <color theme="0"/>
        <rFont val="Arial"/>
        <family val="2"/>
      </rPr>
      <t>...</t>
    </r>
    <r>
      <rPr>
        <sz val="9"/>
        <rFont val="Arial"/>
        <family val="2"/>
      </rPr>
      <t>Between Vietnam Era and Korean War only</t>
    </r>
  </si>
  <si>
    <r>
      <rPr>
        <sz val="9"/>
        <color theme="0"/>
        <rFont val="Arial"/>
        <family val="2"/>
      </rPr>
      <t>...</t>
    </r>
    <r>
      <rPr>
        <sz val="9"/>
        <rFont val="Arial"/>
        <family val="2"/>
      </rPr>
      <t>Between Korean War and World War II only</t>
    </r>
  </si>
  <si>
    <r>
      <rPr>
        <sz val="9"/>
        <color theme="0"/>
        <rFont val="Arial"/>
        <family val="2"/>
      </rPr>
      <t>...</t>
    </r>
    <r>
      <rPr>
        <sz val="9"/>
        <rFont val="Arial"/>
        <family val="2"/>
      </rPr>
      <t>Pre-World War II only</t>
    </r>
  </si>
  <si>
    <r>
      <rPr>
        <sz val="9"/>
        <color theme="0"/>
        <rFont val="Arial"/>
        <family val="2"/>
      </rPr>
      <t>...</t>
    </r>
    <r>
      <rPr>
        <sz val="9"/>
        <rFont val="Arial"/>
        <family val="2"/>
      </rPr>
      <t>Has no service-connected disability rating</t>
    </r>
  </si>
  <si>
    <r>
      <rPr>
        <sz val="9"/>
        <color theme="0"/>
        <rFont val="Arial"/>
        <family val="2"/>
      </rPr>
      <t>...</t>
    </r>
    <r>
      <rPr>
        <sz val="9"/>
        <rFont val="Arial"/>
        <family val="2"/>
      </rPr>
      <t>Has a service-connected disability rating</t>
    </r>
  </si>
  <si>
    <r>
      <rPr>
        <sz val="9"/>
        <color theme="0"/>
        <rFont val="Arial"/>
        <family val="2"/>
      </rPr>
      <t>......</t>
    </r>
    <r>
      <rPr>
        <sz val="9"/>
        <rFont val="Arial"/>
        <family val="2"/>
      </rPr>
      <t>0 percent</t>
    </r>
  </si>
  <si>
    <r>
      <rPr>
        <sz val="9"/>
        <color theme="0"/>
        <rFont val="Arial"/>
        <family val="2"/>
      </rPr>
      <t>......</t>
    </r>
    <r>
      <rPr>
        <sz val="9"/>
        <rFont val="Arial"/>
        <family val="2"/>
      </rPr>
      <t>10 or 20 percent</t>
    </r>
  </si>
  <si>
    <r>
      <rPr>
        <sz val="9"/>
        <color theme="0"/>
        <rFont val="Arial"/>
        <family val="2"/>
      </rPr>
      <t>......</t>
    </r>
    <r>
      <rPr>
        <sz val="9"/>
        <rFont val="Arial"/>
        <family val="2"/>
      </rPr>
      <t>30 or 40 percent</t>
    </r>
  </si>
  <si>
    <r>
      <rPr>
        <sz val="9"/>
        <color theme="0"/>
        <rFont val="Arial"/>
        <family val="2"/>
      </rPr>
      <t>......</t>
    </r>
    <r>
      <rPr>
        <sz val="9"/>
        <rFont val="Arial"/>
        <family val="2"/>
      </rPr>
      <t>50 or 60 percent</t>
    </r>
  </si>
  <si>
    <r>
      <rPr>
        <sz val="9"/>
        <color theme="0"/>
        <rFont val="Arial"/>
        <family val="2"/>
      </rPr>
      <t>......</t>
    </r>
    <r>
      <rPr>
        <sz val="9"/>
        <rFont val="Arial"/>
        <family val="2"/>
      </rPr>
      <t>70 percent or higher</t>
    </r>
  </si>
  <si>
    <r>
      <rPr>
        <sz val="9"/>
        <color theme="0"/>
        <rFont val="Arial"/>
        <family val="2"/>
      </rPr>
      <t>......</t>
    </r>
    <r>
      <rPr>
        <sz val="9"/>
        <rFont val="Arial"/>
        <family val="2"/>
      </rPr>
      <t>Rating not reported</t>
    </r>
  </si>
  <si>
    <r>
      <rPr>
        <sz val="9"/>
        <color theme="0"/>
        <rFont val="Arial"/>
        <family val="2"/>
      </rPr>
      <t>...</t>
    </r>
    <r>
      <rPr>
        <sz val="9"/>
        <rFont val="Arial"/>
        <family val="2"/>
      </rPr>
      <t>Military dependent</t>
    </r>
  </si>
  <si>
    <r>
      <rPr>
        <sz val="9"/>
        <color theme="0"/>
        <rFont val="Arial"/>
        <family val="2"/>
      </rPr>
      <t>......</t>
    </r>
    <r>
      <rPr>
        <sz val="9"/>
        <rFont val="Arial"/>
        <family val="2"/>
      </rPr>
      <t>Of active-duty member</t>
    </r>
  </si>
  <si>
    <r>
      <rPr>
        <sz val="9"/>
        <color theme="0"/>
        <rFont val="Arial"/>
        <family val="2"/>
      </rPr>
      <t>......</t>
    </r>
    <r>
      <rPr>
        <sz val="9"/>
        <rFont val="Arial"/>
        <family val="2"/>
      </rPr>
      <t>Other dependent</t>
    </r>
  </si>
  <si>
    <r>
      <rPr>
        <sz val="9"/>
        <color theme="0"/>
        <rFont val="Arial"/>
        <family val="2"/>
      </rPr>
      <t>...</t>
    </r>
    <r>
      <rPr>
        <sz val="9"/>
        <rFont val="Arial"/>
        <family val="2"/>
      </rPr>
      <t>Not a military dependent</t>
    </r>
  </si>
  <si>
    <r>
      <rPr>
        <sz val="9"/>
        <color theme="0"/>
        <rFont val="Arial"/>
        <family val="2"/>
      </rPr>
      <t>...</t>
    </r>
    <r>
      <rPr>
        <sz val="9"/>
        <rFont val="Arial"/>
        <family val="2"/>
      </rPr>
      <t>Same house in 2009</t>
    </r>
  </si>
  <si>
    <r>
      <rPr>
        <sz val="9"/>
        <color theme="0"/>
        <rFont val="Arial"/>
        <family val="2"/>
      </rPr>
      <t>...</t>
    </r>
    <r>
      <rPr>
        <sz val="9"/>
        <rFont val="Arial"/>
        <family val="2"/>
      </rPr>
      <t xml:space="preserve">Different house in Guam </t>
    </r>
  </si>
  <si>
    <r>
      <rPr>
        <sz val="9"/>
        <color theme="0"/>
        <rFont val="Arial"/>
        <family val="2"/>
      </rPr>
      <t>...</t>
    </r>
    <r>
      <rPr>
        <sz val="9"/>
        <rFont val="Arial"/>
        <family val="2"/>
      </rPr>
      <t>Outside Guam</t>
    </r>
  </si>
  <si>
    <r>
      <rPr>
        <sz val="9"/>
        <color theme="0"/>
        <rFont val="Arial"/>
        <family val="2"/>
      </rPr>
      <t>......</t>
    </r>
    <r>
      <rPr>
        <sz val="9"/>
        <rFont val="Arial"/>
        <family val="2"/>
      </rPr>
      <t>The Commonwealth of the Northern Mariana Islands</t>
    </r>
  </si>
  <si>
    <r>
      <rPr>
        <sz val="9"/>
        <color theme="0"/>
        <rFont val="Arial"/>
        <family val="2"/>
      </rPr>
      <t>......</t>
    </r>
    <r>
      <rPr>
        <sz val="9"/>
        <rFont val="Arial"/>
        <family val="2"/>
      </rPr>
      <t>Asia [3]</t>
    </r>
  </si>
  <si>
    <r>
      <rPr>
        <sz val="9"/>
        <color theme="0"/>
        <rFont val="Arial"/>
        <family val="2"/>
      </rPr>
      <t>.........</t>
    </r>
    <r>
      <rPr>
        <sz val="9"/>
        <rFont val="Arial"/>
        <family val="2"/>
      </rPr>
      <t>China [4]</t>
    </r>
  </si>
  <si>
    <r>
      <rPr>
        <sz val="9"/>
        <color theme="0"/>
        <rFont val="Arial"/>
        <family val="2"/>
      </rPr>
      <t>.........</t>
    </r>
    <r>
      <rPr>
        <sz val="9"/>
        <rFont val="Arial"/>
        <family val="2"/>
      </rPr>
      <t xml:space="preserve">Philippines </t>
    </r>
  </si>
  <si>
    <r>
      <rPr>
        <sz val="9"/>
        <color theme="0"/>
        <rFont val="Arial"/>
        <family val="2"/>
      </rPr>
      <t>.........</t>
    </r>
    <r>
      <rPr>
        <sz val="9"/>
        <rFont val="Arial"/>
        <family val="2"/>
      </rPr>
      <t xml:space="preserve">Other Asia </t>
    </r>
  </si>
  <si>
    <r>
      <rPr>
        <sz val="9"/>
        <color theme="0"/>
        <rFont val="Arial"/>
        <family val="2"/>
      </rPr>
      <t>......</t>
    </r>
    <r>
      <rPr>
        <sz val="9"/>
        <rFont val="Arial"/>
        <family val="2"/>
      </rPr>
      <t xml:space="preserve">Elsewhere </t>
    </r>
  </si>
  <si>
    <r>
      <rPr>
        <sz val="9"/>
        <color theme="0"/>
        <rFont val="Arial"/>
        <family val="2"/>
      </rPr>
      <t>...</t>
    </r>
    <r>
      <rPr>
        <sz val="9"/>
        <rFont val="Arial"/>
        <family val="2"/>
      </rPr>
      <t>English only</t>
    </r>
  </si>
  <si>
    <r>
      <rPr>
        <sz val="9"/>
        <color theme="0"/>
        <rFont val="Arial"/>
        <family val="2"/>
      </rPr>
      <t>...</t>
    </r>
    <r>
      <rPr>
        <sz val="9"/>
        <rFont val="Arial"/>
        <family val="2"/>
      </rPr>
      <t>Language other than English</t>
    </r>
  </si>
  <si>
    <r>
      <rPr>
        <sz val="9"/>
        <color theme="0"/>
        <rFont val="Arial"/>
        <family val="2"/>
      </rPr>
      <t>......</t>
    </r>
    <r>
      <rPr>
        <sz val="9"/>
        <rFont val="Arial"/>
        <family val="2"/>
      </rPr>
      <t>Chamorro</t>
    </r>
  </si>
  <si>
    <r>
      <rPr>
        <sz val="9"/>
        <color theme="0"/>
        <rFont val="Arial"/>
        <family val="2"/>
      </rPr>
      <t>......</t>
    </r>
    <r>
      <rPr>
        <sz val="9"/>
        <rFont val="Arial"/>
        <family val="2"/>
      </rPr>
      <t>Philippine languages</t>
    </r>
  </si>
  <si>
    <r>
      <rPr>
        <sz val="9"/>
        <color theme="0"/>
        <rFont val="Arial"/>
        <family val="2"/>
      </rPr>
      <t>......</t>
    </r>
    <r>
      <rPr>
        <sz val="9"/>
        <rFont val="Arial"/>
        <family val="2"/>
      </rPr>
      <t>Other Pacific Island languages</t>
    </r>
  </si>
  <si>
    <r>
      <rPr>
        <sz val="9"/>
        <color theme="0"/>
        <rFont val="Arial"/>
        <family val="2"/>
      </rPr>
      <t>......</t>
    </r>
    <r>
      <rPr>
        <sz val="9"/>
        <rFont val="Arial"/>
        <family val="2"/>
      </rPr>
      <t>Asian languages</t>
    </r>
  </si>
  <si>
    <r>
      <rPr>
        <sz val="9"/>
        <color theme="0"/>
        <rFont val="Arial"/>
        <family val="2"/>
      </rPr>
      <t>......</t>
    </r>
    <r>
      <rPr>
        <sz val="9"/>
        <rFont val="Arial"/>
        <family val="2"/>
      </rPr>
      <t>Other languages</t>
    </r>
  </si>
  <si>
    <r>
      <rPr>
        <sz val="9"/>
        <color theme="0"/>
        <rFont val="Arial"/>
        <family val="2"/>
      </rPr>
      <t>...</t>
    </r>
    <r>
      <rPr>
        <sz val="9"/>
        <rFont val="Arial"/>
        <family val="2"/>
      </rPr>
      <t>Speak other languages</t>
    </r>
  </si>
  <si>
    <r>
      <rPr>
        <sz val="9"/>
        <color theme="0"/>
        <rFont val="Arial"/>
        <family val="2"/>
      </rPr>
      <t>......</t>
    </r>
    <r>
      <rPr>
        <sz val="9"/>
        <rFont val="Arial"/>
        <family val="2"/>
      </rPr>
      <t>Less frequently than English</t>
    </r>
  </si>
  <si>
    <r>
      <rPr>
        <sz val="9"/>
        <color theme="0"/>
        <rFont val="Arial"/>
        <family val="2"/>
      </rPr>
      <t>......</t>
    </r>
    <r>
      <rPr>
        <sz val="9"/>
        <rFont val="Arial"/>
        <family val="2"/>
      </rPr>
      <t>Equally often as English</t>
    </r>
  </si>
  <si>
    <r>
      <rPr>
        <sz val="9"/>
        <color theme="0"/>
        <rFont val="Arial"/>
        <family val="2"/>
      </rPr>
      <t>......</t>
    </r>
    <r>
      <rPr>
        <sz val="9"/>
        <rFont val="Arial"/>
        <family val="2"/>
      </rPr>
      <t>More frequently than English</t>
    </r>
  </si>
  <si>
    <r>
      <rPr>
        <sz val="9"/>
        <color theme="0"/>
        <rFont val="Arial"/>
        <family val="2"/>
      </rPr>
      <t>......</t>
    </r>
    <r>
      <rPr>
        <sz val="9"/>
        <rFont val="Arial"/>
        <family val="2"/>
      </rPr>
      <t>Does not speak English</t>
    </r>
  </si>
  <si>
    <r>
      <rPr>
        <sz val="9"/>
        <color theme="0"/>
        <rFont val="Arial"/>
        <family val="2"/>
      </rPr>
      <t>...</t>
    </r>
    <r>
      <rPr>
        <sz val="9"/>
        <rFont val="Arial"/>
        <family val="2"/>
      </rPr>
      <t>Enrolled in school</t>
    </r>
  </si>
  <si>
    <r>
      <rPr>
        <sz val="9"/>
        <color theme="0"/>
        <rFont val="Arial"/>
        <family val="2"/>
      </rPr>
      <t>......</t>
    </r>
    <r>
      <rPr>
        <sz val="9"/>
        <rFont val="Arial"/>
        <family val="2"/>
      </rPr>
      <t>Pre-kindergarten</t>
    </r>
  </si>
  <si>
    <r>
      <rPr>
        <sz val="9"/>
        <color theme="0"/>
        <rFont val="Arial"/>
        <family val="2"/>
      </rPr>
      <t>.........</t>
    </r>
    <r>
      <rPr>
        <sz val="9"/>
        <rFont val="Arial"/>
        <family val="2"/>
      </rPr>
      <t>Public school</t>
    </r>
  </si>
  <si>
    <r>
      <rPr>
        <sz val="9"/>
        <color theme="0"/>
        <rFont val="Arial"/>
        <family val="2"/>
      </rPr>
      <t>......</t>
    </r>
    <r>
      <rPr>
        <sz val="9"/>
        <rFont val="Arial"/>
        <family val="2"/>
      </rPr>
      <t>Kindergarten</t>
    </r>
  </si>
  <si>
    <r>
      <rPr>
        <sz val="9"/>
        <color theme="0"/>
        <rFont val="Arial"/>
        <family val="2"/>
      </rPr>
      <t>......</t>
    </r>
    <r>
      <rPr>
        <sz val="9"/>
        <rFont val="Arial"/>
        <family val="2"/>
      </rPr>
      <t>Grade 1 to grade 8</t>
    </r>
  </si>
  <si>
    <r>
      <rPr>
        <sz val="9"/>
        <color theme="0"/>
        <rFont val="Arial"/>
        <family val="2"/>
      </rPr>
      <t>......</t>
    </r>
    <r>
      <rPr>
        <sz val="9"/>
        <rFont val="Arial"/>
        <family val="2"/>
      </rPr>
      <t>Grade 9 to grade 12</t>
    </r>
  </si>
  <si>
    <r>
      <rPr>
        <sz val="9"/>
        <color theme="0"/>
        <rFont val="Arial"/>
        <family val="2"/>
      </rPr>
      <t>......</t>
    </r>
    <r>
      <rPr>
        <sz val="9"/>
        <rFont val="Arial"/>
        <family val="2"/>
      </rPr>
      <t>College, graduate or professional school</t>
    </r>
  </si>
  <si>
    <r>
      <rPr>
        <sz val="9"/>
        <color theme="0"/>
        <rFont val="Arial"/>
        <family val="2"/>
      </rPr>
      <t>...</t>
    </r>
    <r>
      <rPr>
        <sz val="9"/>
        <rFont val="Arial"/>
        <family val="2"/>
      </rPr>
      <t>Not enrolled in school</t>
    </r>
  </si>
  <si>
    <r>
      <rPr>
        <sz val="9"/>
        <color theme="0"/>
        <rFont val="Arial"/>
        <family val="2"/>
      </rPr>
      <t>...</t>
    </r>
    <r>
      <rPr>
        <sz val="9"/>
        <rFont val="Arial"/>
        <family val="2"/>
      </rPr>
      <t xml:space="preserve">Less than 9th grade </t>
    </r>
  </si>
  <si>
    <r>
      <rPr>
        <sz val="9"/>
        <color theme="0"/>
        <rFont val="Arial"/>
        <family val="2"/>
      </rPr>
      <t>...</t>
    </r>
    <r>
      <rPr>
        <sz val="9"/>
        <rFont val="Arial"/>
        <family val="2"/>
      </rPr>
      <t>9th to 12th grade, no diploma</t>
    </r>
  </si>
  <si>
    <r>
      <rPr>
        <sz val="9"/>
        <color theme="0"/>
        <rFont val="Arial"/>
        <family val="2"/>
      </rPr>
      <t>...</t>
    </r>
    <r>
      <rPr>
        <sz val="9"/>
        <rFont val="Arial"/>
        <family val="2"/>
      </rPr>
      <t>High school graduate, GED, or alternative credential</t>
    </r>
  </si>
  <si>
    <r>
      <rPr>
        <sz val="9"/>
        <color theme="0"/>
        <rFont val="Arial"/>
        <family val="2"/>
      </rPr>
      <t>...</t>
    </r>
    <r>
      <rPr>
        <sz val="9"/>
        <rFont val="Arial"/>
        <family val="2"/>
      </rPr>
      <t>Some college or associate's degree</t>
    </r>
  </si>
  <si>
    <r>
      <rPr>
        <sz val="9"/>
        <color theme="0"/>
        <rFont val="Arial"/>
        <family val="2"/>
      </rPr>
      <t>...</t>
    </r>
    <r>
      <rPr>
        <sz val="9"/>
        <rFont val="Arial"/>
        <family val="2"/>
      </rPr>
      <t>Bachelor's degree</t>
    </r>
  </si>
  <si>
    <r>
      <rPr>
        <sz val="9"/>
        <color theme="0"/>
        <rFont val="Arial"/>
        <family val="2"/>
      </rPr>
      <t>...</t>
    </r>
    <r>
      <rPr>
        <sz val="9"/>
        <rFont val="Arial"/>
        <family val="2"/>
      </rPr>
      <t>Graduate or professional degree</t>
    </r>
  </si>
  <si>
    <r>
      <rPr>
        <sz val="9"/>
        <color theme="0"/>
        <rFont val="Arial"/>
        <family val="2"/>
      </rPr>
      <t>...</t>
    </r>
    <r>
      <rPr>
        <sz val="9"/>
        <rFont val="Arial"/>
        <family val="2"/>
      </rPr>
      <t>Percent high school graduate, GED, or alternative credential; or higher</t>
    </r>
  </si>
  <si>
    <r>
      <rPr>
        <sz val="9"/>
        <color theme="0"/>
        <rFont val="Arial"/>
        <family val="2"/>
      </rPr>
      <t>...</t>
    </r>
    <r>
      <rPr>
        <sz val="9"/>
        <rFont val="Arial"/>
        <family val="2"/>
      </rPr>
      <t>Percent bachelor's degree or higher</t>
    </r>
  </si>
  <si>
    <r>
      <rPr>
        <sz val="9"/>
        <color theme="0"/>
        <rFont val="Arial"/>
        <family val="2"/>
      </rPr>
      <t>...</t>
    </r>
    <r>
      <rPr>
        <sz val="9"/>
        <rFont val="Arial"/>
        <family val="2"/>
      </rPr>
      <t>Completed requirements for a vocational training program</t>
    </r>
  </si>
  <si>
    <r>
      <rPr>
        <sz val="9"/>
        <color theme="0"/>
        <rFont val="Arial"/>
        <family val="2"/>
      </rPr>
      <t>......</t>
    </r>
    <r>
      <rPr>
        <sz val="9"/>
        <rFont val="Arial"/>
        <family val="2"/>
      </rPr>
      <t>In Guam</t>
    </r>
  </si>
  <si>
    <r>
      <rPr>
        <sz val="9"/>
        <color theme="0"/>
        <rFont val="Arial"/>
        <family val="2"/>
      </rPr>
      <t>......</t>
    </r>
    <r>
      <rPr>
        <sz val="9"/>
        <rFont val="Arial"/>
        <family val="2"/>
      </rPr>
      <t>Outside Guam</t>
    </r>
  </si>
  <si>
    <r>
      <rPr>
        <sz val="9"/>
        <color theme="0"/>
        <rFont val="Arial"/>
        <family val="2"/>
      </rPr>
      <t>...</t>
    </r>
    <r>
      <rPr>
        <sz val="9"/>
        <rFont val="Arial"/>
        <family val="2"/>
      </rPr>
      <t>Did not complete requirements for a vocational training program</t>
    </r>
  </si>
  <si>
    <r>
      <rPr>
        <sz val="9"/>
        <color theme="0"/>
        <rFont val="Arial"/>
        <family val="2"/>
      </rPr>
      <t>...</t>
    </r>
    <r>
      <rPr>
        <sz val="9"/>
        <rFont val="Arial"/>
        <family val="2"/>
      </rPr>
      <t>In labor force</t>
    </r>
  </si>
  <si>
    <r>
      <rPr>
        <sz val="9"/>
        <color theme="0"/>
        <rFont val="Arial"/>
        <family val="2"/>
      </rPr>
      <t>......</t>
    </r>
    <r>
      <rPr>
        <sz val="9"/>
        <rFont val="Arial"/>
        <family val="2"/>
      </rPr>
      <t>In Armed Forces</t>
    </r>
  </si>
  <si>
    <r>
      <rPr>
        <sz val="9"/>
        <color theme="0"/>
        <rFont val="Arial"/>
        <family val="2"/>
      </rPr>
      <t>......</t>
    </r>
    <r>
      <rPr>
        <sz val="9"/>
        <rFont val="Arial"/>
        <family val="2"/>
      </rPr>
      <t>Civilian labor force</t>
    </r>
  </si>
  <si>
    <r>
      <rPr>
        <sz val="9"/>
        <color theme="0"/>
        <rFont val="Arial"/>
        <family val="2"/>
      </rPr>
      <t>.........</t>
    </r>
    <r>
      <rPr>
        <sz val="9"/>
        <rFont val="Arial"/>
        <family val="2"/>
      </rPr>
      <t>Employed</t>
    </r>
  </si>
  <si>
    <r>
      <rPr>
        <sz val="9"/>
        <color theme="0"/>
        <rFont val="Arial"/>
        <family val="2"/>
      </rPr>
      <t>............</t>
    </r>
    <r>
      <rPr>
        <sz val="9"/>
        <rFont val="Arial"/>
        <family val="2"/>
      </rPr>
      <t>Also did subsistence activity</t>
    </r>
  </si>
  <si>
    <r>
      <rPr>
        <sz val="9"/>
        <color theme="0"/>
        <rFont val="Arial"/>
        <family val="2"/>
      </rPr>
      <t>.........</t>
    </r>
    <r>
      <rPr>
        <sz val="9"/>
        <rFont val="Arial"/>
        <family val="2"/>
      </rPr>
      <t>Unemployed</t>
    </r>
  </si>
  <si>
    <r>
      <rPr>
        <sz val="9"/>
        <color theme="0"/>
        <rFont val="Arial"/>
        <family val="2"/>
      </rPr>
      <t>...</t>
    </r>
    <r>
      <rPr>
        <sz val="9"/>
        <rFont val="Arial"/>
        <family val="2"/>
      </rPr>
      <t>Not in labor force</t>
    </r>
  </si>
  <si>
    <r>
      <rPr>
        <sz val="9"/>
        <color theme="0"/>
        <rFont val="Arial"/>
        <family val="2"/>
      </rPr>
      <t>...</t>
    </r>
    <r>
      <rPr>
        <sz val="9"/>
        <rFont val="Arial"/>
        <family val="2"/>
      </rPr>
      <t>With own children under 6 years only</t>
    </r>
  </si>
  <si>
    <r>
      <rPr>
        <sz val="9"/>
        <color theme="0"/>
        <rFont val="Arial"/>
        <family val="2"/>
      </rPr>
      <t>......</t>
    </r>
    <r>
      <rPr>
        <sz val="9"/>
        <rFont val="Arial"/>
        <family val="2"/>
      </rPr>
      <t>In labor force</t>
    </r>
  </si>
  <si>
    <r>
      <rPr>
        <sz val="9"/>
        <color theme="0"/>
        <rFont val="Arial"/>
        <family val="2"/>
      </rPr>
      <t>...</t>
    </r>
    <r>
      <rPr>
        <sz val="9"/>
        <rFont val="Arial"/>
        <family val="2"/>
      </rPr>
      <t>With own children under 6 years and 6 to 17 years</t>
    </r>
  </si>
  <si>
    <r>
      <rPr>
        <sz val="9"/>
        <color theme="0"/>
        <rFont val="Arial"/>
        <family val="2"/>
      </rPr>
      <t>...</t>
    </r>
    <r>
      <rPr>
        <sz val="9"/>
        <rFont val="Arial"/>
        <family val="2"/>
      </rPr>
      <t>With own children 6 to 17 years only</t>
    </r>
  </si>
  <si>
    <r>
      <rPr>
        <sz val="9"/>
        <color theme="0"/>
        <rFont val="Arial"/>
        <family val="2"/>
      </rPr>
      <t>...</t>
    </r>
    <r>
      <rPr>
        <sz val="9"/>
        <rFont val="Arial"/>
        <family val="2"/>
      </rPr>
      <t>Worked in 2009</t>
    </r>
  </si>
  <si>
    <r>
      <rPr>
        <sz val="9"/>
        <color theme="0"/>
        <rFont val="Arial"/>
        <family val="2"/>
      </rPr>
      <t>.........</t>
    </r>
    <r>
      <rPr>
        <sz val="9"/>
        <rFont val="Arial"/>
        <family val="2"/>
      </rPr>
      <t>50 to 52 weeks</t>
    </r>
  </si>
  <si>
    <r>
      <rPr>
        <sz val="9"/>
        <color theme="0"/>
        <rFont val="Arial"/>
        <family val="2"/>
      </rPr>
      <t>.........</t>
    </r>
    <r>
      <rPr>
        <sz val="9"/>
        <rFont val="Arial"/>
        <family val="2"/>
      </rPr>
      <t>40 to 49 weeks</t>
    </r>
  </si>
  <si>
    <r>
      <rPr>
        <sz val="9"/>
        <color theme="0"/>
        <rFont val="Arial"/>
        <family val="2"/>
      </rPr>
      <t>.........</t>
    </r>
    <r>
      <rPr>
        <sz val="9"/>
        <rFont val="Arial"/>
        <family val="2"/>
      </rPr>
      <t>27 to 39 weeks</t>
    </r>
  </si>
  <si>
    <r>
      <rPr>
        <sz val="9"/>
        <color theme="0"/>
        <rFont val="Arial"/>
        <family val="2"/>
      </rPr>
      <t>.........</t>
    </r>
    <r>
      <rPr>
        <sz val="9"/>
        <rFont val="Arial"/>
        <family val="2"/>
      </rPr>
      <t>14 to 26 weeks</t>
    </r>
  </si>
  <si>
    <r>
      <rPr>
        <sz val="9"/>
        <color theme="0"/>
        <rFont val="Arial"/>
        <family val="2"/>
      </rPr>
      <t>.........</t>
    </r>
    <r>
      <rPr>
        <sz val="9"/>
        <rFont val="Arial"/>
        <family val="2"/>
      </rPr>
      <t>1 to 13 weeks</t>
    </r>
  </si>
  <si>
    <r>
      <rPr>
        <sz val="9"/>
        <color theme="0"/>
        <rFont val="Arial"/>
        <family val="2"/>
      </rPr>
      <t>......</t>
    </r>
    <r>
      <rPr>
        <sz val="9"/>
        <rFont val="Arial"/>
        <family val="2"/>
      </rPr>
      <t>Usually worked 35 or more hours per week</t>
    </r>
  </si>
  <si>
    <r>
      <rPr>
        <sz val="9"/>
        <color theme="0"/>
        <rFont val="Arial"/>
        <family val="2"/>
      </rPr>
      <t>......</t>
    </r>
    <r>
      <rPr>
        <sz val="9"/>
        <rFont val="Arial"/>
        <family val="2"/>
      </rPr>
      <t>Usually worked 15 to 34 hours per week</t>
    </r>
  </si>
  <si>
    <r>
      <rPr>
        <sz val="9"/>
        <color theme="0"/>
        <rFont val="Arial"/>
        <family val="2"/>
      </rPr>
      <t>......</t>
    </r>
    <r>
      <rPr>
        <sz val="9"/>
        <rFont val="Arial"/>
        <family val="2"/>
      </rPr>
      <t>Usually worked 1 to 14 hours per week</t>
    </r>
  </si>
  <si>
    <r>
      <rPr>
        <sz val="9"/>
        <color theme="0"/>
        <rFont val="Arial"/>
        <family val="2"/>
      </rPr>
      <t>...</t>
    </r>
    <r>
      <rPr>
        <sz val="9"/>
        <rFont val="Arial"/>
        <family val="2"/>
      </rPr>
      <t>Did not work in 2009</t>
    </r>
  </si>
  <si>
    <r>
      <rPr>
        <sz val="9"/>
        <color theme="0"/>
        <rFont val="Arial"/>
        <family val="2"/>
      </rPr>
      <t>...</t>
    </r>
    <r>
      <rPr>
        <sz val="9"/>
        <rFont val="Arial"/>
        <family val="2"/>
      </rPr>
      <t>Management, business, science, and arts occupations</t>
    </r>
  </si>
  <si>
    <r>
      <rPr>
        <sz val="9"/>
        <color theme="0"/>
        <rFont val="Arial"/>
        <family val="2"/>
      </rPr>
      <t>......</t>
    </r>
    <r>
      <rPr>
        <sz val="9"/>
        <rFont val="Arial"/>
        <family val="2"/>
      </rPr>
      <t>Management, business, and financial occupations</t>
    </r>
  </si>
  <si>
    <r>
      <rPr>
        <sz val="9"/>
        <color theme="0"/>
        <rFont val="Arial"/>
        <family val="2"/>
      </rPr>
      <t>.........</t>
    </r>
    <r>
      <rPr>
        <sz val="9"/>
        <rFont val="Arial"/>
        <family val="2"/>
      </rPr>
      <t>Management occupations</t>
    </r>
  </si>
  <si>
    <r>
      <rPr>
        <sz val="9"/>
        <color theme="0"/>
        <rFont val="Arial"/>
        <family val="2"/>
      </rPr>
      <t>.........</t>
    </r>
    <r>
      <rPr>
        <sz val="9"/>
        <rFont val="Arial"/>
        <family val="2"/>
      </rPr>
      <t>Business and financial operations occupations</t>
    </r>
  </si>
  <si>
    <r>
      <rPr>
        <sz val="9"/>
        <color theme="0"/>
        <rFont val="Arial"/>
        <family val="2"/>
      </rPr>
      <t>......</t>
    </r>
    <r>
      <rPr>
        <sz val="9"/>
        <rFont val="Arial"/>
        <family val="2"/>
      </rPr>
      <t>Computer, engineering, and science occupations</t>
    </r>
  </si>
  <si>
    <r>
      <rPr>
        <sz val="9"/>
        <color theme="0"/>
        <rFont val="Arial"/>
        <family val="2"/>
      </rPr>
      <t>.........</t>
    </r>
    <r>
      <rPr>
        <sz val="9"/>
        <rFont val="Arial"/>
        <family val="2"/>
      </rPr>
      <t>Computer and mathematical occupations</t>
    </r>
  </si>
  <si>
    <r>
      <rPr>
        <sz val="9"/>
        <color theme="0"/>
        <rFont val="Arial"/>
        <family val="2"/>
      </rPr>
      <t>.........</t>
    </r>
    <r>
      <rPr>
        <sz val="9"/>
        <rFont val="Arial"/>
        <family val="2"/>
      </rPr>
      <t>Architecture and engineering occupations</t>
    </r>
  </si>
  <si>
    <r>
      <rPr>
        <sz val="9"/>
        <color theme="0"/>
        <rFont val="Arial"/>
        <family val="2"/>
      </rPr>
      <t>.........</t>
    </r>
    <r>
      <rPr>
        <sz val="9"/>
        <rFont val="Arial"/>
        <family val="2"/>
      </rPr>
      <t>Life, physical, and social science occupations</t>
    </r>
  </si>
  <si>
    <r>
      <rPr>
        <sz val="9"/>
        <color theme="0"/>
        <rFont val="Arial"/>
        <family val="2"/>
      </rPr>
      <t>......</t>
    </r>
    <r>
      <rPr>
        <sz val="9"/>
        <rFont val="Arial"/>
        <family val="2"/>
      </rPr>
      <t>Education, legal, community service, arts, and media occupations</t>
    </r>
  </si>
  <si>
    <r>
      <rPr>
        <sz val="9"/>
        <color theme="0"/>
        <rFont val="Arial"/>
        <family val="2"/>
      </rPr>
      <t>.........</t>
    </r>
    <r>
      <rPr>
        <sz val="9"/>
        <rFont val="Arial"/>
        <family val="2"/>
      </rPr>
      <t>Community and social services occupations</t>
    </r>
  </si>
  <si>
    <r>
      <rPr>
        <sz val="9"/>
        <color theme="0"/>
        <rFont val="Arial"/>
        <family val="2"/>
      </rPr>
      <t>.........</t>
    </r>
    <r>
      <rPr>
        <sz val="9"/>
        <rFont val="Arial"/>
        <family val="2"/>
      </rPr>
      <t>Legal occupations</t>
    </r>
  </si>
  <si>
    <r>
      <rPr>
        <sz val="9"/>
        <color theme="0"/>
        <rFont val="Arial"/>
        <family val="2"/>
      </rPr>
      <t>.........</t>
    </r>
    <r>
      <rPr>
        <sz val="9"/>
        <rFont val="Arial"/>
        <family val="2"/>
      </rPr>
      <t>Education, training, and library occupations</t>
    </r>
  </si>
  <si>
    <r>
      <rPr>
        <sz val="9"/>
        <color theme="0"/>
        <rFont val="Arial"/>
        <family val="2"/>
      </rPr>
      <t>.........</t>
    </r>
    <r>
      <rPr>
        <sz val="9"/>
        <rFont val="Arial"/>
        <family val="2"/>
      </rPr>
      <t>Arts, design, entertainment, sports, and media occupations</t>
    </r>
  </si>
  <si>
    <r>
      <rPr>
        <sz val="9"/>
        <color theme="0"/>
        <rFont val="Arial"/>
        <family val="2"/>
      </rPr>
      <t>......</t>
    </r>
    <r>
      <rPr>
        <sz val="9"/>
        <rFont val="Arial"/>
        <family val="2"/>
      </rPr>
      <t>Healthcare practitioners and technical occupations</t>
    </r>
  </si>
  <si>
    <r>
      <rPr>
        <sz val="9"/>
        <color theme="0"/>
        <rFont val="Arial"/>
        <family val="2"/>
      </rPr>
      <t>.........</t>
    </r>
    <r>
      <rPr>
        <sz val="9"/>
        <rFont val="Arial"/>
        <family val="2"/>
      </rPr>
      <t>Health diagnosing and treating practitioners and other technical occupations</t>
    </r>
  </si>
  <si>
    <r>
      <rPr>
        <sz val="9"/>
        <color theme="0"/>
        <rFont val="Arial"/>
        <family val="2"/>
      </rPr>
      <t>.........</t>
    </r>
    <r>
      <rPr>
        <sz val="9"/>
        <rFont val="Arial"/>
        <family val="2"/>
      </rPr>
      <t>Health technologists and technicians</t>
    </r>
  </si>
  <si>
    <r>
      <rPr>
        <sz val="9"/>
        <color theme="0"/>
        <rFont val="Arial"/>
        <family val="2"/>
      </rPr>
      <t>...</t>
    </r>
    <r>
      <rPr>
        <sz val="9"/>
        <rFont val="Arial"/>
        <family val="2"/>
      </rPr>
      <t>Service occupations</t>
    </r>
  </si>
  <si>
    <r>
      <rPr>
        <sz val="9"/>
        <color theme="0"/>
        <rFont val="Arial"/>
        <family val="2"/>
      </rPr>
      <t>......</t>
    </r>
    <r>
      <rPr>
        <sz val="9"/>
        <rFont val="Arial"/>
        <family val="2"/>
      </rPr>
      <t>Healthcare support occupations</t>
    </r>
  </si>
  <si>
    <r>
      <rPr>
        <sz val="9"/>
        <color theme="0"/>
        <rFont val="Arial"/>
        <family val="2"/>
      </rPr>
      <t>......</t>
    </r>
    <r>
      <rPr>
        <sz val="9"/>
        <rFont val="Arial"/>
        <family val="2"/>
      </rPr>
      <t>Protective service occupations</t>
    </r>
  </si>
  <si>
    <r>
      <rPr>
        <sz val="9"/>
        <color theme="0"/>
        <rFont val="Arial"/>
        <family val="2"/>
      </rPr>
      <t>.........</t>
    </r>
    <r>
      <rPr>
        <sz val="9"/>
        <rFont val="Arial"/>
        <family val="2"/>
      </rPr>
      <t>Fire fighting and prevention, and other protective service workers including supervisors</t>
    </r>
  </si>
  <si>
    <r>
      <rPr>
        <sz val="9"/>
        <color theme="0"/>
        <rFont val="Arial"/>
        <family val="2"/>
      </rPr>
      <t>.........</t>
    </r>
    <r>
      <rPr>
        <sz val="9"/>
        <rFont val="Arial"/>
        <family val="2"/>
      </rPr>
      <t>Law enforcement workers including supervisors</t>
    </r>
  </si>
  <si>
    <r>
      <rPr>
        <sz val="9"/>
        <color theme="0"/>
        <rFont val="Arial"/>
        <family val="2"/>
      </rPr>
      <t>......</t>
    </r>
    <r>
      <rPr>
        <sz val="9"/>
        <rFont val="Arial"/>
        <family val="2"/>
      </rPr>
      <t>Food preparation and serving related occupations</t>
    </r>
  </si>
  <si>
    <r>
      <rPr>
        <sz val="9"/>
        <color theme="0"/>
        <rFont val="Arial"/>
        <family val="2"/>
      </rPr>
      <t>......</t>
    </r>
    <r>
      <rPr>
        <sz val="9"/>
        <rFont val="Arial"/>
        <family val="2"/>
      </rPr>
      <t>Building and grounds cleaning and maintenance occupations</t>
    </r>
  </si>
  <si>
    <r>
      <rPr>
        <sz val="9"/>
        <color theme="0"/>
        <rFont val="Arial"/>
        <family val="2"/>
      </rPr>
      <t>......</t>
    </r>
    <r>
      <rPr>
        <sz val="9"/>
        <rFont val="Arial"/>
        <family val="2"/>
      </rPr>
      <t>Personal care and service occupations</t>
    </r>
  </si>
  <si>
    <r>
      <rPr>
        <sz val="9"/>
        <color theme="0"/>
        <rFont val="Arial"/>
        <family val="2"/>
      </rPr>
      <t>...</t>
    </r>
    <r>
      <rPr>
        <sz val="9"/>
        <rFont val="Arial"/>
        <family val="2"/>
      </rPr>
      <t>Sales and office occupations</t>
    </r>
  </si>
  <si>
    <r>
      <rPr>
        <sz val="9"/>
        <color theme="0"/>
        <rFont val="Arial"/>
        <family val="2"/>
      </rPr>
      <t>......</t>
    </r>
    <r>
      <rPr>
        <sz val="9"/>
        <rFont val="Arial"/>
        <family val="2"/>
      </rPr>
      <t>Sales and related occupations</t>
    </r>
  </si>
  <si>
    <r>
      <rPr>
        <sz val="9"/>
        <color theme="0"/>
        <rFont val="Arial"/>
        <family val="2"/>
      </rPr>
      <t>......</t>
    </r>
    <r>
      <rPr>
        <sz val="9"/>
        <rFont val="Arial"/>
        <family val="2"/>
      </rPr>
      <t>Office and administrative support occupations</t>
    </r>
  </si>
  <si>
    <r>
      <rPr>
        <sz val="9"/>
        <color theme="0"/>
        <rFont val="Arial"/>
        <family val="2"/>
      </rPr>
      <t>...</t>
    </r>
    <r>
      <rPr>
        <sz val="9"/>
        <rFont val="Arial"/>
        <family val="2"/>
      </rPr>
      <t>Natural resources, construction, and maintenance occupations</t>
    </r>
  </si>
  <si>
    <r>
      <rPr>
        <sz val="9"/>
        <color theme="0"/>
        <rFont val="Arial"/>
        <family val="2"/>
      </rPr>
      <t>......</t>
    </r>
    <r>
      <rPr>
        <sz val="9"/>
        <rFont val="Arial"/>
        <family val="2"/>
      </rPr>
      <t>Farming, fishing, and forestry occupations</t>
    </r>
  </si>
  <si>
    <r>
      <rPr>
        <sz val="9"/>
        <color theme="0"/>
        <rFont val="Arial"/>
        <family val="2"/>
      </rPr>
      <t>......</t>
    </r>
    <r>
      <rPr>
        <sz val="9"/>
        <rFont val="Arial"/>
        <family val="2"/>
      </rPr>
      <t>Construction and extraction occupations</t>
    </r>
  </si>
  <si>
    <r>
      <rPr>
        <sz val="9"/>
        <color theme="0"/>
        <rFont val="Arial"/>
        <family val="2"/>
      </rPr>
      <t>......</t>
    </r>
    <r>
      <rPr>
        <sz val="9"/>
        <rFont val="Arial"/>
        <family val="2"/>
      </rPr>
      <t>Installation, maintenance, and repair occupations</t>
    </r>
  </si>
  <si>
    <r>
      <rPr>
        <sz val="9"/>
        <color theme="0"/>
        <rFont val="Arial"/>
        <family val="2"/>
      </rPr>
      <t>...</t>
    </r>
    <r>
      <rPr>
        <sz val="9"/>
        <rFont val="Arial"/>
        <family val="2"/>
      </rPr>
      <t>Production, transportation, and material moving occupations</t>
    </r>
  </si>
  <si>
    <r>
      <rPr>
        <sz val="9"/>
        <color theme="0"/>
        <rFont val="Arial"/>
        <family val="2"/>
      </rPr>
      <t>......</t>
    </r>
    <r>
      <rPr>
        <sz val="9"/>
        <rFont val="Arial"/>
        <family val="2"/>
      </rPr>
      <t>Production occupations</t>
    </r>
  </si>
  <si>
    <r>
      <rPr>
        <sz val="9"/>
        <color theme="0"/>
        <rFont val="Arial"/>
        <family val="2"/>
      </rPr>
      <t>......</t>
    </r>
    <r>
      <rPr>
        <sz val="9"/>
        <rFont val="Arial"/>
        <family val="2"/>
      </rPr>
      <t>Transportation occupations</t>
    </r>
  </si>
  <si>
    <r>
      <rPr>
        <sz val="9"/>
        <color theme="0"/>
        <rFont val="Arial"/>
        <family val="2"/>
      </rPr>
      <t>......</t>
    </r>
    <r>
      <rPr>
        <sz val="9"/>
        <rFont val="Arial"/>
        <family val="2"/>
      </rPr>
      <t>Material moving occupations</t>
    </r>
  </si>
  <si>
    <r>
      <rPr>
        <sz val="9"/>
        <color theme="0"/>
        <rFont val="Arial"/>
        <family val="2"/>
      </rPr>
      <t>...</t>
    </r>
    <r>
      <rPr>
        <sz val="9"/>
        <rFont val="Arial"/>
        <family val="2"/>
      </rPr>
      <t>Agriculture, forestry, fishing and hunting, and mining</t>
    </r>
  </si>
  <si>
    <r>
      <rPr>
        <sz val="9"/>
        <color theme="0"/>
        <rFont val="Arial"/>
        <family val="2"/>
      </rPr>
      <t>......</t>
    </r>
    <r>
      <rPr>
        <sz val="9"/>
        <rFont val="Arial"/>
        <family val="2"/>
      </rPr>
      <t>Agriculture, forestry, fishing and hunting</t>
    </r>
  </si>
  <si>
    <r>
      <rPr>
        <sz val="9"/>
        <color theme="0"/>
        <rFont val="Arial"/>
        <family val="2"/>
      </rPr>
      <t>......</t>
    </r>
    <r>
      <rPr>
        <sz val="9"/>
        <rFont val="Arial"/>
        <family val="2"/>
      </rPr>
      <t>Mining, quarrying, and oil and gas extraction</t>
    </r>
  </si>
  <si>
    <r>
      <rPr>
        <sz val="9"/>
        <color theme="0"/>
        <rFont val="Arial"/>
        <family val="2"/>
      </rPr>
      <t>...</t>
    </r>
    <r>
      <rPr>
        <sz val="9"/>
        <rFont val="Arial"/>
        <family val="2"/>
      </rPr>
      <t>Construction</t>
    </r>
  </si>
  <si>
    <r>
      <rPr>
        <sz val="9"/>
        <color theme="0"/>
        <rFont val="Arial"/>
        <family val="2"/>
      </rPr>
      <t>...</t>
    </r>
    <r>
      <rPr>
        <sz val="9"/>
        <rFont val="Arial"/>
        <family val="2"/>
      </rPr>
      <t>Manufacturing</t>
    </r>
  </si>
  <si>
    <r>
      <rPr>
        <sz val="9"/>
        <color theme="0"/>
        <rFont val="Arial"/>
        <family val="2"/>
      </rPr>
      <t>...</t>
    </r>
    <r>
      <rPr>
        <sz val="9"/>
        <rFont val="Arial"/>
        <family val="2"/>
      </rPr>
      <t>Wholesale trade</t>
    </r>
  </si>
  <si>
    <r>
      <rPr>
        <sz val="9"/>
        <color theme="0"/>
        <rFont val="Arial"/>
        <family val="2"/>
      </rPr>
      <t>...</t>
    </r>
    <r>
      <rPr>
        <sz val="9"/>
        <rFont val="Arial"/>
        <family val="2"/>
      </rPr>
      <t>Retail trade</t>
    </r>
  </si>
  <si>
    <r>
      <rPr>
        <sz val="9"/>
        <color theme="0"/>
        <rFont val="Arial"/>
        <family val="2"/>
      </rPr>
      <t>...</t>
    </r>
    <r>
      <rPr>
        <sz val="9"/>
        <rFont val="Arial"/>
        <family val="2"/>
      </rPr>
      <t>Transportation and warehousing, and utilities</t>
    </r>
  </si>
  <si>
    <r>
      <rPr>
        <sz val="9"/>
        <color theme="0"/>
        <rFont val="Arial"/>
        <family val="2"/>
      </rPr>
      <t>......</t>
    </r>
    <r>
      <rPr>
        <sz val="9"/>
        <rFont val="Arial"/>
        <family val="2"/>
      </rPr>
      <t>Transportation and warehousing</t>
    </r>
  </si>
  <si>
    <r>
      <rPr>
        <sz val="9"/>
        <color theme="0"/>
        <rFont val="Arial"/>
        <family val="2"/>
      </rPr>
      <t>......</t>
    </r>
    <r>
      <rPr>
        <sz val="9"/>
        <rFont val="Arial"/>
        <family val="2"/>
      </rPr>
      <t>Utilities</t>
    </r>
  </si>
  <si>
    <r>
      <rPr>
        <sz val="9"/>
        <color theme="0"/>
        <rFont val="Arial"/>
        <family val="2"/>
      </rPr>
      <t>...</t>
    </r>
    <r>
      <rPr>
        <sz val="9"/>
        <rFont val="Arial"/>
        <family val="2"/>
      </rPr>
      <t>Information</t>
    </r>
  </si>
  <si>
    <r>
      <rPr>
        <sz val="9"/>
        <color theme="0"/>
        <rFont val="Arial"/>
        <family val="2"/>
      </rPr>
      <t>...</t>
    </r>
    <r>
      <rPr>
        <sz val="9"/>
        <rFont val="Arial"/>
        <family val="2"/>
      </rPr>
      <t>Finance and insurance, and real estate and rental and leasing</t>
    </r>
  </si>
  <si>
    <r>
      <rPr>
        <sz val="9"/>
        <color theme="0"/>
        <rFont val="Arial"/>
        <family val="2"/>
      </rPr>
      <t>......</t>
    </r>
    <r>
      <rPr>
        <sz val="9"/>
        <rFont val="Arial"/>
        <family val="2"/>
      </rPr>
      <t>Finance and insurance</t>
    </r>
  </si>
  <si>
    <r>
      <rPr>
        <sz val="9"/>
        <color theme="0"/>
        <rFont val="Arial"/>
        <family val="2"/>
      </rPr>
      <t>......</t>
    </r>
    <r>
      <rPr>
        <sz val="9"/>
        <rFont val="Arial"/>
        <family val="2"/>
      </rPr>
      <t>Real estate and rental and leasing</t>
    </r>
  </si>
  <si>
    <r>
      <rPr>
        <sz val="9"/>
        <color theme="0"/>
        <rFont val="Arial"/>
        <family val="2"/>
      </rPr>
      <t>...</t>
    </r>
    <r>
      <rPr>
        <sz val="9"/>
        <rFont val="Arial"/>
        <family val="2"/>
      </rPr>
      <t>Professional, scientific, and management, and administrative and waste management services</t>
    </r>
  </si>
  <si>
    <r>
      <rPr>
        <sz val="9"/>
        <color theme="0"/>
        <rFont val="Arial"/>
        <family val="2"/>
      </rPr>
      <t>......</t>
    </r>
    <r>
      <rPr>
        <sz val="9"/>
        <rFont val="Arial"/>
        <family val="2"/>
      </rPr>
      <t>Professional, scientific, and technical services</t>
    </r>
  </si>
  <si>
    <r>
      <rPr>
        <sz val="9"/>
        <color theme="0"/>
        <rFont val="Arial"/>
        <family val="2"/>
      </rPr>
      <t>......</t>
    </r>
    <r>
      <rPr>
        <sz val="9"/>
        <rFont val="Arial"/>
        <family val="2"/>
      </rPr>
      <t>Management of companies and enterprises</t>
    </r>
  </si>
  <si>
    <r>
      <rPr>
        <sz val="9"/>
        <color theme="0"/>
        <rFont val="Arial"/>
        <family val="2"/>
      </rPr>
      <t>......</t>
    </r>
    <r>
      <rPr>
        <sz val="9"/>
        <rFont val="Arial"/>
        <family val="2"/>
      </rPr>
      <t>Administrative and support and waste management services</t>
    </r>
  </si>
  <si>
    <r>
      <rPr>
        <sz val="9"/>
        <color theme="0"/>
        <rFont val="Arial"/>
        <family val="2"/>
      </rPr>
      <t>...</t>
    </r>
    <r>
      <rPr>
        <sz val="9"/>
        <rFont val="Arial"/>
        <family val="2"/>
      </rPr>
      <t>Educational services, and health care and social assistance</t>
    </r>
  </si>
  <si>
    <r>
      <rPr>
        <sz val="9"/>
        <color theme="0"/>
        <rFont val="Arial"/>
        <family val="2"/>
      </rPr>
      <t>......</t>
    </r>
    <r>
      <rPr>
        <sz val="9"/>
        <rFont val="Arial"/>
        <family val="2"/>
      </rPr>
      <t>Educational services</t>
    </r>
  </si>
  <si>
    <r>
      <rPr>
        <sz val="9"/>
        <color theme="0"/>
        <rFont val="Arial"/>
        <family val="2"/>
      </rPr>
      <t>......</t>
    </r>
    <r>
      <rPr>
        <sz val="9"/>
        <rFont val="Arial"/>
        <family val="2"/>
      </rPr>
      <t>Health care and social assistance</t>
    </r>
  </si>
  <si>
    <r>
      <rPr>
        <sz val="9"/>
        <color theme="0"/>
        <rFont val="Arial"/>
        <family val="2"/>
      </rPr>
      <t>...</t>
    </r>
    <r>
      <rPr>
        <sz val="9"/>
        <rFont val="Arial"/>
        <family val="2"/>
      </rPr>
      <t>Arts, entertainment, and recreation, and accommodation and food services</t>
    </r>
  </si>
  <si>
    <r>
      <rPr>
        <sz val="9"/>
        <color theme="0"/>
        <rFont val="Arial"/>
        <family val="2"/>
      </rPr>
      <t>......</t>
    </r>
    <r>
      <rPr>
        <sz val="9"/>
        <rFont val="Arial"/>
        <family val="2"/>
      </rPr>
      <t>Arts, entertainment, and recreation</t>
    </r>
  </si>
  <si>
    <r>
      <rPr>
        <sz val="9"/>
        <color theme="0"/>
        <rFont val="Arial"/>
        <family val="2"/>
      </rPr>
      <t>......</t>
    </r>
    <r>
      <rPr>
        <sz val="9"/>
        <rFont val="Arial"/>
        <family val="2"/>
      </rPr>
      <t>Accommodation and food services</t>
    </r>
  </si>
  <si>
    <r>
      <rPr>
        <sz val="9"/>
        <color theme="0"/>
        <rFont val="Arial"/>
        <family val="2"/>
      </rPr>
      <t>...</t>
    </r>
    <r>
      <rPr>
        <sz val="9"/>
        <rFont val="Arial"/>
        <family val="2"/>
      </rPr>
      <t>Other services, except public administration</t>
    </r>
  </si>
  <si>
    <r>
      <rPr>
        <sz val="9"/>
        <color theme="0"/>
        <rFont val="Arial"/>
        <family val="2"/>
      </rPr>
      <t>...</t>
    </r>
    <r>
      <rPr>
        <sz val="9"/>
        <rFont val="Arial"/>
        <family val="2"/>
      </rPr>
      <t>Public administration</t>
    </r>
  </si>
  <si>
    <r>
      <rPr>
        <sz val="9"/>
        <color theme="0"/>
        <rFont val="Arial"/>
        <family val="2"/>
      </rPr>
      <t>...</t>
    </r>
    <r>
      <rPr>
        <sz val="9"/>
        <rFont val="Arial"/>
        <family val="2"/>
      </rPr>
      <t>Private for-profit wage and salary workers</t>
    </r>
  </si>
  <si>
    <r>
      <rPr>
        <sz val="9"/>
        <color theme="0"/>
        <rFont val="Arial"/>
        <family val="2"/>
      </rPr>
      <t>......</t>
    </r>
    <r>
      <rPr>
        <sz val="9"/>
        <rFont val="Arial"/>
        <family val="2"/>
      </rPr>
      <t>Employee of private company workers</t>
    </r>
  </si>
  <si>
    <r>
      <rPr>
        <sz val="9"/>
        <color theme="0"/>
        <rFont val="Arial"/>
        <family val="2"/>
      </rPr>
      <t>......</t>
    </r>
    <r>
      <rPr>
        <sz val="9"/>
        <rFont val="Arial"/>
        <family val="2"/>
      </rPr>
      <t>Self-employed in own incorporated business workers</t>
    </r>
  </si>
  <si>
    <r>
      <rPr>
        <sz val="9"/>
        <color theme="0"/>
        <rFont val="Arial"/>
        <family val="2"/>
      </rPr>
      <t>...</t>
    </r>
    <r>
      <rPr>
        <sz val="9"/>
        <rFont val="Arial"/>
        <family val="2"/>
      </rPr>
      <t>Private not-for-profit wage and salary workers</t>
    </r>
  </si>
  <si>
    <r>
      <rPr>
        <sz val="9"/>
        <color theme="0"/>
        <rFont val="Arial"/>
        <family val="2"/>
      </rPr>
      <t>...</t>
    </r>
    <r>
      <rPr>
        <sz val="9"/>
        <rFont val="Arial"/>
        <family val="2"/>
      </rPr>
      <t>Local or territorial government workers</t>
    </r>
  </si>
  <si>
    <r>
      <rPr>
        <sz val="9"/>
        <color theme="0"/>
        <rFont val="Arial"/>
        <family val="2"/>
      </rPr>
      <t>...</t>
    </r>
    <r>
      <rPr>
        <sz val="9"/>
        <rFont val="Arial"/>
        <family val="2"/>
      </rPr>
      <t>Federal government workers</t>
    </r>
  </si>
  <si>
    <r>
      <rPr>
        <sz val="9"/>
        <color theme="0"/>
        <rFont val="Arial"/>
        <family val="2"/>
      </rPr>
      <t>...</t>
    </r>
    <r>
      <rPr>
        <sz val="9"/>
        <rFont val="Arial"/>
        <family val="2"/>
      </rPr>
      <t>Self-employed in own not incorporated business and unpaid family workers</t>
    </r>
  </si>
  <si>
    <r>
      <rPr>
        <sz val="9"/>
        <color theme="0"/>
        <rFont val="Arial"/>
        <family val="2"/>
      </rPr>
      <t>...</t>
    </r>
    <r>
      <rPr>
        <b/>
        <sz val="9"/>
        <rFont val="Arial"/>
        <family val="2"/>
      </rPr>
      <t>AND CARPOOLING</t>
    </r>
  </si>
  <si>
    <r>
      <rPr>
        <sz val="9"/>
        <color theme="0"/>
        <rFont val="Arial"/>
        <family val="2"/>
      </rPr>
      <t>...</t>
    </r>
    <r>
      <rPr>
        <sz val="9"/>
        <rFont val="Arial"/>
        <family val="2"/>
      </rPr>
      <t>Car, truck, or private van/bus</t>
    </r>
  </si>
  <si>
    <r>
      <rPr>
        <sz val="9"/>
        <color theme="0"/>
        <rFont val="Arial"/>
        <family val="2"/>
      </rPr>
      <t>......</t>
    </r>
    <r>
      <rPr>
        <sz val="9"/>
        <rFont val="Arial"/>
        <family val="2"/>
      </rPr>
      <t>Drove alone</t>
    </r>
  </si>
  <si>
    <r>
      <rPr>
        <sz val="9"/>
        <color theme="0"/>
        <rFont val="Arial"/>
        <family val="2"/>
      </rPr>
      <t>......</t>
    </r>
    <r>
      <rPr>
        <sz val="9"/>
        <rFont val="Arial"/>
        <family val="2"/>
      </rPr>
      <t>Carpooled</t>
    </r>
  </si>
  <si>
    <r>
      <rPr>
        <sz val="9"/>
        <color theme="0"/>
        <rFont val="Arial"/>
        <family val="2"/>
      </rPr>
      <t>.........</t>
    </r>
    <r>
      <rPr>
        <sz val="9"/>
        <rFont val="Arial"/>
        <family val="2"/>
      </rPr>
      <t>2-person carpool</t>
    </r>
  </si>
  <si>
    <r>
      <rPr>
        <sz val="9"/>
        <color theme="0"/>
        <rFont val="Arial"/>
        <family val="2"/>
      </rPr>
      <t>.........</t>
    </r>
    <r>
      <rPr>
        <sz val="9"/>
        <rFont val="Arial"/>
        <family val="2"/>
      </rPr>
      <t>3-person carpool</t>
    </r>
  </si>
  <si>
    <r>
      <rPr>
        <sz val="9"/>
        <color theme="0"/>
        <rFont val="Arial"/>
        <family val="2"/>
      </rPr>
      <t>.........</t>
    </r>
    <r>
      <rPr>
        <sz val="9"/>
        <rFont val="Arial"/>
        <family val="2"/>
      </rPr>
      <t>4-person carpool</t>
    </r>
  </si>
  <si>
    <r>
      <rPr>
        <sz val="9"/>
        <color theme="0"/>
        <rFont val="Arial"/>
        <family val="2"/>
      </rPr>
      <t>.........</t>
    </r>
    <r>
      <rPr>
        <sz val="9"/>
        <rFont val="Arial"/>
        <family val="2"/>
      </rPr>
      <t>5-person carpool</t>
    </r>
  </si>
  <si>
    <r>
      <rPr>
        <sz val="9"/>
        <color theme="0"/>
        <rFont val="Arial"/>
        <family val="2"/>
      </rPr>
      <t>.........</t>
    </r>
    <r>
      <rPr>
        <sz val="9"/>
        <rFont val="Arial"/>
        <family val="2"/>
      </rPr>
      <t>6-person carpool</t>
    </r>
  </si>
  <si>
    <r>
      <rPr>
        <sz val="9"/>
        <color theme="0"/>
        <rFont val="Arial"/>
        <family val="2"/>
      </rPr>
      <t>.........</t>
    </r>
    <r>
      <rPr>
        <sz val="9"/>
        <rFont val="Arial"/>
        <family val="2"/>
      </rPr>
      <t>7-or-more person carpool</t>
    </r>
  </si>
  <si>
    <r>
      <rPr>
        <sz val="9"/>
        <color theme="0"/>
        <rFont val="Arial"/>
        <family val="2"/>
      </rPr>
      <t>...</t>
    </r>
    <r>
      <rPr>
        <sz val="9"/>
        <rFont val="Arial"/>
        <family val="2"/>
      </rPr>
      <t>Public van/bus</t>
    </r>
  </si>
  <si>
    <r>
      <rPr>
        <sz val="9"/>
        <color theme="0"/>
        <rFont val="Arial"/>
        <family val="2"/>
      </rPr>
      <t>...</t>
    </r>
    <r>
      <rPr>
        <sz val="9"/>
        <rFont val="Arial"/>
        <family val="2"/>
      </rPr>
      <t>Boat</t>
    </r>
  </si>
  <si>
    <r>
      <rPr>
        <sz val="9"/>
        <color theme="0"/>
        <rFont val="Arial"/>
        <family val="2"/>
      </rPr>
      <t>...</t>
    </r>
    <r>
      <rPr>
        <sz val="9"/>
        <rFont val="Arial"/>
        <family val="2"/>
      </rPr>
      <t>Taxicab</t>
    </r>
  </si>
  <si>
    <r>
      <rPr>
        <sz val="9"/>
        <color theme="0"/>
        <rFont val="Arial"/>
        <family val="2"/>
      </rPr>
      <t>...</t>
    </r>
    <r>
      <rPr>
        <sz val="9"/>
        <rFont val="Arial"/>
        <family val="2"/>
      </rPr>
      <t>Motorcycle</t>
    </r>
  </si>
  <si>
    <r>
      <rPr>
        <sz val="9"/>
        <color theme="0"/>
        <rFont val="Arial"/>
        <family val="2"/>
      </rPr>
      <t>...</t>
    </r>
    <r>
      <rPr>
        <sz val="9"/>
        <rFont val="Arial"/>
        <family val="2"/>
      </rPr>
      <t>Bicycle</t>
    </r>
  </si>
  <si>
    <r>
      <rPr>
        <sz val="9"/>
        <color theme="0"/>
        <rFont val="Arial"/>
        <family val="2"/>
      </rPr>
      <t>...</t>
    </r>
    <r>
      <rPr>
        <sz val="9"/>
        <rFont val="Arial"/>
        <family val="2"/>
      </rPr>
      <t>Walked</t>
    </r>
  </si>
  <si>
    <r>
      <rPr>
        <sz val="9"/>
        <color theme="0"/>
        <rFont val="Arial"/>
        <family val="2"/>
      </rPr>
      <t>...</t>
    </r>
    <r>
      <rPr>
        <sz val="9"/>
        <rFont val="Arial"/>
        <family val="2"/>
      </rPr>
      <t>Other means</t>
    </r>
  </si>
  <si>
    <r>
      <rPr>
        <sz val="9"/>
        <color theme="0"/>
        <rFont val="Arial"/>
        <family val="2"/>
      </rPr>
      <t>...</t>
    </r>
    <r>
      <rPr>
        <sz val="9"/>
        <rFont val="Arial"/>
        <family val="2"/>
      </rPr>
      <t>Worked at home</t>
    </r>
  </si>
  <si>
    <r>
      <rPr>
        <sz val="9"/>
        <color theme="0"/>
        <rFont val="Arial"/>
        <family val="2"/>
      </rPr>
      <t>...</t>
    </r>
    <r>
      <rPr>
        <sz val="9"/>
        <rFont val="Arial"/>
        <family val="2"/>
      </rPr>
      <t>Did not work at home</t>
    </r>
  </si>
  <si>
    <r>
      <rPr>
        <sz val="9"/>
        <color theme="0"/>
        <rFont val="Arial"/>
        <family val="2"/>
      </rPr>
      <t>......</t>
    </r>
    <r>
      <rPr>
        <sz val="9"/>
        <rFont val="Arial"/>
        <family val="2"/>
      </rPr>
      <t>Less than 5 minutes</t>
    </r>
  </si>
  <si>
    <r>
      <rPr>
        <sz val="9"/>
        <color theme="0"/>
        <rFont val="Arial"/>
        <family val="2"/>
      </rPr>
      <t>......</t>
    </r>
    <r>
      <rPr>
        <sz val="9"/>
        <rFont val="Arial"/>
        <family val="2"/>
      </rPr>
      <t>5 to 9 minutes</t>
    </r>
  </si>
  <si>
    <r>
      <rPr>
        <sz val="9"/>
        <color theme="0"/>
        <rFont val="Arial"/>
        <family val="2"/>
      </rPr>
      <t>......</t>
    </r>
    <r>
      <rPr>
        <sz val="9"/>
        <rFont val="Arial"/>
        <family val="2"/>
      </rPr>
      <t>10 to 14 minutes</t>
    </r>
  </si>
  <si>
    <r>
      <rPr>
        <sz val="9"/>
        <color theme="0"/>
        <rFont val="Arial"/>
        <family val="2"/>
      </rPr>
      <t>......</t>
    </r>
    <r>
      <rPr>
        <sz val="9"/>
        <rFont val="Arial"/>
        <family val="2"/>
      </rPr>
      <t>15 to 19 minutes</t>
    </r>
  </si>
  <si>
    <r>
      <rPr>
        <sz val="9"/>
        <color theme="0"/>
        <rFont val="Arial"/>
        <family val="2"/>
      </rPr>
      <t>......</t>
    </r>
    <r>
      <rPr>
        <sz val="9"/>
        <rFont val="Arial"/>
        <family val="2"/>
      </rPr>
      <t>20 to 24 minutes</t>
    </r>
  </si>
  <si>
    <r>
      <rPr>
        <sz val="9"/>
        <color theme="0"/>
        <rFont val="Arial"/>
        <family val="2"/>
      </rPr>
      <t>......</t>
    </r>
    <r>
      <rPr>
        <sz val="9"/>
        <rFont val="Arial"/>
        <family val="2"/>
      </rPr>
      <t>25 to 29 minutes</t>
    </r>
  </si>
  <si>
    <r>
      <rPr>
        <sz val="9"/>
        <color theme="0"/>
        <rFont val="Arial"/>
        <family val="2"/>
      </rPr>
      <t>......</t>
    </r>
    <r>
      <rPr>
        <sz val="9"/>
        <rFont val="Arial"/>
        <family val="2"/>
      </rPr>
      <t>30 to 34 minutes</t>
    </r>
  </si>
  <si>
    <r>
      <rPr>
        <sz val="9"/>
        <color theme="0"/>
        <rFont val="Arial"/>
        <family val="2"/>
      </rPr>
      <t>......</t>
    </r>
    <r>
      <rPr>
        <sz val="9"/>
        <rFont val="Arial"/>
        <family val="2"/>
      </rPr>
      <t>35 to 39 minutes</t>
    </r>
  </si>
  <si>
    <r>
      <rPr>
        <sz val="9"/>
        <color theme="0"/>
        <rFont val="Arial"/>
        <family val="2"/>
      </rPr>
      <t>......</t>
    </r>
    <r>
      <rPr>
        <sz val="9"/>
        <rFont val="Arial"/>
        <family val="2"/>
      </rPr>
      <t>40 to 44 minutes</t>
    </r>
  </si>
  <si>
    <r>
      <rPr>
        <sz val="9"/>
        <color theme="0"/>
        <rFont val="Arial"/>
        <family val="2"/>
      </rPr>
      <t>......</t>
    </r>
    <r>
      <rPr>
        <sz val="9"/>
        <rFont val="Arial"/>
        <family val="2"/>
      </rPr>
      <t>45 to 59 minutes</t>
    </r>
  </si>
  <si>
    <r>
      <rPr>
        <sz val="9"/>
        <color theme="0"/>
        <rFont val="Arial"/>
        <family val="2"/>
      </rPr>
      <t>......</t>
    </r>
    <r>
      <rPr>
        <sz val="9"/>
        <rFont val="Arial"/>
        <family val="2"/>
      </rPr>
      <t>60 to 89 minutes</t>
    </r>
  </si>
  <si>
    <r>
      <rPr>
        <sz val="9"/>
        <color theme="0"/>
        <rFont val="Arial"/>
        <family val="2"/>
      </rPr>
      <t>......</t>
    </r>
    <r>
      <rPr>
        <sz val="9"/>
        <rFont val="Arial"/>
        <family val="2"/>
      </rPr>
      <t>90 or more minutes</t>
    </r>
  </si>
  <si>
    <r>
      <rPr>
        <sz val="9"/>
        <color theme="0"/>
        <rFont val="Arial"/>
        <family val="2"/>
      </rPr>
      <t>......</t>
    </r>
    <r>
      <rPr>
        <sz val="9"/>
        <rFont val="Arial"/>
        <family val="2"/>
      </rPr>
      <t>Mean (minutes)</t>
    </r>
  </si>
  <si>
    <r>
      <rPr>
        <sz val="9"/>
        <color theme="0"/>
        <rFont val="Arial"/>
        <family val="2"/>
      </rPr>
      <t>......</t>
    </r>
    <r>
      <rPr>
        <sz val="9"/>
        <rFont val="Arial"/>
        <family val="2"/>
      </rPr>
      <t>12:00 a.m. to 4:59 a.m.</t>
    </r>
  </si>
  <si>
    <r>
      <rPr>
        <sz val="9"/>
        <color theme="0"/>
        <rFont val="Arial"/>
        <family val="2"/>
      </rPr>
      <t>......</t>
    </r>
    <r>
      <rPr>
        <sz val="9"/>
        <rFont val="Arial"/>
        <family val="2"/>
      </rPr>
      <t>5:00 a.m. to 5:29 a.m.</t>
    </r>
  </si>
  <si>
    <r>
      <rPr>
        <sz val="9"/>
        <color theme="0"/>
        <rFont val="Arial"/>
        <family val="2"/>
      </rPr>
      <t>......</t>
    </r>
    <r>
      <rPr>
        <sz val="9"/>
        <rFont val="Arial"/>
        <family val="2"/>
      </rPr>
      <t>5:30 a.m. to 5:59 a.m.</t>
    </r>
  </si>
  <si>
    <r>
      <rPr>
        <sz val="9"/>
        <color theme="0"/>
        <rFont val="Arial"/>
        <family val="2"/>
      </rPr>
      <t>......</t>
    </r>
    <r>
      <rPr>
        <sz val="9"/>
        <rFont val="Arial"/>
        <family val="2"/>
      </rPr>
      <t>6:00 a.m. to 6:29 a.m.</t>
    </r>
  </si>
  <si>
    <r>
      <rPr>
        <sz val="9"/>
        <color theme="0"/>
        <rFont val="Arial"/>
        <family val="2"/>
      </rPr>
      <t>......</t>
    </r>
    <r>
      <rPr>
        <sz val="9"/>
        <rFont val="Arial"/>
        <family val="2"/>
      </rPr>
      <t>6:30 a.m. to 6:59 a.m.</t>
    </r>
  </si>
  <si>
    <r>
      <rPr>
        <sz val="9"/>
        <color theme="0"/>
        <rFont val="Arial"/>
        <family val="2"/>
      </rPr>
      <t>......</t>
    </r>
    <r>
      <rPr>
        <sz val="9"/>
        <rFont val="Arial"/>
        <family val="2"/>
      </rPr>
      <t>7:00 a.m. to 7:29 a.m.</t>
    </r>
  </si>
  <si>
    <r>
      <rPr>
        <sz val="9"/>
        <color theme="0"/>
        <rFont val="Arial"/>
        <family val="2"/>
      </rPr>
      <t>......</t>
    </r>
    <r>
      <rPr>
        <sz val="9"/>
        <rFont val="Arial"/>
        <family val="2"/>
      </rPr>
      <t>7:30 a.m. to 7:59 a.m.</t>
    </r>
  </si>
  <si>
    <r>
      <rPr>
        <sz val="9"/>
        <color theme="0"/>
        <rFont val="Arial"/>
        <family val="2"/>
      </rPr>
      <t>......</t>
    </r>
    <r>
      <rPr>
        <sz val="9"/>
        <rFont val="Arial"/>
        <family val="2"/>
      </rPr>
      <t>8:00 a.m. to 8:29 a.m.</t>
    </r>
  </si>
  <si>
    <r>
      <rPr>
        <sz val="9"/>
        <color theme="0"/>
        <rFont val="Arial"/>
        <family val="2"/>
      </rPr>
      <t>......</t>
    </r>
    <r>
      <rPr>
        <sz val="9"/>
        <rFont val="Arial"/>
        <family val="2"/>
      </rPr>
      <t>8:30 a.m. to 8:59 a.m.</t>
    </r>
  </si>
  <si>
    <r>
      <rPr>
        <sz val="9"/>
        <color theme="0"/>
        <rFont val="Arial"/>
        <family val="2"/>
      </rPr>
      <t>......</t>
    </r>
    <r>
      <rPr>
        <sz val="9"/>
        <rFont val="Arial"/>
        <family val="2"/>
      </rPr>
      <t>9:00 a.m. to 9:59 a.m.</t>
    </r>
  </si>
  <si>
    <r>
      <rPr>
        <sz val="9"/>
        <color theme="0"/>
        <rFont val="Arial"/>
        <family val="2"/>
      </rPr>
      <t>......</t>
    </r>
    <r>
      <rPr>
        <sz val="9"/>
        <rFont val="Arial"/>
        <family val="2"/>
      </rPr>
      <t>10:00 a.m. to 3:59 p.m.</t>
    </r>
  </si>
  <si>
    <r>
      <rPr>
        <sz val="9"/>
        <color theme="0"/>
        <rFont val="Arial"/>
        <family val="2"/>
      </rPr>
      <t>......</t>
    </r>
    <r>
      <rPr>
        <sz val="9"/>
        <rFont val="Arial"/>
        <family val="2"/>
      </rPr>
      <t>4:00 p.m. to 11:59 p.m.</t>
    </r>
  </si>
  <si>
    <r>
      <rPr>
        <sz val="9"/>
        <color theme="0"/>
        <rFont val="Arial"/>
        <family val="2"/>
      </rPr>
      <t>...</t>
    </r>
    <r>
      <rPr>
        <sz val="9"/>
        <rFont val="Arial"/>
        <family val="2"/>
      </rPr>
      <t>Worked in Guam</t>
    </r>
  </si>
  <si>
    <r>
      <rPr>
        <sz val="9"/>
        <color theme="0"/>
        <rFont val="Arial"/>
        <family val="2"/>
      </rPr>
      <t>......</t>
    </r>
    <r>
      <rPr>
        <sz val="9"/>
        <rFont val="Arial"/>
        <family val="2"/>
      </rPr>
      <t>Same municipality as residence</t>
    </r>
  </si>
  <si>
    <r>
      <rPr>
        <sz val="9"/>
        <color theme="0"/>
        <rFont val="Arial"/>
        <family val="2"/>
      </rPr>
      <t>......</t>
    </r>
    <r>
      <rPr>
        <sz val="9"/>
        <rFont val="Arial"/>
        <family val="2"/>
      </rPr>
      <t>Different municipality as residence</t>
    </r>
  </si>
  <si>
    <r>
      <rPr>
        <sz val="9"/>
        <color theme="0"/>
        <rFont val="Arial"/>
        <family val="2"/>
      </rPr>
      <t>...</t>
    </r>
    <r>
      <rPr>
        <sz val="9"/>
        <rFont val="Arial"/>
        <family val="2"/>
      </rPr>
      <t>Worked outside Guam</t>
    </r>
  </si>
  <si>
    <r>
      <rPr>
        <sz val="9"/>
        <color theme="0"/>
        <rFont val="Arial"/>
        <family val="2"/>
      </rPr>
      <t>...</t>
    </r>
    <r>
      <rPr>
        <sz val="9"/>
        <rFont val="Arial"/>
        <family val="2"/>
      </rPr>
      <t>Less than $2,500</t>
    </r>
  </si>
  <si>
    <r>
      <rPr>
        <sz val="9"/>
        <color theme="0"/>
        <rFont val="Arial"/>
        <family val="2"/>
      </rPr>
      <t>...</t>
    </r>
    <r>
      <rPr>
        <sz val="9"/>
        <rFont val="Arial"/>
        <family val="2"/>
      </rPr>
      <t>$2,500 to $4,999</t>
    </r>
  </si>
  <si>
    <r>
      <rPr>
        <sz val="9"/>
        <color theme="0"/>
        <rFont val="Arial"/>
        <family val="2"/>
      </rPr>
      <t>...</t>
    </r>
    <r>
      <rPr>
        <sz val="9"/>
        <rFont val="Arial"/>
        <family val="2"/>
      </rPr>
      <t>$5,000 to $9,999</t>
    </r>
  </si>
  <si>
    <r>
      <rPr>
        <sz val="9"/>
        <color theme="0"/>
        <rFont val="Arial"/>
        <family val="2"/>
      </rPr>
      <t>...</t>
    </r>
    <r>
      <rPr>
        <sz val="9"/>
        <rFont val="Arial"/>
        <family val="2"/>
      </rPr>
      <t>$10,000 to $14,999</t>
    </r>
  </si>
  <si>
    <r>
      <rPr>
        <sz val="9"/>
        <color theme="0"/>
        <rFont val="Arial"/>
        <family val="2"/>
      </rPr>
      <t>...</t>
    </r>
    <r>
      <rPr>
        <sz val="9"/>
        <rFont val="Arial"/>
        <family val="2"/>
      </rPr>
      <t>$15,000 to $19,999</t>
    </r>
  </si>
  <si>
    <r>
      <rPr>
        <sz val="9"/>
        <color theme="0"/>
        <rFont val="Arial"/>
        <family val="2"/>
      </rPr>
      <t>...</t>
    </r>
    <r>
      <rPr>
        <sz val="9"/>
        <rFont val="Arial"/>
        <family val="2"/>
      </rPr>
      <t>$20,000 to $24,999</t>
    </r>
  </si>
  <si>
    <r>
      <rPr>
        <sz val="9"/>
        <color theme="0"/>
        <rFont val="Arial"/>
        <family val="2"/>
      </rPr>
      <t>...</t>
    </r>
    <r>
      <rPr>
        <sz val="9"/>
        <rFont val="Arial"/>
        <family val="2"/>
      </rPr>
      <t>$25,000 to $29,999</t>
    </r>
  </si>
  <si>
    <r>
      <rPr>
        <sz val="9"/>
        <color theme="0"/>
        <rFont val="Arial"/>
        <family val="2"/>
      </rPr>
      <t>...</t>
    </r>
    <r>
      <rPr>
        <sz val="9"/>
        <rFont val="Arial"/>
        <family val="2"/>
      </rPr>
      <t>$30,000 to $39,999</t>
    </r>
  </si>
  <si>
    <r>
      <rPr>
        <sz val="9"/>
        <color theme="0"/>
        <rFont val="Arial"/>
        <family val="2"/>
      </rPr>
      <t>...</t>
    </r>
    <r>
      <rPr>
        <sz val="9"/>
        <rFont val="Arial"/>
        <family val="2"/>
      </rPr>
      <t>$40,000 to $49,999</t>
    </r>
  </si>
  <si>
    <r>
      <rPr>
        <sz val="9"/>
        <color theme="0"/>
        <rFont val="Arial"/>
        <family val="2"/>
      </rPr>
      <t>...</t>
    </r>
    <r>
      <rPr>
        <sz val="9"/>
        <rFont val="Arial"/>
        <family val="2"/>
      </rPr>
      <t>$50,000 to $59,999</t>
    </r>
  </si>
  <si>
    <r>
      <rPr>
        <sz val="9"/>
        <color theme="0"/>
        <rFont val="Arial"/>
        <family val="2"/>
      </rPr>
      <t>...</t>
    </r>
    <r>
      <rPr>
        <sz val="9"/>
        <rFont val="Arial"/>
        <family val="2"/>
      </rPr>
      <t>$60,000 to $69,999</t>
    </r>
  </si>
  <si>
    <r>
      <rPr>
        <sz val="9"/>
        <color theme="0"/>
        <rFont val="Arial"/>
        <family val="2"/>
      </rPr>
      <t>...</t>
    </r>
    <r>
      <rPr>
        <sz val="9"/>
        <rFont val="Arial"/>
        <family val="2"/>
      </rPr>
      <t>$70,000 to $79,999</t>
    </r>
  </si>
  <si>
    <r>
      <rPr>
        <sz val="9"/>
        <color theme="0"/>
        <rFont val="Arial"/>
        <family val="2"/>
      </rPr>
      <t>...</t>
    </r>
    <r>
      <rPr>
        <sz val="9"/>
        <rFont val="Arial"/>
        <family val="2"/>
      </rPr>
      <t>$80,000 to $99,999</t>
    </r>
  </si>
  <si>
    <r>
      <rPr>
        <sz val="9"/>
        <color theme="0"/>
        <rFont val="Arial"/>
        <family val="2"/>
      </rPr>
      <t>...</t>
    </r>
    <r>
      <rPr>
        <sz val="9"/>
        <rFont val="Arial"/>
        <family val="2"/>
      </rPr>
      <t>$100,000 or more</t>
    </r>
  </si>
  <si>
    <r>
      <rPr>
        <sz val="9"/>
        <color theme="0"/>
        <rFont val="Arial"/>
        <family val="2"/>
      </rPr>
      <t>...</t>
    </r>
    <r>
      <rPr>
        <sz val="9"/>
        <rFont val="Arial"/>
        <family val="2"/>
      </rPr>
      <t>Median household income (dollars)</t>
    </r>
  </si>
  <si>
    <r>
      <rPr>
        <sz val="9"/>
        <color theme="0"/>
        <rFont val="Arial"/>
        <family val="2"/>
      </rPr>
      <t>...</t>
    </r>
    <r>
      <rPr>
        <sz val="9"/>
        <rFont val="Arial"/>
        <family val="2"/>
      </rPr>
      <t>Mean household income (dollars)</t>
    </r>
  </si>
  <si>
    <r>
      <rPr>
        <sz val="9"/>
        <color theme="0"/>
        <rFont val="Arial"/>
        <family val="2"/>
      </rPr>
      <t>...</t>
    </r>
    <r>
      <rPr>
        <sz val="9"/>
        <rFont val="Arial"/>
        <family val="2"/>
      </rPr>
      <t>With earnings</t>
    </r>
  </si>
  <si>
    <r>
      <rPr>
        <sz val="9"/>
        <color theme="0"/>
        <rFont val="Arial"/>
        <family val="2"/>
      </rPr>
      <t>......</t>
    </r>
    <r>
      <rPr>
        <sz val="9"/>
        <rFont val="Arial"/>
        <family val="2"/>
      </rPr>
      <t>Mean earnings (dollars)</t>
    </r>
  </si>
  <si>
    <r>
      <rPr>
        <sz val="9"/>
        <color theme="0"/>
        <rFont val="Arial"/>
        <family val="2"/>
      </rPr>
      <t>...</t>
    </r>
    <r>
      <rPr>
        <sz val="9"/>
        <rFont val="Arial"/>
        <family val="2"/>
      </rPr>
      <t>With wage or salary income</t>
    </r>
  </si>
  <si>
    <r>
      <rPr>
        <sz val="9"/>
        <color theme="0"/>
        <rFont val="Arial"/>
        <family val="2"/>
      </rPr>
      <t>......</t>
    </r>
    <r>
      <rPr>
        <sz val="9"/>
        <rFont val="Arial"/>
        <family val="2"/>
      </rPr>
      <t>Mean wage or salary income (dollars)</t>
    </r>
  </si>
  <si>
    <r>
      <rPr>
        <sz val="9"/>
        <color theme="0"/>
        <rFont val="Arial"/>
        <family val="2"/>
      </rPr>
      <t>...</t>
    </r>
    <r>
      <rPr>
        <sz val="9"/>
        <rFont val="Arial"/>
        <family val="2"/>
      </rPr>
      <t>With self-employment income</t>
    </r>
  </si>
  <si>
    <r>
      <rPr>
        <sz val="9"/>
        <color theme="0"/>
        <rFont val="Arial"/>
        <family val="2"/>
      </rPr>
      <t>......</t>
    </r>
    <r>
      <rPr>
        <sz val="9"/>
        <rFont val="Arial"/>
        <family val="2"/>
      </rPr>
      <t>Mean self-employment income (dollars)</t>
    </r>
  </si>
  <si>
    <r>
      <rPr>
        <sz val="9"/>
        <color theme="0"/>
        <rFont val="Arial"/>
        <family val="2"/>
      </rPr>
      <t>...</t>
    </r>
    <r>
      <rPr>
        <sz val="9"/>
        <rFont val="Arial"/>
        <family val="2"/>
      </rPr>
      <t>With interest, dividend, or net rental income</t>
    </r>
  </si>
  <si>
    <r>
      <rPr>
        <sz val="9"/>
        <color theme="0"/>
        <rFont val="Arial"/>
        <family val="2"/>
      </rPr>
      <t>......</t>
    </r>
    <r>
      <rPr>
        <sz val="9"/>
        <rFont val="Arial"/>
        <family val="2"/>
      </rPr>
      <t>Mean interest, dividend, or net rental income (dollars)</t>
    </r>
  </si>
  <si>
    <r>
      <rPr>
        <sz val="9"/>
        <color theme="0"/>
        <rFont val="Arial"/>
        <family val="2"/>
      </rPr>
      <t>...</t>
    </r>
    <r>
      <rPr>
        <sz val="9"/>
        <rFont val="Arial"/>
        <family val="2"/>
      </rPr>
      <t>With Social Security income</t>
    </r>
  </si>
  <si>
    <r>
      <rPr>
        <sz val="9"/>
        <color theme="0"/>
        <rFont val="Arial"/>
        <family val="2"/>
      </rPr>
      <t>......</t>
    </r>
    <r>
      <rPr>
        <sz val="9"/>
        <rFont val="Arial"/>
        <family val="2"/>
      </rPr>
      <t>Mean Social Security income (dollars)</t>
    </r>
  </si>
  <si>
    <r>
      <rPr>
        <sz val="9"/>
        <color theme="0"/>
        <rFont val="Arial"/>
        <family val="2"/>
      </rPr>
      <t>...</t>
    </r>
    <r>
      <rPr>
        <sz val="9"/>
        <rFont val="Arial"/>
        <family val="2"/>
      </rPr>
      <t>With public assistance income, including Supplemental Security Income (SSI)</t>
    </r>
  </si>
  <si>
    <r>
      <rPr>
        <sz val="9"/>
        <color theme="0"/>
        <rFont val="Arial"/>
        <family val="2"/>
      </rPr>
      <t>......</t>
    </r>
    <r>
      <rPr>
        <sz val="9"/>
        <rFont val="Arial"/>
        <family val="2"/>
      </rPr>
      <t>Mean public assistance income, including Supplemental Security Income (SSI) (dollars)</t>
    </r>
  </si>
  <si>
    <r>
      <rPr>
        <sz val="9"/>
        <color theme="0"/>
        <rFont val="Arial"/>
        <family val="2"/>
      </rPr>
      <t>...</t>
    </r>
    <r>
      <rPr>
        <sz val="9"/>
        <rFont val="Arial"/>
        <family val="2"/>
      </rPr>
      <t>With retirement income</t>
    </r>
  </si>
  <si>
    <r>
      <rPr>
        <sz val="9"/>
        <color theme="0"/>
        <rFont val="Arial"/>
        <family val="2"/>
      </rPr>
      <t>......</t>
    </r>
    <r>
      <rPr>
        <sz val="9"/>
        <rFont val="Arial"/>
        <family val="2"/>
      </rPr>
      <t>Mean retirement income (dollars)</t>
    </r>
  </si>
  <si>
    <r>
      <rPr>
        <sz val="9"/>
        <color theme="0"/>
        <rFont val="Arial"/>
        <family val="2"/>
      </rPr>
      <t>...</t>
    </r>
    <r>
      <rPr>
        <sz val="9"/>
        <rFont val="Arial"/>
        <family val="2"/>
      </rPr>
      <t>With remittance income</t>
    </r>
  </si>
  <si>
    <r>
      <rPr>
        <sz val="9"/>
        <color theme="0"/>
        <rFont val="Arial"/>
        <family val="2"/>
      </rPr>
      <t>......</t>
    </r>
    <r>
      <rPr>
        <sz val="9"/>
        <rFont val="Arial"/>
        <family val="2"/>
      </rPr>
      <t>Mean remittance income (dollars)</t>
    </r>
  </si>
  <si>
    <r>
      <rPr>
        <sz val="9"/>
        <color theme="0"/>
        <rFont val="Arial"/>
        <family val="2"/>
      </rPr>
      <t>...</t>
    </r>
    <r>
      <rPr>
        <sz val="9"/>
        <rFont val="Arial"/>
        <family val="2"/>
      </rPr>
      <t>With other types of income</t>
    </r>
  </si>
  <si>
    <r>
      <rPr>
        <sz val="9"/>
        <color theme="0"/>
        <rFont val="Arial"/>
        <family val="2"/>
      </rPr>
      <t>......</t>
    </r>
    <r>
      <rPr>
        <sz val="9"/>
        <rFont val="Arial"/>
        <family val="2"/>
      </rPr>
      <t>Mean other types of income (dollars)</t>
    </r>
  </si>
  <si>
    <r>
      <rPr>
        <sz val="9"/>
        <color theme="0"/>
        <rFont val="Arial"/>
        <family val="2"/>
      </rPr>
      <t>...</t>
    </r>
    <r>
      <rPr>
        <sz val="9"/>
        <rFont val="Arial"/>
        <family val="2"/>
      </rPr>
      <t>Median family income (dollars)</t>
    </r>
  </si>
  <si>
    <r>
      <rPr>
        <sz val="9"/>
        <color theme="0"/>
        <rFont val="Arial"/>
        <family val="2"/>
      </rPr>
      <t>...</t>
    </r>
    <r>
      <rPr>
        <sz val="9"/>
        <rFont val="Arial"/>
        <family val="2"/>
      </rPr>
      <t>Mean family income (dollars)</t>
    </r>
  </si>
  <si>
    <r>
      <rPr>
        <sz val="9"/>
        <color theme="0"/>
        <rFont val="Arial"/>
        <family val="2"/>
      </rPr>
      <t>...</t>
    </r>
    <r>
      <rPr>
        <sz val="9"/>
        <rFont val="Arial"/>
        <family val="2"/>
      </rPr>
      <t>Median nonfamily household income (dollars)</t>
    </r>
  </si>
  <si>
    <r>
      <rPr>
        <sz val="9"/>
        <color theme="0"/>
        <rFont val="Arial"/>
        <family val="2"/>
      </rPr>
      <t>...</t>
    </r>
    <r>
      <rPr>
        <sz val="9"/>
        <rFont val="Arial"/>
        <family val="2"/>
      </rPr>
      <t>Mean nonfamily household income (dollars)</t>
    </r>
  </si>
  <si>
    <r>
      <rPr>
        <sz val="9"/>
        <color theme="0"/>
        <rFont val="Arial"/>
        <family val="2"/>
      </rPr>
      <t>...</t>
    </r>
    <r>
      <rPr>
        <sz val="9"/>
        <rFont val="Arial"/>
        <family val="2"/>
      </rPr>
      <t>No remittances sent abroad</t>
    </r>
  </si>
  <si>
    <r>
      <rPr>
        <sz val="9"/>
        <color theme="0"/>
        <rFont val="Arial"/>
        <family val="2"/>
      </rPr>
      <t>...</t>
    </r>
    <r>
      <rPr>
        <sz val="9"/>
        <rFont val="Arial"/>
        <family val="2"/>
      </rPr>
      <t>With remittances sent abroad</t>
    </r>
  </si>
  <si>
    <r>
      <rPr>
        <sz val="9"/>
        <color theme="0"/>
        <rFont val="Arial"/>
        <family val="2"/>
      </rPr>
      <t>......</t>
    </r>
    <r>
      <rPr>
        <sz val="9"/>
        <rFont val="Arial"/>
        <family val="2"/>
      </rPr>
      <t>Less than $1,000</t>
    </r>
  </si>
  <si>
    <r>
      <rPr>
        <sz val="9"/>
        <color theme="0"/>
        <rFont val="Arial"/>
        <family val="2"/>
      </rPr>
      <t>......</t>
    </r>
    <r>
      <rPr>
        <sz val="9"/>
        <rFont val="Arial"/>
        <family val="2"/>
      </rPr>
      <t>$1,000 to $2,499</t>
    </r>
  </si>
  <si>
    <r>
      <rPr>
        <sz val="9"/>
        <color theme="0"/>
        <rFont val="Arial"/>
        <family val="2"/>
      </rPr>
      <t>......</t>
    </r>
    <r>
      <rPr>
        <sz val="9"/>
        <rFont val="Arial"/>
        <family val="2"/>
      </rPr>
      <t>$2,500 to $4,999</t>
    </r>
  </si>
  <si>
    <r>
      <rPr>
        <sz val="9"/>
        <color theme="0"/>
        <rFont val="Arial"/>
        <family val="2"/>
      </rPr>
      <t>......</t>
    </r>
    <r>
      <rPr>
        <sz val="9"/>
        <rFont val="Arial"/>
        <family val="2"/>
      </rPr>
      <t>$5,000 to $7,499</t>
    </r>
  </si>
  <si>
    <r>
      <rPr>
        <sz val="9"/>
        <color theme="0"/>
        <rFont val="Arial"/>
        <family val="2"/>
      </rPr>
      <t>......</t>
    </r>
    <r>
      <rPr>
        <sz val="9"/>
        <rFont val="Arial"/>
        <family val="2"/>
      </rPr>
      <t>$7,500 to $9,999</t>
    </r>
  </si>
  <si>
    <r>
      <rPr>
        <sz val="9"/>
        <color theme="0"/>
        <rFont val="Arial"/>
        <family val="2"/>
      </rPr>
      <t>......</t>
    </r>
    <r>
      <rPr>
        <sz val="9"/>
        <rFont val="Arial"/>
        <family val="2"/>
      </rPr>
      <t>$10,000 to $14,999</t>
    </r>
  </si>
  <si>
    <r>
      <rPr>
        <sz val="9"/>
        <color theme="0"/>
        <rFont val="Arial"/>
        <family val="2"/>
      </rPr>
      <t>......</t>
    </r>
    <r>
      <rPr>
        <sz val="9"/>
        <rFont val="Arial"/>
        <family val="2"/>
      </rPr>
      <t>$15,000 or more</t>
    </r>
  </si>
  <si>
    <r>
      <rPr>
        <sz val="9"/>
        <color theme="0"/>
        <rFont val="Arial"/>
        <family val="2"/>
      </rPr>
      <t>......</t>
    </r>
    <r>
      <rPr>
        <sz val="9"/>
        <rFont val="Arial"/>
        <family val="2"/>
      </rPr>
      <t>Median remittances sent abroad (dollars)</t>
    </r>
  </si>
  <si>
    <r>
      <rPr>
        <sz val="9"/>
        <color theme="0"/>
        <rFont val="Arial"/>
        <family val="2"/>
      </rPr>
      <t>......</t>
    </r>
    <r>
      <rPr>
        <sz val="9"/>
        <rFont val="Arial"/>
        <family val="2"/>
      </rPr>
      <t>Mean remittances sent abroad (dollars)</t>
    </r>
  </si>
  <si>
    <r>
      <rPr>
        <sz val="9"/>
        <color theme="0"/>
        <rFont val="Arial"/>
        <family val="2"/>
      </rPr>
      <t>...</t>
    </r>
    <r>
      <rPr>
        <b/>
        <sz val="9"/>
        <rFont val="Arial"/>
        <family val="2"/>
      </rPr>
      <t>ALL INCOME LEVELS IN 2009</t>
    </r>
  </si>
  <si>
    <r>
      <rPr>
        <sz val="9"/>
        <color theme="0"/>
        <rFont val="Arial"/>
        <family val="2"/>
      </rPr>
      <t>...</t>
    </r>
    <r>
      <rPr>
        <sz val="9"/>
        <rFont val="Arial"/>
        <family val="2"/>
      </rPr>
      <t>All families [2,3]</t>
    </r>
  </si>
  <si>
    <r>
      <rPr>
        <sz val="9"/>
        <color theme="0"/>
        <rFont val="Arial"/>
        <family val="2"/>
      </rPr>
      <t>......</t>
    </r>
    <r>
      <rPr>
        <sz val="9"/>
        <rFont val="Arial"/>
        <family val="2"/>
      </rPr>
      <t>With related children under 18 years</t>
    </r>
  </si>
  <si>
    <r>
      <rPr>
        <sz val="9"/>
        <color theme="0"/>
        <rFont val="Arial"/>
        <family val="2"/>
      </rPr>
      <t>.........</t>
    </r>
    <r>
      <rPr>
        <sz val="9"/>
        <rFont val="Arial"/>
        <family val="2"/>
      </rPr>
      <t>With related children under 5 years</t>
    </r>
  </si>
  <si>
    <r>
      <rPr>
        <sz val="9"/>
        <color theme="0"/>
        <rFont val="Arial"/>
        <family val="2"/>
      </rPr>
      <t>...</t>
    </r>
    <r>
      <rPr>
        <sz val="9"/>
        <rFont val="Arial"/>
        <family val="2"/>
      </rPr>
      <t>Families with female householder, no husband present [2,3]</t>
    </r>
  </si>
  <si>
    <r>
      <rPr>
        <sz val="9"/>
        <color theme="0"/>
        <rFont val="Arial"/>
        <family val="2"/>
      </rPr>
      <t>...</t>
    </r>
    <r>
      <rPr>
        <sz val="9"/>
        <rFont val="Arial"/>
        <family val="2"/>
      </rPr>
      <t>All individuals</t>
    </r>
  </si>
  <si>
    <r>
      <rPr>
        <sz val="9"/>
        <color theme="0"/>
        <rFont val="Arial"/>
        <family val="2"/>
      </rPr>
      <t>......</t>
    </r>
    <r>
      <rPr>
        <sz val="9"/>
        <rFont val="Arial"/>
        <family val="2"/>
      </rPr>
      <t>Under 18 years</t>
    </r>
  </si>
  <si>
    <r>
      <rPr>
        <sz val="9"/>
        <color theme="0"/>
        <rFont val="Arial"/>
        <family val="2"/>
      </rPr>
      <t>.........</t>
    </r>
    <r>
      <rPr>
        <sz val="9"/>
        <rFont val="Arial"/>
        <family val="2"/>
      </rPr>
      <t>Related children under 18 years</t>
    </r>
  </si>
  <si>
    <r>
      <rPr>
        <sz val="9"/>
        <color theme="0"/>
        <rFont val="Arial"/>
        <family val="2"/>
      </rPr>
      <t>......</t>
    </r>
    <r>
      <rPr>
        <sz val="9"/>
        <rFont val="Arial"/>
        <family val="2"/>
      </rPr>
      <t>18 to 64 years</t>
    </r>
  </si>
  <si>
    <r>
      <rPr>
        <sz val="9"/>
        <color theme="0"/>
        <rFont val="Arial"/>
        <family val="2"/>
      </rPr>
      <t>......</t>
    </r>
    <r>
      <rPr>
        <sz val="9"/>
        <rFont val="Arial"/>
        <family val="2"/>
      </rPr>
      <t>18 years and over</t>
    </r>
  </si>
  <si>
    <r>
      <rPr>
        <sz val="9"/>
        <color theme="0"/>
        <rFont val="Arial"/>
        <family val="2"/>
      </rPr>
      <t>.........</t>
    </r>
    <r>
      <rPr>
        <sz val="9"/>
        <rFont val="Arial"/>
        <family val="2"/>
      </rPr>
      <t>65 years and over</t>
    </r>
  </si>
  <si>
    <r>
      <rPr>
        <sz val="9"/>
        <color theme="0"/>
        <rFont val="Arial"/>
        <family val="2"/>
      </rPr>
      <t>......</t>
    </r>
    <r>
      <rPr>
        <sz val="9"/>
        <rFont val="Arial"/>
        <family val="2"/>
      </rPr>
      <t>Unrelated individuals</t>
    </r>
  </si>
  <si>
    <r>
      <rPr>
        <sz val="9"/>
        <color theme="0"/>
        <rFont val="Arial"/>
        <family val="2"/>
      </rPr>
      <t>...</t>
    </r>
    <r>
      <rPr>
        <b/>
        <sz val="9"/>
        <rFont val="Arial"/>
        <family val="2"/>
      </rPr>
      <t>BELOW POVERTY LEVEL IN 2009</t>
    </r>
  </si>
  <si>
    <r>
      <rPr>
        <sz val="9"/>
        <color theme="0"/>
        <rFont val="Arial"/>
        <family val="2"/>
      </rPr>
      <t>.........</t>
    </r>
    <r>
      <rPr>
        <b/>
        <sz val="9"/>
        <rFont val="Arial"/>
        <family val="2"/>
      </rPr>
      <t>Number below poverty level</t>
    </r>
  </si>
  <si>
    <r>
      <rPr>
        <sz val="9"/>
        <color theme="0"/>
        <rFont val="Arial"/>
        <family val="2"/>
      </rPr>
      <t>.........</t>
    </r>
    <r>
      <rPr>
        <b/>
        <sz val="9"/>
        <rFont val="Arial"/>
        <family val="2"/>
      </rPr>
      <t>Percent below poverty level</t>
    </r>
  </si>
  <si>
    <r>
      <rPr>
        <sz val="9"/>
        <color theme="0"/>
        <rFont val="Arial"/>
        <family val="2"/>
      </rPr>
      <t>...</t>
    </r>
    <r>
      <rPr>
        <b/>
        <sz val="9"/>
        <rFont val="Arial"/>
        <family val="2"/>
      </rPr>
      <t xml:space="preserve">INDIVIDUALS WITH INCOME IN 2009 BELOW </t>
    </r>
  </si>
  <si>
    <r>
      <rPr>
        <sz val="9"/>
        <color theme="0"/>
        <rFont val="Arial"/>
        <family val="2"/>
      </rPr>
      <t>......</t>
    </r>
    <r>
      <rPr>
        <b/>
        <sz val="9"/>
        <rFont val="Arial"/>
        <family val="2"/>
      </rPr>
      <t>SPECIFIED POVERTY LEVEL</t>
    </r>
  </si>
  <si>
    <r>
      <rPr>
        <sz val="9"/>
        <color theme="0"/>
        <rFont val="Arial"/>
        <family val="2"/>
      </rPr>
      <t>...</t>
    </r>
    <r>
      <rPr>
        <sz val="9"/>
        <rFont val="Arial"/>
        <family val="2"/>
      </rPr>
      <t>Below 50 percent of poverty level</t>
    </r>
  </si>
  <si>
    <r>
      <rPr>
        <sz val="9"/>
        <color theme="0"/>
        <rFont val="Arial"/>
        <family val="2"/>
      </rPr>
      <t>...</t>
    </r>
    <r>
      <rPr>
        <sz val="9"/>
        <rFont val="Arial"/>
        <family val="2"/>
      </rPr>
      <t>Below 125 percent of poverty level</t>
    </r>
  </si>
  <si>
    <r>
      <rPr>
        <sz val="9"/>
        <color theme="0"/>
        <rFont val="Arial"/>
        <family val="2"/>
      </rPr>
      <t>...</t>
    </r>
    <r>
      <rPr>
        <sz val="9"/>
        <rFont val="Arial"/>
        <family val="2"/>
      </rPr>
      <t>Below 185 percent of poverty level</t>
    </r>
  </si>
  <si>
    <r>
      <rPr>
        <sz val="9"/>
        <color theme="0"/>
        <rFont val="Arial"/>
        <family val="2"/>
      </rPr>
      <t>...</t>
    </r>
    <r>
      <rPr>
        <sz val="9"/>
        <rFont val="Arial"/>
        <family val="2"/>
      </rPr>
      <t>No workers</t>
    </r>
  </si>
  <si>
    <r>
      <rPr>
        <sz val="9"/>
        <color theme="0"/>
        <rFont val="Arial"/>
        <family val="2"/>
      </rPr>
      <t>...</t>
    </r>
    <r>
      <rPr>
        <sz val="9"/>
        <rFont val="Arial"/>
        <family val="2"/>
      </rPr>
      <t>1 worker</t>
    </r>
  </si>
  <si>
    <r>
      <rPr>
        <sz val="9"/>
        <color theme="0"/>
        <rFont val="Arial"/>
        <family val="2"/>
      </rPr>
      <t>...</t>
    </r>
    <r>
      <rPr>
        <sz val="9"/>
        <rFont val="Arial"/>
        <family val="2"/>
      </rPr>
      <t>2 workers</t>
    </r>
  </si>
  <si>
    <r>
      <rPr>
        <sz val="9"/>
        <color theme="0"/>
        <rFont val="Arial"/>
        <family val="2"/>
      </rPr>
      <t>...</t>
    </r>
    <r>
      <rPr>
        <sz val="9"/>
        <rFont val="Arial"/>
        <family val="2"/>
      </rPr>
      <t>3 or more workers</t>
    </r>
  </si>
  <si>
    <r>
      <rPr>
        <sz val="9"/>
        <color theme="0"/>
        <rFont val="Arial"/>
        <family val="2"/>
      </rPr>
      <t>...</t>
    </r>
    <r>
      <rPr>
        <sz val="9"/>
        <rFont val="Arial"/>
        <family val="2"/>
      </rPr>
      <t>With health insurance coverage</t>
    </r>
  </si>
  <si>
    <r>
      <rPr>
        <sz val="9"/>
        <color theme="0"/>
        <rFont val="Arial"/>
        <family val="2"/>
      </rPr>
      <t>......</t>
    </r>
    <r>
      <rPr>
        <sz val="9"/>
        <rFont val="Arial"/>
        <family val="2"/>
      </rPr>
      <t>With private health insurance coverage only</t>
    </r>
  </si>
  <si>
    <r>
      <rPr>
        <sz val="9"/>
        <color theme="0"/>
        <rFont val="Arial"/>
        <family val="2"/>
      </rPr>
      <t>......</t>
    </r>
    <r>
      <rPr>
        <sz val="9"/>
        <rFont val="Arial"/>
        <family val="2"/>
      </rPr>
      <t>With public health insurance coverage only</t>
    </r>
  </si>
  <si>
    <r>
      <rPr>
        <sz val="9"/>
        <color theme="0"/>
        <rFont val="Arial"/>
        <family val="2"/>
      </rPr>
      <t>......</t>
    </r>
    <r>
      <rPr>
        <sz val="9"/>
        <rFont val="Arial"/>
        <family val="2"/>
      </rPr>
      <t>With both private and public health insurance coverage</t>
    </r>
  </si>
  <si>
    <r>
      <rPr>
        <sz val="9"/>
        <color theme="0"/>
        <rFont val="Arial"/>
        <family val="2"/>
      </rPr>
      <t>...</t>
    </r>
    <r>
      <rPr>
        <sz val="9"/>
        <rFont val="Arial"/>
        <family val="2"/>
      </rPr>
      <t>Without health insurance coverage</t>
    </r>
  </si>
  <si>
    <r>
      <rPr>
        <sz val="9"/>
        <color theme="0"/>
        <rFont val="Arial"/>
        <family val="2"/>
      </rPr>
      <t>...</t>
    </r>
    <r>
      <rPr>
        <sz val="9"/>
        <rFont val="Arial"/>
        <family val="2"/>
      </rPr>
      <t>Population under 18 years</t>
    </r>
  </si>
  <si>
    <r>
      <rPr>
        <sz val="9"/>
        <color theme="0"/>
        <rFont val="Arial"/>
        <family val="2"/>
      </rPr>
      <t>......</t>
    </r>
    <r>
      <rPr>
        <sz val="9"/>
        <rFont val="Arial"/>
        <family val="2"/>
      </rPr>
      <t>With a disability</t>
    </r>
  </si>
  <si>
    <r>
      <rPr>
        <sz val="9"/>
        <color theme="0"/>
        <rFont val="Arial"/>
        <family val="2"/>
      </rPr>
      <t>...</t>
    </r>
    <r>
      <rPr>
        <sz val="9"/>
        <rFont val="Arial"/>
        <family val="2"/>
      </rPr>
      <t>Females under 18 years</t>
    </r>
  </si>
  <si>
    <r>
      <rPr>
        <sz val="9"/>
        <color theme="0"/>
        <rFont val="Arial"/>
        <family val="2"/>
      </rPr>
      <t>...</t>
    </r>
    <r>
      <rPr>
        <sz val="9"/>
        <rFont val="Arial"/>
        <family val="2"/>
      </rPr>
      <t>Population 18 to 64 years</t>
    </r>
  </si>
  <si>
    <r>
      <rPr>
        <sz val="9"/>
        <color theme="0"/>
        <rFont val="Arial"/>
        <family val="2"/>
      </rPr>
      <t>.........</t>
    </r>
    <r>
      <rPr>
        <sz val="9"/>
        <rFont val="Arial"/>
        <family val="2"/>
      </rPr>
      <t>Percent employed</t>
    </r>
  </si>
  <si>
    <r>
      <rPr>
        <sz val="9"/>
        <color theme="0"/>
        <rFont val="Arial"/>
        <family val="2"/>
      </rPr>
      <t>......</t>
    </r>
    <r>
      <rPr>
        <sz val="9"/>
        <rFont val="Arial"/>
        <family val="2"/>
      </rPr>
      <t>No disability</t>
    </r>
  </si>
  <si>
    <r>
      <rPr>
        <sz val="9"/>
        <color theme="0"/>
        <rFont val="Arial"/>
        <family val="2"/>
      </rPr>
      <t>...</t>
    </r>
    <r>
      <rPr>
        <sz val="9"/>
        <rFont val="Arial"/>
        <family val="2"/>
      </rPr>
      <t>Females 18 to 64 years</t>
    </r>
  </si>
  <si>
    <r>
      <rPr>
        <sz val="9"/>
        <color theme="0"/>
        <rFont val="Arial"/>
        <family val="2"/>
      </rPr>
      <t>...</t>
    </r>
    <r>
      <rPr>
        <sz val="9"/>
        <rFont val="Arial"/>
        <family val="2"/>
      </rPr>
      <t>Population 65 years and over</t>
    </r>
  </si>
  <si>
    <r>
      <rPr>
        <sz val="9"/>
        <color theme="0"/>
        <rFont val="Arial"/>
        <family val="2"/>
      </rPr>
      <t>...</t>
    </r>
    <r>
      <rPr>
        <sz val="9"/>
        <rFont val="Arial"/>
        <family val="2"/>
      </rPr>
      <t>Females 65 years and over</t>
    </r>
  </si>
  <si>
    <t>Table with row headers in column A and column headers in row 5 through 7. Leading dots indicate subparts.</t>
  </si>
  <si>
    <t>NOTE: For information on confidentiality protection, nonsampling error, and definitions, see www.census.gov/prod/cen2010/doc/dct1gu.pdf.</t>
  </si>
  <si>
    <r>
      <rPr>
        <sz val="9"/>
        <color theme="0"/>
        <rFont val="Arial"/>
        <family val="2"/>
      </rPr>
      <t>......</t>
    </r>
    <r>
      <rPr>
        <sz val="9"/>
        <rFont val="Arial"/>
        <family val="2"/>
      </rPr>
      <t>Same municipality</t>
    </r>
  </si>
  <si>
    <r>
      <rPr>
        <sz val="9"/>
        <color theme="0"/>
        <rFont val="Arial"/>
        <family val="2"/>
      </rPr>
      <t>......</t>
    </r>
    <r>
      <rPr>
        <sz val="9"/>
        <rFont val="Arial"/>
        <family val="2"/>
      </rPr>
      <t>Different municipality</t>
    </r>
  </si>
  <si>
    <r>
      <rPr>
        <sz val="9"/>
        <color theme="0"/>
        <rFont val="Arial"/>
        <family val="2"/>
      </rPr>
      <t>......</t>
    </r>
    <r>
      <rPr>
        <sz val="9"/>
        <rFont val="Arial"/>
        <family val="2"/>
      </rPr>
      <t>Other Oceania [2]</t>
    </r>
  </si>
  <si>
    <t>[2] Responses of same-sex spouse are edited during processing into the unmarried partner category.  The processing affects several subjects, including family income, nonfamily household income, workers in family, and poverty status.  For more information on how this procedure affects the data, see the definitions for "spouse," "family type," "nonrelatives," "unmarried-partner households," and "nonfamily households" under "Household Type and Relationship” and “Now married, except separated" under “Marital Status” in Appendix B, www.census.gov/prod/cen2010/doc/dct1gu.pdf.</t>
  </si>
  <si>
    <t>NOTE: Occupation categories are based on 4-digit codes from the Standard Occupational Classification 2010. See Appendix F, www.census.gov/prod/cen2010/doc/dct1gu.pdf for more information.</t>
  </si>
  <si>
    <t>NOTE: Industry codes are based on 4-digit codes from the North American Industry Classification System 2007.  The Industry categories adhere to the guidelines issued in Clarification Memorandum No. 2, "NAICS Alternate Aggregation Structure for Use by U.S. Statistical Agencies," issued by the Office of Management and Budget. See Appendix F, www.census.gov/prod/cen2010/doc/dct1gu.pdf for more information.</t>
  </si>
  <si>
    <r>
      <rPr>
        <sz val="9"/>
        <color theme="0"/>
        <rFont val="Arial"/>
        <family val="2"/>
      </rPr>
      <t>......</t>
    </r>
    <r>
      <rPr>
        <sz val="9"/>
        <rFont val="Arial"/>
        <family val="2"/>
      </rPr>
      <t>Permanent resident</t>
    </r>
  </si>
  <si>
    <t>Males</t>
  </si>
  <si>
    <t>Females</t>
  </si>
  <si>
    <t>(x)</t>
  </si>
  <si>
    <t xml:space="preserve">     Total Micronesians</t>
  </si>
  <si>
    <t>Numbers</t>
  </si>
  <si>
    <t>Percents</t>
  </si>
  <si>
    <t>Table   . Birthplace and Year of Entry to Guam, Micronesian migrants: 2010</t>
  </si>
  <si>
    <t>Source: 2010 US Census Bureau</t>
  </si>
  <si>
    <t>Birthplace</t>
  </si>
  <si>
    <t>Year of Entry</t>
  </si>
  <si>
    <t xml:space="preserve">Born in Guam </t>
  </si>
  <si>
    <t>Born outside Guam</t>
  </si>
  <si>
    <t>Residence in 2009</t>
  </si>
  <si>
    <t>Table    . Residence in 2009, Micronesian Migrants: 2010</t>
  </si>
  <si>
    <t>Source; 2010 US Census Bureau</t>
  </si>
  <si>
    <t xml:space="preserve">      Total</t>
  </si>
  <si>
    <t>English</t>
  </si>
  <si>
    <t>Other languages</t>
  </si>
  <si>
    <t>Language</t>
  </si>
  <si>
    <t>Table    . Language Spoken at Home, FSM and Micronesians on Guam: 2010</t>
  </si>
  <si>
    <t xml:space="preserve">    Percent</t>
  </si>
  <si>
    <t>Source: US Census Bureau and FSM SBOC</t>
  </si>
  <si>
    <t>(X)</t>
  </si>
  <si>
    <t>Source: US Census Bureau</t>
  </si>
  <si>
    <t>Table    . Frequency of English Speaking, Micronesian Migrants on Guam: 2010</t>
  </si>
  <si>
    <t>Frequency of</t>
  </si>
  <si>
    <t>English Usage</t>
  </si>
  <si>
    <t>Educational</t>
  </si>
  <si>
    <t>Attainment</t>
  </si>
  <si>
    <t>Table    . Educational Attainment of Micronesian Migrants on Guam: 2010</t>
  </si>
  <si>
    <t>FSM 2010</t>
  </si>
  <si>
    <t>Micronesians on Guam</t>
  </si>
  <si>
    <t>Table   . Educational Attainment in FSM and Micronesians Migrants on Guam: 2010</t>
  </si>
  <si>
    <t xml:space="preserve">              Percent</t>
  </si>
  <si>
    <t>Labor Force Participation</t>
  </si>
  <si>
    <t>Micronesian Migrants</t>
  </si>
  <si>
    <t>Chuukese only</t>
  </si>
  <si>
    <t>Table   . Labor Force Participation of Micronesian Migrants on Guam: 2010</t>
  </si>
  <si>
    <r>
      <rPr>
        <sz val="9"/>
        <color theme="0"/>
        <rFont val="Arial"/>
        <family val="2"/>
      </rPr>
      <t>......Total</t>
    </r>
    <r>
      <rPr>
        <sz val="9"/>
        <rFont val="Arial"/>
        <family val="2"/>
      </rPr>
      <t xml:space="preserve"> remittances sent abroad (dollars)</t>
    </r>
  </si>
  <si>
    <t>Guam</t>
  </si>
  <si>
    <t>Other Micros</t>
  </si>
  <si>
    <r>
      <rPr>
        <sz val="9"/>
        <color theme="0"/>
        <rFont val="Arial"/>
        <family val="2"/>
      </rPr>
      <t>...</t>
    </r>
    <r>
      <rPr>
        <sz val="9"/>
        <rFont val="Arial"/>
        <family val="2"/>
      </rPr>
      <t>Median  family income (dollars)</t>
    </r>
  </si>
  <si>
    <t>Table   . Labor Force Participation in FSM and Micronesian Migrants on Guam: 2010</t>
  </si>
  <si>
    <t xml:space="preserve">      Persons 15+ years </t>
  </si>
  <si>
    <t xml:space="preserve">In labor force </t>
  </si>
  <si>
    <t xml:space="preserve">   Percent </t>
  </si>
  <si>
    <t xml:space="preserve">   Employed </t>
  </si>
  <si>
    <t xml:space="preserve">      Formal work </t>
  </si>
  <si>
    <t xml:space="preserve">      Home production </t>
  </si>
  <si>
    <t xml:space="preserve">         Subsistence </t>
  </si>
  <si>
    <t xml:space="preserve">         Market oriented </t>
  </si>
  <si>
    <t xml:space="preserve">   Unemployed </t>
  </si>
  <si>
    <t xml:space="preserve">      Percent of labor force </t>
  </si>
  <si>
    <t xml:space="preserve">Not in labor force </t>
  </si>
  <si>
    <t xml:space="preserve">   Could have taken job </t>
  </si>
  <si>
    <t xml:space="preserve">   Not available for work </t>
  </si>
  <si>
    <t xml:space="preserve">      Females 15+ years </t>
  </si>
  <si>
    <t>Micronesian migrants</t>
  </si>
  <si>
    <t>Total Micronesians</t>
  </si>
  <si>
    <t xml:space="preserve">             Persons per household</t>
  </si>
  <si>
    <t xml:space="preserve">                    Percent</t>
  </si>
  <si>
    <t>[2] People who reported Guamanian as a single response are included in the "Chamorro" category.</t>
  </si>
  <si>
    <t>[1] Carolinian includes Caroline Islander, Eauripikese, Faisian, Ifalukese, Lamotrekese, Satawalese, Ulithian, and Woleaian.</t>
  </si>
  <si>
    <r>
      <rPr>
        <sz val="9"/>
        <color theme="0"/>
        <rFont val="Arial"/>
        <family val="2"/>
      </rPr>
      <t>...</t>
    </r>
    <r>
      <rPr>
        <sz val="9"/>
        <rFont val="Arial"/>
        <family val="2"/>
      </rPr>
      <t>Two or More Ethnic Origins or Races</t>
    </r>
  </si>
  <si>
    <r>
      <rPr>
        <sz val="9"/>
        <color theme="0"/>
        <rFont val="Arial"/>
        <family val="2"/>
      </rPr>
      <t>......</t>
    </r>
    <r>
      <rPr>
        <sz val="9"/>
        <rFont val="Arial"/>
        <family val="2"/>
      </rPr>
      <t xml:space="preserve">Other Ethnic Origin or Race </t>
    </r>
  </si>
  <si>
    <r>
      <rPr>
        <sz val="9"/>
        <color theme="0"/>
        <rFont val="Arial"/>
        <family val="2"/>
      </rPr>
      <t>......</t>
    </r>
    <r>
      <rPr>
        <sz val="9"/>
        <rFont val="Arial"/>
        <family val="2"/>
      </rPr>
      <t xml:space="preserve">Hispanic or Latino </t>
    </r>
  </si>
  <si>
    <r>
      <rPr>
        <sz val="9"/>
        <color theme="0"/>
        <rFont val="Arial"/>
        <family val="2"/>
      </rPr>
      <t>......</t>
    </r>
    <r>
      <rPr>
        <sz val="9"/>
        <rFont val="Arial"/>
        <family val="2"/>
      </rPr>
      <t>White</t>
    </r>
  </si>
  <si>
    <r>
      <rPr>
        <sz val="9"/>
        <color theme="0"/>
        <rFont val="Arial"/>
        <family val="2"/>
      </rPr>
      <t>.........</t>
    </r>
    <r>
      <rPr>
        <sz val="9"/>
        <rFont val="Arial"/>
        <family val="2"/>
      </rPr>
      <t xml:space="preserve">Other Native Hawaiian and Other Pacific Islander  </t>
    </r>
  </si>
  <si>
    <r>
      <rPr>
        <sz val="9"/>
        <color theme="0"/>
        <rFont val="Arial"/>
        <family val="2"/>
      </rPr>
      <t>.........</t>
    </r>
    <r>
      <rPr>
        <sz val="9"/>
        <rFont val="Arial"/>
        <family val="2"/>
      </rPr>
      <t xml:space="preserve">Yapese </t>
    </r>
  </si>
  <si>
    <r>
      <rPr>
        <sz val="9"/>
        <color theme="0"/>
        <rFont val="Arial"/>
        <family val="2"/>
      </rPr>
      <t>.........</t>
    </r>
    <r>
      <rPr>
        <sz val="9"/>
        <rFont val="Arial"/>
        <family val="2"/>
      </rPr>
      <t xml:space="preserve">Pohnpeian </t>
    </r>
  </si>
  <si>
    <r>
      <rPr>
        <sz val="9"/>
        <color theme="0"/>
        <rFont val="Arial"/>
        <family val="2"/>
      </rPr>
      <t>.........</t>
    </r>
    <r>
      <rPr>
        <sz val="9"/>
        <rFont val="Arial"/>
        <family val="2"/>
      </rPr>
      <t>Palauan</t>
    </r>
  </si>
  <si>
    <r>
      <rPr>
        <sz val="9"/>
        <color theme="0"/>
        <rFont val="Arial"/>
        <family val="2"/>
      </rPr>
      <t>.........</t>
    </r>
    <r>
      <rPr>
        <sz val="9"/>
        <rFont val="Arial"/>
        <family val="2"/>
      </rPr>
      <t xml:space="preserve">Marshallese </t>
    </r>
  </si>
  <si>
    <r>
      <rPr>
        <sz val="9"/>
        <color theme="0"/>
        <rFont val="Arial"/>
        <family val="2"/>
      </rPr>
      <t>.........</t>
    </r>
    <r>
      <rPr>
        <sz val="9"/>
        <rFont val="Arial"/>
        <family val="2"/>
      </rPr>
      <t xml:space="preserve">Kosraean </t>
    </r>
  </si>
  <si>
    <r>
      <rPr>
        <sz val="9"/>
        <color theme="0"/>
        <rFont val="Arial"/>
        <family val="2"/>
      </rPr>
      <t>.........</t>
    </r>
    <r>
      <rPr>
        <sz val="9"/>
        <rFont val="Arial"/>
        <family val="2"/>
      </rPr>
      <t>Chuukese</t>
    </r>
  </si>
  <si>
    <r>
      <rPr>
        <sz val="9"/>
        <color theme="0"/>
        <rFont val="Arial"/>
        <family val="2"/>
      </rPr>
      <t>.........</t>
    </r>
    <r>
      <rPr>
        <sz val="9"/>
        <rFont val="Arial"/>
        <family val="2"/>
      </rPr>
      <t>Chamorro [2]</t>
    </r>
  </si>
  <si>
    <r>
      <rPr>
        <sz val="9"/>
        <color theme="0"/>
        <rFont val="Arial"/>
        <family val="2"/>
      </rPr>
      <t>.........</t>
    </r>
    <r>
      <rPr>
        <sz val="9"/>
        <rFont val="Arial"/>
        <family val="2"/>
      </rPr>
      <t>Carolinian [1]</t>
    </r>
  </si>
  <si>
    <r>
      <rPr>
        <sz val="9"/>
        <color theme="0"/>
        <rFont val="Arial"/>
        <family val="2"/>
      </rPr>
      <t>......</t>
    </r>
    <r>
      <rPr>
        <sz val="9"/>
        <rFont val="Arial"/>
        <family val="2"/>
      </rPr>
      <t xml:space="preserve">Native Hawaiian and Other Pacific Islander </t>
    </r>
  </si>
  <si>
    <r>
      <rPr>
        <sz val="9"/>
        <color theme="0"/>
        <rFont val="Arial"/>
        <family val="2"/>
      </rPr>
      <t>......</t>
    </r>
    <r>
      <rPr>
        <sz val="9"/>
        <rFont val="Arial"/>
        <family val="2"/>
      </rPr>
      <t>Black or African American</t>
    </r>
  </si>
  <si>
    <r>
      <rPr>
        <sz val="9"/>
        <color theme="0"/>
        <rFont val="Arial"/>
        <family val="2"/>
      </rPr>
      <t>.........</t>
    </r>
    <r>
      <rPr>
        <sz val="9"/>
        <rFont val="Arial"/>
        <family val="2"/>
      </rPr>
      <t xml:space="preserve">Other Asian </t>
    </r>
  </si>
  <si>
    <r>
      <rPr>
        <sz val="9"/>
        <color theme="0"/>
        <rFont val="Arial"/>
        <family val="2"/>
      </rPr>
      <t>.........</t>
    </r>
    <r>
      <rPr>
        <sz val="9"/>
        <rFont val="Arial"/>
        <family val="2"/>
      </rPr>
      <t>Vietnamese</t>
    </r>
  </si>
  <si>
    <r>
      <rPr>
        <sz val="9"/>
        <color theme="0"/>
        <rFont val="Arial"/>
        <family val="2"/>
      </rPr>
      <t>.........</t>
    </r>
    <r>
      <rPr>
        <sz val="9"/>
        <rFont val="Arial"/>
        <family val="2"/>
      </rPr>
      <t>Taiwanese</t>
    </r>
  </si>
  <si>
    <r>
      <rPr>
        <sz val="9"/>
        <color theme="0"/>
        <rFont val="Arial"/>
        <family val="2"/>
      </rPr>
      <t>.........</t>
    </r>
    <r>
      <rPr>
        <sz val="9"/>
        <rFont val="Arial"/>
        <family val="2"/>
      </rPr>
      <t xml:space="preserve">Korean </t>
    </r>
  </si>
  <si>
    <r>
      <rPr>
        <sz val="9"/>
        <color theme="0"/>
        <rFont val="Arial"/>
        <family val="2"/>
      </rPr>
      <t>.........</t>
    </r>
    <r>
      <rPr>
        <sz val="9"/>
        <rFont val="Arial"/>
        <family val="2"/>
      </rPr>
      <t>Japanese</t>
    </r>
  </si>
  <si>
    <r>
      <rPr>
        <sz val="9"/>
        <color theme="0"/>
        <rFont val="Arial"/>
        <family val="2"/>
      </rPr>
      <t>.........</t>
    </r>
    <r>
      <rPr>
        <sz val="9"/>
        <rFont val="Arial"/>
        <family val="2"/>
      </rPr>
      <t xml:space="preserve">Filipino </t>
    </r>
  </si>
  <si>
    <r>
      <rPr>
        <sz val="9"/>
        <color theme="0"/>
        <rFont val="Arial"/>
        <family val="2"/>
      </rPr>
      <t>.........</t>
    </r>
    <r>
      <rPr>
        <sz val="9"/>
        <rFont val="Arial"/>
        <family val="2"/>
      </rPr>
      <t xml:space="preserve">Chinese (except Taiwanese) </t>
    </r>
  </si>
  <si>
    <r>
      <rPr>
        <sz val="9"/>
        <color theme="0"/>
        <rFont val="Arial"/>
        <family val="2"/>
      </rPr>
      <t>......</t>
    </r>
    <r>
      <rPr>
        <sz val="9"/>
        <rFont val="Arial"/>
        <family val="2"/>
      </rPr>
      <t xml:space="preserve">Asian </t>
    </r>
  </si>
  <si>
    <r>
      <rPr>
        <sz val="9"/>
        <color theme="0"/>
        <rFont val="Arial"/>
        <family val="2"/>
      </rPr>
      <t>...</t>
    </r>
    <r>
      <rPr>
        <sz val="9"/>
        <rFont val="Arial"/>
        <family val="2"/>
      </rPr>
      <t>One Ethnic Origin or Race</t>
    </r>
  </si>
  <si>
    <t>ETHNIC ORIGIN OR RACE</t>
  </si>
  <si>
    <t>65 years and over</t>
  </si>
  <si>
    <t>18 to 64 years</t>
  </si>
  <si>
    <t>Under 18 years</t>
  </si>
  <si>
    <t>Table 2-4. Ethnic Origin or Race and Sex by Age of Householder: 2010</t>
  </si>
  <si>
    <t>Table with row headers in column A and column headers in row 5. Leading dots indicate subparts.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</si>
</sst>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4" x14ac:knownFonts="1">
    <font>
      <sz val="11"/>
      <color theme="1"/>
      <name val="Calibri"/>
      <family val="2"/>
      <scheme val="minor"/>
    </font>
    <font>
      <sz val="9"/>
      <name val="Arial"/>
      <family val="2"/>
    </font>
    <font>
      <sz val="10"/>
      <name val="Arial"/>
      <family val="2"/>
    </font>
    <font>
      <sz val="11"/>
      <color indexed="8"/>
      <name val="Calibri"/>
      <family val="2"/>
    </font>
    <font>
      <sz val="11"/>
      <name val="Calibri"/>
      <family val="2"/>
      <scheme val="minor"/>
    </font>
    <font>
      <b/>
      <sz val="9"/>
      <name val="Arial"/>
      <family val="2"/>
    </font>
    <font>
      <i/>
      <sz val="9"/>
      <name val="Arial"/>
      <family val="2"/>
    </font>
    <font>
      <sz val="11"/>
      <name val="Arial"/>
      <family val="2"/>
    </font>
    <font>
      <sz val="11"/>
      <color theme="1"/>
      <name val="Calibri"/>
      <family val="2"/>
      <scheme val="minor"/>
    </font>
    <font>
      <sz val="9"/>
      <name val="Calibri"/>
      <family val="2"/>
      <scheme val="minor"/>
    </font>
    <font>
      <sz val="9"/>
      <color rgb="FFFF0000"/>
      <name val="Arial"/>
      <family val="2"/>
    </font>
    <font>
      <sz val="9"/>
      <color theme="0"/>
      <name val="Arial"/>
      <family val="2"/>
    </font>
    <font>
      <sz val="11"/>
      <color theme="0"/>
      <name val="Arial"/>
      <family val="2"/>
    </font>
    <font>
      <sz val="10"/>
      <color theme="1"/>
      <name val="Calibri"/>
      <family val="2"/>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style="thin">
        <color auto="1"/>
      </bottom>
      <diagonal/>
    </border>
    <border>
      <left style="thin">
        <color auto="1"/>
      </left>
      <right/>
      <top/>
      <bottom/>
      <diagonal/>
    </border>
    <border>
      <left/>
      <right style="thin">
        <color indexed="64"/>
      </right>
      <top style="thin">
        <color auto="1"/>
      </top>
      <bottom/>
      <diagonal/>
    </border>
    <border>
      <left/>
      <right/>
      <top style="thin">
        <color auto="1"/>
      </top>
      <bottom/>
      <diagonal/>
    </border>
    <border>
      <left style="thin">
        <color indexed="64"/>
      </left>
      <right/>
      <top style="thin">
        <color auto="1"/>
      </top>
      <bottom/>
      <diagonal/>
    </border>
    <border>
      <left style="thin">
        <color auto="1"/>
      </left>
      <right/>
      <top style="thin">
        <color auto="1"/>
      </top>
      <bottom style="thin">
        <color auto="1"/>
      </bottom>
      <diagonal/>
    </border>
    <border>
      <left/>
      <right style="thin">
        <color indexed="64"/>
      </right>
      <top/>
      <bottom/>
      <diagonal/>
    </border>
  </borders>
  <cellStyleXfs count="7">
    <xf numFmtId="0" fontId="0" fillId="0" borderId="0"/>
    <xf numFmtId="0" fontId="3" fillId="0" borderId="0"/>
    <xf numFmtId="0" fontId="2" fillId="0" borderId="0"/>
    <xf numFmtId="0" fontId="2" fillId="0" borderId="0"/>
    <xf numFmtId="0" fontId="2" fillId="0" borderId="0"/>
    <xf numFmtId="43" fontId="8" fillId="0" borderId="0" applyFont="0" applyFill="0" applyBorder="0" applyAlignment="0" applyProtection="0"/>
    <xf numFmtId="0" fontId="2" fillId="0" borderId="0"/>
  </cellStyleXfs>
  <cellXfs count="243">
    <xf numFmtId="0" fontId="0" fillId="0" borderId="0" xfId="0"/>
    <xf numFmtId="0" fontId="2" fillId="0" borderId="0" xfId="0" applyFont="1"/>
    <xf numFmtId="0" fontId="1" fillId="0" borderId="12" xfId="0" applyFont="1" applyBorder="1"/>
    <xf numFmtId="0" fontId="1" fillId="0" borderId="13" xfId="0" applyFont="1" applyBorder="1"/>
    <xf numFmtId="0" fontId="1" fillId="0" borderId="11" xfId="0" applyFont="1" applyBorder="1"/>
    <xf numFmtId="0" fontId="1" fillId="0" borderId="1" xfId="0" applyFont="1" applyBorder="1" applyAlignment="1">
      <alignment horizontal="right" wrapText="1"/>
    </xf>
    <xf numFmtId="0" fontId="1" fillId="0" borderId="10" xfId="0" applyFont="1" applyBorder="1" applyAlignment="1">
      <alignment horizontal="right"/>
    </xf>
    <xf numFmtId="0" fontId="1" fillId="0" borderId="0" xfId="0" applyFont="1" applyFill="1" applyBorder="1" applyAlignment="1">
      <alignment horizontal="left"/>
    </xf>
    <xf numFmtId="0" fontId="1" fillId="0" borderId="0" xfId="0" applyFont="1"/>
    <xf numFmtId="0" fontId="7" fillId="0" borderId="0" xfId="0" applyFont="1"/>
    <xf numFmtId="0" fontId="1" fillId="0" borderId="10" xfId="0" applyFont="1" applyBorder="1"/>
    <xf numFmtId="164" fontId="1" fillId="0" borderId="0" xfId="0" applyNumberFormat="1" applyFont="1" applyBorder="1" applyAlignment="1">
      <alignment horizontal="right"/>
    </xf>
    <xf numFmtId="0" fontId="1" fillId="0" borderId="0" xfId="0" applyFont="1" applyBorder="1" applyAlignment="1">
      <alignment horizontal="right"/>
    </xf>
    <xf numFmtId="0" fontId="1" fillId="0" borderId="0" xfId="0" applyFont="1" applyBorder="1"/>
    <xf numFmtId="0" fontId="1" fillId="0" borderId="0" xfId="0" applyFont="1" applyFill="1" applyBorder="1" applyAlignment="1">
      <alignment horizontal="left" wrapText="1"/>
    </xf>
    <xf numFmtId="0" fontId="1" fillId="0" borderId="4" xfId="0" applyFont="1" applyBorder="1" applyAlignment="1">
      <alignment horizontal="right"/>
    </xf>
    <xf numFmtId="0" fontId="1" fillId="0" borderId="1" xfId="0" applyFont="1" applyBorder="1" applyAlignment="1">
      <alignment horizontal="right"/>
    </xf>
    <xf numFmtId="0" fontId="1" fillId="0" borderId="0" xfId="0" applyFont="1" applyBorder="1"/>
    <xf numFmtId="0" fontId="1" fillId="0" borderId="0" xfId="0" applyFont="1"/>
    <xf numFmtId="0" fontId="1" fillId="0" borderId="2" xfId="0" applyFont="1" applyBorder="1" applyAlignment="1">
      <alignment horizontal="right" wrapText="1"/>
    </xf>
    <xf numFmtId="0" fontId="1" fillId="0" borderId="2" xfId="0" applyFont="1" applyBorder="1" applyAlignment="1">
      <alignment horizontal="right"/>
    </xf>
    <xf numFmtId="0" fontId="1" fillId="0" borderId="3" xfId="0" applyFont="1" applyBorder="1" applyAlignment="1">
      <alignment horizontal="right"/>
    </xf>
    <xf numFmtId="164" fontId="1" fillId="0" borderId="10" xfId="0" applyNumberFormat="1" applyFont="1" applyBorder="1"/>
    <xf numFmtId="164" fontId="1" fillId="0" borderId="0" xfId="0" applyNumberFormat="1" applyFont="1" applyBorder="1"/>
    <xf numFmtId="164" fontId="1" fillId="0" borderId="5" xfId="0" applyNumberFormat="1" applyFont="1" applyBorder="1"/>
    <xf numFmtId="164" fontId="1" fillId="0" borderId="6" xfId="0" applyNumberFormat="1" applyFont="1" applyBorder="1"/>
    <xf numFmtId="2" fontId="1" fillId="0" borderId="10" xfId="0" applyNumberFormat="1" applyFont="1" applyBorder="1"/>
    <xf numFmtId="2" fontId="1" fillId="0" borderId="0" xfId="0" applyNumberFormat="1" applyFont="1" applyBorder="1"/>
    <xf numFmtId="2" fontId="1" fillId="0" borderId="5" xfId="0" applyNumberFormat="1" applyFont="1" applyBorder="1"/>
    <xf numFmtId="2" fontId="1" fillId="0" borderId="6" xfId="0" applyNumberFormat="1" applyFont="1" applyBorder="1"/>
    <xf numFmtId="164" fontId="1" fillId="0" borderId="10" xfId="0" applyNumberFormat="1" applyFont="1" applyBorder="1" applyAlignment="1">
      <alignment horizontal="right"/>
    </xf>
    <xf numFmtId="3" fontId="1" fillId="0" borderId="13" xfId="0" applyNumberFormat="1" applyFont="1" applyBorder="1"/>
    <xf numFmtId="3" fontId="1" fillId="0" borderId="12" xfId="0" applyNumberFormat="1" applyFont="1" applyBorder="1"/>
    <xf numFmtId="3" fontId="1" fillId="0" borderId="0" xfId="0" applyNumberFormat="1" applyFont="1" applyBorder="1"/>
    <xf numFmtId="0" fontId="1" fillId="0" borderId="4" xfId="0" applyFont="1" applyBorder="1" applyAlignment="1">
      <alignment horizontal="right"/>
    </xf>
    <xf numFmtId="0" fontId="1" fillId="0" borderId="1" xfId="0" applyFont="1" applyBorder="1" applyAlignment="1">
      <alignment horizontal="right"/>
    </xf>
    <xf numFmtId="3" fontId="1" fillId="0" borderId="10" xfId="0" applyNumberFormat="1" applyFont="1" applyBorder="1"/>
    <xf numFmtId="3" fontId="1" fillId="0" borderId="5" xfId="0" applyNumberFormat="1" applyFont="1" applyBorder="1"/>
    <xf numFmtId="3" fontId="1" fillId="0" borderId="6" xfId="0" applyNumberFormat="1" applyFont="1" applyBorder="1"/>
    <xf numFmtId="1" fontId="1" fillId="0" borderId="13" xfId="0" applyNumberFormat="1" applyFont="1" applyBorder="1"/>
    <xf numFmtId="1" fontId="1" fillId="0" borderId="12" xfId="0" applyNumberFormat="1" applyFont="1" applyBorder="1"/>
    <xf numFmtId="3" fontId="1" fillId="0" borderId="10" xfId="0" applyNumberFormat="1" applyFont="1" applyBorder="1" applyAlignment="1">
      <alignment horizontal="right"/>
    </xf>
    <xf numFmtId="3" fontId="1" fillId="0" borderId="0" xfId="0" applyNumberFormat="1" applyFont="1" applyBorder="1" applyAlignment="1">
      <alignment horizontal="right"/>
    </xf>
    <xf numFmtId="3" fontId="1" fillId="0" borderId="5" xfId="0" applyNumberFormat="1" applyFont="1" applyBorder="1" applyAlignment="1">
      <alignment horizontal="right"/>
    </xf>
    <xf numFmtId="3" fontId="1" fillId="0" borderId="6" xfId="0" applyNumberFormat="1" applyFont="1" applyBorder="1" applyAlignment="1">
      <alignment horizontal="right"/>
    </xf>
    <xf numFmtId="165" fontId="1" fillId="0" borderId="10" xfId="0" applyNumberFormat="1" applyFont="1" applyBorder="1"/>
    <xf numFmtId="165" fontId="1" fillId="0" borderId="0" xfId="0" applyNumberFormat="1" applyFont="1" applyBorder="1"/>
    <xf numFmtId="4" fontId="1" fillId="0" borderId="10" xfId="0" applyNumberFormat="1"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3" xfId="0" applyFont="1" applyBorder="1" applyAlignment="1">
      <alignment horizontal="left" indent="1"/>
    </xf>
    <xf numFmtId="0" fontId="1" fillId="0" borderId="3" xfId="0" applyFont="1" applyFill="1" applyBorder="1" applyAlignment="1">
      <alignment horizontal="left"/>
    </xf>
    <xf numFmtId="0" fontId="1" fillId="0" borderId="4" xfId="0" applyFont="1" applyFill="1" applyBorder="1" applyAlignment="1">
      <alignment horizontal="left"/>
    </xf>
    <xf numFmtId="0" fontId="1" fillId="0" borderId="3" xfId="0" applyFont="1" applyBorder="1" applyAlignment="1"/>
    <xf numFmtId="0" fontId="1" fillId="0" borderId="3" xfId="0" applyFont="1" applyFill="1" applyBorder="1" applyAlignment="1"/>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4" xfId="0" applyFont="1" applyBorder="1" applyAlignment="1">
      <alignment horizontal="left"/>
    </xf>
    <xf numFmtId="0" fontId="1" fillId="0" borderId="3" xfId="0" applyFont="1" applyBorder="1" applyAlignment="1"/>
    <xf numFmtId="2" fontId="6" fillId="0" borderId="0" xfId="0" applyNumberFormat="1" applyFont="1" applyBorder="1"/>
    <xf numFmtId="0" fontId="5" fillId="0" borderId="2" xfId="0" applyFont="1" applyBorder="1"/>
    <xf numFmtId="0" fontId="1" fillId="0" borderId="0" xfId="0" applyFont="1" applyFill="1" applyBorder="1"/>
    <xf numFmtId="0" fontId="1" fillId="0" borderId="3" xfId="0" applyFont="1" applyFill="1" applyBorder="1" applyAlignment="1">
      <alignment horizontal="left"/>
    </xf>
    <xf numFmtId="0" fontId="1" fillId="0" borderId="3" xfId="0" applyFont="1" applyBorder="1" applyAlignment="1"/>
    <xf numFmtId="0" fontId="1" fillId="0" borderId="3" xfId="0" applyFont="1" applyFill="1" applyBorder="1" applyAlignment="1"/>
    <xf numFmtId="0" fontId="7" fillId="0" borderId="3" xfId="0" applyFont="1" applyBorder="1" applyAlignment="1"/>
    <xf numFmtId="0" fontId="1" fillId="0" borderId="4" xfId="0" applyFont="1" applyFill="1" applyBorder="1" applyAlignment="1"/>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3" xfId="0" applyNumberFormat="1" applyFont="1" applyFill="1" applyBorder="1" applyAlignment="1">
      <alignment horizontal="left"/>
    </xf>
    <xf numFmtId="0" fontId="1" fillId="0" borderId="4" xfId="0" applyFont="1" applyBorder="1" applyAlignment="1">
      <alignment horizontal="left"/>
    </xf>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0" xfId="0" applyFont="1" applyBorder="1"/>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0" xfId="0" applyFont="1" applyBorder="1"/>
    <xf numFmtId="0" fontId="1" fillId="0" borderId="3" xfId="0" applyNumberFormat="1" applyFont="1" applyFill="1" applyBorder="1" applyAlignment="1">
      <alignment horizontal="left"/>
    </xf>
    <xf numFmtId="0" fontId="1" fillId="0" borderId="4" xfId="0" applyFont="1" applyBorder="1" applyAlignment="1">
      <alignment horizontal="left"/>
    </xf>
    <xf numFmtId="49" fontId="1" fillId="0" borderId="3" xfId="0" applyNumberFormat="1" applyFont="1" applyFill="1" applyBorder="1" applyAlignment="1">
      <alignment horizontal="left"/>
    </xf>
    <xf numFmtId="0" fontId="5" fillId="0" borderId="2" xfId="0" applyFont="1" applyBorder="1"/>
    <xf numFmtId="0" fontId="1" fillId="0" borderId="3" xfId="0" applyFont="1" applyBorder="1"/>
    <xf numFmtId="0" fontId="1" fillId="0" borderId="3" xfId="0" applyFont="1" applyBorder="1" applyAlignment="1">
      <alignment horizontal="left"/>
    </xf>
    <xf numFmtId="0" fontId="1" fillId="0" borderId="3" xfId="0" applyNumberFormat="1" applyFont="1" applyFill="1" applyBorder="1" applyAlignment="1">
      <alignment horizontal="left"/>
    </xf>
    <xf numFmtId="0" fontId="1" fillId="0" borderId="4" xfId="0" applyNumberFormat="1" applyFont="1" applyFill="1" applyBorder="1" applyAlignment="1">
      <alignment horizontal="left"/>
    </xf>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3" xfId="0" applyFont="1" applyFill="1" applyBorder="1" applyAlignment="1">
      <alignment horizontal="left"/>
    </xf>
    <xf numFmtId="0" fontId="1" fillId="0" borderId="4" xfId="0" applyFont="1" applyFill="1" applyBorder="1" applyAlignment="1">
      <alignment horizontal="left"/>
    </xf>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3" xfId="0" applyNumberFormat="1" applyFont="1" applyFill="1" applyBorder="1" applyAlignment="1">
      <alignment horizontal="left"/>
    </xf>
    <xf numFmtId="0" fontId="1" fillId="0" borderId="4" xfId="0" applyFont="1" applyBorder="1" applyAlignment="1">
      <alignment horizontal="left"/>
    </xf>
    <xf numFmtId="0" fontId="1" fillId="0" borderId="3" xfId="0" applyFont="1" applyBorder="1" applyAlignment="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4" xfId="0" applyFont="1" applyBorder="1" applyAlignment="1">
      <alignment horizontal="left"/>
    </xf>
    <xf numFmtId="0" fontId="1" fillId="0" borderId="3" xfId="0" applyFont="1" applyFill="1" applyBorder="1" applyAlignment="1">
      <alignment horizontal="left"/>
    </xf>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4" xfId="0" applyFont="1" applyBorder="1" applyAlignment="1">
      <alignment horizontal="left"/>
    </xf>
    <xf numFmtId="0" fontId="1" fillId="0" borderId="3" xfId="0" applyFont="1" applyBorder="1" applyAlignment="1"/>
    <xf numFmtId="0" fontId="5" fillId="0" borderId="2" xfId="0" applyFont="1" applyBorder="1"/>
    <xf numFmtId="0" fontId="1" fillId="0" borderId="3" xfId="0" applyFont="1" applyBorder="1"/>
    <xf numFmtId="0" fontId="1" fillId="0" borderId="3" xfId="1" applyFont="1" applyFill="1" applyBorder="1" applyAlignment="1">
      <alignment horizontal="left" vertical="top"/>
    </xf>
    <xf numFmtId="0" fontId="1" fillId="0" borderId="4" xfId="1" applyFont="1" applyFill="1" applyBorder="1" applyAlignment="1">
      <alignment horizontal="left" vertical="top"/>
    </xf>
    <xf numFmtId="0" fontId="5" fillId="0" borderId="2" xfId="0" applyFont="1" applyBorder="1"/>
    <xf numFmtId="0" fontId="9" fillId="0" borderId="3" xfId="0" applyFont="1" applyBorder="1"/>
    <xf numFmtId="0" fontId="1" fillId="0" borderId="3" xfId="0" applyFont="1" applyFill="1" applyBorder="1" applyAlignment="1">
      <alignment horizontal="left"/>
    </xf>
    <xf numFmtId="0" fontId="1" fillId="0" borderId="4" xfId="0" applyFont="1" applyFill="1" applyBorder="1" applyAlignment="1">
      <alignment horizontal="left"/>
    </xf>
    <xf numFmtId="0" fontId="1" fillId="0" borderId="3" xfId="0" applyFont="1" applyBorder="1" applyAlignment="1"/>
    <xf numFmtId="0" fontId="5" fillId="0" borderId="2" xfId="0" applyFont="1" applyBorder="1"/>
    <xf numFmtId="0" fontId="1" fillId="0" borderId="3" xfId="0" applyFont="1" applyBorder="1"/>
    <xf numFmtId="0" fontId="1" fillId="0" borderId="3" xfId="0" applyFont="1" applyFill="1" applyBorder="1" applyAlignment="1">
      <alignment horizontal="left"/>
    </xf>
    <xf numFmtId="0" fontId="1" fillId="0" borderId="3" xfId="0" applyFont="1" applyBorder="1" applyAlignment="1"/>
    <xf numFmtId="0" fontId="10" fillId="0" borderId="3" xfId="0" applyFont="1" applyFill="1" applyBorder="1" applyAlignment="1">
      <alignment horizontal="left"/>
    </xf>
    <xf numFmtId="0" fontId="10" fillId="0" borderId="4" xfId="0" applyFont="1" applyFill="1" applyBorder="1" applyAlignment="1">
      <alignment horizontal="left"/>
    </xf>
    <xf numFmtId="0" fontId="5" fillId="0" borderId="3" xfId="0" applyFont="1" applyBorder="1" applyAlignment="1"/>
    <xf numFmtId="0" fontId="5" fillId="0" borderId="2" xfId="0" applyFont="1" applyBorder="1" applyAlignment="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0" xfId="0" applyFont="1" applyBorder="1"/>
    <xf numFmtId="0" fontId="1" fillId="0" borderId="3" xfId="0" applyNumberFormat="1" applyFont="1" applyFill="1" applyBorder="1" applyAlignment="1">
      <alignment horizontal="left"/>
    </xf>
    <xf numFmtId="0" fontId="1" fillId="0" borderId="4" xfId="0" applyFont="1" applyBorder="1" applyAlignment="1">
      <alignment horizontal="left"/>
    </xf>
    <xf numFmtId="0" fontId="1" fillId="0" borderId="3" xfId="0" applyFont="1" applyBorder="1" applyAlignment="1"/>
    <xf numFmtId="0" fontId="5" fillId="0" borderId="3" xfId="0" applyFont="1" applyBorder="1" applyAlignment="1">
      <alignment horizontal="left"/>
    </xf>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0" xfId="0" applyFont="1" applyBorder="1"/>
    <xf numFmtId="0" fontId="1" fillId="0" borderId="3" xfId="0" applyNumberFormat="1" applyFont="1" applyFill="1" applyBorder="1" applyAlignment="1">
      <alignment horizontal="left"/>
    </xf>
    <xf numFmtId="0" fontId="1" fillId="0" borderId="4" xfId="0" applyNumberFormat="1" applyFont="1" applyFill="1" applyBorder="1" applyAlignment="1">
      <alignment horizontal="left"/>
    </xf>
    <xf numFmtId="0" fontId="1" fillId="0" borderId="3" xfId="0" applyFont="1" applyBorder="1" applyAlignment="1"/>
    <xf numFmtId="0" fontId="1" fillId="0" borderId="3" xfId="0" applyFont="1" applyFill="1" applyBorder="1" applyAlignment="1" applyProtection="1">
      <alignment horizontal="left"/>
    </xf>
    <xf numFmtId="0" fontId="1" fillId="0" borderId="3" xfId="5" applyNumberFormat="1" applyFont="1" applyFill="1" applyBorder="1" applyAlignment="1" applyProtection="1">
      <alignment horizontal="left" vertical="top"/>
    </xf>
    <xf numFmtId="0" fontId="1" fillId="0" borderId="0" xfId="0" applyNumberFormat="1" applyFont="1" applyFill="1" applyBorder="1" applyAlignment="1">
      <alignment horizontal="left"/>
    </xf>
    <xf numFmtId="0" fontId="5" fillId="0" borderId="2" xfId="0" applyFont="1" applyBorder="1" applyAlignment="1"/>
    <xf numFmtId="0" fontId="1" fillId="0" borderId="3" xfId="0" applyFont="1" applyFill="1" applyBorder="1" applyAlignment="1">
      <alignment horizontal="left" indent="1"/>
    </xf>
    <xf numFmtId="0" fontId="4" fillId="0" borderId="3" xfId="0" applyFont="1" applyBorder="1" applyAlignment="1"/>
    <xf numFmtId="0" fontId="1" fillId="0" borderId="3" xfId="0" applyFont="1" applyBorder="1" applyAlignment="1">
      <alignment horizontal="left"/>
    </xf>
    <xf numFmtId="0" fontId="1" fillId="0" borderId="3" xfId="0" applyFont="1" applyBorder="1" applyAlignment="1">
      <alignment horizontal="left" indent="1"/>
    </xf>
    <xf numFmtId="0" fontId="1" fillId="0" borderId="0" xfId="0" applyFont="1" applyBorder="1" applyAlignment="1">
      <alignment horizontal="left"/>
    </xf>
    <xf numFmtId="0" fontId="1" fillId="0" borderId="4" xfId="0" applyFont="1" applyBorder="1" applyAlignment="1">
      <alignment horizontal="left"/>
    </xf>
    <xf numFmtId="0" fontId="1" fillId="0" borderId="3" xfId="0" applyFont="1" applyFill="1" applyBorder="1" applyAlignment="1">
      <alignment horizontal="left"/>
    </xf>
    <xf numFmtId="0" fontId="10" fillId="0" borderId="3" xfId="0" applyFont="1" applyFill="1" applyBorder="1" applyAlignment="1">
      <alignment horizontal="left"/>
    </xf>
    <xf numFmtId="0" fontId="5" fillId="0" borderId="3" xfId="0" applyFont="1" applyBorder="1" applyAlignment="1">
      <alignment horizontal="left"/>
    </xf>
    <xf numFmtId="0" fontId="10" fillId="0" borderId="3" xfId="0" applyFont="1" applyBorder="1" applyAlignment="1">
      <alignment horizontal="left"/>
    </xf>
    <xf numFmtId="0" fontId="5" fillId="0" borderId="3" xfId="0" applyFont="1" applyFill="1" applyBorder="1" applyAlignment="1">
      <alignment horizontal="left"/>
    </xf>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4" xfId="0" applyFont="1" applyBorder="1" applyAlignment="1">
      <alignment horizontal="left"/>
    </xf>
    <xf numFmtId="0" fontId="1" fillId="0" borderId="3" xfId="0" applyFont="1" applyBorder="1" applyAlignment="1"/>
    <xf numFmtId="0" fontId="1" fillId="0" borderId="3" xfId="0" applyNumberFormat="1" applyFont="1" applyFill="1" applyBorder="1" applyAlignment="1">
      <alignment horizontal="left"/>
    </xf>
    <xf numFmtId="0" fontId="1" fillId="0" borderId="3" xfId="5" applyNumberFormat="1" applyFont="1" applyFill="1" applyBorder="1" applyAlignment="1" applyProtection="1">
      <alignment horizontal="left" vertical="top"/>
    </xf>
    <xf numFmtId="0" fontId="1" fillId="0" borderId="3" xfId="0" applyFont="1" applyBorder="1"/>
    <xf numFmtId="0" fontId="1" fillId="0" borderId="0" xfId="0" applyFont="1"/>
    <xf numFmtId="0" fontId="1" fillId="0" borderId="3" xfId="0" applyFont="1" applyBorder="1" applyAlignment="1">
      <alignment horizontal="left"/>
    </xf>
    <xf numFmtId="0" fontId="11" fillId="0" borderId="0" xfId="0" applyFont="1"/>
    <xf numFmtId="0" fontId="11" fillId="0" borderId="0" xfId="0" applyFont="1" applyFill="1" applyBorder="1" applyAlignment="1">
      <alignment horizontal="left"/>
    </xf>
    <xf numFmtId="3" fontId="11" fillId="0" borderId="0" xfId="0" applyNumberFormat="1" applyFont="1" applyBorder="1"/>
    <xf numFmtId="0" fontId="11" fillId="0" borderId="0" xfId="0" applyFont="1" applyBorder="1" applyAlignment="1">
      <alignment horizontal="left"/>
    </xf>
    <xf numFmtId="0" fontId="12" fillId="0" borderId="0" xfId="0" applyFont="1"/>
    <xf numFmtId="0" fontId="11" fillId="0" borderId="12" xfId="0" applyFont="1" applyFill="1" applyBorder="1" applyAlignment="1"/>
    <xf numFmtId="2" fontId="11" fillId="0" borderId="12" xfId="0" applyNumberFormat="1" applyFont="1" applyBorder="1"/>
    <xf numFmtId="0" fontId="11" fillId="0" borderId="12" xfId="0" applyFont="1" applyBorder="1" applyAlignment="1">
      <alignment horizontal="left"/>
    </xf>
    <xf numFmtId="0" fontId="11" fillId="0" borderId="0" xfId="0" applyNumberFormat="1" applyFont="1" applyFill="1" applyBorder="1" applyAlignment="1">
      <alignment horizontal="left"/>
    </xf>
    <xf numFmtId="164" fontId="11" fillId="0" borderId="0" xfId="0" applyNumberFormat="1" applyFont="1" applyBorder="1"/>
    <xf numFmtId="0" fontId="11" fillId="0" borderId="0" xfId="1" applyFont="1" applyFill="1" applyBorder="1" applyAlignment="1">
      <alignment horizontal="left" vertical="top"/>
    </xf>
    <xf numFmtId="0" fontId="11" fillId="0" borderId="12" xfId="0" applyNumberFormat="1" applyFont="1" applyFill="1" applyBorder="1" applyAlignment="1">
      <alignment horizontal="left"/>
    </xf>
    <xf numFmtId="3" fontId="11" fillId="0" borderId="12" xfId="0" applyNumberFormat="1" applyFont="1" applyBorder="1"/>
    <xf numFmtId="3" fontId="11" fillId="0" borderId="0" xfId="0" applyNumberFormat="1" applyFont="1" applyBorder="1" applyAlignment="1">
      <alignment horizontal="right"/>
    </xf>
    <xf numFmtId="0" fontId="1" fillId="0" borderId="1" xfId="0" applyFont="1" applyBorder="1" applyAlignment="1">
      <alignment horizontal="right"/>
    </xf>
    <xf numFmtId="3" fontId="1" fillId="0" borderId="0" xfId="0" applyNumberFormat="1" applyFont="1"/>
    <xf numFmtId="164" fontId="1" fillId="0" borderId="0" xfId="0" applyNumberFormat="1" applyFont="1"/>
    <xf numFmtId="0" fontId="1" fillId="0" borderId="0" xfId="0" applyFont="1" applyAlignment="1">
      <alignment horizontal="right"/>
    </xf>
    <xf numFmtId="0" fontId="11" fillId="0" borderId="3" xfId="0" applyFont="1" applyBorder="1" applyAlignment="1">
      <alignment horizontal="left"/>
    </xf>
    <xf numFmtId="0" fontId="1" fillId="0" borderId="1" xfId="0" applyFont="1" applyBorder="1" applyAlignment="1">
      <alignment horizontal="right"/>
    </xf>
    <xf numFmtId="0" fontId="1" fillId="0" borderId="11" xfId="0" applyFont="1" applyBorder="1" applyAlignment="1">
      <alignment horizontal="left"/>
    </xf>
    <xf numFmtId="0" fontId="1" fillId="0" borderId="14" xfId="0" applyFont="1" applyBorder="1" applyAlignment="1">
      <alignment horizontal="right"/>
    </xf>
    <xf numFmtId="0" fontId="1" fillId="0" borderId="9" xfId="0" applyFont="1" applyBorder="1"/>
    <xf numFmtId="0" fontId="1" fillId="0" borderId="6" xfId="0" applyFont="1" applyBorder="1" applyAlignment="1">
      <alignment horizontal="left"/>
    </xf>
    <xf numFmtId="0" fontId="1" fillId="0" borderId="6" xfId="0" applyFont="1" applyBorder="1"/>
    <xf numFmtId="3" fontId="0" fillId="0" borderId="0" xfId="0" applyNumberFormat="1"/>
    <xf numFmtId="164" fontId="5" fillId="0" borderId="0" xfId="0" applyNumberFormat="1" applyFont="1"/>
    <xf numFmtId="0" fontId="0" fillId="0" borderId="1" xfId="0" applyBorder="1" applyAlignment="1">
      <alignment horizontal="right"/>
    </xf>
    <xf numFmtId="0" fontId="0" fillId="0" borderId="14" xfId="0" applyBorder="1" applyAlignment="1">
      <alignment horizontal="right"/>
    </xf>
    <xf numFmtId="0" fontId="1" fillId="0" borderId="0" xfId="0" applyFont="1" applyBorder="1" applyAlignment="1"/>
    <xf numFmtId="0" fontId="13" fillId="0" borderId="0" xfId="0" applyFont="1" applyAlignment="1">
      <alignment horizontal="left" vertical="center" wrapText="1" indent="1"/>
    </xf>
    <xf numFmtId="3" fontId="13" fillId="0" borderId="0" xfId="0" applyNumberFormat="1" applyFont="1" applyAlignment="1">
      <alignment horizontal="right" vertical="center" wrapText="1"/>
    </xf>
    <xf numFmtId="0" fontId="13" fillId="0" borderId="0" xfId="0" applyFont="1" applyAlignment="1">
      <alignment horizontal="right" vertical="center" wrapText="1"/>
    </xf>
    <xf numFmtId="0" fontId="1" fillId="0" borderId="2" xfId="0" applyFont="1" applyBorder="1" applyAlignment="1">
      <alignment horizontal="right" wrapText="1"/>
    </xf>
    <xf numFmtId="0" fontId="1" fillId="0" borderId="14" xfId="0" applyFont="1" applyBorder="1" applyAlignment="1">
      <alignment horizontal="center"/>
    </xf>
    <xf numFmtId="0" fontId="1" fillId="0" borderId="0" xfId="0" applyFont="1" applyFill="1" applyBorder="1" applyAlignment="1">
      <alignment horizontal="left" vertical="top"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4" fillId="0" borderId="4" xfId="0" applyFont="1" applyBorder="1" applyAlignment="1">
      <alignment horizontal="center" vertical="center"/>
    </xf>
    <xf numFmtId="0" fontId="1" fillId="0" borderId="2" xfId="0" applyFont="1" applyBorder="1" applyAlignment="1">
      <alignment horizontal="right"/>
    </xf>
    <xf numFmtId="0" fontId="1" fillId="0" borderId="3" xfId="0" applyFont="1" applyBorder="1" applyAlignment="1">
      <alignment horizontal="right"/>
    </xf>
    <xf numFmtId="0" fontId="1" fillId="0" borderId="4" xfId="0" applyFont="1" applyBorder="1" applyAlignment="1">
      <alignment horizontal="right"/>
    </xf>
    <xf numFmtId="0" fontId="1" fillId="0" borderId="7" xfId="0" applyFont="1" applyBorder="1" applyAlignment="1">
      <alignment horizontal="center"/>
    </xf>
    <xf numFmtId="0" fontId="1" fillId="0" borderId="14" xfId="0" applyFont="1" applyBorder="1" applyAlignment="1">
      <alignment horizontal="center" wrapText="1"/>
    </xf>
    <xf numFmtId="0" fontId="1" fillId="0" borderId="7"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1" fillId="0" borderId="1" xfId="0" applyFont="1" applyBorder="1" applyAlignment="1">
      <alignment horizontal="center"/>
    </xf>
    <xf numFmtId="0" fontId="1" fillId="0" borderId="14" xfId="0" applyFont="1" applyBorder="1" applyAlignment="1">
      <alignment horizontal="center"/>
    </xf>
    <xf numFmtId="0" fontId="1" fillId="0" borderId="2" xfId="0" applyFont="1" applyBorder="1" applyAlignment="1">
      <alignment horizontal="center"/>
    </xf>
    <xf numFmtId="0" fontId="1" fillId="0" borderId="13" xfId="0" applyFont="1" applyBorder="1" applyAlignment="1">
      <alignment horizontal="center"/>
    </xf>
    <xf numFmtId="0" fontId="4" fillId="0" borderId="0" xfId="0" applyFont="1" applyAlignment="1">
      <alignment vertical="top"/>
    </xf>
    <xf numFmtId="0" fontId="1" fillId="0" borderId="0" xfId="0" applyFont="1" applyAlignment="1">
      <alignment vertical="top" wrapText="1"/>
    </xf>
    <xf numFmtId="0" fontId="7" fillId="0" borderId="0" xfId="0" applyFont="1" applyAlignment="1">
      <alignment vertical="top"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4" xfId="0" applyFont="1" applyBorder="1" applyAlignment="1">
      <alignment horizontal="center" vertical="center"/>
    </xf>
    <xf numFmtId="0" fontId="1" fillId="0" borderId="0" xfId="0" applyFont="1" applyAlignment="1">
      <alignment horizontal="left"/>
    </xf>
    <xf numFmtId="3" fontId="11" fillId="0" borderId="0" xfId="0" applyNumberFormat="1" applyFont="1"/>
    <xf numFmtId="0" fontId="11" fillId="0" borderId="0" xfId="0" applyFont="1" applyAlignment="1">
      <alignment horizontal="left"/>
    </xf>
    <xf numFmtId="3" fontId="1" fillId="0" borderId="9" xfId="0" applyNumberFormat="1" applyFont="1" applyBorder="1"/>
    <xf numFmtId="3" fontId="1" fillId="0" borderId="15" xfId="0" applyNumberFormat="1" applyFont="1" applyBorder="1"/>
    <xf numFmtId="0" fontId="10" fillId="0" borderId="15" xfId="0" applyFont="1" applyBorder="1" applyAlignment="1">
      <alignment horizontal="left"/>
    </xf>
    <xf numFmtId="0" fontId="10" fillId="0" borderId="0" xfId="0" applyFont="1" applyAlignment="1">
      <alignment horizontal="left"/>
    </xf>
    <xf numFmtId="3" fontId="1" fillId="0" borderId="11" xfId="0" applyNumberFormat="1" applyFont="1" applyBorder="1"/>
    <xf numFmtId="0" fontId="1" fillId="0" borderId="0" xfId="0" applyFont="1" applyAlignment="1">
      <alignment wrapText="1"/>
    </xf>
    <xf numFmtId="0" fontId="1" fillId="0" borderId="1" xfId="0" applyFont="1" applyBorder="1" applyAlignment="1">
      <alignment horizontal="center" vertical="center" wrapText="1"/>
    </xf>
  </cellXfs>
  <cellStyles count="7">
    <cellStyle name="Comma" xfId="5" builtinId="3"/>
    <cellStyle name="Normal" xfId="0" builtinId="0"/>
    <cellStyle name="Normal 12 2" xfId="6" xr:uid="{00000000-0005-0000-0000-000002000000}"/>
    <cellStyle name="Normal 2" xfId="1" xr:uid="{00000000-0005-0000-0000-000003000000}"/>
    <cellStyle name="Normal 3" xfId="2" xr:uid="{00000000-0005-0000-0000-000004000000}"/>
    <cellStyle name="Normal 4" xfId="3" xr:uid="{00000000-0005-0000-0000-000005000000}"/>
    <cellStyle name="Normal 4 2" xfId="4" xr:uid="{00000000-0005-0000-0000-000006000000}"/>
  </cellStyles>
  <dxfs count="0"/>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Percent</a:t>
            </a:r>
            <a:r>
              <a:rPr lang="en-US" sz="1200" baseline="0"/>
              <a:t> High School Graduates for Micronesians on Guam and in FSM: 2010</a:t>
            </a:r>
            <a:endParaRPr lang="en-US" sz="1200"/>
          </a:p>
        </c:rich>
      </c:tx>
      <c:overlay val="0"/>
    </c:title>
    <c:autoTitleDeleted val="0"/>
    <c:plotArea>
      <c:layout/>
      <c:barChart>
        <c:barDir val="col"/>
        <c:grouping val="clustered"/>
        <c:varyColors val="0"/>
        <c:ser>
          <c:idx val="0"/>
          <c:order val="0"/>
          <c:tx>
            <c:strRef>
              <c:f>Educ!$I$60</c:f>
              <c:strCache>
                <c:ptCount val="1"/>
                <c:pt idx="0">
                  <c:v>Micronesians on Guam</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Educ!$J$59:$L$59</c:f>
              <c:strCache>
                <c:ptCount val="3"/>
                <c:pt idx="0">
                  <c:v>Total</c:v>
                </c:pt>
                <c:pt idx="1">
                  <c:v>Males</c:v>
                </c:pt>
                <c:pt idx="2">
                  <c:v>Females</c:v>
                </c:pt>
              </c:strCache>
            </c:strRef>
          </c:cat>
          <c:val>
            <c:numRef>
              <c:f>Educ!$J$60:$L$60</c:f>
              <c:numCache>
                <c:formatCode>0.0</c:formatCode>
                <c:ptCount val="3"/>
                <c:pt idx="0">
                  <c:v>60.660606606066068</c:v>
                </c:pt>
                <c:pt idx="1">
                  <c:v>62.098742256429503</c:v>
                </c:pt>
                <c:pt idx="2">
                  <c:v>59.336099585062243</c:v>
                </c:pt>
              </c:numCache>
            </c:numRef>
          </c:val>
          <c:extLst>
            <c:ext xmlns:c16="http://schemas.microsoft.com/office/drawing/2014/chart" uri="{C3380CC4-5D6E-409C-BE32-E72D297353CC}">
              <c16:uniqueId val="{00000000-96BF-4593-9F0E-476D1E5E7CF7}"/>
            </c:ext>
          </c:extLst>
        </c:ser>
        <c:ser>
          <c:idx val="1"/>
          <c:order val="1"/>
          <c:tx>
            <c:strRef>
              <c:f>Educ!$I$61</c:f>
              <c:strCache>
                <c:ptCount val="1"/>
                <c:pt idx="0">
                  <c:v>FSM 2010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Educ!$J$59:$L$59</c:f>
              <c:strCache>
                <c:ptCount val="3"/>
                <c:pt idx="0">
                  <c:v>Total</c:v>
                </c:pt>
                <c:pt idx="1">
                  <c:v>Males</c:v>
                </c:pt>
                <c:pt idx="2">
                  <c:v>Females</c:v>
                </c:pt>
              </c:strCache>
            </c:strRef>
          </c:cat>
          <c:val>
            <c:numRef>
              <c:f>Educ!$J$61:$L$61</c:f>
              <c:numCache>
                <c:formatCode>0.0</c:formatCode>
                <c:ptCount val="3"/>
                <c:pt idx="0">
                  <c:v>25.162809038440855</c:v>
                </c:pt>
                <c:pt idx="1">
                  <c:v>26.80701588948088</c:v>
                </c:pt>
                <c:pt idx="2">
                  <c:v>23.472824638348399</c:v>
                </c:pt>
              </c:numCache>
            </c:numRef>
          </c:val>
          <c:extLst>
            <c:ext xmlns:c16="http://schemas.microsoft.com/office/drawing/2014/chart" uri="{C3380CC4-5D6E-409C-BE32-E72D297353CC}">
              <c16:uniqueId val="{00000001-96BF-4593-9F0E-476D1E5E7CF7}"/>
            </c:ext>
          </c:extLst>
        </c:ser>
        <c:dLbls>
          <c:showLegendKey val="0"/>
          <c:showVal val="0"/>
          <c:showCatName val="0"/>
          <c:showSerName val="0"/>
          <c:showPercent val="0"/>
          <c:showBubbleSize val="0"/>
        </c:dLbls>
        <c:gapWidth val="75"/>
        <c:overlap val="-25"/>
        <c:axId val="49306240"/>
        <c:axId val="49328512"/>
      </c:barChart>
      <c:catAx>
        <c:axId val="49306240"/>
        <c:scaling>
          <c:orientation val="minMax"/>
        </c:scaling>
        <c:delete val="0"/>
        <c:axPos val="b"/>
        <c:numFmt formatCode="General" sourceLinked="0"/>
        <c:majorTickMark val="none"/>
        <c:minorTickMark val="none"/>
        <c:tickLblPos val="nextTo"/>
        <c:crossAx val="49328512"/>
        <c:crosses val="autoZero"/>
        <c:auto val="1"/>
        <c:lblAlgn val="ctr"/>
        <c:lblOffset val="100"/>
        <c:noMultiLvlLbl val="0"/>
      </c:catAx>
      <c:valAx>
        <c:axId val="49328512"/>
        <c:scaling>
          <c:orientation val="minMax"/>
        </c:scaling>
        <c:delete val="0"/>
        <c:axPos val="l"/>
        <c:majorGridlines/>
        <c:numFmt formatCode="0.0" sourceLinked="1"/>
        <c:majorTickMark val="none"/>
        <c:minorTickMark val="none"/>
        <c:tickLblPos val="nextTo"/>
        <c:spPr>
          <a:ln w="9525">
            <a:noFill/>
          </a:ln>
        </c:spPr>
        <c:crossAx val="4930624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Percent College Graduates for Micronesians on Guam and in FSM: 2010</a:t>
            </a:r>
          </a:p>
        </c:rich>
      </c:tx>
      <c:overlay val="0"/>
    </c:title>
    <c:autoTitleDeleted val="0"/>
    <c:plotArea>
      <c:layout/>
      <c:barChart>
        <c:barDir val="col"/>
        <c:grouping val="clustered"/>
        <c:varyColors val="0"/>
        <c:ser>
          <c:idx val="0"/>
          <c:order val="0"/>
          <c:tx>
            <c:strRef>
              <c:f>Educ!$I$65</c:f>
              <c:strCache>
                <c:ptCount val="1"/>
                <c:pt idx="0">
                  <c:v>Micronesians on Guam</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Educ!$J$64:$L$64</c:f>
              <c:strCache>
                <c:ptCount val="3"/>
                <c:pt idx="0">
                  <c:v>Total</c:v>
                </c:pt>
                <c:pt idx="1">
                  <c:v>Males</c:v>
                </c:pt>
                <c:pt idx="2">
                  <c:v>Females</c:v>
                </c:pt>
              </c:strCache>
            </c:strRef>
          </c:cat>
          <c:val>
            <c:numRef>
              <c:f>Educ!$J$65:$L$65</c:f>
              <c:numCache>
                <c:formatCode>0.0</c:formatCode>
                <c:ptCount val="3"/>
                <c:pt idx="0">
                  <c:v>3.5730357303573035</c:v>
                </c:pt>
                <c:pt idx="1">
                  <c:v>3.54796320630749</c:v>
                </c:pt>
                <c:pt idx="2">
                  <c:v>3.5961272475795298</c:v>
                </c:pt>
              </c:numCache>
            </c:numRef>
          </c:val>
          <c:extLst>
            <c:ext xmlns:c16="http://schemas.microsoft.com/office/drawing/2014/chart" uri="{C3380CC4-5D6E-409C-BE32-E72D297353CC}">
              <c16:uniqueId val="{00000000-DF2C-48E5-90F6-3272C15C5F5A}"/>
            </c:ext>
          </c:extLst>
        </c:ser>
        <c:ser>
          <c:idx val="1"/>
          <c:order val="1"/>
          <c:tx>
            <c:strRef>
              <c:f>Educ!$I$66</c:f>
              <c:strCache>
                <c:ptCount val="1"/>
                <c:pt idx="0">
                  <c:v>FSM 2010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Educ!$J$64:$L$64</c:f>
              <c:strCache>
                <c:ptCount val="3"/>
                <c:pt idx="0">
                  <c:v>Total</c:v>
                </c:pt>
                <c:pt idx="1">
                  <c:v>Males</c:v>
                </c:pt>
                <c:pt idx="2">
                  <c:v>Females</c:v>
                </c:pt>
              </c:strCache>
            </c:strRef>
          </c:cat>
          <c:val>
            <c:numRef>
              <c:f>Educ!$J$66:$L$66</c:f>
              <c:numCache>
                <c:formatCode>0.0</c:formatCode>
                <c:ptCount val="3"/>
                <c:pt idx="0">
                  <c:v>2.207033350460645</c:v>
                </c:pt>
                <c:pt idx="1">
                  <c:v>2.7936253477297375</c:v>
                </c:pt>
                <c:pt idx="2">
                  <c:v>1.6041096222346072</c:v>
                </c:pt>
              </c:numCache>
            </c:numRef>
          </c:val>
          <c:extLst>
            <c:ext xmlns:c16="http://schemas.microsoft.com/office/drawing/2014/chart" uri="{C3380CC4-5D6E-409C-BE32-E72D297353CC}">
              <c16:uniqueId val="{00000001-DF2C-48E5-90F6-3272C15C5F5A}"/>
            </c:ext>
          </c:extLst>
        </c:ser>
        <c:dLbls>
          <c:showLegendKey val="0"/>
          <c:showVal val="0"/>
          <c:showCatName val="0"/>
          <c:showSerName val="0"/>
          <c:showPercent val="0"/>
          <c:showBubbleSize val="0"/>
        </c:dLbls>
        <c:gapWidth val="75"/>
        <c:overlap val="-25"/>
        <c:axId val="167185024"/>
        <c:axId val="167195008"/>
      </c:barChart>
      <c:catAx>
        <c:axId val="167185024"/>
        <c:scaling>
          <c:orientation val="minMax"/>
        </c:scaling>
        <c:delete val="0"/>
        <c:axPos val="b"/>
        <c:numFmt formatCode="General" sourceLinked="0"/>
        <c:majorTickMark val="none"/>
        <c:minorTickMark val="none"/>
        <c:tickLblPos val="nextTo"/>
        <c:crossAx val="167195008"/>
        <c:crosses val="autoZero"/>
        <c:auto val="1"/>
        <c:lblAlgn val="ctr"/>
        <c:lblOffset val="100"/>
        <c:noMultiLvlLbl val="0"/>
      </c:catAx>
      <c:valAx>
        <c:axId val="167195008"/>
        <c:scaling>
          <c:orientation val="minMax"/>
        </c:scaling>
        <c:delete val="0"/>
        <c:axPos val="l"/>
        <c:majorGridlines/>
        <c:numFmt formatCode="0.0" sourceLinked="1"/>
        <c:majorTickMark val="none"/>
        <c:minorTickMark val="none"/>
        <c:tickLblPos val="nextTo"/>
        <c:spPr>
          <a:ln w="9525">
            <a:noFill/>
          </a:ln>
        </c:spPr>
        <c:crossAx val="16718502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Percent in the Labor Force for Micronesians on Guam and in FSM: 2010</a:t>
            </a:r>
          </a:p>
        </c:rich>
      </c:tx>
      <c:overlay val="0"/>
    </c:title>
    <c:autoTitleDeleted val="0"/>
    <c:plotArea>
      <c:layout/>
      <c:barChart>
        <c:barDir val="col"/>
        <c:grouping val="clustered"/>
        <c:varyColors val="0"/>
        <c:ser>
          <c:idx val="0"/>
          <c:order val="0"/>
          <c:tx>
            <c:strRef>
              <c:f>LFP!$H$38</c:f>
              <c:strCache>
                <c:ptCount val="1"/>
                <c:pt idx="0">
                  <c:v>Micronesian migrants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LFP!$I$37:$K$37</c:f>
              <c:strCache>
                <c:ptCount val="3"/>
                <c:pt idx="0">
                  <c:v>Total</c:v>
                </c:pt>
                <c:pt idx="1">
                  <c:v>Males</c:v>
                </c:pt>
                <c:pt idx="2">
                  <c:v>Females</c:v>
                </c:pt>
              </c:strCache>
            </c:strRef>
          </c:cat>
          <c:val>
            <c:numRef>
              <c:f>LFP!$I$38:$K$38</c:f>
              <c:numCache>
                <c:formatCode>0.0</c:formatCode>
                <c:ptCount val="3"/>
                <c:pt idx="0">
                  <c:v>60.344100531331705</c:v>
                </c:pt>
                <c:pt idx="1">
                  <c:v>70.745428973277072</c:v>
                </c:pt>
                <c:pt idx="2">
                  <c:v>50.753768844221106</c:v>
                </c:pt>
              </c:numCache>
            </c:numRef>
          </c:val>
          <c:extLst>
            <c:ext xmlns:c16="http://schemas.microsoft.com/office/drawing/2014/chart" uri="{C3380CC4-5D6E-409C-BE32-E72D297353CC}">
              <c16:uniqueId val="{00000000-5F61-4C83-A633-FD6B7338D407}"/>
            </c:ext>
          </c:extLst>
        </c:ser>
        <c:ser>
          <c:idx val="1"/>
          <c:order val="1"/>
          <c:tx>
            <c:strRef>
              <c:f>LFP!$H$39</c:f>
              <c:strCache>
                <c:ptCount val="1"/>
                <c:pt idx="0">
                  <c:v>FSM 2010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LFP!$I$37:$K$37</c:f>
              <c:strCache>
                <c:ptCount val="3"/>
                <c:pt idx="0">
                  <c:v>Total</c:v>
                </c:pt>
                <c:pt idx="1">
                  <c:v>Males</c:v>
                </c:pt>
                <c:pt idx="2">
                  <c:v>Females</c:v>
                </c:pt>
              </c:strCache>
            </c:strRef>
          </c:cat>
          <c:val>
            <c:numRef>
              <c:f>LFP!$I$39:$K$39</c:f>
              <c:numCache>
                <c:formatCode>0.0</c:formatCode>
                <c:ptCount val="3"/>
                <c:pt idx="0">
                  <c:v>53.3</c:v>
                </c:pt>
                <c:pt idx="1">
                  <c:v>61.665818388670999</c:v>
                </c:pt>
                <c:pt idx="2">
                  <c:v>44.8</c:v>
                </c:pt>
              </c:numCache>
            </c:numRef>
          </c:val>
          <c:extLst>
            <c:ext xmlns:c16="http://schemas.microsoft.com/office/drawing/2014/chart" uri="{C3380CC4-5D6E-409C-BE32-E72D297353CC}">
              <c16:uniqueId val="{00000001-5F61-4C83-A633-FD6B7338D407}"/>
            </c:ext>
          </c:extLst>
        </c:ser>
        <c:dLbls>
          <c:showLegendKey val="0"/>
          <c:showVal val="0"/>
          <c:showCatName val="0"/>
          <c:showSerName val="0"/>
          <c:showPercent val="0"/>
          <c:showBubbleSize val="0"/>
        </c:dLbls>
        <c:gapWidth val="75"/>
        <c:overlap val="-25"/>
        <c:axId val="168239104"/>
        <c:axId val="168241408"/>
      </c:barChart>
      <c:catAx>
        <c:axId val="168239104"/>
        <c:scaling>
          <c:orientation val="minMax"/>
        </c:scaling>
        <c:delete val="0"/>
        <c:axPos val="b"/>
        <c:numFmt formatCode="General" sourceLinked="0"/>
        <c:majorTickMark val="none"/>
        <c:minorTickMark val="none"/>
        <c:tickLblPos val="nextTo"/>
        <c:crossAx val="168241408"/>
        <c:crosses val="autoZero"/>
        <c:auto val="1"/>
        <c:lblAlgn val="ctr"/>
        <c:lblOffset val="100"/>
        <c:noMultiLvlLbl val="0"/>
      </c:catAx>
      <c:valAx>
        <c:axId val="168241408"/>
        <c:scaling>
          <c:orientation val="minMax"/>
        </c:scaling>
        <c:delete val="0"/>
        <c:axPos val="l"/>
        <c:majorGridlines/>
        <c:numFmt formatCode="0.0" sourceLinked="1"/>
        <c:majorTickMark val="none"/>
        <c:minorTickMark val="none"/>
        <c:tickLblPos val="nextTo"/>
        <c:spPr>
          <a:ln w="9525">
            <a:noFill/>
          </a:ln>
        </c:spPr>
        <c:crossAx val="16823910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Percent Unemployed for Micronesians on Guam and in FSM: 2010</a:t>
            </a:r>
          </a:p>
        </c:rich>
      </c:tx>
      <c:overlay val="0"/>
    </c:title>
    <c:autoTitleDeleted val="0"/>
    <c:plotArea>
      <c:layout/>
      <c:barChart>
        <c:barDir val="col"/>
        <c:grouping val="clustered"/>
        <c:varyColors val="0"/>
        <c:ser>
          <c:idx val="0"/>
          <c:order val="0"/>
          <c:tx>
            <c:strRef>
              <c:f>LFP!$H$42</c:f>
              <c:strCache>
                <c:ptCount val="1"/>
                <c:pt idx="0">
                  <c:v>Micronesian migrants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LFP!$I$41:$K$41</c:f>
              <c:strCache>
                <c:ptCount val="3"/>
                <c:pt idx="0">
                  <c:v>Total</c:v>
                </c:pt>
                <c:pt idx="1">
                  <c:v>Males</c:v>
                </c:pt>
                <c:pt idx="2">
                  <c:v>Females</c:v>
                </c:pt>
              </c:strCache>
            </c:strRef>
          </c:cat>
          <c:val>
            <c:numRef>
              <c:f>LFP!$I$42:$K$42</c:f>
              <c:numCache>
                <c:formatCode>0.0</c:formatCode>
                <c:ptCount val="3"/>
                <c:pt idx="0">
                  <c:v>17.915309446254071</c:v>
                </c:pt>
                <c:pt idx="1">
                  <c:v>14.238745574102175</c:v>
                </c:pt>
                <c:pt idx="2">
                  <c:v>22.594142259414227</c:v>
                </c:pt>
              </c:numCache>
            </c:numRef>
          </c:val>
          <c:extLst>
            <c:ext xmlns:c16="http://schemas.microsoft.com/office/drawing/2014/chart" uri="{C3380CC4-5D6E-409C-BE32-E72D297353CC}">
              <c16:uniqueId val="{00000000-5B38-4E47-98FF-86A9399CBF17}"/>
            </c:ext>
          </c:extLst>
        </c:ser>
        <c:ser>
          <c:idx val="1"/>
          <c:order val="1"/>
          <c:tx>
            <c:strRef>
              <c:f>LFP!$H$43</c:f>
              <c:strCache>
                <c:ptCount val="1"/>
                <c:pt idx="0">
                  <c:v>FSM 2010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LFP!$I$41:$K$41</c:f>
              <c:strCache>
                <c:ptCount val="3"/>
                <c:pt idx="0">
                  <c:v>Total</c:v>
                </c:pt>
                <c:pt idx="1">
                  <c:v>Males</c:v>
                </c:pt>
                <c:pt idx="2">
                  <c:v>Females</c:v>
                </c:pt>
              </c:strCache>
            </c:strRef>
          </c:cat>
          <c:val>
            <c:numRef>
              <c:f>LFP!$I$43:$K$43</c:f>
              <c:numCache>
                <c:formatCode>0.0</c:formatCode>
                <c:ptCount val="3"/>
                <c:pt idx="0" formatCode="General">
                  <c:v>9.9</c:v>
                </c:pt>
                <c:pt idx="1">
                  <c:v>9.4625430887993396</c:v>
                </c:pt>
                <c:pt idx="2" formatCode="General">
                  <c:v>10.5</c:v>
                </c:pt>
              </c:numCache>
            </c:numRef>
          </c:val>
          <c:extLst>
            <c:ext xmlns:c16="http://schemas.microsoft.com/office/drawing/2014/chart" uri="{C3380CC4-5D6E-409C-BE32-E72D297353CC}">
              <c16:uniqueId val="{00000001-5B38-4E47-98FF-86A9399CBF17}"/>
            </c:ext>
          </c:extLst>
        </c:ser>
        <c:dLbls>
          <c:showLegendKey val="0"/>
          <c:showVal val="0"/>
          <c:showCatName val="0"/>
          <c:showSerName val="0"/>
          <c:showPercent val="0"/>
          <c:showBubbleSize val="0"/>
        </c:dLbls>
        <c:gapWidth val="75"/>
        <c:overlap val="-25"/>
        <c:axId val="172984192"/>
        <c:axId val="172985728"/>
      </c:barChart>
      <c:catAx>
        <c:axId val="172984192"/>
        <c:scaling>
          <c:orientation val="minMax"/>
        </c:scaling>
        <c:delete val="0"/>
        <c:axPos val="b"/>
        <c:numFmt formatCode="General" sourceLinked="0"/>
        <c:majorTickMark val="none"/>
        <c:minorTickMark val="none"/>
        <c:tickLblPos val="nextTo"/>
        <c:crossAx val="172985728"/>
        <c:crosses val="autoZero"/>
        <c:auto val="1"/>
        <c:lblAlgn val="ctr"/>
        <c:lblOffset val="100"/>
        <c:noMultiLvlLbl val="0"/>
      </c:catAx>
      <c:valAx>
        <c:axId val="172985728"/>
        <c:scaling>
          <c:orientation val="minMax"/>
        </c:scaling>
        <c:delete val="0"/>
        <c:axPos val="l"/>
        <c:majorGridlines/>
        <c:numFmt formatCode="0.0" sourceLinked="1"/>
        <c:majorTickMark val="none"/>
        <c:minorTickMark val="none"/>
        <c:tickLblPos val="nextTo"/>
        <c:spPr>
          <a:ln w="9525">
            <a:noFill/>
          </a:ln>
        </c:spPr>
        <c:crossAx val="17298419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Median and Mean Income in 2009, Micronesian Migrants on Guam: 2010</a:t>
            </a:r>
          </a:p>
        </c:rich>
      </c:tx>
      <c:overlay val="0"/>
    </c:title>
    <c:autoTitleDeleted val="0"/>
    <c:plotArea>
      <c:layout/>
      <c:barChart>
        <c:barDir val="col"/>
        <c:grouping val="clustered"/>
        <c:varyColors val="0"/>
        <c:ser>
          <c:idx val="0"/>
          <c:order val="0"/>
          <c:tx>
            <c:strRef>
              <c:f>Income!$I$24</c:f>
              <c:strCache>
                <c:ptCount val="1"/>
                <c:pt idx="0">
                  <c:v>...Median household income (dollars)</c:v>
                </c:pt>
              </c:strCache>
            </c:strRef>
          </c:tx>
          <c:invertIfNegative val="0"/>
          <c:cat>
            <c:strRef>
              <c:f>Income!$J$23:$L$23</c:f>
              <c:strCache>
                <c:ptCount val="3"/>
                <c:pt idx="0">
                  <c:v>Guam</c:v>
                </c:pt>
                <c:pt idx="1">
                  <c:v>Chuukese</c:v>
                </c:pt>
                <c:pt idx="2">
                  <c:v>Other Micros</c:v>
                </c:pt>
              </c:strCache>
            </c:strRef>
          </c:cat>
          <c:val>
            <c:numRef>
              <c:f>Income!$J$24:$L$24</c:f>
              <c:numCache>
                <c:formatCode>#,##0</c:formatCode>
                <c:ptCount val="3"/>
                <c:pt idx="0">
                  <c:v>48274</c:v>
                </c:pt>
                <c:pt idx="1">
                  <c:v>21427</c:v>
                </c:pt>
                <c:pt idx="2">
                  <c:v>32994</c:v>
                </c:pt>
              </c:numCache>
            </c:numRef>
          </c:val>
          <c:extLst>
            <c:ext xmlns:c16="http://schemas.microsoft.com/office/drawing/2014/chart" uri="{C3380CC4-5D6E-409C-BE32-E72D297353CC}">
              <c16:uniqueId val="{00000000-AABF-4F83-BC35-4BDA9434445A}"/>
            </c:ext>
          </c:extLst>
        </c:ser>
        <c:ser>
          <c:idx val="1"/>
          <c:order val="1"/>
          <c:tx>
            <c:strRef>
              <c:f>Income!$I$25</c:f>
              <c:strCache>
                <c:ptCount val="1"/>
                <c:pt idx="0">
                  <c:v>...Mean household income (dollars)</c:v>
                </c:pt>
              </c:strCache>
            </c:strRef>
          </c:tx>
          <c:invertIfNegative val="0"/>
          <c:cat>
            <c:strRef>
              <c:f>Income!$J$23:$L$23</c:f>
              <c:strCache>
                <c:ptCount val="3"/>
                <c:pt idx="0">
                  <c:v>Guam</c:v>
                </c:pt>
                <c:pt idx="1">
                  <c:v>Chuukese</c:v>
                </c:pt>
                <c:pt idx="2">
                  <c:v>Other Micros</c:v>
                </c:pt>
              </c:strCache>
            </c:strRef>
          </c:cat>
          <c:val>
            <c:numRef>
              <c:f>Income!$J$25:$L$25</c:f>
              <c:numCache>
                <c:formatCode>#,##0</c:formatCode>
                <c:ptCount val="3"/>
                <c:pt idx="0">
                  <c:v>60671</c:v>
                </c:pt>
                <c:pt idx="1">
                  <c:v>29205</c:v>
                </c:pt>
                <c:pt idx="2">
                  <c:v>42308</c:v>
                </c:pt>
              </c:numCache>
            </c:numRef>
          </c:val>
          <c:extLst>
            <c:ext xmlns:c16="http://schemas.microsoft.com/office/drawing/2014/chart" uri="{C3380CC4-5D6E-409C-BE32-E72D297353CC}">
              <c16:uniqueId val="{00000001-AABF-4F83-BC35-4BDA9434445A}"/>
            </c:ext>
          </c:extLst>
        </c:ser>
        <c:dLbls>
          <c:showLegendKey val="0"/>
          <c:showVal val="0"/>
          <c:showCatName val="0"/>
          <c:showSerName val="0"/>
          <c:showPercent val="0"/>
          <c:showBubbleSize val="0"/>
        </c:dLbls>
        <c:gapWidth val="150"/>
        <c:axId val="127618432"/>
        <c:axId val="127624320"/>
      </c:barChart>
      <c:catAx>
        <c:axId val="127618432"/>
        <c:scaling>
          <c:orientation val="minMax"/>
        </c:scaling>
        <c:delete val="0"/>
        <c:axPos val="b"/>
        <c:numFmt formatCode="General" sourceLinked="0"/>
        <c:majorTickMark val="none"/>
        <c:minorTickMark val="none"/>
        <c:tickLblPos val="nextTo"/>
        <c:crossAx val="127624320"/>
        <c:crosses val="autoZero"/>
        <c:auto val="1"/>
        <c:lblAlgn val="ctr"/>
        <c:lblOffset val="100"/>
        <c:noMultiLvlLbl val="0"/>
      </c:catAx>
      <c:valAx>
        <c:axId val="127624320"/>
        <c:scaling>
          <c:orientation val="minMax"/>
        </c:scaling>
        <c:delete val="0"/>
        <c:axPos val="l"/>
        <c:majorGridlines/>
        <c:numFmt formatCode="#,##0" sourceLinked="1"/>
        <c:majorTickMark val="none"/>
        <c:minorTickMark val="none"/>
        <c:tickLblPos val="nextTo"/>
        <c:crossAx val="12761843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Mean and Median Family Income in 2009 for Micronesian Migrants on Guam: 2010</a:t>
            </a:r>
          </a:p>
        </c:rich>
      </c:tx>
      <c:overlay val="0"/>
    </c:title>
    <c:autoTitleDeleted val="0"/>
    <c:plotArea>
      <c:layout>
        <c:manualLayout>
          <c:layoutTarget val="inner"/>
          <c:xMode val="edge"/>
          <c:yMode val="edge"/>
          <c:x val="0.12116907261592301"/>
          <c:y val="0.2287153689122193"/>
          <c:w val="0.8304280402449693"/>
          <c:h val="0.64141586468358125"/>
        </c:manualLayout>
      </c:layout>
      <c:barChart>
        <c:barDir val="col"/>
        <c:grouping val="clustered"/>
        <c:varyColors val="0"/>
        <c:ser>
          <c:idx val="0"/>
          <c:order val="0"/>
          <c:tx>
            <c:strRef>
              <c:f>Income!$I$61</c:f>
              <c:strCache>
                <c:ptCount val="1"/>
                <c:pt idx="0">
                  <c:v>...Median  family income (dollars)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Income!$J$60:$L$60</c:f>
              <c:strCache>
                <c:ptCount val="3"/>
                <c:pt idx="0">
                  <c:v>Guam</c:v>
                </c:pt>
                <c:pt idx="1">
                  <c:v>Chuukese</c:v>
                </c:pt>
                <c:pt idx="2">
                  <c:v>Other Micros</c:v>
                </c:pt>
              </c:strCache>
            </c:strRef>
          </c:cat>
          <c:val>
            <c:numRef>
              <c:f>Income!$J$61:$L$61</c:f>
              <c:numCache>
                <c:formatCode>#,##0</c:formatCode>
                <c:ptCount val="3"/>
                <c:pt idx="0">
                  <c:v>50607</c:v>
                </c:pt>
                <c:pt idx="1">
                  <c:v>19184</c:v>
                </c:pt>
                <c:pt idx="2">
                  <c:v>31429</c:v>
                </c:pt>
              </c:numCache>
            </c:numRef>
          </c:val>
          <c:extLst>
            <c:ext xmlns:c16="http://schemas.microsoft.com/office/drawing/2014/chart" uri="{C3380CC4-5D6E-409C-BE32-E72D297353CC}">
              <c16:uniqueId val="{00000000-4B72-44BF-A2F1-3A1C5CBBAD3C}"/>
            </c:ext>
          </c:extLst>
        </c:ser>
        <c:ser>
          <c:idx val="1"/>
          <c:order val="1"/>
          <c:tx>
            <c:strRef>
              <c:f>Income!$I$62</c:f>
              <c:strCache>
                <c:ptCount val="1"/>
                <c:pt idx="0">
                  <c:v>...Mean family income (dollars)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Income!$J$60:$L$60</c:f>
              <c:strCache>
                <c:ptCount val="3"/>
                <c:pt idx="0">
                  <c:v>Guam</c:v>
                </c:pt>
                <c:pt idx="1">
                  <c:v>Chuukese</c:v>
                </c:pt>
                <c:pt idx="2">
                  <c:v>Other Micros</c:v>
                </c:pt>
              </c:strCache>
            </c:strRef>
          </c:cat>
          <c:val>
            <c:numRef>
              <c:f>Income!$J$62:$L$62</c:f>
              <c:numCache>
                <c:formatCode>#,##0</c:formatCode>
                <c:ptCount val="3"/>
                <c:pt idx="0">
                  <c:v>62724</c:v>
                </c:pt>
                <c:pt idx="1">
                  <c:v>27327</c:v>
                </c:pt>
                <c:pt idx="2">
                  <c:v>40901</c:v>
                </c:pt>
              </c:numCache>
            </c:numRef>
          </c:val>
          <c:extLst>
            <c:ext xmlns:c16="http://schemas.microsoft.com/office/drawing/2014/chart" uri="{C3380CC4-5D6E-409C-BE32-E72D297353CC}">
              <c16:uniqueId val="{00000001-4B72-44BF-A2F1-3A1C5CBBAD3C}"/>
            </c:ext>
          </c:extLst>
        </c:ser>
        <c:dLbls>
          <c:showLegendKey val="0"/>
          <c:showVal val="0"/>
          <c:showCatName val="0"/>
          <c:showSerName val="0"/>
          <c:showPercent val="0"/>
          <c:showBubbleSize val="0"/>
        </c:dLbls>
        <c:gapWidth val="150"/>
        <c:axId val="127650432"/>
        <c:axId val="127656320"/>
      </c:barChart>
      <c:catAx>
        <c:axId val="127650432"/>
        <c:scaling>
          <c:orientation val="minMax"/>
        </c:scaling>
        <c:delete val="0"/>
        <c:axPos val="b"/>
        <c:numFmt formatCode="General" sourceLinked="0"/>
        <c:majorTickMark val="none"/>
        <c:minorTickMark val="none"/>
        <c:tickLblPos val="nextTo"/>
        <c:crossAx val="127656320"/>
        <c:crosses val="autoZero"/>
        <c:auto val="1"/>
        <c:lblAlgn val="ctr"/>
        <c:lblOffset val="100"/>
        <c:noMultiLvlLbl val="0"/>
      </c:catAx>
      <c:valAx>
        <c:axId val="127656320"/>
        <c:scaling>
          <c:orientation val="minMax"/>
        </c:scaling>
        <c:delete val="0"/>
        <c:axPos val="l"/>
        <c:majorGridlines/>
        <c:numFmt formatCode="#,##0" sourceLinked="1"/>
        <c:majorTickMark val="none"/>
        <c:minorTickMark val="none"/>
        <c:tickLblPos val="nextTo"/>
        <c:crossAx val="127650432"/>
        <c:crosses val="autoZero"/>
        <c:crossBetween val="between"/>
      </c:valAx>
    </c:plotArea>
    <c:legend>
      <c:legendPos val="r"/>
      <c:layout>
        <c:manualLayout>
          <c:xMode val="edge"/>
          <c:yMode val="edge"/>
          <c:x val="0.65715266841644793"/>
          <c:y val="0.18511191309419661"/>
          <c:w val="0.32618066491688541"/>
          <c:h val="0.26079469233012542"/>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12</xdr:col>
      <xdr:colOff>180975</xdr:colOff>
      <xdr:row>0</xdr:row>
      <xdr:rowOff>0</xdr:rowOff>
    </xdr:from>
    <xdr:to>
      <xdr:col>17</xdr:col>
      <xdr:colOff>333375</xdr:colOff>
      <xdr:row>11</xdr:row>
      <xdr:rowOff>142875</xdr:rowOff>
    </xdr:to>
    <xdr:graphicFrame macro="">
      <xdr:nvGraphicFramePr>
        <xdr:cNvPr id="3" name="Chart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666750</xdr:colOff>
      <xdr:row>49</xdr:row>
      <xdr:rowOff>6</xdr:rowOff>
    </xdr:from>
    <xdr:to>
      <xdr:col>17</xdr:col>
      <xdr:colOff>104775</xdr:colOff>
      <xdr:row>67</xdr:row>
      <xdr:rowOff>142881</xdr:rowOff>
    </xdr:to>
    <xdr:graphicFrame macro="">
      <xdr:nvGraphicFramePr>
        <xdr:cNvPr id="4" name="Chart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223837</xdr:colOff>
      <xdr:row>30</xdr:row>
      <xdr:rowOff>123831</xdr:rowOff>
    </xdr:from>
    <xdr:to>
      <xdr:col>25</xdr:col>
      <xdr:colOff>166687</xdr:colOff>
      <xdr:row>44</xdr:row>
      <xdr:rowOff>133356</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120967</xdr:colOff>
      <xdr:row>7</xdr:row>
      <xdr:rowOff>106686</xdr:rowOff>
    </xdr:from>
    <xdr:to>
      <xdr:col>23</xdr:col>
      <xdr:colOff>475297</xdr:colOff>
      <xdr:row>25</xdr:row>
      <xdr:rowOff>106686</xdr:rowOff>
    </xdr:to>
    <xdr:graphicFrame macro="">
      <xdr:nvGraphicFramePr>
        <xdr:cNvPr id="3" name="Chart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548646</xdr:colOff>
      <xdr:row>6</xdr:row>
      <xdr:rowOff>182886</xdr:rowOff>
    </xdr:from>
    <xdr:to>
      <xdr:col>13</xdr:col>
      <xdr:colOff>306711</xdr:colOff>
      <xdr:row>20</xdr:row>
      <xdr:rowOff>83826</xdr:rowOff>
    </xdr:to>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500062</xdr:colOff>
      <xdr:row>50</xdr:row>
      <xdr:rowOff>6</xdr:rowOff>
    </xdr:from>
    <xdr:to>
      <xdr:col>17</xdr:col>
      <xdr:colOff>271462</xdr:colOff>
      <xdr:row>68</xdr:row>
      <xdr:rowOff>6</xdr:rowOff>
    </xdr:to>
    <xdr:graphicFrame macro="">
      <xdr:nvGraphicFramePr>
        <xdr:cNvPr id="4" name="Chart 3">
          <a:extLst>
            <a:ext uri="{FF2B5EF4-FFF2-40B4-BE49-F238E27FC236}">
              <a16:creationId xmlns:a16="http://schemas.microsoft.com/office/drawing/2014/main" id="{00000000-0008-0000-1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93"/>
  <sheetViews>
    <sheetView zoomScaleNormal="100" zoomScaleSheetLayoutView="100" workbookViewId="0">
      <pane xSplit="1" ySplit="7" topLeftCell="B8" activePane="bottomRight" state="frozen"/>
      <selection activeCell="D10" sqref="D10"/>
      <selection pane="topRight" activeCell="D10" sqref="D10"/>
      <selection pane="bottomLeft" activeCell="D10" sqref="D10"/>
      <selection pane="bottomRight" activeCell="D38" sqref="D38"/>
    </sheetView>
  </sheetViews>
  <sheetFormatPr defaultColWidth="9.109375" defaultRowHeight="11.4" x14ac:dyDescent="0.2"/>
  <cols>
    <col min="1" max="1" width="27" style="8" customWidth="1"/>
    <col min="2" max="2" width="10.6640625" style="8" customWidth="1"/>
    <col min="3" max="3" width="11.33203125" style="8" customWidth="1"/>
    <col min="4" max="4" width="11.33203125" style="174" customWidth="1"/>
    <col min="5" max="7" width="10.6640625" style="8" customWidth="1"/>
    <col min="8" max="8" width="9.109375" style="8"/>
    <col min="9" max="9" width="15" style="8" customWidth="1"/>
    <col min="10" max="16384" width="9.109375" style="8"/>
  </cols>
  <sheetData>
    <row r="1" spans="1:16" s="176" customFormat="1" ht="0.9" customHeight="1" x14ac:dyDescent="0.2">
      <c r="A1" s="176" t="s">
        <v>495</v>
      </c>
    </row>
    <row r="2" spans="1:16" x14ac:dyDescent="0.2">
      <c r="A2" s="8" t="s">
        <v>89</v>
      </c>
    </row>
    <row r="3" spans="1:16" x14ac:dyDescent="0.2">
      <c r="A3" s="8" t="s">
        <v>496</v>
      </c>
    </row>
    <row r="5" spans="1:16" ht="24.75" customHeight="1" x14ac:dyDescent="0.2">
      <c r="A5" s="212" t="s">
        <v>64</v>
      </c>
      <c r="B5" s="215" t="s">
        <v>0</v>
      </c>
      <c r="C5" s="218"/>
      <c r="D5" s="218"/>
      <c r="E5" s="218"/>
      <c r="F5" s="218"/>
      <c r="G5" s="218"/>
    </row>
    <row r="6" spans="1:16" ht="30" customHeight="1" x14ac:dyDescent="0.3">
      <c r="A6" s="213"/>
      <c r="B6" s="216"/>
      <c r="C6" s="219" t="s">
        <v>58</v>
      </c>
      <c r="D6" s="220"/>
      <c r="E6" s="221"/>
      <c r="F6" s="222"/>
      <c r="G6" s="210" t="s">
        <v>56</v>
      </c>
    </row>
    <row r="7" spans="1:16" ht="65.25" customHeight="1" x14ac:dyDescent="0.2">
      <c r="A7" s="214"/>
      <c r="B7" s="217"/>
      <c r="C7" s="5" t="s">
        <v>66</v>
      </c>
      <c r="D7" s="5" t="s">
        <v>562</v>
      </c>
      <c r="E7" s="16" t="s">
        <v>23</v>
      </c>
      <c r="F7" s="5" t="s">
        <v>67</v>
      </c>
      <c r="G7" s="15" t="s">
        <v>1</v>
      </c>
    </row>
    <row r="8" spans="1:16" ht="12" x14ac:dyDescent="0.25">
      <c r="A8" s="49" t="s">
        <v>26</v>
      </c>
      <c r="B8" s="3" t="s">
        <v>25</v>
      </c>
      <c r="C8" s="2" t="s">
        <v>25</v>
      </c>
      <c r="D8" s="2"/>
      <c r="E8" s="2" t="s">
        <v>25</v>
      </c>
      <c r="F8" s="2" t="s">
        <v>25</v>
      </c>
      <c r="G8" s="2" t="s">
        <v>25</v>
      </c>
    </row>
    <row r="9" spans="1:16" x14ac:dyDescent="0.2">
      <c r="A9" s="48" t="s">
        <v>3</v>
      </c>
      <c r="B9" s="36">
        <v>159358</v>
      </c>
      <c r="C9" s="33">
        <v>59381</v>
      </c>
      <c r="D9" s="33">
        <f>E9+F9</f>
        <v>19201</v>
      </c>
      <c r="E9" s="33">
        <v>11230</v>
      </c>
      <c r="F9" s="33">
        <v>7971</v>
      </c>
      <c r="G9" s="33">
        <v>41944</v>
      </c>
    </row>
    <row r="10" spans="1:16" x14ac:dyDescent="0.2">
      <c r="A10" s="50" t="s">
        <v>107</v>
      </c>
      <c r="B10" s="36">
        <v>14289</v>
      </c>
      <c r="C10" s="33">
        <v>5652</v>
      </c>
      <c r="D10" s="33">
        <f t="shared" ref="D10:D73" si="0">E10+F10</f>
        <v>2561</v>
      </c>
      <c r="E10" s="33">
        <v>1703</v>
      </c>
      <c r="F10" s="33">
        <v>858</v>
      </c>
      <c r="G10" s="33">
        <v>2256</v>
      </c>
      <c r="I10" s="175" t="s">
        <v>107</v>
      </c>
      <c r="J10" s="191">
        <f>E10+F10</f>
        <v>2561</v>
      </c>
      <c r="K10" s="191">
        <v>1293</v>
      </c>
      <c r="L10" s="191">
        <f>E34+F34</f>
        <v>1268</v>
      </c>
      <c r="N10" s="36">
        <v>14289</v>
      </c>
      <c r="O10" s="191">
        <v>7345</v>
      </c>
      <c r="P10" s="36">
        <v>6944</v>
      </c>
    </row>
    <row r="11" spans="1:16" x14ac:dyDescent="0.2">
      <c r="A11" s="50" t="s">
        <v>108</v>
      </c>
      <c r="B11" s="36">
        <v>13984</v>
      </c>
      <c r="C11" s="33">
        <v>5496</v>
      </c>
      <c r="D11" s="33">
        <f t="shared" si="0"/>
        <v>2263</v>
      </c>
      <c r="E11" s="33">
        <v>1442</v>
      </c>
      <c r="F11" s="33">
        <v>821</v>
      </c>
      <c r="G11" s="33">
        <v>2707</v>
      </c>
      <c r="I11" s="175" t="s">
        <v>108</v>
      </c>
      <c r="J11" s="191">
        <f t="shared" ref="J11:J27" si="1">E11+F11</f>
        <v>2263</v>
      </c>
      <c r="K11" s="191">
        <v>1192</v>
      </c>
      <c r="L11" s="191">
        <f t="shared" ref="L11:L27" si="2">E35+F35</f>
        <v>1071</v>
      </c>
      <c r="N11" s="36">
        <v>13984</v>
      </c>
      <c r="O11" s="191">
        <v>7200</v>
      </c>
      <c r="P11" s="36">
        <v>6784</v>
      </c>
    </row>
    <row r="12" spans="1:16" x14ac:dyDescent="0.2">
      <c r="A12" s="50" t="s">
        <v>109</v>
      </c>
      <c r="B12" s="36">
        <v>15046</v>
      </c>
      <c r="C12" s="33">
        <v>6079</v>
      </c>
      <c r="D12" s="33">
        <f t="shared" si="0"/>
        <v>2137</v>
      </c>
      <c r="E12" s="33">
        <v>1320</v>
      </c>
      <c r="F12" s="33">
        <v>817</v>
      </c>
      <c r="G12" s="33">
        <v>3362</v>
      </c>
      <c r="I12" s="175" t="s">
        <v>109</v>
      </c>
      <c r="J12" s="191">
        <f t="shared" si="1"/>
        <v>2137</v>
      </c>
      <c r="K12" s="191">
        <v>1081</v>
      </c>
      <c r="L12" s="191">
        <f t="shared" si="2"/>
        <v>1056</v>
      </c>
      <c r="N12" s="36">
        <v>15046</v>
      </c>
      <c r="O12" s="191">
        <v>7777</v>
      </c>
      <c r="P12" s="36">
        <v>7269</v>
      </c>
    </row>
    <row r="13" spans="1:16" x14ac:dyDescent="0.2">
      <c r="A13" s="50" t="s">
        <v>110</v>
      </c>
      <c r="B13" s="36">
        <v>14407</v>
      </c>
      <c r="C13" s="33">
        <v>5969</v>
      </c>
      <c r="D13" s="33">
        <f t="shared" si="0"/>
        <v>1869</v>
      </c>
      <c r="E13" s="33">
        <v>1113</v>
      </c>
      <c r="F13" s="33">
        <v>756</v>
      </c>
      <c r="G13" s="33">
        <v>3478</v>
      </c>
      <c r="I13" s="175" t="s">
        <v>110</v>
      </c>
      <c r="J13" s="191">
        <f t="shared" si="1"/>
        <v>1869</v>
      </c>
      <c r="K13" s="191">
        <v>912</v>
      </c>
      <c r="L13" s="191">
        <f t="shared" si="2"/>
        <v>957</v>
      </c>
      <c r="N13" s="36">
        <v>14407</v>
      </c>
      <c r="O13" s="191">
        <v>7473</v>
      </c>
      <c r="P13" s="36">
        <v>6934</v>
      </c>
    </row>
    <row r="14" spans="1:16" x14ac:dyDescent="0.2">
      <c r="A14" s="50" t="s">
        <v>111</v>
      </c>
      <c r="B14" s="36">
        <v>12379</v>
      </c>
      <c r="C14" s="33">
        <v>4326</v>
      </c>
      <c r="D14" s="33">
        <f t="shared" si="0"/>
        <v>1679</v>
      </c>
      <c r="E14" s="33">
        <v>1024</v>
      </c>
      <c r="F14" s="33">
        <v>655</v>
      </c>
      <c r="G14" s="33">
        <v>2822</v>
      </c>
      <c r="I14" s="175" t="s">
        <v>111</v>
      </c>
      <c r="J14" s="191">
        <f t="shared" si="1"/>
        <v>1679</v>
      </c>
      <c r="K14" s="191">
        <v>821</v>
      </c>
      <c r="L14" s="191">
        <f t="shared" si="2"/>
        <v>858</v>
      </c>
      <c r="N14" s="36">
        <v>12379</v>
      </c>
      <c r="O14" s="191">
        <v>6678</v>
      </c>
      <c r="P14" s="36">
        <v>5701</v>
      </c>
    </row>
    <row r="15" spans="1:16" x14ac:dyDescent="0.2">
      <c r="A15" s="50" t="s">
        <v>112</v>
      </c>
      <c r="B15" s="36">
        <v>10746</v>
      </c>
      <c r="C15" s="33">
        <v>3642</v>
      </c>
      <c r="D15" s="33">
        <f t="shared" si="0"/>
        <v>1712</v>
      </c>
      <c r="E15" s="33">
        <v>990</v>
      </c>
      <c r="F15" s="33">
        <v>722</v>
      </c>
      <c r="G15" s="33">
        <v>2405</v>
      </c>
      <c r="I15" s="175" t="s">
        <v>112</v>
      </c>
      <c r="J15" s="191">
        <f t="shared" si="1"/>
        <v>1712</v>
      </c>
      <c r="K15" s="191">
        <v>802</v>
      </c>
      <c r="L15" s="191">
        <f t="shared" si="2"/>
        <v>910</v>
      </c>
      <c r="N15" s="36">
        <v>10746</v>
      </c>
      <c r="O15" s="191">
        <v>5431</v>
      </c>
      <c r="P15" s="36">
        <v>5315</v>
      </c>
    </row>
    <row r="16" spans="1:16" x14ac:dyDescent="0.2">
      <c r="A16" s="50" t="s">
        <v>113</v>
      </c>
      <c r="B16" s="36">
        <v>10346</v>
      </c>
      <c r="C16" s="33">
        <v>3597</v>
      </c>
      <c r="D16" s="33">
        <f t="shared" si="0"/>
        <v>1550</v>
      </c>
      <c r="E16" s="33">
        <v>911</v>
      </c>
      <c r="F16" s="33">
        <v>639</v>
      </c>
      <c r="G16" s="33">
        <v>2469</v>
      </c>
      <c r="I16" s="175" t="s">
        <v>113</v>
      </c>
      <c r="J16" s="191">
        <f t="shared" si="1"/>
        <v>1550</v>
      </c>
      <c r="K16" s="191">
        <v>721</v>
      </c>
      <c r="L16" s="191">
        <f t="shared" si="2"/>
        <v>829</v>
      </c>
      <c r="N16" s="36">
        <v>10346</v>
      </c>
      <c r="O16" s="191">
        <v>5151</v>
      </c>
      <c r="P16" s="36">
        <v>5195</v>
      </c>
    </row>
    <row r="17" spans="1:16" x14ac:dyDescent="0.2">
      <c r="A17" s="50" t="s">
        <v>114</v>
      </c>
      <c r="B17" s="36">
        <v>11404</v>
      </c>
      <c r="C17" s="33">
        <v>4120</v>
      </c>
      <c r="D17" s="33">
        <f t="shared" si="0"/>
        <v>1423</v>
      </c>
      <c r="E17" s="33">
        <v>784</v>
      </c>
      <c r="F17" s="33">
        <v>639</v>
      </c>
      <c r="G17" s="33">
        <v>2939</v>
      </c>
      <c r="I17" s="175" t="s">
        <v>114</v>
      </c>
      <c r="J17" s="191">
        <f t="shared" si="1"/>
        <v>1423</v>
      </c>
      <c r="K17" s="191">
        <v>687</v>
      </c>
      <c r="L17" s="191">
        <f t="shared" si="2"/>
        <v>736</v>
      </c>
      <c r="N17" s="36">
        <v>11404</v>
      </c>
      <c r="O17" s="191">
        <v>5753</v>
      </c>
      <c r="P17" s="36">
        <v>5651</v>
      </c>
    </row>
    <row r="18" spans="1:16" x14ac:dyDescent="0.2">
      <c r="A18" s="50" t="s">
        <v>115</v>
      </c>
      <c r="B18" s="36">
        <v>11659</v>
      </c>
      <c r="C18" s="33">
        <v>3998</v>
      </c>
      <c r="D18" s="33">
        <f t="shared" si="0"/>
        <v>1228</v>
      </c>
      <c r="E18" s="33">
        <v>615</v>
      </c>
      <c r="F18" s="33">
        <v>613</v>
      </c>
      <c r="G18" s="33">
        <v>3553</v>
      </c>
      <c r="I18" s="175" t="s">
        <v>115</v>
      </c>
      <c r="J18" s="191">
        <f t="shared" si="1"/>
        <v>1228</v>
      </c>
      <c r="K18" s="191">
        <v>613</v>
      </c>
      <c r="L18" s="191">
        <f t="shared" si="2"/>
        <v>615</v>
      </c>
      <c r="N18" s="36">
        <v>11659</v>
      </c>
      <c r="O18" s="191">
        <v>6161</v>
      </c>
      <c r="P18" s="36">
        <v>5498</v>
      </c>
    </row>
    <row r="19" spans="1:16" x14ac:dyDescent="0.2">
      <c r="A19" s="50" t="s">
        <v>116</v>
      </c>
      <c r="B19" s="36">
        <v>11072</v>
      </c>
      <c r="C19" s="33">
        <v>3907</v>
      </c>
      <c r="D19" s="33">
        <f t="shared" si="0"/>
        <v>1009</v>
      </c>
      <c r="E19" s="33">
        <v>495</v>
      </c>
      <c r="F19" s="33">
        <v>514</v>
      </c>
      <c r="G19" s="33">
        <v>3541</v>
      </c>
      <c r="I19" s="175" t="s">
        <v>116</v>
      </c>
      <c r="J19" s="191">
        <f t="shared" si="1"/>
        <v>1009</v>
      </c>
      <c r="K19" s="191">
        <v>488</v>
      </c>
      <c r="L19" s="191">
        <f t="shared" si="2"/>
        <v>521</v>
      </c>
      <c r="N19" s="36">
        <v>11072</v>
      </c>
      <c r="O19" s="191">
        <v>5821</v>
      </c>
      <c r="P19" s="36">
        <v>5251</v>
      </c>
    </row>
    <row r="20" spans="1:16" x14ac:dyDescent="0.2">
      <c r="A20" s="50" t="s">
        <v>117</v>
      </c>
      <c r="B20" s="36">
        <v>9203</v>
      </c>
      <c r="C20" s="33">
        <v>3331</v>
      </c>
      <c r="D20" s="33">
        <f t="shared" si="0"/>
        <v>715</v>
      </c>
      <c r="E20" s="33">
        <v>356</v>
      </c>
      <c r="F20" s="33">
        <v>359</v>
      </c>
      <c r="G20" s="33">
        <v>3050</v>
      </c>
      <c r="I20" s="175" t="s">
        <v>117</v>
      </c>
      <c r="J20" s="191">
        <f t="shared" si="1"/>
        <v>715</v>
      </c>
      <c r="K20" s="191">
        <v>356</v>
      </c>
      <c r="L20" s="191">
        <f t="shared" si="2"/>
        <v>359</v>
      </c>
      <c r="N20" s="36">
        <v>9203</v>
      </c>
      <c r="O20" s="191">
        <v>4758</v>
      </c>
      <c r="P20" s="36">
        <v>4445</v>
      </c>
    </row>
    <row r="21" spans="1:16" x14ac:dyDescent="0.2">
      <c r="A21" s="50" t="s">
        <v>118</v>
      </c>
      <c r="B21" s="36">
        <v>7715</v>
      </c>
      <c r="C21" s="33">
        <v>2843</v>
      </c>
      <c r="D21" s="33">
        <f t="shared" si="0"/>
        <v>470</v>
      </c>
      <c r="E21" s="33">
        <v>239</v>
      </c>
      <c r="F21" s="33">
        <v>231</v>
      </c>
      <c r="G21" s="33">
        <v>2591</v>
      </c>
      <c r="I21" s="175" t="s">
        <v>118</v>
      </c>
      <c r="J21" s="191">
        <f t="shared" si="1"/>
        <v>470</v>
      </c>
      <c r="K21" s="191">
        <v>234</v>
      </c>
      <c r="L21" s="191">
        <f t="shared" si="2"/>
        <v>236</v>
      </c>
      <c r="N21" s="36">
        <v>7715</v>
      </c>
      <c r="O21" s="191">
        <v>3828</v>
      </c>
      <c r="P21" s="36">
        <v>3887</v>
      </c>
    </row>
    <row r="22" spans="1:16" x14ac:dyDescent="0.2">
      <c r="A22" s="50" t="s">
        <v>119</v>
      </c>
      <c r="B22" s="36">
        <v>6361</v>
      </c>
      <c r="C22" s="33">
        <v>2388</v>
      </c>
      <c r="D22" s="33">
        <f t="shared" si="0"/>
        <v>258</v>
      </c>
      <c r="E22" s="33">
        <v>113</v>
      </c>
      <c r="F22" s="33">
        <v>145</v>
      </c>
      <c r="G22" s="33">
        <v>2307</v>
      </c>
      <c r="I22" s="175" t="s">
        <v>119</v>
      </c>
      <c r="J22" s="191">
        <f t="shared" si="1"/>
        <v>258</v>
      </c>
      <c r="K22" s="191">
        <v>108</v>
      </c>
      <c r="L22" s="191">
        <f t="shared" si="2"/>
        <v>150</v>
      </c>
      <c r="N22" s="36">
        <v>6361</v>
      </c>
      <c r="O22" s="191">
        <v>3181</v>
      </c>
      <c r="P22" s="36">
        <v>3180</v>
      </c>
    </row>
    <row r="23" spans="1:16" x14ac:dyDescent="0.2">
      <c r="A23" s="50" t="s">
        <v>120</v>
      </c>
      <c r="B23" s="36">
        <v>3889</v>
      </c>
      <c r="C23" s="33">
        <v>1372</v>
      </c>
      <c r="D23" s="33">
        <f t="shared" si="0"/>
        <v>138</v>
      </c>
      <c r="E23" s="33">
        <v>50</v>
      </c>
      <c r="F23" s="33">
        <v>88</v>
      </c>
      <c r="G23" s="33">
        <v>1582</v>
      </c>
      <c r="I23" s="175" t="s">
        <v>120</v>
      </c>
      <c r="J23" s="191">
        <f t="shared" si="1"/>
        <v>138</v>
      </c>
      <c r="K23" s="191">
        <v>51</v>
      </c>
      <c r="L23" s="191">
        <f t="shared" si="2"/>
        <v>87</v>
      </c>
      <c r="N23" s="36">
        <v>3889</v>
      </c>
      <c r="O23" s="191">
        <v>1934</v>
      </c>
      <c r="P23" s="36">
        <v>1955</v>
      </c>
    </row>
    <row r="24" spans="1:16" x14ac:dyDescent="0.2">
      <c r="A24" s="50" t="s">
        <v>121</v>
      </c>
      <c r="B24" s="36">
        <v>3030</v>
      </c>
      <c r="C24" s="33">
        <v>1187</v>
      </c>
      <c r="D24" s="33">
        <f t="shared" si="0"/>
        <v>100</v>
      </c>
      <c r="E24" s="33">
        <v>38</v>
      </c>
      <c r="F24" s="33">
        <v>62</v>
      </c>
      <c r="G24" s="33">
        <v>1241</v>
      </c>
      <c r="I24" s="175" t="s">
        <v>121</v>
      </c>
      <c r="J24" s="191">
        <f t="shared" si="1"/>
        <v>100</v>
      </c>
      <c r="K24" s="191">
        <v>39</v>
      </c>
      <c r="L24" s="191">
        <f t="shared" si="2"/>
        <v>61</v>
      </c>
      <c r="N24" s="36">
        <v>3030</v>
      </c>
      <c r="O24" s="191">
        <v>1411</v>
      </c>
      <c r="P24" s="36">
        <v>1619</v>
      </c>
    </row>
    <row r="25" spans="1:16" x14ac:dyDescent="0.2">
      <c r="A25" s="50" t="s">
        <v>122</v>
      </c>
      <c r="B25" s="36">
        <v>1984</v>
      </c>
      <c r="C25" s="33">
        <v>780</v>
      </c>
      <c r="D25" s="33">
        <f t="shared" si="0"/>
        <v>45</v>
      </c>
      <c r="E25" s="33">
        <v>16</v>
      </c>
      <c r="F25" s="33">
        <v>29</v>
      </c>
      <c r="G25" s="33">
        <v>809</v>
      </c>
      <c r="I25" s="175" t="s">
        <v>122</v>
      </c>
      <c r="J25" s="191">
        <f t="shared" si="1"/>
        <v>45</v>
      </c>
      <c r="K25" s="191">
        <v>18</v>
      </c>
      <c r="L25" s="191">
        <f t="shared" si="2"/>
        <v>27</v>
      </c>
      <c r="N25" s="36">
        <v>1984</v>
      </c>
      <c r="O25" s="191">
        <v>838</v>
      </c>
      <c r="P25" s="36">
        <v>1146</v>
      </c>
    </row>
    <row r="26" spans="1:16" x14ac:dyDescent="0.2">
      <c r="A26" s="50" t="s">
        <v>123</v>
      </c>
      <c r="B26" s="36">
        <v>1151</v>
      </c>
      <c r="C26" s="33">
        <v>418</v>
      </c>
      <c r="D26" s="33">
        <f t="shared" si="0"/>
        <v>26</v>
      </c>
      <c r="E26" s="33">
        <v>13</v>
      </c>
      <c r="F26" s="33">
        <v>13</v>
      </c>
      <c r="G26" s="33">
        <v>532</v>
      </c>
      <c r="I26" s="175" t="s">
        <v>123</v>
      </c>
      <c r="J26" s="191">
        <f t="shared" si="1"/>
        <v>26</v>
      </c>
      <c r="K26" s="191">
        <v>14</v>
      </c>
      <c r="L26" s="191">
        <f t="shared" si="2"/>
        <v>12</v>
      </c>
      <c r="N26" s="36">
        <v>1151</v>
      </c>
      <c r="O26" s="191">
        <v>525</v>
      </c>
      <c r="P26" s="36">
        <v>626</v>
      </c>
    </row>
    <row r="27" spans="1:16" x14ac:dyDescent="0.2">
      <c r="A27" s="50" t="s">
        <v>124</v>
      </c>
      <c r="B27" s="36">
        <v>693</v>
      </c>
      <c r="C27" s="33">
        <v>276</v>
      </c>
      <c r="D27" s="33">
        <f t="shared" si="0"/>
        <v>18</v>
      </c>
      <c r="E27" s="33">
        <v>8</v>
      </c>
      <c r="F27" s="33">
        <v>10</v>
      </c>
      <c r="G27" s="33">
        <v>300</v>
      </c>
      <c r="I27" s="175" t="s">
        <v>124</v>
      </c>
      <c r="J27" s="191">
        <f t="shared" si="1"/>
        <v>18</v>
      </c>
      <c r="K27" s="191">
        <v>11</v>
      </c>
      <c r="L27" s="191">
        <f t="shared" si="2"/>
        <v>7</v>
      </c>
      <c r="N27" s="36">
        <v>693</v>
      </c>
      <c r="O27" s="191">
        <v>303</v>
      </c>
      <c r="P27" s="36">
        <v>390</v>
      </c>
    </row>
    <row r="28" spans="1:16" x14ac:dyDescent="0.2">
      <c r="A28" s="51"/>
      <c r="B28" s="36" t="s">
        <v>25</v>
      </c>
      <c r="C28" s="33" t="s">
        <v>25</v>
      </c>
      <c r="D28" s="33"/>
      <c r="E28" s="33" t="s">
        <v>25</v>
      </c>
      <c r="F28" s="33" t="s">
        <v>25</v>
      </c>
      <c r="G28" s="33" t="s">
        <v>25</v>
      </c>
    </row>
    <row r="29" spans="1:16" x14ac:dyDescent="0.2">
      <c r="A29" s="50" t="s">
        <v>125</v>
      </c>
      <c r="B29" s="45">
        <v>29.5</v>
      </c>
      <c r="C29" s="46">
        <v>27.9</v>
      </c>
      <c r="D29" s="33"/>
      <c r="E29" s="46">
        <v>20.2</v>
      </c>
      <c r="F29" s="46">
        <v>25.5</v>
      </c>
      <c r="G29" s="46">
        <v>37.700000000000003</v>
      </c>
    </row>
    <row r="30" spans="1:16" x14ac:dyDescent="0.2">
      <c r="A30" s="50" t="s">
        <v>126</v>
      </c>
      <c r="B30" s="45">
        <v>28.9</v>
      </c>
      <c r="C30" s="46">
        <v>26.8</v>
      </c>
      <c r="D30" s="33"/>
      <c r="E30" s="46">
        <v>19</v>
      </c>
      <c r="F30" s="46">
        <v>25</v>
      </c>
      <c r="G30" s="46">
        <v>37.6</v>
      </c>
    </row>
    <row r="31" spans="1:16" x14ac:dyDescent="0.2">
      <c r="A31" s="50" t="s">
        <v>127</v>
      </c>
      <c r="B31" s="45">
        <v>30</v>
      </c>
      <c r="C31" s="46">
        <v>29</v>
      </c>
      <c r="D31" s="33"/>
      <c r="E31" s="46">
        <v>21.2</v>
      </c>
      <c r="F31" s="46">
        <v>26</v>
      </c>
      <c r="G31" s="46">
        <v>37.799999999999997</v>
      </c>
    </row>
    <row r="32" spans="1:16" x14ac:dyDescent="0.2">
      <c r="A32" s="48"/>
      <c r="B32" s="36" t="s">
        <v>25</v>
      </c>
      <c r="C32" s="33" t="s">
        <v>25</v>
      </c>
      <c r="D32" s="33"/>
      <c r="E32" s="33" t="s">
        <v>25</v>
      </c>
      <c r="F32" s="33" t="s">
        <v>25</v>
      </c>
      <c r="G32" s="33" t="s">
        <v>25</v>
      </c>
    </row>
    <row r="33" spans="1:7" x14ac:dyDescent="0.2">
      <c r="A33" s="54" t="s">
        <v>33</v>
      </c>
      <c r="B33" s="36">
        <v>77790</v>
      </c>
      <c r="C33" s="33">
        <v>29619</v>
      </c>
      <c r="D33" s="33">
        <f t="shared" si="0"/>
        <v>9760</v>
      </c>
      <c r="E33" s="33">
        <v>5783</v>
      </c>
      <c r="F33" s="33">
        <v>3977</v>
      </c>
      <c r="G33" s="33">
        <v>20521</v>
      </c>
    </row>
    <row r="34" spans="1:7" x14ac:dyDescent="0.2">
      <c r="A34" s="50" t="s">
        <v>107</v>
      </c>
      <c r="B34" s="36">
        <v>6944</v>
      </c>
      <c r="C34" s="33">
        <v>2704</v>
      </c>
      <c r="D34" s="33">
        <f t="shared" si="0"/>
        <v>1268</v>
      </c>
      <c r="E34" s="33">
        <v>837</v>
      </c>
      <c r="F34" s="33">
        <v>431</v>
      </c>
      <c r="G34" s="33">
        <v>1104</v>
      </c>
    </row>
    <row r="35" spans="1:7" x14ac:dyDescent="0.2">
      <c r="A35" s="50" t="s">
        <v>108</v>
      </c>
      <c r="B35" s="36">
        <v>6784</v>
      </c>
      <c r="C35" s="33">
        <v>2684</v>
      </c>
      <c r="D35" s="33">
        <f t="shared" si="0"/>
        <v>1071</v>
      </c>
      <c r="E35" s="33">
        <v>687</v>
      </c>
      <c r="F35" s="33">
        <v>384</v>
      </c>
      <c r="G35" s="33">
        <v>1331</v>
      </c>
    </row>
    <row r="36" spans="1:7" x14ac:dyDescent="0.2">
      <c r="A36" s="50" t="s">
        <v>109</v>
      </c>
      <c r="B36" s="36">
        <v>7269</v>
      </c>
      <c r="C36" s="33">
        <v>2930</v>
      </c>
      <c r="D36" s="33">
        <f t="shared" si="0"/>
        <v>1056</v>
      </c>
      <c r="E36" s="33">
        <v>653</v>
      </c>
      <c r="F36" s="33">
        <v>403</v>
      </c>
      <c r="G36" s="33">
        <v>1620</v>
      </c>
    </row>
    <row r="37" spans="1:7" x14ac:dyDescent="0.2">
      <c r="A37" s="50" t="s">
        <v>110</v>
      </c>
      <c r="B37" s="36">
        <v>6934</v>
      </c>
      <c r="C37" s="33">
        <v>2878</v>
      </c>
      <c r="D37" s="33">
        <f t="shared" si="0"/>
        <v>957</v>
      </c>
      <c r="E37" s="33">
        <v>585</v>
      </c>
      <c r="F37" s="33">
        <v>372</v>
      </c>
      <c r="G37" s="33">
        <v>1657</v>
      </c>
    </row>
    <row r="38" spans="1:7" x14ac:dyDescent="0.2">
      <c r="A38" s="50" t="s">
        <v>111</v>
      </c>
      <c r="B38" s="36">
        <v>5701</v>
      </c>
      <c r="C38" s="33">
        <v>2137</v>
      </c>
      <c r="D38" s="33">
        <f t="shared" si="0"/>
        <v>858</v>
      </c>
      <c r="E38" s="33">
        <v>539</v>
      </c>
      <c r="F38" s="33">
        <v>319</v>
      </c>
      <c r="G38" s="33">
        <v>1312</v>
      </c>
    </row>
    <row r="39" spans="1:7" x14ac:dyDescent="0.2">
      <c r="A39" s="50" t="s">
        <v>112</v>
      </c>
      <c r="B39" s="36">
        <v>5315</v>
      </c>
      <c r="C39" s="33">
        <v>1840</v>
      </c>
      <c r="D39" s="33">
        <f t="shared" si="0"/>
        <v>910</v>
      </c>
      <c r="E39" s="33">
        <v>546</v>
      </c>
      <c r="F39" s="33">
        <v>364</v>
      </c>
      <c r="G39" s="33">
        <v>1219</v>
      </c>
    </row>
    <row r="40" spans="1:7" x14ac:dyDescent="0.2">
      <c r="A40" s="50" t="s">
        <v>113</v>
      </c>
      <c r="B40" s="36">
        <v>5195</v>
      </c>
      <c r="C40" s="33">
        <v>1795</v>
      </c>
      <c r="D40" s="33">
        <f t="shared" si="0"/>
        <v>829</v>
      </c>
      <c r="E40" s="33">
        <v>501</v>
      </c>
      <c r="F40" s="33">
        <v>328</v>
      </c>
      <c r="G40" s="33">
        <v>1238</v>
      </c>
    </row>
    <row r="41" spans="1:7" x14ac:dyDescent="0.2">
      <c r="A41" s="50" t="s">
        <v>114</v>
      </c>
      <c r="B41" s="36">
        <v>5651</v>
      </c>
      <c r="C41" s="33">
        <v>2070</v>
      </c>
      <c r="D41" s="33">
        <f t="shared" si="0"/>
        <v>736</v>
      </c>
      <c r="E41" s="33">
        <v>416</v>
      </c>
      <c r="F41" s="33">
        <v>320</v>
      </c>
      <c r="G41" s="33">
        <v>1469</v>
      </c>
    </row>
    <row r="42" spans="1:7" x14ac:dyDescent="0.2">
      <c r="A42" s="50" t="s">
        <v>115</v>
      </c>
      <c r="B42" s="36">
        <v>5498</v>
      </c>
      <c r="C42" s="33">
        <v>1984</v>
      </c>
      <c r="D42" s="33">
        <f t="shared" si="0"/>
        <v>615</v>
      </c>
      <c r="E42" s="33">
        <v>313</v>
      </c>
      <c r="F42" s="33">
        <v>302</v>
      </c>
      <c r="G42" s="33">
        <v>1638</v>
      </c>
    </row>
    <row r="43" spans="1:7" x14ac:dyDescent="0.2">
      <c r="A43" s="50" t="s">
        <v>116</v>
      </c>
      <c r="B43" s="36">
        <v>5251</v>
      </c>
      <c r="C43" s="33">
        <v>1873</v>
      </c>
      <c r="D43" s="33">
        <f t="shared" si="0"/>
        <v>521</v>
      </c>
      <c r="E43" s="33">
        <v>273</v>
      </c>
      <c r="F43" s="33">
        <v>248</v>
      </c>
      <c r="G43" s="33">
        <v>1672</v>
      </c>
    </row>
    <row r="44" spans="1:7" x14ac:dyDescent="0.2">
      <c r="A44" s="50" t="s">
        <v>117</v>
      </c>
      <c r="B44" s="36">
        <v>4445</v>
      </c>
      <c r="C44" s="33">
        <v>1692</v>
      </c>
      <c r="D44" s="33">
        <f t="shared" si="0"/>
        <v>359</v>
      </c>
      <c r="E44" s="33">
        <v>176</v>
      </c>
      <c r="F44" s="33">
        <v>183</v>
      </c>
      <c r="G44" s="33">
        <v>1444</v>
      </c>
    </row>
    <row r="45" spans="1:7" x14ac:dyDescent="0.2">
      <c r="A45" s="50" t="s">
        <v>118</v>
      </c>
      <c r="B45" s="36">
        <v>3887</v>
      </c>
      <c r="C45" s="33">
        <v>1524</v>
      </c>
      <c r="D45" s="33">
        <f t="shared" si="0"/>
        <v>236</v>
      </c>
      <c r="E45" s="33">
        <v>118</v>
      </c>
      <c r="F45" s="33">
        <v>118</v>
      </c>
      <c r="G45" s="33">
        <v>1297</v>
      </c>
    </row>
    <row r="46" spans="1:7" x14ac:dyDescent="0.2">
      <c r="A46" s="50" t="s">
        <v>119</v>
      </c>
      <c r="B46" s="36">
        <v>3180</v>
      </c>
      <c r="C46" s="33">
        <v>1212</v>
      </c>
      <c r="D46" s="33">
        <f t="shared" si="0"/>
        <v>150</v>
      </c>
      <c r="E46" s="33">
        <v>68</v>
      </c>
      <c r="F46" s="33">
        <v>82</v>
      </c>
      <c r="G46" s="33">
        <v>1211</v>
      </c>
    </row>
    <row r="47" spans="1:7" x14ac:dyDescent="0.2">
      <c r="A47" s="50" t="s">
        <v>120</v>
      </c>
      <c r="B47" s="36">
        <v>1955</v>
      </c>
      <c r="C47" s="33">
        <v>697</v>
      </c>
      <c r="D47" s="33">
        <f t="shared" si="0"/>
        <v>87</v>
      </c>
      <c r="E47" s="33">
        <v>33</v>
      </c>
      <c r="F47" s="33">
        <v>54</v>
      </c>
      <c r="G47" s="33">
        <v>830</v>
      </c>
    </row>
    <row r="48" spans="1:7" x14ac:dyDescent="0.2">
      <c r="A48" s="50" t="s">
        <v>121</v>
      </c>
      <c r="B48" s="36">
        <v>1619</v>
      </c>
      <c r="C48" s="33">
        <v>671</v>
      </c>
      <c r="D48" s="33">
        <f t="shared" si="0"/>
        <v>61</v>
      </c>
      <c r="E48" s="33">
        <v>21</v>
      </c>
      <c r="F48" s="33">
        <v>40</v>
      </c>
      <c r="G48" s="33">
        <v>641</v>
      </c>
    </row>
    <row r="49" spans="1:7" x14ac:dyDescent="0.2">
      <c r="A49" s="50" t="s">
        <v>122</v>
      </c>
      <c r="B49" s="36">
        <v>1146</v>
      </c>
      <c r="C49" s="33">
        <v>470</v>
      </c>
      <c r="D49" s="33">
        <f t="shared" si="0"/>
        <v>27</v>
      </c>
      <c r="E49" s="33">
        <v>10</v>
      </c>
      <c r="F49" s="33">
        <v>17</v>
      </c>
      <c r="G49" s="33">
        <v>445</v>
      </c>
    </row>
    <row r="50" spans="1:7" x14ac:dyDescent="0.2">
      <c r="A50" s="50" t="s">
        <v>123</v>
      </c>
      <c r="B50" s="36">
        <v>626</v>
      </c>
      <c r="C50" s="33">
        <v>271</v>
      </c>
      <c r="D50" s="33">
        <f t="shared" si="0"/>
        <v>12</v>
      </c>
      <c r="E50" s="33">
        <v>4</v>
      </c>
      <c r="F50" s="33">
        <v>8</v>
      </c>
      <c r="G50" s="33">
        <v>253</v>
      </c>
    </row>
    <row r="51" spans="1:7" x14ac:dyDescent="0.2">
      <c r="A51" s="50" t="s">
        <v>124</v>
      </c>
      <c r="B51" s="36">
        <v>390</v>
      </c>
      <c r="C51" s="33">
        <v>187</v>
      </c>
      <c r="D51" s="33">
        <f t="shared" si="0"/>
        <v>7</v>
      </c>
      <c r="E51" s="33">
        <v>3</v>
      </c>
      <c r="F51" s="33">
        <v>4</v>
      </c>
      <c r="G51" s="33">
        <v>140</v>
      </c>
    </row>
    <row r="52" spans="1:7" x14ac:dyDescent="0.2">
      <c r="A52" s="51"/>
      <c r="B52" s="36" t="s">
        <v>25</v>
      </c>
      <c r="C52" s="33" t="s">
        <v>25</v>
      </c>
      <c r="D52" s="33"/>
      <c r="E52" s="33" t="s">
        <v>25</v>
      </c>
      <c r="F52" s="33" t="s">
        <v>25</v>
      </c>
      <c r="G52" s="33" t="s">
        <v>25</v>
      </c>
    </row>
    <row r="53" spans="1:7" ht="12" x14ac:dyDescent="0.25">
      <c r="A53" s="49" t="s">
        <v>68</v>
      </c>
      <c r="B53" s="36" t="s">
        <v>25</v>
      </c>
      <c r="C53" s="33" t="s">
        <v>25</v>
      </c>
      <c r="D53" s="33"/>
      <c r="E53" s="33" t="s">
        <v>25</v>
      </c>
      <c r="F53" s="33" t="s">
        <v>25</v>
      </c>
      <c r="G53" s="33" t="s">
        <v>25</v>
      </c>
    </row>
    <row r="54" spans="1:7" x14ac:dyDescent="0.2">
      <c r="A54" s="54" t="s">
        <v>83</v>
      </c>
      <c r="B54" s="36">
        <v>59246</v>
      </c>
      <c r="C54" s="33">
        <v>20853</v>
      </c>
      <c r="D54" s="33">
        <f t="shared" si="0"/>
        <v>5875</v>
      </c>
      <c r="E54" s="33">
        <v>3159</v>
      </c>
      <c r="F54" s="33">
        <v>2716</v>
      </c>
      <c r="G54" s="33">
        <v>17153</v>
      </c>
    </row>
    <row r="55" spans="1:7" x14ac:dyDescent="0.2">
      <c r="A55" s="50" t="s">
        <v>128</v>
      </c>
      <c r="B55" s="36">
        <v>23958</v>
      </c>
      <c r="C55" s="33">
        <v>9810</v>
      </c>
      <c r="D55" s="33">
        <f t="shared" si="0"/>
        <v>3126</v>
      </c>
      <c r="E55" s="33">
        <v>1690</v>
      </c>
      <c r="F55" s="33">
        <v>1436</v>
      </c>
      <c r="G55" s="33">
        <v>5436</v>
      </c>
    </row>
    <row r="56" spans="1:7" x14ac:dyDescent="0.2">
      <c r="A56" s="50" t="s">
        <v>129</v>
      </c>
      <c r="B56" s="36">
        <v>30025</v>
      </c>
      <c r="C56" s="33">
        <v>8763</v>
      </c>
      <c r="D56" s="33">
        <f t="shared" si="0"/>
        <v>2435</v>
      </c>
      <c r="E56" s="33">
        <v>1326</v>
      </c>
      <c r="F56" s="33">
        <v>1109</v>
      </c>
      <c r="G56" s="33">
        <v>10466</v>
      </c>
    </row>
    <row r="57" spans="1:7" x14ac:dyDescent="0.2">
      <c r="A57" s="50" t="s">
        <v>130</v>
      </c>
      <c r="B57" s="36">
        <v>831</v>
      </c>
      <c r="C57" s="33">
        <v>308</v>
      </c>
      <c r="D57" s="33">
        <f t="shared" si="0"/>
        <v>91</v>
      </c>
      <c r="E57" s="33">
        <v>44</v>
      </c>
      <c r="F57" s="33">
        <v>47</v>
      </c>
      <c r="G57" s="33">
        <v>214</v>
      </c>
    </row>
    <row r="58" spans="1:7" x14ac:dyDescent="0.2">
      <c r="A58" s="50" t="s">
        <v>131</v>
      </c>
      <c r="B58" s="36">
        <v>1030</v>
      </c>
      <c r="C58" s="33">
        <v>462</v>
      </c>
      <c r="D58" s="33">
        <f t="shared" si="0"/>
        <v>66</v>
      </c>
      <c r="E58" s="33">
        <v>32</v>
      </c>
      <c r="F58" s="33">
        <v>34</v>
      </c>
      <c r="G58" s="33">
        <v>351</v>
      </c>
    </row>
    <row r="59" spans="1:7" x14ac:dyDescent="0.2">
      <c r="A59" s="50" t="s">
        <v>132</v>
      </c>
      <c r="B59" s="36">
        <v>3402</v>
      </c>
      <c r="C59" s="33">
        <v>1510</v>
      </c>
      <c r="D59" s="33">
        <f t="shared" si="0"/>
        <v>157</v>
      </c>
      <c r="E59" s="33">
        <v>67</v>
      </c>
      <c r="F59" s="33">
        <v>90</v>
      </c>
      <c r="G59" s="33">
        <v>686</v>
      </c>
    </row>
    <row r="60" spans="1:7" x14ac:dyDescent="0.2">
      <c r="A60" s="50"/>
      <c r="B60" s="36" t="s">
        <v>25</v>
      </c>
      <c r="C60" s="33" t="s">
        <v>25</v>
      </c>
      <c r="D60" s="33"/>
      <c r="E60" s="33" t="s">
        <v>25</v>
      </c>
      <c r="F60" s="33" t="s">
        <v>25</v>
      </c>
      <c r="G60" s="33" t="s">
        <v>25</v>
      </c>
    </row>
    <row r="61" spans="1:7" x14ac:dyDescent="0.2">
      <c r="A61" s="54" t="s">
        <v>27</v>
      </c>
      <c r="B61" s="36">
        <v>56793</v>
      </c>
      <c r="C61" s="33">
        <v>21301</v>
      </c>
      <c r="D61" s="33">
        <f t="shared" si="0"/>
        <v>6365</v>
      </c>
      <c r="E61" s="33">
        <v>3606</v>
      </c>
      <c r="F61" s="33">
        <v>2759</v>
      </c>
      <c r="G61" s="33">
        <v>16466</v>
      </c>
    </row>
    <row r="62" spans="1:7" x14ac:dyDescent="0.2">
      <c r="A62" s="50" t="s">
        <v>128</v>
      </c>
      <c r="B62" s="36">
        <v>19837</v>
      </c>
      <c r="C62" s="33">
        <v>8481</v>
      </c>
      <c r="D62" s="33">
        <f t="shared" si="0"/>
        <v>3162</v>
      </c>
      <c r="E62" s="33">
        <v>1890</v>
      </c>
      <c r="F62" s="33">
        <v>1272</v>
      </c>
      <c r="G62" s="33">
        <v>4444</v>
      </c>
    </row>
    <row r="63" spans="1:7" x14ac:dyDescent="0.2">
      <c r="A63" s="50" t="s">
        <v>129</v>
      </c>
      <c r="B63" s="36">
        <v>27831</v>
      </c>
      <c r="C63" s="33">
        <v>8836</v>
      </c>
      <c r="D63" s="33">
        <f t="shared" si="0"/>
        <v>2547</v>
      </c>
      <c r="E63" s="33">
        <v>1404</v>
      </c>
      <c r="F63" s="33">
        <v>1143</v>
      </c>
      <c r="G63" s="33">
        <v>9420</v>
      </c>
    </row>
    <row r="64" spans="1:7" x14ac:dyDescent="0.2">
      <c r="A64" s="50" t="s">
        <v>130</v>
      </c>
      <c r="B64" s="36">
        <v>945</v>
      </c>
      <c r="C64" s="33">
        <v>323</v>
      </c>
      <c r="D64" s="33">
        <f t="shared" si="0"/>
        <v>168</v>
      </c>
      <c r="E64" s="33">
        <v>95</v>
      </c>
      <c r="F64" s="33">
        <v>73</v>
      </c>
      <c r="G64" s="33">
        <v>248</v>
      </c>
    </row>
    <row r="65" spans="1:7" x14ac:dyDescent="0.2">
      <c r="A65" s="50" t="s">
        <v>131</v>
      </c>
      <c r="B65" s="36">
        <v>4273</v>
      </c>
      <c r="C65" s="33">
        <v>1874</v>
      </c>
      <c r="D65" s="33">
        <f t="shared" si="0"/>
        <v>298</v>
      </c>
      <c r="E65" s="33">
        <v>147</v>
      </c>
      <c r="F65" s="33">
        <v>151</v>
      </c>
      <c r="G65" s="33">
        <v>1487</v>
      </c>
    </row>
    <row r="66" spans="1:7" x14ac:dyDescent="0.2">
      <c r="A66" s="50" t="s">
        <v>132</v>
      </c>
      <c r="B66" s="36">
        <v>3907</v>
      </c>
      <c r="C66" s="33">
        <v>1787</v>
      </c>
      <c r="D66" s="33">
        <f t="shared" si="0"/>
        <v>190</v>
      </c>
      <c r="E66" s="33">
        <v>70</v>
      </c>
      <c r="F66" s="33">
        <v>120</v>
      </c>
      <c r="G66" s="33">
        <v>867</v>
      </c>
    </row>
    <row r="67" spans="1:7" x14ac:dyDescent="0.2">
      <c r="A67" s="48"/>
      <c r="B67" s="36" t="s">
        <v>25</v>
      </c>
      <c r="C67" s="33" t="s">
        <v>25</v>
      </c>
      <c r="D67" s="33"/>
      <c r="E67" s="33" t="s">
        <v>25</v>
      </c>
      <c r="F67" s="33" t="s">
        <v>25</v>
      </c>
      <c r="G67" s="33" t="s">
        <v>25</v>
      </c>
    </row>
    <row r="68" spans="1:7" ht="12" x14ac:dyDescent="0.25">
      <c r="A68" s="49" t="s">
        <v>28</v>
      </c>
      <c r="B68" s="36" t="s">
        <v>25</v>
      </c>
      <c r="C68" s="33" t="s">
        <v>25</v>
      </c>
      <c r="D68" s="33"/>
      <c r="E68" s="33" t="s">
        <v>25</v>
      </c>
      <c r="F68" s="33" t="s">
        <v>25</v>
      </c>
      <c r="G68" s="33" t="s">
        <v>25</v>
      </c>
    </row>
    <row r="69" spans="1:7" x14ac:dyDescent="0.2">
      <c r="A69" s="54" t="s">
        <v>27</v>
      </c>
      <c r="B69" s="36">
        <v>56793</v>
      </c>
      <c r="C69" s="33">
        <v>21301</v>
      </c>
      <c r="D69" s="33">
        <f t="shared" si="0"/>
        <v>6365</v>
      </c>
      <c r="E69" s="33">
        <v>3606</v>
      </c>
      <c r="F69" s="33">
        <v>2759</v>
      </c>
      <c r="G69" s="33">
        <v>16466</v>
      </c>
    </row>
    <row r="70" spans="1:7" x14ac:dyDescent="0.2">
      <c r="A70" s="50" t="s">
        <v>133</v>
      </c>
      <c r="B70" s="36">
        <v>17304</v>
      </c>
      <c r="C70" s="33">
        <v>5848</v>
      </c>
      <c r="D70" s="33">
        <f t="shared" si="0"/>
        <v>2050</v>
      </c>
      <c r="E70" s="33">
        <v>1217</v>
      </c>
      <c r="F70" s="33">
        <v>833</v>
      </c>
      <c r="G70" s="33">
        <v>4818</v>
      </c>
    </row>
    <row r="71" spans="1:7" x14ac:dyDescent="0.2">
      <c r="A71" s="50" t="s">
        <v>134</v>
      </c>
      <c r="B71" s="36">
        <v>7956</v>
      </c>
      <c r="C71" s="33">
        <v>2604</v>
      </c>
      <c r="D71" s="33">
        <f t="shared" si="0"/>
        <v>869</v>
      </c>
      <c r="E71" s="33">
        <v>489</v>
      </c>
      <c r="F71" s="33">
        <v>380</v>
      </c>
      <c r="G71" s="33">
        <v>2262</v>
      </c>
    </row>
    <row r="72" spans="1:7" x14ac:dyDescent="0.2">
      <c r="A72" s="50" t="s">
        <v>135</v>
      </c>
      <c r="B72" s="36">
        <v>10171</v>
      </c>
      <c r="C72" s="33">
        <v>3238</v>
      </c>
      <c r="D72" s="33">
        <f t="shared" si="0"/>
        <v>906</v>
      </c>
      <c r="E72" s="33">
        <v>474</v>
      </c>
      <c r="F72" s="33">
        <v>432</v>
      </c>
      <c r="G72" s="33">
        <v>3144</v>
      </c>
    </row>
    <row r="73" spans="1:7" x14ac:dyDescent="0.2">
      <c r="A73" s="50" t="s">
        <v>136</v>
      </c>
      <c r="B73" s="36">
        <v>8265</v>
      </c>
      <c r="C73" s="33">
        <v>3245</v>
      </c>
      <c r="D73" s="33">
        <f t="shared" si="0"/>
        <v>776</v>
      </c>
      <c r="E73" s="33">
        <v>437</v>
      </c>
      <c r="F73" s="33">
        <v>339</v>
      </c>
      <c r="G73" s="33">
        <v>2714</v>
      </c>
    </row>
    <row r="74" spans="1:7" x14ac:dyDescent="0.2">
      <c r="A74" s="50" t="s">
        <v>137</v>
      </c>
      <c r="B74" s="36">
        <v>5544</v>
      </c>
      <c r="C74" s="33">
        <v>2545</v>
      </c>
      <c r="D74" s="33">
        <f t="shared" ref="D74:D75" si="3">E74+F74</f>
        <v>645</v>
      </c>
      <c r="E74" s="33">
        <v>318</v>
      </c>
      <c r="F74" s="33">
        <v>327</v>
      </c>
      <c r="G74" s="33">
        <v>1626</v>
      </c>
    </row>
    <row r="75" spans="1:7" x14ac:dyDescent="0.2">
      <c r="A75" s="50" t="s">
        <v>138</v>
      </c>
      <c r="B75" s="36">
        <v>7553</v>
      </c>
      <c r="C75" s="33">
        <v>3821</v>
      </c>
      <c r="D75" s="33">
        <f t="shared" si="3"/>
        <v>1119</v>
      </c>
      <c r="E75" s="33">
        <v>671</v>
      </c>
      <c r="F75" s="33">
        <v>448</v>
      </c>
      <c r="G75" s="33">
        <v>1902</v>
      </c>
    </row>
    <row r="76" spans="1:7" x14ac:dyDescent="0.2">
      <c r="A76" s="50"/>
      <c r="B76" s="36" t="s">
        <v>25</v>
      </c>
      <c r="C76" s="33" t="s">
        <v>25</v>
      </c>
      <c r="D76" s="33"/>
      <c r="E76" s="33" t="s">
        <v>25</v>
      </c>
      <c r="F76" s="33" t="s">
        <v>25</v>
      </c>
      <c r="G76" s="33" t="s">
        <v>25</v>
      </c>
    </row>
    <row r="77" spans="1:7" x14ac:dyDescent="0.2">
      <c r="A77" s="55" t="s">
        <v>29</v>
      </c>
      <c r="B77" s="36">
        <v>12635</v>
      </c>
      <c r="C77" s="33">
        <v>5015</v>
      </c>
      <c r="D77" s="33"/>
      <c r="E77" s="33">
        <v>1124</v>
      </c>
      <c r="F77" s="33">
        <v>691</v>
      </c>
      <c r="G77" s="33">
        <v>2969</v>
      </c>
    </row>
    <row r="78" spans="1:7" x14ac:dyDescent="0.2">
      <c r="A78" s="52" t="s">
        <v>139</v>
      </c>
      <c r="B78" s="36">
        <v>4485</v>
      </c>
      <c r="C78" s="33">
        <v>2432</v>
      </c>
      <c r="D78" s="33"/>
      <c r="E78" s="33">
        <v>460</v>
      </c>
      <c r="F78" s="33">
        <v>274</v>
      </c>
      <c r="G78" s="33">
        <v>579</v>
      </c>
    </row>
    <row r="79" spans="1:7" x14ac:dyDescent="0.2">
      <c r="A79" s="52" t="s">
        <v>140</v>
      </c>
      <c r="B79" s="36">
        <v>355</v>
      </c>
      <c r="C79" s="33">
        <v>485</v>
      </c>
      <c r="D79" s="33"/>
      <c r="E79" s="33">
        <v>409</v>
      </c>
      <c r="F79" s="33">
        <v>397</v>
      </c>
      <c r="G79" s="33">
        <v>195</v>
      </c>
    </row>
    <row r="80" spans="1:7" x14ac:dyDescent="0.2">
      <c r="A80" s="55" t="s">
        <v>30</v>
      </c>
      <c r="B80" s="36">
        <v>10510</v>
      </c>
      <c r="C80" s="33">
        <v>3635</v>
      </c>
      <c r="D80" s="33"/>
      <c r="E80" s="33">
        <v>1047</v>
      </c>
      <c r="F80" s="33">
        <v>692</v>
      </c>
      <c r="G80" s="33">
        <v>2457</v>
      </c>
    </row>
    <row r="81" spans="1:7" x14ac:dyDescent="0.2">
      <c r="A81" s="52" t="s">
        <v>139</v>
      </c>
      <c r="B81" s="36">
        <v>18399</v>
      </c>
      <c r="C81" s="33">
        <v>7959</v>
      </c>
      <c r="D81" s="33"/>
      <c r="E81" s="33">
        <v>2238</v>
      </c>
      <c r="F81" s="33">
        <v>1400</v>
      </c>
      <c r="G81" s="33">
        <v>3306</v>
      </c>
    </row>
    <row r="82" spans="1:7" x14ac:dyDescent="0.2">
      <c r="A82" s="52" t="s">
        <v>140</v>
      </c>
      <c r="B82" s="36">
        <v>1751</v>
      </c>
      <c r="C82" s="33">
        <v>2190</v>
      </c>
      <c r="D82" s="33"/>
      <c r="E82" s="33">
        <v>2138</v>
      </c>
      <c r="F82" s="33">
        <v>2023</v>
      </c>
      <c r="G82" s="33">
        <v>1346</v>
      </c>
    </row>
    <row r="83" spans="1:7" x14ac:dyDescent="0.2">
      <c r="A83" s="55" t="s">
        <v>31</v>
      </c>
      <c r="B83" s="36">
        <v>11149</v>
      </c>
      <c r="C83" s="33">
        <v>4054</v>
      </c>
      <c r="D83" s="33"/>
      <c r="E83" s="33">
        <v>729</v>
      </c>
      <c r="F83" s="33">
        <v>622</v>
      </c>
      <c r="G83" s="33">
        <v>3107</v>
      </c>
    </row>
    <row r="84" spans="1:7" x14ac:dyDescent="0.2">
      <c r="A84" s="52" t="s">
        <v>139</v>
      </c>
      <c r="B84" s="36">
        <v>28617</v>
      </c>
      <c r="C84" s="33">
        <v>11980</v>
      </c>
      <c r="D84" s="33"/>
      <c r="E84" s="33">
        <v>2489</v>
      </c>
      <c r="F84" s="33">
        <v>2000</v>
      </c>
      <c r="G84" s="33">
        <v>6944</v>
      </c>
    </row>
    <row r="85" spans="1:7" x14ac:dyDescent="0.2">
      <c r="A85" s="52" t="s">
        <v>140</v>
      </c>
      <c r="B85" s="36">
        <v>2567</v>
      </c>
      <c r="C85" s="33">
        <v>2955</v>
      </c>
      <c r="D85" s="33"/>
      <c r="E85" s="33">
        <v>3414</v>
      </c>
      <c r="F85" s="33">
        <v>3215</v>
      </c>
      <c r="G85" s="33">
        <v>2235</v>
      </c>
    </row>
    <row r="86" spans="1:7" x14ac:dyDescent="0.2">
      <c r="A86" s="55" t="s">
        <v>32</v>
      </c>
      <c r="B86" s="36">
        <v>22499</v>
      </c>
      <c r="C86" s="33">
        <v>8597</v>
      </c>
      <c r="D86" s="33"/>
      <c r="E86" s="33">
        <v>706</v>
      </c>
      <c r="F86" s="33">
        <v>754</v>
      </c>
      <c r="G86" s="33">
        <v>7933</v>
      </c>
    </row>
    <row r="87" spans="1:7" x14ac:dyDescent="0.2">
      <c r="A87" s="52" t="s">
        <v>139</v>
      </c>
      <c r="B87" s="36">
        <v>72656</v>
      </c>
      <c r="C87" s="33">
        <v>31506</v>
      </c>
      <c r="D87" s="33"/>
      <c r="E87" s="33">
        <v>3317</v>
      </c>
      <c r="F87" s="33">
        <v>2821</v>
      </c>
      <c r="G87" s="33">
        <v>24525</v>
      </c>
    </row>
    <row r="88" spans="1:7" x14ac:dyDescent="0.2">
      <c r="A88" s="53" t="s">
        <v>140</v>
      </c>
      <c r="B88" s="37">
        <v>3229</v>
      </c>
      <c r="C88" s="38">
        <v>3665</v>
      </c>
      <c r="D88" s="38"/>
      <c r="E88" s="38">
        <v>4698</v>
      </c>
      <c r="F88" s="38">
        <v>3741</v>
      </c>
      <c r="G88" s="38">
        <v>3092</v>
      </c>
    </row>
    <row r="89" spans="1:7" s="176" customFormat="1" ht="0.9" customHeight="1" x14ac:dyDescent="0.2">
      <c r="A89" s="177" t="s">
        <v>141</v>
      </c>
      <c r="B89" s="178"/>
      <c r="C89" s="178"/>
      <c r="D89" s="178"/>
      <c r="E89" s="178"/>
      <c r="F89" s="178"/>
      <c r="G89" s="178"/>
    </row>
    <row r="90" spans="1:7" x14ac:dyDescent="0.2">
      <c r="A90" s="7" t="s">
        <v>63</v>
      </c>
      <c r="B90" s="13"/>
      <c r="C90" s="13"/>
      <c r="D90" s="146"/>
      <c r="E90" s="13"/>
      <c r="F90" s="13"/>
      <c r="G90" s="13"/>
    </row>
    <row r="91" spans="1:7" ht="50.25" customHeight="1" x14ac:dyDescent="0.2">
      <c r="A91" s="211" t="s">
        <v>500</v>
      </c>
      <c r="B91" s="211"/>
      <c r="C91" s="211"/>
      <c r="D91" s="211"/>
      <c r="E91" s="211"/>
      <c r="F91" s="211"/>
      <c r="G91" s="211"/>
    </row>
    <row r="93" spans="1:7" x14ac:dyDescent="0.2">
      <c r="A93" s="8" t="s">
        <v>24</v>
      </c>
    </row>
  </sheetData>
  <mergeCells count="5">
    <mergeCell ref="A91:G91"/>
    <mergeCell ref="A5:A7"/>
    <mergeCell ref="B5:B7"/>
    <mergeCell ref="C5:G5"/>
    <mergeCell ref="C6:F6"/>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3"/>
  <sheetViews>
    <sheetView zoomScaleNormal="100" zoomScaleSheetLayoutView="100" workbookViewId="0">
      <pane xSplit="1" ySplit="7" topLeftCell="B8" activePane="bottomRight" state="frozen"/>
      <selection activeCell="D10" sqref="D10"/>
      <selection pane="topRight" activeCell="D10" sqref="D10"/>
      <selection pane="bottomLeft" activeCell="D10" sqref="D10"/>
      <selection pane="bottomRight" activeCell="D14" sqref="D14"/>
    </sheetView>
  </sheetViews>
  <sheetFormatPr defaultColWidth="9.109375" defaultRowHeight="11.4" x14ac:dyDescent="0.2"/>
  <cols>
    <col min="1" max="1" width="52.6640625" style="8" customWidth="1"/>
    <col min="2" max="2" width="10.6640625" style="8" customWidth="1"/>
    <col min="3" max="3" width="11" style="8" customWidth="1"/>
    <col min="4" max="4" width="11" style="174" customWidth="1"/>
    <col min="5" max="7" width="10.6640625" style="8" customWidth="1"/>
    <col min="8" max="16384" width="9.109375" style="8"/>
  </cols>
  <sheetData>
    <row r="1" spans="1:7" s="176" customFormat="1" ht="0.9" customHeight="1" x14ac:dyDescent="0.2">
      <c r="A1" s="176" t="s">
        <v>495</v>
      </c>
    </row>
    <row r="2" spans="1:7" x14ac:dyDescent="0.2">
      <c r="A2" s="8" t="s">
        <v>98</v>
      </c>
    </row>
    <row r="3" spans="1:7" x14ac:dyDescent="0.2">
      <c r="A3" s="8" t="s">
        <v>496</v>
      </c>
    </row>
    <row r="5" spans="1:7" ht="24.75" customHeight="1" x14ac:dyDescent="0.2">
      <c r="A5" s="212" t="s">
        <v>64</v>
      </c>
      <c r="B5" s="215" t="s">
        <v>0</v>
      </c>
      <c r="C5" s="218"/>
      <c r="D5" s="218"/>
      <c r="E5" s="218"/>
      <c r="F5" s="218"/>
      <c r="G5" s="218"/>
    </row>
    <row r="6" spans="1:7" ht="30" customHeight="1" x14ac:dyDescent="0.3">
      <c r="A6" s="213"/>
      <c r="B6" s="216"/>
      <c r="C6" s="219" t="s">
        <v>58</v>
      </c>
      <c r="D6" s="220"/>
      <c r="E6" s="221"/>
      <c r="F6" s="222"/>
      <c r="G6" s="210" t="s">
        <v>56</v>
      </c>
    </row>
    <row r="7" spans="1:7" ht="65.25" customHeight="1" x14ac:dyDescent="0.2">
      <c r="A7" s="214"/>
      <c r="B7" s="217"/>
      <c r="C7" s="5" t="s">
        <v>66</v>
      </c>
      <c r="D7" s="5" t="s">
        <v>562</v>
      </c>
      <c r="E7" s="16" t="s">
        <v>23</v>
      </c>
      <c r="F7" s="5" t="s">
        <v>67</v>
      </c>
      <c r="G7" s="15" t="s">
        <v>1</v>
      </c>
    </row>
    <row r="8" spans="1:7" ht="12" x14ac:dyDescent="0.25">
      <c r="A8" s="108" t="s">
        <v>15</v>
      </c>
      <c r="B8" s="31" t="s">
        <v>25</v>
      </c>
      <c r="C8" s="32" t="s">
        <v>25</v>
      </c>
      <c r="D8" s="32"/>
      <c r="E8" s="32" t="s">
        <v>25</v>
      </c>
      <c r="F8" s="32" t="s">
        <v>25</v>
      </c>
      <c r="G8" s="32" t="s">
        <v>25</v>
      </c>
    </row>
    <row r="9" spans="1:7" x14ac:dyDescent="0.2">
      <c r="A9" s="107" t="s">
        <v>16</v>
      </c>
      <c r="B9" s="36">
        <v>113067</v>
      </c>
      <c r="C9" s="33">
        <v>40908</v>
      </c>
      <c r="D9" s="33">
        <f>E9+F9</f>
        <v>11857</v>
      </c>
      <c r="E9" s="33">
        <v>6540</v>
      </c>
      <c r="F9" s="33">
        <v>5317</v>
      </c>
      <c r="G9" s="33">
        <v>32924</v>
      </c>
    </row>
    <row r="10" spans="1:7" x14ac:dyDescent="0.2">
      <c r="A10" s="111" t="s">
        <v>267</v>
      </c>
      <c r="B10" s="36">
        <v>27933</v>
      </c>
      <c r="C10" s="33">
        <v>10295</v>
      </c>
      <c r="D10" s="33">
        <f t="shared" ref="D10:D20" si="0">E10+F10</f>
        <v>2077</v>
      </c>
      <c r="E10" s="33">
        <v>961</v>
      </c>
      <c r="F10" s="33">
        <v>1116</v>
      </c>
      <c r="G10" s="33">
        <v>8379</v>
      </c>
    </row>
    <row r="11" spans="1:7" x14ac:dyDescent="0.2">
      <c r="A11" s="109" t="s">
        <v>268</v>
      </c>
      <c r="B11" s="36">
        <v>15520</v>
      </c>
      <c r="C11" s="33">
        <v>7802</v>
      </c>
      <c r="D11" s="33">
        <f t="shared" si="0"/>
        <v>1189</v>
      </c>
      <c r="E11" s="33">
        <v>575</v>
      </c>
      <c r="F11" s="33">
        <v>614</v>
      </c>
      <c r="G11" s="33">
        <v>3644</v>
      </c>
    </row>
    <row r="12" spans="1:7" x14ac:dyDescent="0.2">
      <c r="A12" s="109" t="s">
        <v>269</v>
      </c>
      <c r="B12" s="36">
        <v>12413</v>
      </c>
      <c r="C12" s="33">
        <v>2493</v>
      </c>
      <c r="D12" s="33">
        <f t="shared" si="0"/>
        <v>888</v>
      </c>
      <c r="E12" s="33">
        <v>386</v>
      </c>
      <c r="F12" s="33">
        <v>502</v>
      </c>
      <c r="G12" s="33">
        <v>4735</v>
      </c>
    </row>
    <row r="13" spans="1:7" x14ac:dyDescent="0.2">
      <c r="A13" s="109" t="s">
        <v>270</v>
      </c>
      <c r="B13" s="36">
        <v>85134</v>
      </c>
      <c r="C13" s="33">
        <v>30613</v>
      </c>
      <c r="D13" s="33">
        <f t="shared" si="0"/>
        <v>9780</v>
      </c>
      <c r="E13" s="33">
        <v>5579</v>
      </c>
      <c r="F13" s="33">
        <v>4201</v>
      </c>
      <c r="G13" s="33">
        <v>24545</v>
      </c>
    </row>
    <row r="14" spans="1:7" x14ac:dyDescent="0.2">
      <c r="A14" s="107"/>
      <c r="B14" s="36" t="s">
        <v>25</v>
      </c>
      <c r="C14" s="33" t="s">
        <v>25</v>
      </c>
      <c r="D14" s="33"/>
      <c r="E14" s="33" t="s">
        <v>25</v>
      </c>
      <c r="F14" s="33" t="s">
        <v>25</v>
      </c>
      <c r="G14" s="33" t="s">
        <v>25</v>
      </c>
    </row>
    <row r="15" spans="1:7" x14ac:dyDescent="0.2">
      <c r="A15" s="107" t="s">
        <v>22</v>
      </c>
      <c r="B15" s="36">
        <v>55345</v>
      </c>
      <c r="C15" s="33">
        <v>20693</v>
      </c>
      <c r="D15" s="33">
        <f t="shared" si="0"/>
        <v>6169</v>
      </c>
      <c r="E15" s="33">
        <v>3488</v>
      </c>
      <c r="F15" s="33">
        <v>2681</v>
      </c>
      <c r="G15" s="33">
        <v>16158</v>
      </c>
    </row>
    <row r="16" spans="1:7" x14ac:dyDescent="0.2">
      <c r="A16" s="111" t="s">
        <v>267</v>
      </c>
      <c r="B16" s="36">
        <v>11612</v>
      </c>
      <c r="C16" s="33">
        <v>4316</v>
      </c>
      <c r="D16" s="33">
        <f t="shared" si="0"/>
        <v>918</v>
      </c>
      <c r="E16" s="33">
        <v>437</v>
      </c>
      <c r="F16" s="33">
        <v>481</v>
      </c>
      <c r="G16" s="33">
        <v>3690</v>
      </c>
    </row>
    <row r="17" spans="1:7" x14ac:dyDescent="0.2">
      <c r="A17" s="109" t="s">
        <v>268</v>
      </c>
      <c r="B17" s="36">
        <v>6901</v>
      </c>
      <c r="C17" s="33">
        <v>3348</v>
      </c>
      <c r="D17" s="33">
        <f t="shared" si="0"/>
        <v>551</v>
      </c>
      <c r="E17" s="33">
        <v>274</v>
      </c>
      <c r="F17" s="33">
        <v>277</v>
      </c>
      <c r="G17" s="33">
        <v>1782</v>
      </c>
    </row>
    <row r="18" spans="1:7" x14ac:dyDescent="0.2">
      <c r="A18" s="109" t="s">
        <v>269</v>
      </c>
      <c r="B18" s="36">
        <v>4711</v>
      </c>
      <c r="C18" s="33">
        <v>968</v>
      </c>
      <c r="D18" s="33">
        <f t="shared" si="0"/>
        <v>367</v>
      </c>
      <c r="E18" s="33">
        <v>163</v>
      </c>
      <c r="F18" s="33">
        <v>204</v>
      </c>
      <c r="G18" s="33">
        <v>1908</v>
      </c>
    </row>
    <row r="19" spans="1:7" x14ac:dyDescent="0.2">
      <c r="A19" s="110" t="s">
        <v>270</v>
      </c>
      <c r="B19" s="37">
        <v>43733</v>
      </c>
      <c r="C19" s="38">
        <v>16377</v>
      </c>
      <c r="D19" s="33">
        <f t="shared" si="0"/>
        <v>5251</v>
      </c>
      <c r="E19" s="38">
        <v>3051</v>
      </c>
      <c r="F19" s="38">
        <v>2200</v>
      </c>
      <c r="G19" s="38">
        <v>12468</v>
      </c>
    </row>
    <row r="20" spans="1:7" s="176" customFormat="1" ht="0.9" customHeight="1" x14ac:dyDescent="0.2">
      <c r="A20" s="179" t="s">
        <v>141</v>
      </c>
      <c r="B20" s="178"/>
      <c r="C20" s="178"/>
      <c r="D20" s="33">
        <f t="shared" si="0"/>
        <v>0</v>
      </c>
      <c r="E20" s="178"/>
      <c r="F20" s="178"/>
      <c r="G20" s="178"/>
    </row>
    <row r="21" spans="1:7" x14ac:dyDescent="0.2">
      <c r="A21" s="8" t="s">
        <v>63</v>
      </c>
    </row>
    <row r="23" spans="1:7" ht="13.2" x14ac:dyDescent="0.25">
      <c r="A23" s="8" t="s">
        <v>24</v>
      </c>
      <c r="C23" s="1"/>
      <c r="D23" s="1"/>
    </row>
  </sheetData>
  <mergeCells count="4">
    <mergeCell ref="C6:F6"/>
    <mergeCell ref="A5:A7"/>
    <mergeCell ref="B5:B7"/>
    <mergeCell ref="C5:G5"/>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97"/>
  <sheetViews>
    <sheetView zoomScaleNormal="100" zoomScaleSheetLayoutView="100" workbookViewId="0">
      <pane xSplit="1" ySplit="7" topLeftCell="B8" activePane="bottomRight" state="frozen"/>
      <selection activeCell="D10" sqref="D10"/>
      <selection pane="topRight" activeCell="D10" sqref="D10"/>
      <selection pane="bottomLeft" activeCell="D10" sqref="D10"/>
      <selection pane="bottomRight" activeCell="A29" sqref="A29:G29"/>
    </sheetView>
  </sheetViews>
  <sheetFormatPr defaultColWidth="9.109375" defaultRowHeight="11.4" x14ac:dyDescent="0.2"/>
  <cols>
    <col min="1" max="1" width="41.88671875" style="8" customWidth="1"/>
    <col min="2" max="2" width="10.6640625" style="8" customWidth="1"/>
    <col min="3" max="3" width="11" style="8" customWidth="1"/>
    <col min="4" max="4" width="11" style="174" customWidth="1"/>
    <col min="5" max="7" width="10.6640625" style="8" customWidth="1"/>
    <col min="8" max="8" width="26" style="8" customWidth="1"/>
    <col min="9" max="14" width="7.109375" style="8" customWidth="1"/>
    <col min="15" max="15" width="9.109375" style="8"/>
    <col min="16" max="16" width="16.5546875" style="8" customWidth="1"/>
    <col min="17" max="16384" width="9.109375" style="8"/>
  </cols>
  <sheetData>
    <row r="1" spans="1:14" s="176" customFormat="1" ht="0.9" customHeight="1" x14ac:dyDescent="0.2">
      <c r="A1" s="176" t="s">
        <v>495</v>
      </c>
    </row>
    <row r="2" spans="1:14" x14ac:dyDescent="0.2">
      <c r="A2" s="8" t="s">
        <v>99</v>
      </c>
    </row>
    <row r="3" spans="1:14" x14ac:dyDescent="0.2">
      <c r="A3" s="8" t="s">
        <v>496</v>
      </c>
    </row>
    <row r="5" spans="1:14" ht="24.75" customHeight="1" x14ac:dyDescent="0.2">
      <c r="A5" s="212" t="s">
        <v>64</v>
      </c>
      <c r="B5" s="215" t="s">
        <v>0</v>
      </c>
      <c r="C5" s="218"/>
      <c r="D5" s="218"/>
      <c r="E5" s="218"/>
      <c r="F5" s="218"/>
      <c r="G5" s="218"/>
    </row>
    <row r="6" spans="1:14" ht="30" customHeight="1" x14ac:dyDescent="0.3">
      <c r="A6" s="213"/>
      <c r="B6" s="216"/>
      <c r="C6" s="219" t="s">
        <v>58</v>
      </c>
      <c r="D6" s="220"/>
      <c r="E6" s="221"/>
      <c r="F6" s="222"/>
      <c r="G6" s="210" t="s">
        <v>56</v>
      </c>
    </row>
    <row r="7" spans="1:14" ht="65.25" customHeight="1" x14ac:dyDescent="0.2">
      <c r="A7" s="214"/>
      <c r="B7" s="217"/>
      <c r="C7" s="5" t="s">
        <v>66</v>
      </c>
      <c r="D7" s="5" t="s">
        <v>562</v>
      </c>
      <c r="E7" s="16" t="s">
        <v>23</v>
      </c>
      <c r="F7" s="5" t="s">
        <v>67</v>
      </c>
      <c r="G7" s="15" t="s">
        <v>1</v>
      </c>
    </row>
    <row r="8" spans="1:14" ht="10.199999999999999" customHeight="1" x14ac:dyDescent="0.25">
      <c r="A8" s="112" t="s">
        <v>54</v>
      </c>
      <c r="B8" s="31" t="s">
        <v>25</v>
      </c>
      <c r="C8" s="32" t="s">
        <v>25</v>
      </c>
      <c r="D8" s="32"/>
      <c r="E8" s="32" t="s">
        <v>25</v>
      </c>
      <c r="F8" s="32" t="s">
        <v>25</v>
      </c>
      <c r="G8" s="32" t="s">
        <v>25</v>
      </c>
      <c r="H8" s="8" t="s">
        <v>541</v>
      </c>
    </row>
    <row r="9" spans="1:14" ht="10.199999999999999" customHeight="1" x14ac:dyDescent="0.2">
      <c r="A9" s="113" t="s">
        <v>16</v>
      </c>
      <c r="B9" s="36">
        <v>113067</v>
      </c>
      <c r="C9" s="33">
        <v>40908</v>
      </c>
      <c r="D9" s="33">
        <f>E9+F9</f>
        <v>11857</v>
      </c>
      <c r="E9" s="33">
        <v>6540</v>
      </c>
      <c r="F9" s="33">
        <v>5317</v>
      </c>
      <c r="G9" s="33">
        <v>32924</v>
      </c>
      <c r="H9" s="4"/>
      <c r="I9" s="225" t="s">
        <v>539</v>
      </c>
      <c r="J9" s="225"/>
      <c r="K9" s="225"/>
      <c r="L9" s="225" t="s">
        <v>540</v>
      </c>
      <c r="M9" s="225"/>
      <c r="N9" s="226"/>
    </row>
    <row r="10" spans="1:14" ht="10.199999999999999" customHeight="1" x14ac:dyDescent="0.2">
      <c r="A10" s="115" t="s">
        <v>271</v>
      </c>
      <c r="B10" s="36">
        <v>74400</v>
      </c>
      <c r="C10" s="33">
        <v>25017</v>
      </c>
      <c r="D10" s="33">
        <f t="shared" ref="D10:D77" si="0">E10+F10</f>
        <v>7155</v>
      </c>
      <c r="E10" s="33">
        <v>3786</v>
      </c>
      <c r="F10" s="33">
        <v>3369</v>
      </c>
      <c r="G10" s="33">
        <v>22596</v>
      </c>
      <c r="H10" s="198" t="s">
        <v>538</v>
      </c>
      <c r="I10" s="190" t="s">
        <v>0</v>
      </c>
      <c r="J10" s="190" t="s">
        <v>504</v>
      </c>
      <c r="K10" s="190" t="s">
        <v>505</v>
      </c>
      <c r="L10" s="190" t="s">
        <v>0</v>
      </c>
      <c r="M10" s="190" t="s">
        <v>504</v>
      </c>
      <c r="N10" s="197" t="s">
        <v>505</v>
      </c>
    </row>
    <row r="11" spans="1:14" ht="10.199999999999999" customHeight="1" x14ac:dyDescent="0.2">
      <c r="A11" s="175" t="s">
        <v>564</v>
      </c>
      <c r="B11" s="45">
        <f>B10*100/B9</f>
        <v>65.8016928016132</v>
      </c>
      <c r="C11" s="45">
        <f t="shared" ref="C11:G11" si="1">C10*100/C9</f>
        <v>61.154297447931945</v>
      </c>
      <c r="D11" s="45">
        <f t="shared" si="1"/>
        <v>60.344100531331705</v>
      </c>
      <c r="E11" s="45">
        <f t="shared" si="1"/>
        <v>57.889908256880737</v>
      </c>
      <c r="F11" s="45">
        <f t="shared" si="1"/>
        <v>63.36279857062253</v>
      </c>
      <c r="G11" s="45">
        <f t="shared" si="1"/>
        <v>68.630786052727487</v>
      </c>
      <c r="H11" s="146" t="s">
        <v>16</v>
      </c>
      <c r="I11" s="191">
        <f>E9+F9</f>
        <v>11857</v>
      </c>
      <c r="J11" s="191">
        <f>I11-K11</f>
        <v>5688</v>
      </c>
      <c r="K11" s="191">
        <f>E21+F21</f>
        <v>6169</v>
      </c>
      <c r="L11" s="33">
        <v>6540</v>
      </c>
      <c r="M11" s="191">
        <f>L11-N11</f>
        <v>3052</v>
      </c>
      <c r="N11" s="33">
        <v>3488</v>
      </c>
    </row>
    <row r="12" spans="1:14" ht="10.199999999999999" customHeight="1" x14ac:dyDescent="0.2">
      <c r="A12" s="115" t="s">
        <v>272</v>
      </c>
      <c r="B12" s="36">
        <v>5006</v>
      </c>
      <c r="C12" s="33">
        <v>527</v>
      </c>
      <c r="D12" s="33">
        <f t="shared" si="0"/>
        <v>94</v>
      </c>
      <c r="E12" s="33">
        <v>26</v>
      </c>
      <c r="F12" s="33">
        <v>68</v>
      </c>
      <c r="G12" s="33">
        <v>432</v>
      </c>
      <c r="H12" s="158" t="s">
        <v>271</v>
      </c>
      <c r="I12" s="191">
        <f>E10+F10</f>
        <v>7155</v>
      </c>
      <c r="J12" s="191">
        <f t="shared" ref="J12" si="2">I12-K12</f>
        <v>4024</v>
      </c>
      <c r="K12" s="191">
        <f>E22+F22</f>
        <v>3131</v>
      </c>
      <c r="L12" s="33">
        <v>3786</v>
      </c>
      <c r="M12" s="191">
        <f t="shared" ref="M12:M21" si="3">L12-N12</f>
        <v>2105</v>
      </c>
      <c r="N12" s="33">
        <v>1681</v>
      </c>
    </row>
    <row r="13" spans="1:14" ht="10.199999999999999" customHeight="1" x14ac:dyDescent="0.2">
      <c r="A13" s="115" t="s">
        <v>273</v>
      </c>
      <c r="B13" s="36">
        <v>69394</v>
      </c>
      <c r="C13" s="33">
        <v>24490</v>
      </c>
      <c r="D13" s="33">
        <f t="shared" si="0"/>
        <v>7061</v>
      </c>
      <c r="E13" s="33">
        <v>3760</v>
      </c>
      <c r="F13" s="33">
        <v>3301</v>
      </c>
      <c r="G13" s="33">
        <v>22164</v>
      </c>
      <c r="H13" s="146" t="s">
        <v>537</v>
      </c>
      <c r="I13" s="192">
        <f>I12*100/I11</f>
        <v>60.344100531331705</v>
      </c>
      <c r="J13" s="192">
        <f t="shared" ref="J13:N13" si="4">J12*100/J11</f>
        <v>70.745428973277072</v>
      </c>
      <c r="K13" s="192">
        <f t="shared" si="4"/>
        <v>50.753768844221106</v>
      </c>
      <c r="L13" s="192">
        <f>L12*100/L11</f>
        <v>57.889908256880737</v>
      </c>
      <c r="M13" s="192">
        <f t="shared" si="4"/>
        <v>68.971166448230662</v>
      </c>
      <c r="N13" s="192">
        <f t="shared" si="4"/>
        <v>48.193807339449542</v>
      </c>
    </row>
    <row r="14" spans="1:14" ht="10.199999999999999" customHeight="1" x14ac:dyDescent="0.2">
      <c r="A14" s="115" t="s">
        <v>274</v>
      </c>
      <c r="B14" s="36">
        <v>63678</v>
      </c>
      <c r="C14" s="33">
        <v>22001</v>
      </c>
      <c r="D14" s="33">
        <f t="shared" si="0"/>
        <v>5796</v>
      </c>
      <c r="E14" s="33">
        <v>2909</v>
      </c>
      <c r="F14" s="33">
        <v>2887</v>
      </c>
      <c r="G14" s="33">
        <v>21108</v>
      </c>
      <c r="H14" s="158" t="s">
        <v>272</v>
      </c>
      <c r="I14" s="191">
        <f>E12+F12</f>
        <v>94</v>
      </c>
      <c r="J14" s="191">
        <f>I14-K14</f>
        <v>70</v>
      </c>
      <c r="K14" s="191">
        <f>E24+F24</f>
        <v>24</v>
      </c>
      <c r="L14" s="33">
        <v>26</v>
      </c>
      <c r="M14" s="191">
        <f t="shared" si="3"/>
        <v>18</v>
      </c>
      <c r="N14" s="33">
        <v>8</v>
      </c>
    </row>
    <row r="15" spans="1:14" ht="10.199999999999999" customHeight="1" x14ac:dyDescent="0.2">
      <c r="A15" s="115" t="s">
        <v>275</v>
      </c>
      <c r="B15" s="36">
        <v>2606</v>
      </c>
      <c r="C15" s="33">
        <v>898</v>
      </c>
      <c r="D15" s="33">
        <f t="shared" si="0"/>
        <v>184</v>
      </c>
      <c r="E15" s="33">
        <v>82</v>
      </c>
      <c r="F15" s="33">
        <v>102</v>
      </c>
      <c r="G15" s="33">
        <v>830</v>
      </c>
      <c r="H15" s="158" t="s">
        <v>273</v>
      </c>
      <c r="I15" s="191">
        <f>E13+F13</f>
        <v>7061</v>
      </c>
      <c r="J15" s="191">
        <f>I15-K15</f>
        <v>3954</v>
      </c>
      <c r="K15" s="191">
        <f>E25+F25</f>
        <v>3107</v>
      </c>
      <c r="L15" s="33">
        <v>3760</v>
      </c>
      <c r="M15" s="191">
        <f t="shared" si="3"/>
        <v>2087</v>
      </c>
      <c r="N15" s="33">
        <v>1673</v>
      </c>
    </row>
    <row r="16" spans="1:14" ht="10.199999999999999" customHeight="1" x14ac:dyDescent="0.2">
      <c r="A16" s="115" t="s">
        <v>276</v>
      </c>
      <c r="B16" s="36">
        <v>5716</v>
      </c>
      <c r="C16" s="33">
        <v>2489</v>
      </c>
      <c r="D16" s="33">
        <f t="shared" si="0"/>
        <v>1265</v>
      </c>
      <c r="E16" s="33">
        <v>851</v>
      </c>
      <c r="F16" s="33">
        <v>414</v>
      </c>
      <c r="G16" s="33">
        <v>1056</v>
      </c>
      <c r="H16" s="158" t="s">
        <v>274</v>
      </c>
      <c r="I16" s="191">
        <f>E14+F14</f>
        <v>5796</v>
      </c>
      <c r="J16" s="191">
        <f>I16-K16</f>
        <v>3391</v>
      </c>
      <c r="K16" s="191">
        <f>E26+F26</f>
        <v>2405</v>
      </c>
      <c r="L16" s="33">
        <v>2909</v>
      </c>
      <c r="M16" s="191">
        <f t="shared" si="3"/>
        <v>1710</v>
      </c>
      <c r="N16" s="33">
        <v>1199</v>
      </c>
    </row>
    <row r="17" spans="1:17" ht="10.199999999999999" customHeight="1" x14ac:dyDescent="0.2">
      <c r="A17" s="175" t="s">
        <v>564</v>
      </c>
      <c r="B17" s="45">
        <f>B16*100/B13</f>
        <v>8.2370233737787135</v>
      </c>
      <c r="C17" s="45">
        <f t="shared" ref="C17:G17" si="5">C16*100/C13</f>
        <v>10.163331972233564</v>
      </c>
      <c r="D17" s="45">
        <f t="shared" si="5"/>
        <v>17.915309446254071</v>
      </c>
      <c r="E17" s="45">
        <f t="shared" si="5"/>
        <v>22.632978723404257</v>
      </c>
      <c r="F17" s="45">
        <f t="shared" si="5"/>
        <v>12.541654044229022</v>
      </c>
      <c r="G17" s="45">
        <f t="shared" si="5"/>
        <v>4.7644829453167299</v>
      </c>
      <c r="H17" s="158" t="s">
        <v>275</v>
      </c>
      <c r="I17" s="191">
        <f>E15+F15</f>
        <v>184</v>
      </c>
      <c r="J17" s="191">
        <f>I17-K17</f>
        <v>133</v>
      </c>
      <c r="K17" s="191">
        <f>E27+F27</f>
        <v>51</v>
      </c>
      <c r="L17" s="33">
        <v>82</v>
      </c>
      <c r="M17" s="191">
        <f t="shared" si="3"/>
        <v>59</v>
      </c>
      <c r="N17" s="33">
        <v>23</v>
      </c>
    </row>
    <row r="18" spans="1:17" ht="10.199999999999999" customHeight="1" x14ac:dyDescent="0.2">
      <c r="A18" s="115" t="s">
        <v>277</v>
      </c>
      <c r="B18" s="36">
        <v>38667</v>
      </c>
      <c r="C18" s="33">
        <v>15891</v>
      </c>
      <c r="D18" s="33">
        <f t="shared" si="0"/>
        <v>4702</v>
      </c>
      <c r="E18" s="33">
        <v>2754</v>
      </c>
      <c r="F18" s="33">
        <v>1948</v>
      </c>
      <c r="G18" s="33">
        <v>10328</v>
      </c>
      <c r="H18" s="158" t="s">
        <v>276</v>
      </c>
      <c r="I18" s="191">
        <f>E16+F16</f>
        <v>1265</v>
      </c>
      <c r="J18" s="191">
        <f>I18-K18</f>
        <v>563</v>
      </c>
      <c r="K18" s="191">
        <f>E28+F28</f>
        <v>702</v>
      </c>
      <c r="L18" s="33">
        <v>851</v>
      </c>
      <c r="M18" s="191">
        <f t="shared" si="3"/>
        <v>377</v>
      </c>
      <c r="N18" s="33">
        <v>474</v>
      </c>
    </row>
    <row r="19" spans="1:17" ht="10.199999999999999" customHeight="1" x14ac:dyDescent="0.2">
      <c r="A19" s="115" t="s">
        <v>152</v>
      </c>
      <c r="B19" s="36">
        <v>695</v>
      </c>
      <c r="C19" s="33">
        <v>330</v>
      </c>
      <c r="D19" s="33">
        <f t="shared" si="0"/>
        <v>167</v>
      </c>
      <c r="E19" s="33">
        <v>108</v>
      </c>
      <c r="F19" s="33">
        <v>59</v>
      </c>
      <c r="G19" s="33">
        <v>63</v>
      </c>
      <c r="H19" s="146" t="s">
        <v>537</v>
      </c>
      <c r="I19" s="192">
        <f>I18*100/I15</f>
        <v>17.915309446254071</v>
      </c>
      <c r="J19" s="192">
        <f t="shared" ref="J19:N19" si="6">J18*100/J15</f>
        <v>14.238745574102175</v>
      </c>
      <c r="K19" s="192">
        <f t="shared" si="6"/>
        <v>22.594142259414227</v>
      </c>
      <c r="L19" s="192">
        <f>L18*100/L15</f>
        <v>22.632978723404257</v>
      </c>
      <c r="M19" s="192">
        <f t="shared" si="6"/>
        <v>18.064206995687591</v>
      </c>
      <c r="N19" s="192">
        <f t="shared" si="6"/>
        <v>28.332337118947997</v>
      </c>
    </row>
    <row r="20" spans="1:17" ht="10.199999999999999" customHeight="1" x14ac:dyDescent="0.2">
      <c r="A20" s="113"/>
      <c r="B20" s="36" t="s">
        <v>25</v>
      </c>
      <c r="C20" s="33" t="s">
        <v>25</v>
      </c>
      <c r="D20" s="33"/>
      <c r="E20" s="33" t="s">
        <v>25</v>
      </c>
      <c r="F20" s="33" t="s">
        <v>25</v>
      </c>
      <c r="G20" s="33" t="s">
        <v>25</v>
      </c>
      <c r="H20" s="158" t="s">
        <v>277</v>
      </c>
      <c r="I20" s="191">
        <f>E18+F18</f>
        <v>4702</v>
      </c>
      <c r="J20" s="191">
        <f>I20-K20</f>
        <v>1664</v>
      </c>
      <c r="K20" s="191">
        <f>E30+F30</f>
        <v>3038</v>
      </c>
      <c r="L20" s="33">
        <v>2754</v>
      </c>
      <c r="M20" s="191">
        <f t="shared" si="3"/>
        <v>947</v>
      </c>
      <c r="N20" s="33">
        <v>1807</v>
      </c>
    </row>
    <row r="21" spans="1:17" ht="10.199999999999999" customHeight="1" x14ac:dyDescent="0.2">
      <c r="A21" s="113" t="s">
        <v>22</v>
      </c>
      <c r="B21" s="36">
        <v>55345</v>
      </c>
      <c r="C21" s="33">
        <v>20693</v>
      </c>
      <c r="D21" s="33">
        <f t="shared" si="0"/>
        <v>6169</v>
      </c>
      <c r="E21" s="33">
        <v>3488</v>
      </c>
      <c r="F21" s="33">
        <v>2681</v>
      </c>
      <c r="G21" s="33">
        <v>16158</v>
      </c>
      <c r="H21" s="158" t="s">
        <v>152</v>
      </c>
      <c r="I21" s="191">
        <f>E19+F19</f>
        <v>167</v>
      </c>
      <c r="J21" s="191">
        <f>I21-K21</f>
        <v>155</v>
      </c>
      <c r="K21" s="191">
        <f>E31+F31</f>
        <v>12</v>
      </c>
      <c r="L21" s="33">
        <v>108</v>
      </c>
      <c r="M21" s="191">
        <f t="shared" si="3"/>
        <v>104</v>
      </c>
      <c r="N21" s="33">
        <v>4</v>
      </c>
    </row>
    <row r="22" spans="1:17" ht="10.199999999999999" customHeight="1" x14ac:dyDescent="0.2">
      <c r="A22" s="115" t="s">
        <v>271</v>
      </c>
      <c r="B22" s="36">
        <v>32082</v>
      </c>
      <c r="C22" s="33">
        <v>11502</v>
      </c>
      <c r="D22" s="33">
        <f t="shared" si="0"/>
        <v>3131</v>
      </c>
      <c r="E22" s="33">
        <v>1681</v>
      </c>
      <c r="F22" s="33">
        <v>1450</v>
      </c>
      <c r="G22" s="33">
        <v>10022</v>
      </c>
      <c r="H22" s="2" t="s">
        <v>527</v>
      </c>
      <c r="I22" s="2"/>
      <c r="J22" s="2"/>
      <c r="K22" s="2"/>
      <c r="L22" s="2"/>
      <c r="M22" s="2"/>
      <c r="N22" s="2"/>
    </row>
    <row r="23" spans="1:17" ht="10.199999999999999" customHeight="1" x14ac:dyDescent="0.2">
      <c r="A23" s="175" t="s">
        <v>564</v>
      </c>
      <c r="B23" s="45">
        <f>B22*100/B21</f>
        <v>57.96729605203722</v>
      </c>
      <c r="C23" s="45">
        <f t="shared" ref="C23" si="7">C22*100/C21</f>
        <v>55.584013917749964</v>
      </c>
      <c r="D23" s="45">
        <f t="shared" ref="D23" si="8">D22*100/D21</f>
        <v>50.753768844221106</v>
      </c>
      <c r="E23" s="45">
        <f t="shared" ref="E23" si="9">E22*100/E21</f>
        <v>48.193807339449542</v>
      </c>
      <c r="F23" s="45">
        <f t="shared" ref="F23" si="10">F22*100/F21</f>
        <v>54.084296904140245</v>
      </c>
      <c r="G23" s="45">
        <f t="shared" ref="G23" si="11">G22*100/G21</f>
        <v>62.025003094442383</v>
      </c>
    </row>
    <row r="24" spans="1:17" ht="10.199999999999999" customHeight="1" x14ac:dyDescent="0.2">
      <c r="A24" s="115" t="s">
        <v>272</v>
      </c>
      <c r="B24" s="36">
        <v>846</v>
      </c>
      <c r="C24" s="33">
        <v>124</v>
      </c>
      <c r="D24" s="33">
        <f t="shared" si="0"/>
        <v>24</v>
      </c>
      <c r="E24" s="33">
        <v>8</v>
      </c>
      <c r="F24" s="33">
        <v>16</v>
      </c>
      <c r="G24" s="33">
        <v>88</v>
      </c>
      <c r="H24" s="174" t="s">
        <v>546</v>
      </c>
      <c r="I24" s="174"/>
      <c r="J24" s="174"/>
      <c r="K24" s="174"/>
      <c r="L24" s="174"/>
      <c r="M24" s="174"/>
      <c r="N24" s="174"/>
    </row>
    <row r="25" spans="1:17" ht="10.199999999999999" customHeight="1" x14ac:dyDescent="0.2">
      <c r="A25" s="115" t="s">
        <v>273</v>
      </c>
      <c r="B25" s="36">
        <v>31236</v>
      </c>
      <c r="C25" s="33">
        <v>11378</v>
      </c>
      <c r="D25" s="33">
        <f t="shared" si="0"/>
        <v>3107</v>
      </c>
      <c r="E25" s="33">
        <v>1673</v>
      </c>
      <c r="F25" s="33">
        <v>1434</v>
      </c>
      <c r="G25" s="33">
        <v>9934</v>
      </c>
      <c r="H25" s="4"/>
      <c r="I25" s="225" t="s">
        <v>539</v>
      </c>
      <c r="J25" s="225"/>
      <c r="K25" s="225"/>
      <c r="L25" s="225" t="s">
        <v>534</v>
      </c>
      <c r="M25" s="225"/>
      <c r="N25" s="226"/>
    </row>
    <row r="26" spans="1:17" ht="10.199999999999999" customHeight="1" x14ac:dyDescent="0.2">
      <c r="A26" s="115" t="s">
        <v>274</v>
      </c>
      <c r="B26" s="36">
        <v>28324</v>
      </c>
      <c r="C26" s="33">
        <v>10115</v>
      </c>
      <c r="D26" s="33">
        <f t="shared" si="0"/>
        <v>2405</v>
      </c>
      <c r="E26" s="33">
        <v>1199</v>
      </c>
      <c r="F26" s="33">
        <v>1206</v>
      </c>
      <c r="G26" s="33">
        <v>9458</v>
      </c>
      <c r="H26" s="198" t="s">
        <v>538</v>
      </c>
      <c r="I26" s="190" t="s">
        <v>0</v>
      </c>
      <c r="J26" s="190" t="s">
        <v>504</v>
      </c>
      <c r="K26" s="190" t="s">
        <v>505</v>
      </c>
      <c r="L26" s="190" t="s">
        <v>0</v>
      </c>
      <c r="M26" s="190" t="s">
        <v>504</v>
      </c>
      <c r="N26" s="197" t="s">
        <v>505</v>
      </c>
    </row>
    <row r="27" spans="1:17" ht="10.199999999999999" customHeight="1" x14ac:dyDescent="0.2">
      <c r="A27" s="115" t="s">
        <v>275</v>
      </c>
      <c r="B27" s="36">
        <v>863</v>
      </c>
      <c r="C27" s="33">
        <v>256</v>
      </c>
      <c r="D27" s="33">
        <f t="shared" si="0"/>
        <v>51</v>
      </c>
      <c r="E27" s="33">
        <v>23</v>
      </c>
      <c r="F27" s="33">
        <v>28</v>
      </c>
      <c r="G27" s="33">
        <v>312</v>
      </c>
      <c r="H27" s="146" t="s">
        <v>16</v>
      </c>
      <c r="I27" s="191">
        <v>11857</v>
      </c>
      <c r="J27" s="191">
        <v>5688</v>
      </c>
      <c r="K27" s="191">
        <v>6169</v>
      </c>
      <c r="L27" s="207">
        <v>66163</v>
      </c>
      <c r="M27" s="191">
        <f>L27-N27</f>
        <v>33401</v>
      </c>
      <c r="N27" s="207">
        <v>32762</v>
      </c>
      <c r="P27" s="206" t="s">
        <v>547</v>
      </c>
      <c r="Q27" s="207">
        <v>66163</v>
      </c>
    </row>
    <row r="28" spans="1:17" ht="10.199999999999999" customHeight="1" x14ac:dyDescent="0.2">
      <c r="A28" s="115" t="s">
        <v>276</v>
      </c>
      <c r="B28" s="36">
        <v>2912</v>
      </c>
      <c r="C28" s="33">
        <v>1263</v>
      </c>
      <c r="D28" s="33">
        <f t="shared" si="0"/>
        <v>702</v>
      </c>
      <c r="E28" s="33">
        <v>474</v>
      </c>
      <c r="F28" s="33">
        <v>228</v>
      </c>
      <c r="G28" s="33">
        <v>476</v>
      </c>
      <c r="H28" s="158" t="s">
        <v>271</v>
      </c>
      <c r="I28" s="191">
        <v>7155</v>
      </c>
      <c r="J28" s="191">
        <v>4024</v>
      </c>
      <c r="K28" s="191">
        <v>3131</v>
      </c>
      <c r="L28" s="207">
        <v>35276</v>
      </c>
      <c r="M28" s="191">
        <f t="shared" ref="M28:M34" si="12">L28-N28</f>
        <v>20597</v>
      </c>
      <c r="N28" s="207">
        <v>14679</v>
      </c>
      <c r="P28" s="206" t="s">
        <v>548</v>
      </c>
      <c r="Q28" s="207">
        <v>35276</v>
      </c>
    </row>
    <row r="29" spans="1:17" ht="10.199999999999999" customHeight="1" x14ac:dyDescent="0.2">
      <c r="A29" s="175" t="s">
        <v>564</v>
      </c>
      <c r="B29" s="45">
        <f>B28*100/B25</f>
        <v>9.3225765142783974</v>
      </c>
      <c r="C29" s="45">
        <f t="shared" ref="C29" si="13">C28*100/C25</f>
        <v>11.100369133415363</v>
      </c>
      <c r="D29" s="45">
        <f t="shared" ref="D29" si="14">D28*100/D25</f>
        <v>22.594142259414227</v>
      </c>
      <c r="E29" s="45">
        <f t="shared" ref="E29" si="15">E28*100/E25</f>
        <v>28.332337118947997</v>
      </c>
      <c r="F29" s="45">
        <f t="shared" ref="F29" si="16">F28*100/F25</f>
        <v>15.899581589958158</v>
      </c>
      <c r="G29" s="45">
        <f t="shared" ref="G29" si="17">G28*100/G25</f>
        <v>4.7916247231729416</v>
      </c>
      <c r="H29" s="146" t="s">
        <v>537</v>
      </c>
      <c r="I29" s="192">
        <v>60.344100531331705</v>
      </c>
      <c r="J29" s="192">
        <v>70.745428973277072</v>
      </c>
      <c r="K29" s="192">
        <v>50.753768844221106</v>
      </c>
      <c r="L29" s="208">
        <v>53.3</v>
      </c>
      <c r="M29" s="192">
        <f>M28*100/M27</f>
        <v>61.665818388670999</v>
      </c>
      <c r="N29" s="208">
        <v>44.8</v>
      </c>
      <c r="P29" s="206" t="s">
        <v>549</v>
      </c>
      <c r="Q29" s="208">
        <v>53.3</v>
      </c>
    </row>
    <row r="30" spans="1:17" ht="10.199999999999999" customHeight="1" x14ac:dyDescent="0.2">
      <c r="A30" s="115" t="s">
        <v>277</v>
      </c>
      <c r="B30" s="36">
        <v>23263</v>
      </c>
      <c r="C30" s="33">
        <v>9191</v>
      </c>
      <c r="D30" s="33">
        <f t="shared" si="0"/>
        <v>3038</v>
      </c>
      <c r="E30" s="33">
        <v>1807</v>
      </c>
      <c r="F30" s="33">
        <v>1231</v>
      </c>
      <c r="G30" s="33">
        <v>6136</v>
      </c>
      <c r="H30" s="158" t="s">
        <v>273</v>
      </c>
      <c r="I30" s="191">
        <v>7061</v>
      </c>
      <c r="J30" s="191">
        <v>3954</v>
      </c>
      <c r="K30" s="191">
        <v>3107</v>
      </c>
      <c r="L30" s="33">
        <f>L31+L32</f>
        <v>35276</v>
      </c>
      <c r="M30" s="33">
        <f>M31+M32</f>
        <v>20597</v>
      </c>
      <c r="N30" s="33">
        <f>N31+N32</f>
        <v>14679</v>
      </c>
      <c r="P30" s="206" t="s">
        <v>550</v>
      </c>
      <c r="Q30" s="207">
        <v>31791</v>
      </c>
    </row>
    <row r="31" spans="1:17" ht="10.199999999999999" customHeight="1" x14ac:dyDescent="0.2">
      <c r="A31" s="115" t="s">
        <v>152</v>
      </c>
      <c r="B31" s="36">
        <v>84</v>
      </c>
      <c r="C31" s="33">
        <v>43</v>
      </c>
      <c r="D31" s="33">
        <f t="shared" si="0"/>
        <v>12</v>
      </c>
      <c r="E31" s="33">
        <v>4</v>
      </c>
      <c r="F31" s="33">
        <v>8</v>
      </c>
      <c r="G31" s="33">
        <v>13</v>
      </c>
      <c r="H31" s="158" t="s">
        <v>274</v>
      </c>
      <c r="I31" s="191">
        <v>5796</v>
      </c>
      <c r="J31" s="191">
        <v>3391</v>
      </c>
      <c r="K31" s="191">
        <v>2405</v>
      </c>
      <c r="L31" s="207">
        <v>31791</v>
      </c>
      <c r="M31" s="191">
        <f t="shared" si="12"/>
        <v>18648</v>
      </c>
      <c r="N31" s="207">
        <v>13143</v>
      </c>
      <c r="P31" s="206" t="s">
        <v>551</v>
      </c>
      <c r="Q31" s="207">
        <v>15134</v>
      </c>
    </row>
    <row r="32" spans="1:17" ht="10.199999999999999" customHeight="1" x14ac:dyDescent="0.2">
      <c r="A32" s="113"/>
      <c r="B32" s="36" t="s">
        <v>25</v>
      </c>
      <c r="C32" s="33" t="s">
        <v>25</v>
      </c>
      <c r="D32" s="33"/>
      <c r="E32" s="33" t="s">
        <v>25</v>
      </c>
      <c r="F32" s="33" t="s">
        <v>25</v>
      </c>
      <c r="G32" s="33" t="s">
        <v>25</v>
      </c>
      <c r="H32" s="158" t="s">
        <v>276</v>
      </c>
      <c r="I32" s="191">
        <v>1265</v>
      </c>
      <c r="J32" s="191">
        <v>563</v>
      </c>
      <c r="K32" s="191">
        <v>702</v>
      </c>
      <c r="L32" s="207">
        <v>3485</v>
      </c>
      <c r="M32" s="191">
        <f t="shared" si="12"/>
        <v>1949</v>
      </c>
      <c r="N32" s="207">
        <v>1536</v>
      </c>
      <c r="P32" s="206" t="s">
        <v>552</v>
      </c>
      <c r="Q32" s="207">
        <v>16657</v>
      </c>
    </row>
    <row r="33" spans="1:17" ht="10.199999999999999" customHeight="1" x14ac:dyDescent="0.2">
      <c r="A33" s="115" t="s">
        <v>278</v>
      </c>
      <c r="B33" s="36">
        <v>4420</v>
      </c>
      <c r="C33" s="33">
        <v>1471</v>
      </c>
      <c r="D33" s="33">
        <f t="shared" si="0"/>
        <v>650</v>
      </c>
      <c r="E33" s="33">
        <v>400</v>
      </c>
      <c r="F33" s="33">
        <v>250</v>
      </c>
      <c r="G33" s="33">
        <v>1031</v>
      </c>
      <c r="H33" s="146" t="s">
        <v>537</v>
      </c>
      <c r="I33" s="192">
        <v>17.915309446254071</v>
      </c>
      <c r="J33" s="192">
        <v>14.238745574102175</v>
      </c>
      <c r="K33" s="192">
        <v>22.594142259414227</v>
      </c>
      <c r="L33" s="208">
        <v>9.9</v>
      </c>
      <c r="M33" s="192">
        <f>M32*100/M30</f>
        <v>9.4625430887993396</v>
      </c>
      <c r="N33" s="208">
        <v>10.5</v>
      </c>
      <c r="P33" s="206" t="s">
        <v>553</v>
      </c>
      <c r="Q33" s="207">
        <v>8562</v>
      </c>
    </row>
    <row r="34" spans="1:17" ht="10.199999999999999" customHeight="1" x14ac:dyDescent="0.2">
      <c r="A34" s="115" t="s">
        <v>279</v>
      </c>
      <c r="B34" s="36">
        <v>2563</v>
      </c>
      <c r="C34" s="33">
        <v>891</v>
      </c>
      <c r="D34" s="33">
        <f t="shared" si="0"/>
        <v>316</v>
      </c>
      <c r="E34" s="33">
        <v>187</v>
      </c>
      <c r="F34" s="33">
        <v>129</v>
      </c>
      <c r="G34" s="33">
        <v>718</v>
      </c>
      <c r="H34" s="158" t="s">
        <v>277</v>
      </c>
      <c r="I34" s="191">
        <v>4702</v>
      </c>
      <c r="J34" s="191">
        <v>1664</v>
      </c>
      <c r="K34" s="191">
        <v>3038</v>
      </c>
      <c r="L34" s="207">
        <v>30887</v>
      </c>
      <c r="M34" s="191">
        <f t="shared" si="12"/>
        <v>12804</v>
      </c>
      <c r="N34" s="207">
        <v>18083</v>
      </c>
      <c r="P34" s="206" t="s">
        <v>554</v>
      </c>
      <c r="Q34" s="207">
        <v>8095</v>
      </c>
    </row>
    <row r="35" spans="1:17" ht="10.199999999999999" customHeight="1" x14ac:dyDescent="0.2">
      <c r="A35" s="115" t="s">
        <v>280</v>
      </c>
      <c r="B35" s="36">
        <v>5201</v>
      </c>
      <c r="C35" s="33">
        <v>2120</v>
      </c>
      <c r="D35" s="33">
        <f t="shared" si="0"/>
        <v>892</v>
      </c>
      <c r="E35" s="33">
        <v>543</v>
      </c>
      <c r="F35" s="33">
        <v>349</v>
      </c>
      <c r="G35" s="33">
        <v>1194</v>
      </c>
      <c r="H35" s="2" t="s">
        <v>525</v>
      </c>
      <c r="I35" s="2"/>
      <c r="J35" s="2"/>
      <c r="K35" s="2"/>
      <c r="L35" s="2"/>
      <c r="M35" s="2"/>
      <c r="N35" s="2"/>
      <c r="P35" s="206" t="s">
        <v>555</v>
      </c>
      <c r="Q35" s="207">
        <v>3485</v>
      </c>
    </row>
    <row r="36" spans="1:17" ht="10.199999999999999" customHeight="1" x14ac:dyDescent="0.2">
      <c r="A36" s="115" t="s">
        <v>279</v>
      </c>
      <c r="B36" s="36">
        <v>3207</v>
      </c>
      <c r="C36" s="33">
        <v>1366</v>
      </c>
      <c r="D36" s="33">
        <f t="shared" si="0"/>
        <v>436</v>
      </c>
      <c r="E36" s="33">
        <v>236</v>
      </c>
      <c r="F36" s="33">
        <v>200</v>
      </c>
      <c r="G36" s="33">
        <v>835</v>
      </c>
      <c r="P36" s="206" t="s">
        <v>556</v>
      </c>
      <c r="Q36" s="208">
        <v>9.9</v>
      </c>
    </row>
    <row r="37" spans="1:17" ht="10.199999999999999" customHeight="1" x14ac:dyDescent="0.2">
      <c r="A37" s="115" t="s">
        <v>281</v>
      </c>
      <c r="B37" s="36">
        <v>10375</v>
      </c>
      <c r="C37" s="33">
        <v>3779</v>
      </c>
      <c r="D37" s="33">
        <f t="shared" si="0"/>
        <v>1135</v>
      </c>
      <c r="E37" s="33">
        <v>611</v>
      </c>
      <c r="F37" s="33">
        <v>524</v>
      </c>
      <c r="G37" s="33">
        <v>3277</v>
      </c>
      <c r="I37" s="195" t="s">
        <v>0</v>
      </c>
      <c r="J37" s="195" t="s">
        <v>504</v>
      </c>
      <c r="K37" s="195" t="s">
        <v>505</v>
      </c>
      <c r="P37" s="206" t="s">
        <v>557</v>
      </c>
      <c r="Q37" s="207">
        <v>30887</v>
      </c>
    </row>
    <row r="38" spans="1:17" ht="10.199999999999999" customHeight="1" x14ac:dyDescent="0.2">
      <c r="A38" s="115" t="s">
        <v>279</v>
      </c>
      <c r="B38" s="36">
        <v>7578</v>
      </c>
      <c r="C38" s="33">
        <v>2806</v>
      </c>
      <c r="D38" s="33">
        <f t="shared" si="0"/>
        <v>717</v>
      </c>
      <c r="E38" s="33">
        <v>369</v>
      </c>
      <c r="F38" s="33">
        <v>348</v>
      </c>
      <c r="G38" s="33">
        <v>2570</v>
      </c>
      <c r="H38" s="8" t="s">
        <v>561</v>
      </c>
      <c r="I38" s="192">
        <v>60.344100531331705</v>
      </c>
      <c r="J38" s="192">
        <v>70.745428973277072</v>
      </c>
      <c r="K38" s="192">
        <v>50.753768844221106</v>
      </c>
      <c r="P38" s="206" t="s">
        <v>558</v>
      </c>
      <c r="Q38" s="207">
        <v>2638</v>
      </c>
    </row>
    <row r="39" spans="1:17" ht="10.199999999999999" customHeight="1" x14ac:dyDescent="0.2">
      <c r="A39" s="113"/>
      <c r="B39" s="36" t="s">
        <v>25</v>
      </c>
      <c r="C39" s="33" t="s">
        <v>25</v>
      </c>
      <c r="D39" s="33"/>
      <c r="E39" s="33" t="s">
        <v>25</v>
      </c>
      <c r="F39" s="33" t="s">
        <v>25</v>
      </c>
      <c r="G39" s="33" t="s">
        <v>25</v>
      </c>
      <c r="H39" s="8" t="s">
        <v>534</v>
      </c>
      <c r="I39" s="192">
        <v>53.3</v>
      </c>
      <c r="J39" s="192">
        <v>61.665818388670999</v>
      </c>
      <c r="K39" s="192">
        <v>44.8</v>
      </c>
      <c r="P39" s="206" t="s">
        <v>559</v>
      </c>
      <c r="Q39" s="207">
        <v>28249</v>
      </c>
    </row>
    <row r="40" spans="1:17" ht="10.199999999999999" customHeight="1" x14ac:dyDescent="0.25">
      <c r="A40" s="114" t="s">
        <v>55</v>
      </c>
      <c r="B40" s="36" t="s">
        <v>25</v>
      </c>
      <c r="C40" s="33" t="s">
        <v>25</v>
      </c>
      <c r="D40" s="33"/>
      <c r="E40" s="33" t="s">
        <v>25</v>
      </c>
      <c r="F40" s="33" t="s">
        <v>25</v>
      </c>
      <c r="G40" s="33" t="s">
        <v>25</v>
      </c>
      <c r="P40" s="206" t="s">
        <v>25</v>
      </c>
      <c r="Q40" s="208" t="s">
        <v>25</v>
      </c>
    </row>
    <row r="41" spans="1:17" ht="10.199999999999999" customHeight="1" x14ac:dyDescent="0.2">
      <c r="A41" s="117" t="s">
        <v>16</v>
      </c>
      <c r="B41" s="36">
        <v>113067</v>
      </c>
      <c r="C41" s="33">
        <v>40908</v>
      </c>
      <c r="D41" s="33">
        <f t="shared" si="0"/>
        <v>11857</v>
      </c>
      <c r="E41" s="33">
        <v>6540</v>
      </c>
      <c r="F41" s="33">
        <v>5317</v>
      </c>
      <c r="G41" s="33">
        <v>32924</v>
      </c>
      <c r="H41" s="174"/>
      <c r="I41" s="195" t="s">
        <v>0</v>
      </c>
      <c r="J41" s="195" t="s">
        <v>504</v>
      </c>
      <c r="K41" s="195" t="s">
        <v>505</v>
      </c>
      <c r="P41" s="206" t="s">
        <v>560</v>
      </c>
      <c r="Q41" s="207">
        <v>32762</v>
      </c>
    </row>
    <row r="42" spans="1:17" ht="10.199999999999999" customHeight="1" x14ac:dyDescent="0.2">
      <c r="A42" s="115" t="s">
        <v>282</v>
      </c>
      <c r="B42" s="36">
        <v>74928</v>
      </c>
      <c r="C42" s="33">
        <v>24952</v>
      </c>
      <c r="D42" s="33">
        <f t="shared" si="0"/>
        <v>6675</v>
      </c>
      <c r="E42" s="33">
        <v>3387</v>
      </c>
      <c r="F42" s="33">
        <v>3288</v>
      </c>
      <c r="G42" s="33">
        <v>23035</v>
      </c>
      <c r="H42" s="174" t="s">
        <v>561</v>
      </c>
      <c r="I42" s="192">
        <v>17.915309446254071</v>
      </c>
      <c r="J42" s="192">
        <v>14.238745574102175</v>
      </c>
      <c r="K42" s="192">
        <v>22.594142259414227</v>
      </c>
      <c r="P42" s="206" t="s">
        <v>548</v>
      </c>
      <c r="Q42" s="207">
        <v>14679</v>
      </c>
    </row>
    <row r="43" spans="1:17" ht="10.199999999999999" customHeight="1" x14ac:dyDescent="0.2">
      <c r="A43" s="115" t="s">
        <v>283</v>
      </c>
      <c r="B43" s="36">
        <v>56622</v>
      </c>
      <c r="C43" s="33">
        <v>19066</v>
      </c>
      <c r="D43" s="33">
        <f t="shared" si="0"/>
        <v>4888</v>
      </c>
      <c r="E43" s="33">
        <v>2398</v>
      </c>
      <c r="F43" s="33">
        <v>2490</v>
      </c>
      <c r="G43" s="33">
        <v>17240</v>
      </c>
      <c r="H43" s="174" t="s">
        <v>534</v>
      </c>
      <c r="I43" s="208">
        <v>9.9</v>
      </c>
      <c r="J43" s="192">
        <v>9.4625430887993396</v>
      </c>
      <c r="K43" s="208">
        <v>10.5</v>
      </c>
      <c r="P43" s="206" t="s">
        <v>549</v>
      </c>
      <c r="Q43" s="208">
        <v>44.8</v>
      </c>
    </row>
    <row r="44" spans="1:17" ht="10.199999999999999" customHeight="1" x14ac:dyDescent="0.2">
      <c r="A44" s="115" t="s">
        <v>284</v>
      </c>
      <c r="B44" s="36">
        <v>6939</v>
      </c>
      <c r="C44" s="33">
        <v>1895</v>
      </c>
      <c r="D44" s="33">
        <f t="shared" si="0"/>
        <v>586</v>
      </c>
      <c r="E44" s="33">
        <v>304</v>
      </c>
      <c r="F44" s="33">
        <v>282</v>
      </c>
      <c r="G44" s="33">
        <v>2560</v>
      </c>
      <c r="P44" s="206" t="s">
        <v>550</v>
      </c>
      <c r="Q44" s="207">
        <v>13143</v>
      </c>
    </row>
    <row r="45" spans="1:17" ht="10.199999999999999" customHeight="1" x14ac:dyDescent="0.2">
      <c r="A45" s="115" t="s">
        <v>285</v>
      </c>
      <c r="B45" s="36">
        <v>4157</v>
      </c>
      <c r="C45" s="33">
        <v>1344</v>
      </c>
      <c r="D45" s="33">
        <f t="shared" si="0"/>
        <v>421</v>
      </c>
      <c r="E45" s="33">
        <v>253</v>
      </c>
      <c r="F45" s="33">
        <v>168</v>
      </c>
      <c r="G45" s="33">
        <v>1255</v>
      </c>
      <c r="P45" s="206" t="s">
        <v>551</v>
      </c>
      <c r="Q45" s="207">
        <v>5568</v>
      </c>
    </row>
    <row r="46" spans="1:17" ht="10.199999999999999" customHeight="1" x14ac:dyDescent="0.2">
      <c r="A46" s="115" t="s">
        <v>286</v>
      </c>
      <c r="B46" s="36">
        <v>3357</v>
      </c>
      <c r="C46" s="33">
        <v>1195</v>
      </c>
      <c r="D46" s="33">
        <f t="shared" si="0"/>
        <v>342</v>
      </c>
      <c r="E46" s="33">
        <v>198</v>
      </c>
      <c r="F46" s="33">
        <v>144</v>
      </c>
      <c r="G46" s="33">
        <v>977</v>
      </c>
      <c r="P46" s="206" t="s">
        <v>552</v>
      </c>
      <c r="Q46" s="207">
        <v>7575</v>
      </c>
    </row>
    <row r="47" spans="1:17" ht="10.199999999999999" customHeight="1" x14ac:dyDescent="0.2">
      <c r="A47" s="115" t="s">
        <v>287</v>
      </c>
      <c r="B47" s="36">
        <v>3853</v>
      </c>
      <c r="C47" s="33">
        <v>1452</v>
      </c>
      <c r="D47" s="33">
        <f t="shared" si="0"/>
        <v>438</v>
      </c>
      <c r="E47" s="33">
        <v>234</v>
      </c>
      <c r="F47" s="33">
        <v>204</v>
      </c>
      <c r="G47" s="33">
        <v>1003</v>
      </c>
      <c r="P47" s="206" t="s">
        <v>553</v>
      </c>
      <c r="Q47" s="207">
        <v>4394</v>
      </c>
    </row>
    <row r="48" spans="1:17" ht="10.199999999999999" customHeight="1" x14ac:dyDescent="0.2">
      <c r="A48" s="115" t="s">
        <v>288</v>
      </c>
      <c r="B48" s="36">
        <v>61169</v>
      </c>
      <c r="C48" s="33">
        <v>20417</v>
      </c>
      <c r="D48" s="33">
        <f t="shared" si="0"/>
        <v>5004</v>
      </c>
      <c r="E48" s="33">
        <v>2442</v>
      </c>
      <c r="F48" s="33">
        <v>2562</v>
      </c>
      <c r="G48" s="33">
        <v>18926</v>
      </c>
      <c r="P48" s="206" t="s">
        <v>554</v>
      </c>
      <c r="Q48" s="207">
        <v>3181</v>
      </c>
    </row>
    <row r="49" spans="1:17" ht="10.199999999999999" customHeight="1" x14ac:dyDescent="0.2">
      <c r="A49" s="115" t="s">
        <v>283</v>
      </c>
      <c r="B49" s="36">
        <v>50369</v>
      </c>
      <c r="C49" s="33">
        <v>17124</v>
      </c>
      <c r="D49" s="33">
        <f t="shared" si="0"/>
        <v>4030</v>
      </c>
      <c r="E49" s="33">
        <v>1913</v>
      </c>
      <c r="F49" s="33">
        <v>2117</v>
      </c>
      <c r="G49" s="33">
        <v>15268</v>
      </c>
      <c r="P49" s="206" t="s">
        <v>555</v>
      </c>
      <c r="Q49" s="207">
        <v>1536</v>
      </c>
    </row>
    <row r="50" spans="1:17" ht="10.199999999999999" customHeight="1" x14ac:dyDescent="0.2">
      <c r="A50" s="115" t="s">
        <v>284</v>
      </c>
      <c r="B50" s="36">
        <v>5038</v>
      </c>
      <c r="C50" s="33">
        <v>1331</v>
      </c>
      <c r="D50" s="33">
        <f t="shared" si="0"/>
        <v>380</v>
      </c>
      <c r="E50" s="33">
        <v>193</v>
      </c>
      <c r="F50" s="33">
        <v>187</v>
      </c>
      <c r="G50" s="33">
        <v>1922</v>
      </c>
      <c r="P50" s="206" t="s">
        <v>556</v>
      </c>
      <c r="Q50" s="208">
        <v>10.5</v>
      </c>
    </row>
    <row r="51" spans="1:17" ht="10.199999999999999" customHeight="1" x14ac:dyDescent="0.2">
      <c r="A51" s="115" t="s">
        <v>285</v>
      </c>
      <c r="B51" s="36">
        <v>2216</v>
      </c>
      <c r="C51" s="33">
        <v>672</v>
      </c>
      <c r="D51" s="33">
        <f t="shared" si="0"/>
        <v>223</v>
      </c>
      <c r="E51" s="33">
        <v>127</v>
      </c>
      <c r="F51" s="33">
        <v>96</v>
      </c>
      <c r="G51" s="33">
        <v>703</v>
      </c>
      <c r="P51" s="206" t="s">
        <v>557</v>
      </c>
      <c r="Q51" s="207">
        <v>18083</v>
      </c>
    </row>
    <row r="52" spans="1:17" ht="10.199999999999999" customHeight="1" x14ac:dyDescent="0.2">
      <c r="A52" s="115" t="s">
        <v>286</v>
      </c>
      <c r="B52" s="36">
        <v>1784</v>
      </c>
      <c r="C52" s="33">
        <v>639</v>
      </c>
      <c r="D52" s="33">
        <f t="shared" si="0"/>
        <v>169</v>
      </c>
      <c r="E52" s="33">
        <v>99</v>
      </c>
      <c r="F52" s="33">
        <v>70</v>
      </c>
      <c r="G52" s="33">
        <v>552</v>
      </c>
      <c r="P52" s="206" t="s">
        <v>558</v>
      </c>
      <c r="Q52" s="207">
        <v>1167</v>
      </c>
    </row>
    <row r="53" spans="1:17" ht="10.199999999999999" customHeight="1" x14ac:dyDescent="0.2">
      <c r="A53" s="115" t="s">
        <v>287</v>
      </c>
      <c r="B53" s="36">
        <v>1762</v>
      </c>
      <c r="C53" s="33">
        <v>651</v>
      </c>
      <c r="D53" s="33">
        <f t="shared" si="0"/>
        <v>202</v>
      </c>
      <c r="E53" s="33">
        <v>110</v>
      </c>
      <c r="F53" s="33">
        <v>92</v>
      </c>
      <c r="G53" s="33">
        <v>481</v>
      </c>
      <c r="P53" s="206" t="s">
        <v>559</v>
      </c>
      <c r="Q53" s="207">
        <v>16916</v>
      </c>
    </row>
    <row r="54" spans="1:17" ht="10.199999999999999" customHeight="1" x14ac:dyDescent="0.2">
      <c r="A54" s="115" t="s">
        <v>289</v>
      </c>
      <c r="B54" s="36">
        <v>11652</v>
      </c>
      <c r="C54" s="33">
        <v>3817</v>
      </c>
      <c r="D54" s="33">
        <f t="shared" si="0"/>
        <v>1463</v>
      </c>
      <c r="E54" s="33">
        <v>845</v>
      </c>
      <c r="F54" s="33">
        <v>618</v>
      </c>
      <c r="G54" s="33">
        <v>3572</v>
      </c>
    </row>
    <row r="55" spans="1:17" ht="10.199999999999999" customHeight="1" x14ac:dyDescent="0.2">
      <c r="A55" s="115" t="s">
        <v>283</v>
      </c>
      <c r="B55" s="36">
        <v>5463</v>
      </c>
      <c r="C55" s="33">
        <v>1685</v>
      </c>
      <c r="D55" s="33">
        <f t="shared" si="0"/>
        <v>763</v>
      </c>
      <c r="E55" s="33">
        <v>438</v>
      </c>
      <c r="F55" s="33">
        <v>325</v>
      </c>
      <c r="G55" s="33">
        <v>1776</v>
      </c>
    </row>
    <row r="56" spans="1:17" ht="10.199999999999999" customHeight="1" x14ac:dyDescent="0.2">
      <c r="A56" s="115" t="s">
        <v>284</v>
      </c>
      <c r="B56" s="36">
        <v>1710</v>
      </c>
      <c r="C56" s="33">
        <v>512</v>
      </c>
      <c r="D56" s="33">
        <f t="shared" si="0"/>
        <v>193</v>
      </c>
      <c r="E56" s="33">
        <v>104</v>
      </c>
      <c r="F56" s="33">
        <v>89</v>
      </c>
      <c r="G56" s="33">
        <v>574</v>
      </c>
    </row>
    <row r="57" spans="1:17" ht="10.199999999999999" customHeight="1" x14ac:dyDescent="0.2">
      <c r="A57" s="115" t="s">
        <v>285</v>
      </c>
      <c r="B57" s="36">
        <v>1719</v>
      </c>
      <c r="C57" s="33">
        <v>604</v>
      </c>
      <c r="D57" s="33">
        <f t="shared" si="0"/>
        <v>179</v>
      </c>
      <c r="E57" s="33">
        <v>112</v>
      </c>
      <c r="F57" s="33">
        <v>67</v>
      </c>
      <c r="G57" s="33">
        <v>491</v>
      </c>
    </row>
    <row r="58" spans="1:17" ht="10.199999999999999" customHeight="1" x14ac:dyDescent="0.2">
      <c r="A58" s="115" t="s">
        <v>286</v>
      </c>
      <c r="B58" s="36">
        <v>1295</v>
      </c>
      <c r="C58" s="33">
        <v>450</v>
      </c>
      <c r="D58" s="33">
        <f t="shared" si="0"/>
        <v>142</v>
      </c>
      <c r="E58" s="33">
        <v>88</v>
      </c>
      <c r="F58" s="33">
        <v>54</v>
      </c>
      <c r="G58" s="33">
        <v>365</v>
      </c>
    </row>
    <row r="59" spans="1:17" ht="10.199999999999999" customHeight="1" x14ac:dyDescent="0.2">
      <c r="A59" s="115" t="s">
        <v>287</v>
      </c>
      <c r="B59" s="36">
        <v>1465</v>
      </c>
      <c r="C59" s="33">
        <v>566</v>
      </c>
      <c r="D59" s="33">
        <f t="shared" si="0"/>
        <v>186</v>
      </c>
      <c r="E59" s="33">
        <v>103</v>
      </c>
      <c r="F59" s="33">
        <v>83</v>
      </c>
      <c r="G59" s="33">
        <v>366</v>
      </c>
    </row>
    <row r="60" spans="1:17" ht="10.199999999999999" customHeight="1" x14ac:dyDescent="0.2">
      <c r="A60" s="115" t="s">
        <v>290</v>
      </c>
      <c r="B60" s="36">
        <v>2107</v>
      </c>
      <c r="C60" s="33">
        <v>718</v>
      </c>
      <c r="D60" s="33">
        <f t="shared" si="0"/>
        <v>208</v>
      </c>
      <c r="E60" s="33">
        <v>100</v>
      </c>
      <c r="F60" s="33">
        <v>108</v>
      </c>
      <c r="G60" s="33">
        <v>537</v>
      </c>
    </row>
    <row r="61" spans="1:17" ht="10.199999999999999" customHeight="1" x14ac:dyDescent="0.2">
      <c r="A61" s="115" t="s">
        <v>283</v>
      </c>
      <c r="B61" s="36">
        <v>790</v>
      </c>
      <c r="C61" s="33">
        <v>257</v>
      </c>
      <c r="D61" s="33">
        <f t="shared" si="0"/>
        <v>95</v>
      </c>
      <c r="E61" s="33">
        <v>47</v>
      </c>
      <c r="F61" s="33">
        <v>48</v>
      </c>
      <c r="G61" s="33">
        <v>196</v>
      </c>
    </row>
    <row r="62" spans="1:17" ht="10.199999999999999" customHeight="1" x14ac:dyDescent="0.2">
      <c r="A62" s="115" t="s">
        <v>284</v>
      </c>
      <c r="B62" s="36">
        <v>191</v>
      </c>
      <c r="C62" s="33">
        <v>52</v>
      </c>
      <c r="D62" s="33">
        <f t="shared" si="0"/>
        <v>13</v>
      </c>
      <c r="E62" s="33">
        <v>7</v>
      </c>
      <c r="F62" s="33">
        <v>6</v>
      </c>
      <c r="G62" s="33">
        <v>64</v>
      </c>
    </row>
    <row r="63" spans="1:17" ht="10.199999999999999" customHeight="1" x14ac:dyDescent="0.2">
      <c r="A63" s="115" t="s">
        <v>285</v>
      </c>
      <c r="B63" s="36">
        <v>222</v>
      </c>
      <c r="C63" s="33">
        <v>68</v>
      </c>
      <c r="D63" s="33">
        <f t="shared" si="0"/>
        <v>19</v>
      </c>
      <c r="E63" s="33">
        <v>14</v>
      </c>
      <c r="F63" s="33">
        <v>5</v>
      </c>
      <c r="G63" s="33">
        <v>61</v>
      </c>
    </row>
    <row r="64" spans="1:17" ht="10.199999999999999" customHeight="1" x14ac:dyDescent="0.2">
      <c r="A64" s="115" t="s">
        <v>286</v>
      </c>
      <c r="B64" s="36">
        <v>278</v>
      </c>
      <c r="C64" s="33">
        <v>106</v>
      </c>
      <c r="D64" s="33">
        <f t="shared" si="0"/>
        <v>31</v>
      </c>
      <c r="E64" s="33">
        <v>11</v>
      </c>
      <c r="F64" s="33">
        <v>20</v>
      </c>
      <c r="G64" s="33">
        <v>60</v>
      </c>
    </row>
    <row r="65" spans="1:7" ht="10.199999999999999" customHeight="1" x14ac:dyDescent="0.2">
      <c r="A65" s="115" t="s">
        <v>287</v>
      </c>
      <c r="B65" s="36">
        <v>626</v>
      </c>
      <c r="C65" s="33">
        <v>235</v>
      </c>
      <c r="D65" s="33">
        <f t="shared" si="0"/>
        <v>50</v>
      </c>
      <c r="E65" s="33">
        <v>21</v>
      </c>
      <c r="F65" s="33">
        <v>29</v>
      </c>
      <c r="G65" s="33">
        <v>156</v>
      </c>
    </row>
    <row r="66" spans="1:7" ht="10.199999999999999" customHeight="1" x14ac:dyDescent="0.2">
      <c r="A66" s="115" t="s">
        <v>291</v>
      </c>
      <c r="B66" s="36">
        <v>38139</v>
      </c>
      <c r="C66" s="33">
        <v>15956</v>
      </c>
      <c r="D66" s="33">
        <f t="shared" si="0"/>
        <v>5182</v>
      </c>
      <c r="E66" s="33">
        <v>3153</v>
      </c>
      <c r="F66" s="33">
        <v>2029</v>
      </c>
      <c r="G66" s="33">
        <v>9889</v>
      </c>
    </row>
    <row r="67" spans="1:7" ht="10.199999999999999" customHeight="1" x14ac:dyDescent="0.2">
      <c r="A67" s="113"/>
      <c r="B67" s="36" t="s">
        <v>25</v>
      </c>
      <c r="C67" s="33" t="s">
        <v>25</v>
      </c>
      <c r="D67" s="33"/>
      <c r="E67" s="33" t="s">
        <v>25</v>
      </c>
      <c r="F67" s="33" t="s">
        <v>25</v>
      </c>
      <c r="G67" s="33" t="s">
        <v>25</v>
      </c>
    </row>
    <row r="68" spans="1:7" ht="10.199999999999999" customHeight="1" x14ac:dyDescent="0.2">
      <c r="A68" s="113" t="s">
        <v>22</v>
      </c>
      <c r="B68" s="36">
        <v>55345</v>
      </c>
      <c r="C68" s="33">
        <v>20693</v>
      </c>
      <c r="D68" s="33">
        <f t="shared" si="0"/>
        <v>6169</v>
      </c>
      <c r="E68" s="33">
        <v>3488</v>
      </c>
      <c r="F68" s="33">
        <v>2681</v>
      </c>
      <c r="G68" s="33">
        <v>16158</v>
      </c>
    </row>
    <row r="69" spans="1:7" ht="10.199999999999999" customHeight="1" x14ac:dyDescent="0.2">
      <c r="A69" s="115" t="s">
        <v>282</v>
      </c>
      <c r="B69" s="36">
        <v>32300</v>
      </c>
      <c r="C69" s="33">
        <v>11421</v>
      </c>
      <c r="D69" s="33">
        <f t="shared" si="0"/>
        <v>2803</v>
      </c>
      <c r="E69" s="33">
        <v>1423</v>
      </c>
      <c r="F69" s="33">
        <v>1380</v>
      </c>
      <c r="G69" s="33">
        <v>10248</v>
      </c>
    </row>
    <row r="70" spans="1:7" ht="10.199999999999999" customHeight="1" x14ac:dyDescent="0.2">
      <c r="A70" s="115" t="s">
        <v>283</v>
      </c>
      <c r="B70" s="36">
        <v>23654</v>
      </c>
      <c r="C70" s="33">
        <v>8540</v>
      </c>
      <c r="D70" s="33">
        <f t="shared" si="0"/>
        <v>1974</v>
      </c>
      <c r="E70" s="33">
        <v>957</v>
      </c>
      <c r="F70" s="33">
        <v>1017</v>
      </c>
      <c r="G70" s="33">
        <v>7728</v>
      </c>
    </row>
    <row r="71" spans="1:7" ht="10.199999999999999" customHeight="1" x14ac:dyDescent="0.2">
      <c r="A71" s="115" t="s">
        <v>284</v>
      </c>
      <c r="B71" s="36">
        <v>3149</v>
      </c>
      <c r="C71" s="33">
        <v>918</v>
      </c>
      <c r="D71" s="33">
        <f t="shared" si="0"/>
        <v>274</v>
      </c>
      <c r="E71" s="33">
        <v>140</v>
      </c>
      <c r="F71" s="33">
        <v>134</v>
      </c>
      <c r="G71" s="33">
        <v>1094</v>
      </c>
    </row>
    <row r="72" spans="1:7" ht="10.199999999999999" customHeight="1" x14ac:dyDescent="0.2">
      <c r="A72" s="115" t="s">
        <v>285</v>
      </c>
      <c r="B72" s="36">
        <v>1962</v>
      </c>
      <c r="C72" s="33">
        <v>669</v>
      </c>
      <c r="D72" s="33">
        <f t="shared" si="0"/>
        <v>178</v>
      </c>
      <c r="E72" s="33">
        <v>114</v>
      </c>
      <c r="F72" s="33">
        <v>64</v>
      </c>
      <c r="G72" s="33">
        <v>548</v>
      </c>
    </row>
    <row r="73" spans="1:7" ht="10.199999999999999" customHeight="1" x14ac:dyDescent="0.2">
      <c r="A73" s="115" t="s">
        <v>286</v>
      </c>
      <c r="B73" s="36">
        <v>1669</v>
      </c>
      <c r="C73" s="33">
        <v>577</v>
      </c>
      <c r="D73" s="33">
        <f t="shared" si="0"/>
        <v>171</v>
      </c>
      <c r="E73" s="33">
        <v>98</v>
      </c>
      <c r="F73" s="33">
        <v>73</v>
      </c>
      <c r="G73" s="33">
        <v>427</v>
      </c>
    </row>
    <row r="74" spans="1:7" ht="10.199999999999999" customHeight="1" x14ac:dyDescent="0.2">
      <c r="A74" s="115" t="s">
        <v>287</v>
      </c>
      <c r="B74" s="36">
        <v>1866</v>
      </c>
      <c r="C74" s="33">
        <v>717</v>
      </c>
      <c r="D74" s="33">
        <f t="shared" si="0"/>
        <v>206</v>
      </c>
      <c r="E74" s="33">
        <v>114</v>
      </c>
      <c r="F74" s="33">
        <v>92</v>
      </c>
      <c r="G74" s="33">
        <v>451</v>
      </c>
    </row>
    <row r="75" spans="1:7" ht="10.199999999999999" customHeight="1" x14ac:dyDescent="0.2">
      <c r="A75" s="115" t="s">
        <v>288</v>
      </c>
      <c r="B75" s="36">
        <v>24464</v>
      </c>
      <c r="C75" s="33">
        <v>8891</v>
      </c>
      <c r="D75" s="33">
        <f t="shared" si="0"/>
        <v>1877</v>
      </c>
      <c r="E75" s="33">
        <v>903</v>
      </c>
      <c r="F75" s="33">
        <v>974</v>
      </c>
      <c r="G75" s="33">
        <v>7898</v>
      </c>
    </row>
    <row r="76" spans="1:7" ht="10.199999999999999" customHeight="1" x14ac:dyDescent="0.2">
      <c r="A76" s="115" t="s">
        <v>283</v>
      </c>
      <c r="B76" s="36">
        <v>20101</v>
      </c>
      <c r="C76" s="33">
        <v>7462</v>
      </c>
      <c r="D76" s="33">
        <f t="shared" si="0"/>
        <v>1486</v>
      </c>
      <c r="E76" s="33">
        <v>686</v>
      </c>
      <c r="F76" s="33">
        <v>800</v>
      </c>
      <c r="G76" s="33">
        <v>6588</v>
      </c>
    </row>
    <row r="77" spans="1:7" ht="10.199999999999999" customHeight="1" x14ac:dyDescent="0.2">
      <c r="A77" s="115" t="s">
        <v>284</v>
      </c>
      <c r="B77" s="36">
        <v>2034</v>
      </c>
      <c r="C77" s="33">
        <v>601</v>
      </c>
      <c r="D77" s="33">
        <f t="shared" si="0"/>
        <v>163</v>
      </c>
      <c r="E77" s="33">
        <v>84</v>
      </c>
      <c r="F77" s="33">
        <v>79</v>
      </c>
      <c r="G77" s="33">
        <v>715</v>
      </c>
    </row>
    <row r="78" spans="1:7" ht="10.199999999999999" customHeight="1" x14ac:dyDescent="0.2">
      <c r="A78" s="115" t="s">
        <v>285</v>
      </c>
      <c r="B78" s="36">
        <v>870</v>
      </c>
      <c r="C78" s="33">
        <v>287</v>
      </c>
      <c r="D78" s="33">
        <f t="shared" ref="D78:D93" si="18">E78+F78</f>
        <v>77</v>
      </c>
      <c r="E78" s="33">
        <v>45</v>
      </c>
      <c r="F78" s="33">
        <v>32</v>
      </c>
      <c r="G78" s="33">
        <v>243</v>
      </c>
    </row>
    <row r="79" spans="1:7" ht="10.199999999999999" customHeight="1" x14ac:dyDescent="0.2">
      <c r="A79" s="115" t="s">
        <v>286</v>
      </c>
      <c r="B79" s="36">
        <v>737</v>
      </c>
      <c r="C79" s="33">
        <v>257</v>
      </c>
      <c r="D79" s="33">
        <f t="shared" si="18"/>
        <v>73</v>
      </c>
      <c r="E79" s="33">
        <v>43</v>
      </c>
      <c r="F79" s="33">
        <v>30</v>
      </c>
      <c r="G79" s="33">
        <v>186</v>
      </c>
    </row>
    <row r="80" spans="1:7" ht="10.199999999999999" customHeight="1" x14ac:dyDescent="0.2">
      <c r="A80" s="115" t="s">
        <v>287</v>
      </c>
      <c r="B80" s="36">
        <v>722</v>
      </c>
      <c r="C80" s="33">
        <v>284</v>
      </c>
      <c r="D80" s="33">
        <f t="shared" si="18"/>
        <v>78</v>
      </c>
      <c r="E80" s="33">
        <v>45</v>
      </c>
      <c r="F80" s="33">
        <v>33</v>
      </c>
      <c r="G80" s="33">
        <v>166</v>
      </c>
    </row>
    <row r="81" spans="1:14" ht="10.199999999999999" customHeight="1" x14ac:dyDescent="0.2">
      <c r="A81" s="115" t="s">
        <v>289</v>
      </c>
      <c r="B81" s="36">
        <v>6695</v>
      </c>
      <c r="C81" s="33">
        <v>2162</v>
      </c>
      <c r="D81" s="33">
        <f t="shared" si="18"/>
        <v>816</v>
      </c>
      <c r="E81" s="33">
        <v>467</v>
      </c>
      <c r="F81" s="33">
        <v>349</v>
      </c>
      <c r="G81" s="33">
        <v>2053</v>
      </c>
    </row>
    <row r="82" spans="1:14" ht="10.199999999999999" customHeight="1" x14ac:dyDescent="0.2">
      <c r="A82" s="115" t="s">
        <v>283</v>
      </c>
      <c r="B82" s="36">
        <v>3167</v>
      </c>
      <c r="C82" s="33">
        <v>955</v>
      </c>
      <c r="D82" s="33">
        <f t="shared" si="18"/>
        <v>439</v>
      </c>
      <c r="E82" s="33">
        <v>248</v>
      </c>
      <c r="F82" s="33">
        <v>191</v>
      </c>
      <c r="G82" s="33">
        <v>1052</v>
      </c>
    </row>
    <row r="83" spans="1:14" ht="10.199999999999999" customHeight="1" x14ac:dyDescent="0.2">
      <c r="A83" s="115" t="s">
        <v>284</v>
      </c>
      <c r="B83" s="36">
        <v>1007</v>
      </c>
      <c r="C83" s="33">
        <v>288</v>
      </c>
      <c r="D83" s="33">
        <f t="shared" si="18"/>
        <v>107</v>
      </c>
      <c r="E83" s="33">
        <v>54</v>
      </c>
      <c r="F83" s="33">
        <v>53</v>
      </c>
      <c r="G83" s="33">
        <v>337</v>
      </c>
    </row>
    <row r="84" spans="1:14" ht="10.199999999999999" customHeight="1" x14ac:dyDescent="0.2">
      <c r="A84" s="115" t="s">
        <v>285</v>
      </c>
      <c r="B84" s="36">
        <v>952</v>
      </c>
      <c r="C84" s="33">
        <v>339</v>
      </c>
      <c r="D84" s="33">
        <f t="shared" si="18"/>
        <v>90</v>
      </c>
      <c r="E84" s="33">
        <v>61</v>
      </c>
      <c r="F84" s="33">
        <v>29</v>
      </c>
      <c r="G84" s="33">
        <v>267</v>
      </c>
    </row>
    <row r="85" spans="1:14" ht="10.199999999999999" customHeight="1" x14ac:dyDescent="0.2">
      <c r="A85" s="115" t="s">
        <v>286</v>
      </c>
      <c r="B85" s="36">
        <v>765</v>
      </c>
      <c r="C85" s="33">
        <v>264</v>
      </c>
      <c r="D85" s="33">
        <f t="shared" si="18"/>
        <v>79</v>
      </c>
      <c r="E85" s="33">
        <v>49</v>
      </c>
      <c r="F85" s="33">
        <v>30</v>
      </c>
      <c r="G85" s="33">
        <v>203</v>
      </c>
    </row>
    <row r="86" spans="1:14" ht="10.199999999999999" customHeight="1" x14ac:dyDescent="0.2">
      <c r="A86" s="115" t="s">
        <v>287</v>
      </c>
      <c r="B86" s="36">
        <v>804</v>
      </c>
      <c r="C86" s="33">
        <v>316</v>
      </c>
      <c r="D86" s="33">
        <f t="shared" si="18"/>
        <v>101</v>
      </c>
      <c r="E86" s="33">
        <v>55</v>
      </c>
      <c r="F86" s="33">
        <v>46</v>
      </c>
      <c r="G86" s="33">
        <v>194</v>
      </c>
    </row>
    <row r="87" spans="1:14" ht="10.199999999999999" customHeight="1" x14ac:dyDescent="0.2">
      <c r="A87" s="115" t="s">
        <v>290</v>
      </c>
      <c r="B87" s="36">
        <v>1141</v>
      </c>
      <c r="C87" s="33">
        <v>368</v>
      </c>
      <c r="D87" s="33">
        <f t="shared" si="18"/>
        <v>110</v>
      </c>
      <c r="E87" s="33">
        <v>53</v>
      </c>
      <c r="F87" s="33">
        <v>57</v>
      </c>
      <c r="G87" s="33">
        <v>297</v>
      </c>
      <c r="H87" s="176"/>
      <c r="I87" s="176"/>
      <c r="J87" s="176"/>
      <c r="K87" s="176"/>
      <c r="L87" s="176"/>
      <c r="M87" s="176"/>
      <c r="N87" s="176"/>
    </row>
    <row r="88" spans="1:14" ht="10.199999999999999" customHeight="1" x14ac:dyDescent="0.2">
      <c r="A88" s="115" t="s">
        <v>283</v>
      </c>
      <c r="B88" s="36">
        <v>386</v>
      </c>
      <c r="C88" s="33">
        <v>123</v>
      </c>
      <c r="D88" s="33">
        <f t="shared" si="18"/>
        <v>49</v>
      </c>
      <c r="E88" s="33">
        <v>23</v>
      </c>
      <c r="F88" s="33">
        <v>26</v>
      </c>
      <c r="G88" s="33">
        <v>88</v>
      </c>
    </row>
    <row r="89" spans="1:14" ht="10.199999999999999" customHeight="1" x14ac:dyDescent="0.2">
      <c r="A89" s="115" t="s">
        <v>284</v>
      </c>
      <c r="B89" s="36">
        <v>108</v>
      </c>
      <c r="C89" s="33">
        <v>29</v>
      </c>
      <c r="D89" s="33">
        <f t="shared" si="18"/>
        <v>4</v>
      </c>
      <c r="E89" s="33">
        <v>2</v>
      </c>
      <c r="F89" s="33">
        <v>2</v>
      </c>
      <c r="G89" s="33">
        <v>42</v>
      </c>
    </row>
    <row r="90" spans="1:14" s="176" customFormat="1" ht="0.9" customHeight="1" x14ac:dyDescent="0.2">
      <c r="A90" s="115" t="s">
        <v>285</v>
      </c>
      <c r="B90" s="36">
        <v>140</v>
      </c>
      <c r="C90" s="33">
        <v>43</v>
      </c>
      <c r="D90" s="33">
        <f t="shared" si="18"/>
        <v>11</v>
      </c>
      <c r="E90" s="33">
        <v>8</v>
      </c>
      <c r="F90" s="33">
        <v>3</v>
      </c>
      <c r="G90" s="33">
        <v>38</v>
      </c>
      <c r="H90" s="8"/>
      <c r="I90" s="8"/>
      <c r="J90" s="8"/>
      <c r="K90" s="8"/>
      <c r="L90" s="8"/>
      <c r="M90" s="8"/>
      <c r="N90" s="8"/>
    </row>
    <row r="91" spans="1:14" x14ac:dyDescent="0.2">
      <c r="A91" s="115" t="s">
        <v>286</v>
      </c>
      <c r="B91" s="36">
        <v>167</v>
      </c>
      <c r="C91" s="33">
        <v>56</v>
      </c>
      <c r="D91" s="33">
        <f t="shared" si="18"/>
        <v>19</v>
      </c>
      <c r="E91" s="33">
        <v>6</v>
      </c>
      <c r="F91" s="33">
        <v>13</v>
      </c>
      <c r="G91" s="33">
        <v>38</v>
      </c>
    </row>
    <row r="92" spans="1:14" x14ac:dyDescent="0.2">
      <c r="A92" s="115" t="s">
        <v>287</v>
      </c>
      <c r="B92" s="36">
        <v>340</v>
      </c>
      <c r="C92" s="33">
        <v>117</v>
      </c>
      <c r="D92" s="33">
        <f t="shared" si="18"/>
        <v>27</v>
      </c>
      <c r="E92" s="33">
        <v>14</v>
      </c>
      <c r="F92" s="33">
        <v>13</v>
      </c>
      <c r="G92" s="33">
        <v>91</v>
      </c>
    </row>
    <row r="93" spans="1:14" x14ac:dyDescent="0.2">
      <c r="A93" s="116" t="s">
        <v>291</v>
      </c>
      <c r="B93" s="37">
        <v>23045</v>
      </c>
      <c r="C93" s="38">
        <v>9272</v>
      </c>
      <c r="D93" s="33">
        <f t="shared" si="18"/>
        <v>3366</v>
      </c>
      <c r="E93" s="38">
        <v>2065</v>
      </c>
      <c r="F93" s="38">
        <v>1301</v>
      </c>
      <c r="G93" s="38">
        <v>5910</v>
      </c>
    </row>
    <row r="94" spans="1:14" x14ac:dyDescent="0.2">
      <c r="A94" s="179" t="s">
        <v>141</v>
      </c>
      <c r="B94" s="178"/>
      <c r="C94" s="178"/>
      <c r="D94" s="178"/>
      <c r="E94" s="178"/>
      <c r="F94" s="178"/>
      <c r="G94" s="178"/>
    </row>
    <row r="95" spans="1:14" x14ac:dyDescent="0.2">
      <c r="A95" s="8" t="s">
        <v>63</v>
      </c>
    </row>
    <row r="97" spans="1:1" x14ac:dyDescent="0.2">
      <c r="A97" s="8" t="s">
        <v>24</v>
      </c>
    </row>
  </sheetData>
  <mergeCells count="8">
    <mergeCell ref="A5:A7"/>
    <mergeCell ref="B5:B7"/>
    <mergeCell ref="I9:K9"/>
    <mergeCell ref="L9:N9"/>
    <mergeCell ref="I25:K25"/>
    <mergeCell ref="L25:N25"/>
    <mergeCell ref="C5:G5"/>
    <mergeCell ref="C6:F6"/>
  </mergeCells>
  <pageMargins left="0.7" right="0.7" top="0.75" bottom="0.75" header="0.3" footer="0.3"/>
  <pageSetup paperSize="5" scale="89" orientation="landscape" r:id="rId1"/>
  <headerFooter>
    <oddHeader>&amp;L&amp;12&amp;K000000Guam Cross Tabulation Tables v1.2</oddHead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G86"/>
  <sheetViews>
    <sheetView zoomScaleNormal="100" zoomScaleSheetLayoutView="100" workbookViewId="0">
      <pane xSplit="1" ySplit="7" topLeftCell="B63" activePane="bottomRight" state="frozen"/>
      <selection activeCell="D10" sqref="D10"/>
      <selection pane="topRight" activeCell="D10" sqref="D10"/>
      <selection pane="bottomLeft" activeCell="D10" sqref="D10"/>
      <selection pane="bottomRight" activeCell="D9" sqref="D9:D81"/>
    </sheetView>
  </sheetViews>
  <sheetFormatPr defaultColWidth="9.109375" defaultRowHeight="11.4" x14ac:dyDescent="0.2"/>
  <cols>
    <col min="1" max="1" width="72.33203125" style="8" customWidth="1"/>
    <col min="2" max="2" width="10.6640625" style="8" customWidth="1"/>
    <col min="3" max="3" width="11.44140625" style="8" customWidth="1"/>
    <col min="4" max="4" width="11.44140625" style="174" customWidth="1"/>
    <col min="5" max="7" width="10.6640625" style="8" customWidth="1"/>
    <col min="8" max="16384" width="9.109375" style="8"/>
  </cols>
  <sheetData>
    <row r="1" spans="1:7" s="176" customFormat="1" ht="0.9" customHeight="1" x14ac:dyDescent="0.2">
      <c r="A1" s="176" t="s">
        <v>495</v>
      </c>
    </row>
    <row r="2" spans="1:7" x14ac:dyDescent="0.2">
      <c r="A2" s="8" t="s">
        <v>100</v>
      </c>
    </row>
    <row r="3" spans="1:7" x14ac:dyDescent="0.2">
      <c r="A3" s="8" t="s">
        <v>496</v>
      </c>
    </row>
    <row r="5" spans="1:7" ht="24.75" customHeight="1" x14ac:dyDescent="0.2">
      <c r="A5" s="212" t="s">
        <v>64</v>
      </c>
      <c r="B5" s="215" t="s">
        <v>0</v>
      </c>
      <c r="C5" s="218"/>
      <c r="D5" s="218"/>
      <c r="E5" s="218"/>
      <c r="F5" s="218"/>
      <c r="G5" s="218"/>
    </row>
    <row r="6" spans="1:7" ht="30" customHeight="1" x14ac:dyDescent="0.3">
      <c r="A6" s="213"/>
      <c r="B6" s="216"/>
      <c r="C6" s="219" t="s">
        <v>58</v>
      </c>
      <c r="D6" s="220"/>
      <c r="E6" s="221"/>
      <c r="F6" s="222"/>
      <c r="G6" s="210" t="s">
        <v>56</v>
      </c>
    </row>
    <row r="7" spans="1:7" ht="65.25" customHeight="1" x14ac:dyDescent="0.2">
      <c r="A7" s="214"/>
      <c r="B7" s="216"/>
      <c r="C7" s="19" t="s">
        <v>66</v>
      </c>
      <c r="D7" s="209" t="s">
        <v>562</v>
      </c>
      <c r="E7" s="20" t="s">
        <v>23</v>
      </c>
      <c r="F7" s="19" t="s">
        <v>67</v>
      </c>
      <c r="G7" s="21" t="s">
        <v>1</v>
      </c>
    </row>
    <row r="8" spans="1:7" ht="12" x14ac:dyDescent="0.25">
      <c r="A8" s="118" t="s">
        <v>44</v>
      </c>
      <c r="B8" s="31" t="s">
        <v>25</v>
      </c>
      <c r="C8" s="32" t="s">
        <v>25</v>
      </c>
      <c r="D8" s="32"/>
      <c r="E8" s="32" t="s">
        <v>25</v>
      </c>
      <c r="F8" s="32" t="s">
        <v>25</v>
      </c>
      <c r="G8" s="32" t="s">
        <v>25</v>
      </c>
    </row>
    <row r="9" spans="1:7" x14ac:dyDescent="0.2">
      <c r="A9" s="119" t="s">
        <v>45</v>
      </c>
      <c r="B9" s="36">
        <v>63678</v>
      </c>
      <c r="C9" s="33">
        <v>22001</v>
      </c>
      <c r="D9" s="33">
        <f>E9+F9</f>
        <v>5796</v>
      </c>
      <c r="E9" s="33">
        <v>2909</v>
      </c>
      <c r="F9" s="33">
        <v>2887</v>
      </c>
      <c r="G9" s="33">
        <v>21108</v>
      </c>
    </row>
    <row r="10" spans="1:7" x14ac:dyDescent="0.2">
      <c r="A10" s="120" t="s">
        <v>292</v>
      </c>
      <c r="B10" s="36">
        <v>17571</v>
      </c>
      <c r="C10" s="33">
        <v>6249</v>
      </c>
      <c r="D10" s="33">
        <f t="shared" ref="D10:D73" si="0">E10+F10</f>
        <v>585</v>
      </c>
      <c r="E10" s="33">
        <v>169</v>
      </c>
      <c r="F10" s="33">
        <v>416</v>
      </c>
      <c r="G10" s="33">
        <v>5230</v>
      </c>
    </row>
    <row r="11" spans="1:7" x14ac:dyDescent="0.2">
      <c r="A11" s="120" t="s">
        <v>293</v>
      </c>
      <c r="B11" s="36">
        <v>7868</v>
      </c>
      <c r="C11" s="33">
        <v>2745</v>
      </c>
      <c r="D11" s="33">
        <f t="shared" si="0"/>
        <v>253</v>
      </c>
      <c r="E11" s="33">
        <v>62</v>
      </c>
      <c r="F11" s="33">
        <v>191</v>
      </c>
      <c r="G11" s="33">
        <v>2299</v>
      </c>
    </row>
    <row r="12" spans="1:7" x14ac:dyDescent="0.2">
      <c r="A12" s="120" t="s">
        <v>294</v>
      </c>
      <c r="B12" s="36">
        <v>4920</v>
      </c>
      <c r="C12" s="33">
        <v>1668</v>
      </c>
      <c r="D12" s="33">
        <f t="shared" si="0"/>
        <v>165</v>
      </c>
      <c r="E12" s="33">
        <v>40</v>
      </c>
      <c r="F12" s="33">
        <v>125</v>
      </c>
      <c r="G12" s="33">
        <v>1170</v>
      </c>
    </row>
    <row r="13" spans="1:7" x14ac:dyDescent="0.2">
      <c r="A13" s="120" t="s">
        <v>295</v>
      </c>
      <c r="B13" s="36">
        <v>2948</v>
      </c>
      <c r="C13" s="33">
        <v>1077</v>
      </c>
      <c r="D13" s="33">
        <f t="shared" si="0"/>
        <v>88</v>
      </c>
      <c r="E13" s="33">
        <v>22</v>
      </c>
      <c r="F13" s="33">
        <v>66</v>
      </c>
      <c r="G13" s="33">
        <v>1129</v>
      </c>
    </row>
    <row r="14" spans="1:7" x14ac:dyDescent="0.2">
      <c r="A14" s="120" t="s">
        <v>296</v>
      </c>
      <c r="B14" s="36">
        <v>1861</v>
      </c>
      <c r="C14" s="33">
        <v>502</v>
      </c>
      <c r="D14" s="33">
        <f t="shared" si="0"/>
        <v>63</v>
      </c>
      <c r="E14" s="33">
        <v>14</v>
      </c>
      <c r="F14" s="33">
        <v>49</v>
      </c>
      <c r="G14" s="33">
        <v>749</v>
      </c>
    </row>
    <row r="15" spans="1:7" x14ac:dyDescent="0.2">
      <c r="A15" s="120" t="s">
        <v>297</v>
      </c>
      <c r="B15" s="36">
        <v>558</v>
      </c>
      <c r="C15" s="33">
        <v>211</v>
      </c>
      <c r="D15" s="33">
        <f t="shared" si="0"/>
        <v>17</v>
      </c>
      <c r="E15" s="33">
        <v>4</v>
      </c>
      <c r="F15" s="33">
        <v>13</v>
      </c>
      <c r="G15" s="33">
        <v>159</v>
      </c>
    </row>
    <row r="16" spans="1:7" x14ac:dyDescent="0.2">
      <c r="A16" s="120" t="s">
        <v>298</v>
      </c>
      <c r="B16" s="36">
        <v>1009</v>
      </c>
      <c r="C16" s="33">
        <v>198</v>
      </c>
      <c r="D16" s="33">
        <f t="shared" si="0"/>
        <v>36</v>
      </c>
      <c r="E16" s="33">
        <v>9</v>
      </c>
      <c r="F16" s="33">
        <v>27</v>
      </c>
      <c r="G16" s="33">
        <v>521</v>
      </c>
    </row>
    <row r="17" spans="1:7" x14ac:dyDescent="0.2">
      <c r="A17" s="120" t="s">
        <v>299</v>
      </c>
      <c r="B17" s="36">
        <v>294</v>
      </c>
      <c r="C17" s="33">
        <v>93</v>
      </c>
      <c r="D17" s="33">
        <f t="shared" si="0"/>
        <v>10</v>
      </c>
      <c r="E17" s="33">
        <v>1</v>
      </c>
      <c r="F17" s="33">
        <v>9</v>
      </c>
      <c r="G17" s="33">
        <v>69</v>
      </c>
    </row>
    <row r="18" spans="1:7" x14ac:dyDescent="0.2">
      <c r="A18" s="120" t="s">
        <v>300</v>
      </c>
      <c r="B18" s="36">
        <v>6234</v>
      </c>
      <c r="C18" s="33">
        <v>2701</v>
      </c>
      <c r="D18" s="33">
        <f t="shared" si="0"/>
        <v>238</v>
      </c>
      <c r="E18" s="33">
        <v>87</v>
      </c>
      <c r="F18" s="33">
        <v>151</v>
      </c>
      <c r="G18" s="33">
        <v>1403</v>
      </c>
    </row>
    <row r="19" spans="1:7" x14ac:dyDescent="0.2">
      <c r="A19" s="120" t="s">
        <v>301</v>
      </c>
      <c r="B19" s="36">
        <v>739</v>
      </c>
      <c r="C19" s="33">
        <v>356</v>
      </c>
      <c r="D19" s="33">
        <f t="shared" si="0"/>
        <v>38</v>
      </c>
      <c r="E19" s="33">
        <v>15</v>
      </c>
      <c r="F19" s="33">
        <v>23</v>
      </c>
      <c r="G19" s="33">
        <v>133</v>
      </c>
    </row>
    <row r="20" spans="1:7" x14ac:dyDescent="0.2">
      <c r="A20" s="120" t="s">
        <v>302</v>
      </c>
      <c r="B20" s="36">
        <v>345</v>
      </c>
      <c r="C20" s="33">
        <v>143</v>
      </c>
      <c r="D20" s="33">
        <f t="shared" si="0"/>
        <v>8</v>
      </c>
      <c r="E20" s="33">
        <v>4</v>
      </c>
      <c r="F20" s="33">
        <v>4</v>
      </c>
      <c r="G20" s="33">
        <v>35</v>
      </c>
    </row>
    <row r="21" spans="1:7" x14ac:dyDescent="0.2">
      <c r="A21" s="120" t="s">
        <v>303</v>
      </c>
      <c r="B21" s="36">
        <v>4179</v>
      </c>
      <c r="C21" s="33">
        <v>1895</v>
      </c>
      <c r="D21" s="33">
        <f t="shared" si="0"/>
        <v>127</v>
      </c>
      <c r="E21" s="33">
        <v>45</v>
      </c>
      <c r="F21" s="33">
        <v>82</v>
      </c>
      <c r="G21" s="33">
        <v>998</v>
      </c>
    </row>
    <row r="22" spans="1:7" x14ac:dyDescent="0.2">
      <c r="A22" s="120" t="s">
        <v>304</v>
      </c>
      <c r="B22" s="36">
        <v>971</v>
      </c>
      <c r="C22" s="33">
        <v>307</v>
      </c>
      <c r="D22" s="33">
        <f t="shared" si="0"/>
        <v>65</v>
      </c>
      <c r="E22" s="33">
        <v>23</v>
      </c>
      <c r="F22" s="33">
        <v>42</v>
      </c>
      <c r="G22" s="33">
        <v>237</v>
      </c>
    </row>
    <row r="23" spans="1:7" x14ac:dyDescent="0.2">
      <c r="A23" s="120" t="s">
        <v>305</v>
      </c>
      <c r="B23" s="36">
        <v>1608</v>
      </c>
      <c r="C23" s="33">
        <v>301</v>
      </c>
      <c r="D23" s="33">
        <f t="shared" si="0"/>
        <v>31</v>
      </c>
      <c r="E23" s="33">
        <v>6</v>
      </c>
      <c r="F23" s="33">
        <v>25</v>
      </c>
      <c r="G23" s="33">
        <v>779</v>
      </c>
    </row>
    <row r="24" spans="1:7" x14ac:dyDescent="0.2">
      <c r="A24" s="120" t="s">
        <v>306</v>
      </c>
      <c r="B24" s="36">
        <v>1066</v>
      </c>
      <c r="C24" s="33">
        <v>176</v>
      </c>
      <c r="D24" s="33">
        <f t="shared" si="0"/>
        <v>20</v>
      </c>
      <c r="E24" s="33">
        <v>3</v>
      </c>
      <c r="F24" s="33">
        <v>17</v>
      </c>
      <c r="G24" s="33">
        <v>491</v>
      </c>
    </row>
    <row r="25" spans="1:7" x14ac:dyDescent="0.2">
      <c r="A25" s="120" t="s">
        <v>307</v>
      </c>
      <c r="B25" s="36">
        <v>542</v>
      </c>
      <c r="C25" s="33">
        <v>125</v>
      </c>
      <c r="D25" s="33">
        <f t="shared" si="0"/>
        <v>11</v>
      </c>
      <c r="E25" s="33">
        <v>3</v>
      </c>
      <c r="F25" s="33">
        <v>8</v>
      </c>
      <c r="G25" s="33">
        <v>288</v>
      </c>
    </row>
    <row r="26" spans="1:7" x14ac:dyDescent="0.2">
      <c r="A26" s="120" t="s">
        <v>308</v>
      </c>
      <c r="B26" s="36">
        <v>13877</v>
      </c>
      <c r="C26" s="33">
        <v>4366</v>
      </c>
      <c r="D26" s="33">
        <f t="shared" si="0"/>
        <v>2239</v>
      </c>
      <c r="E26" s="33">
        <v>1357</v>
      </c>
      <c r="F26" s="33">
        <v>882</v>
      </c>
      <c r="G26" s="33">
        <v>4620</v>
      </c>
    </row>
    <row r="27" spans="1:7" x14ac:dyDescent="0.2">
      <c r="A27" s="120" t="s">
        <v>309</v>
      </c>
      <c r="B27" s="36">
        <v>848</v>
      </c>
      <c r="C27" s="33">
        <v>193</v>
      </c>
      <c r="D27" s="33">
        <f t="shared" si="0"/>
        <v>61</v>
      </c>
      <c r="E27" s="33">
        <v>19</v>
      </c>
      <c r="F27" s="33">
        <v>42</v>
      </c>
      <c r="G27" s="33">
        <v>345</v>
      </c>
    </row>
    <row r="28" spans="1:7" x14ac:dyDescent="0.2">
      <c r="A28" s="120" t="s">
        <v>310</v>
      </c>
      <c r="B28" s="36">
        <v>2532</v>
      </c>
      <c r="C28" s="33">
        <v>1439</v>
      </c>
      <c r="D28" s="33">
        <f t="shared" si="0"/>
        <v>242</v>
      </c>
      <c r="E28" s="33">
        <v>130</v>
      </c>
      <c r="F28" s="33">
        <v>112</v>
      </c>
      <c r="G28" s="33">
        <v>365</v>
      </c>
    </row>
    <row r="29" spans="1:7" x14ac:dyDescent="0.2">
      <c r="A29" s="120" t="s">
        <v>311</v>
      </c>
      <c r="B29" s="36">
        <v>1746</v>
      </c>
      <c r="C29" s="33">
        <v>941</v>
      </c>
      <c r="D29" s="33">
        <f t="shared" si="0"/>
        <v>218</v>
      </c>
      <c r="E29" s="33">
        <v>124</v>
      </c>
      <c r="F29" s="33">
        <v>94</v>
      </c>
      <c r="G29" s="33">
        <v>262</v>
      </c>
    </row>
    <row r="30" spans="1:7" x14ac:dyDescent="0.2">
      <c r="A30" s="120" t="s">
        <v>312</v>
      </c>
      <c r="B30" s="36">
        <v>786</v>
      </c>
      <c r="C30" s="33">
        <v>498</v>
      </c>
      <c r="D30" s="33">
        <f t="shared" si="0"/>
        <v>24</v>
      </c>
      <c r="E30" s="33">
        <v>6</v>
      </c>
      <c r="F30" s="33">
        <v>18</v>
      </c>
      <c r="G30" s="33">
        <v>103</v>
      </c>
    </row>
    <row r="31" spans="1:7" x14ac:dyDescent="0.2">
      <c r="A31" s="120" t="s">
        <v>313</v>
      </c>
      <c r="B31" s="36">
        <v>5399</v>
      </c>
      <c r="C31" s="33">
        <v>1103</v>
      </c>
      <c r="D31" s="33">
        <f t="shared" si="0"/>
        <v>1010</v>
      </c>
      <c r="E31" s="33">
        <v>659</v>
      </c>
      <c r="F31" s="33">
        <v>351</v>
      </c>
      <c r="G31" s="33">
        <v>2219</v>
      </c>
    </row>
    <row r="32" spans="1:7" x14ac:dyDescent="0.2">
      <c r="A32" s="120" t="s">
        <v>314</v>
      </c>
      <c r="B32" s="36">
        <v>3475</v>
      </c>
      <c r="C32" s="33">
        <v>1128</v>
      </c>
      <c r="D32" s="33">
        <f t="shared" si="0"/>
        <v>769</v>
      </c>
      <c r="E32" s="33">
        <v>460</v>
      </c>
      <c r="F32" s="33">
        <v>309</v>
      </c>
      <c r="G32" s="33">
        <v>1218</v>
      </c>
    </row>
    <row r="33" spans="1:7" x14ac:dyDescent="0.2">
      <c r="A33" s="120" t="s">
        <v>315</v>
      </c>
      <c r="B33" s="36">
        <v>1623</v>
      </c>
      <c r="C33" s="33">
        <v>503</v>
      </c>
      <c r="D33" s="33">
        <f t="shared" si="0"/>
        <v>157</v>
      </c>
      <c r="E33" s="33">
        <v>89</v>
      </c>
      <c r="F33" s="33">
        <v>68</v>
      </c>
      <c r="G33" s="33">
        <v>473</v>
      </c>
    </row>
    <row r="34" spans="1:7" x14ac:dyDescent="0.2">
      <c r="A34" s="120" t="s">
        <v>316</v>
      </c>
      <c r="B34" s="36">
        <v>17154</v>
      </c>
      <c r="C34" s="33">
        <v>6654</v>
      </c>
      <c r="D34" s="33">
        <f t="shared" si="0"/>
        <v>1329</v>
      </c>
      <c r="E34" s="33">
        <v>590</v>
      </c>
      <c r="F34" s="33">
        <v>739</v>
      </c>
      <c r="G34" s="33">
        <v>5225</v>
      </c>
    </row>
    <row r="35" spans="1:7" x14ac:dyDescent="0.2">
      <c r="A35" s="120" t="s">
        <v>317</v>
      </c>
      <c r="B35" s="36">
        <v>7446</v>
      </c>
      <c r="C35" s="33">
        <v>2158</v>
      </c>
      <c r="D35" s="33">
        <f t="shared" si="0"/>
        <v>616</v>
      </c>
      <c r="E35" s="33">
        <v>300</v>
      </c>
      <c r="F35" s="33">
        <v>316</v>
      </c>
      <c r="G35" s="33">
        <v>2676</v>
      </c>
    </row>
    <row r="36" spans="1:7" x14ac:dyDescent="0.2">
      <c r="A36" s="120" t="s">
        <v>318</v>
      </c>
      <c r="B36" s="36">
        <v>9708</v>
      </c>
      <c r="C36" s="33">
        <v>4496</v>
      </c>
      <c r="D36" s="33">
        <f t="shared" si="0"/>
        <v>713</v>
      </c>
      <c r="E36" s="33">
        <v>290</v>
      </c>
      <c r="F36" s="33">
        <v>423</v>
      </c>
      <c r="G36" s="33">
        <v>2549</v>
      </c>
    </row>
    <row r="37" spans="1:7" x14ac:dyDescent="0.2">
      <c r="A37" s="120" t="s">
        <v>319</v>
      </c>
      <c r="B37" s="36">
        <v>8984</v>
      </c>
      <c r="C37" s="33">
        <v>2327</v>
      </c>
      <c r="D37" s="33">
        <f t="shared" si="0"/>
        <v>826</v>
      </c>
      <c r="E37" s="33">
        <v>394</v>
      </c>
      <c r="F37" s="33">
        <v>432</v>
      </c>
      <c r="G37" s="33">
        <v>4230</v>
      </c>
    </row>
    <row r="38" spans="1:7" x14ac:dyDescent="0.2">
      <c r="A38" s="120" t="s">
        <v>320</v>
      </c>
      <c r="B38" s="36">
        <v>107</v>
      </c>
      <c r="C38" s="33">
        <v>41</v>
      </c>
      <c r="D38" s="33">
        <f t="shared" si="0"/>
        <v>27</v>
      </c>
      <c r="E38" s="33">
        <v>12</v>
      </c>
      <c r="F38" s="33">
        <v>15</v>
      </c>
      <c r="G38" s="33">
        <v>14</v>
      </c>
    </row>
    <row r="39" spans="1:7" x14ac:dyDescent="0.2">
      <c r="A39" s="120" t="s">
        <v>321</v>
      </c>
      <c r="B39" s="36">
        <v>5691</v>
      </c>
      <c r="C39" s="33">
        <v>989</v>
      </c>
      <c r="D39" s="33">
        <f t="shared" si="0"/>
        <v>505</v>
      </c>
      <c r="E39" s="33">
        <v>253</v>
      </c>
      <c r="F39" s="33">
        <v>252</v>
      </c>
      <c r="G39" s="33">
        <v>3231</v>
      </c>
    </row>
    <row r="40" spans="1:7" x14ac:dyDescent="0.2">
      <c r="A40" s="120" t="s">
        <v>322</v>
      </c>
      <c r="B40" s="36">
        <v>3186</v>
      </c>
      <c r="C40" s="33">
        <v>1297</v>
      </c>
      <c r="D40" s="33">
        <f t="shared" si="0"/>
        <v>294</v>
      </c>
      <c r="E40" s="33">
        <v>129</v>
      </c>
      <c r="F40" s="33">
        <v>165</v>
      </c>
      <c r="G40" s="33">
        <v>985</v>
      </c>
    </row>
    <row r="41" spans="1:7" x14ac:dyDescent="0.2">
      <c r="A41" s="120" t="s">
        <v>323</v>
      </c>
      <c r="B41" s="36">
        <v>6092</v>
      </c>
      <c r="C41" s="33">
        <v>2405</v>
      </c>
      <c r="D41" s="33">
        <f t="shared" si="0"/>
        <v>817</v>
      </c>
      <c r="E41" s="33">
        <v>399</v>
      </c>
      <c r="F41" s="33">
        <v>418</v>
      </c>
      <c r="G41" s="33">
        <v>1803</v>
      </c>
    </row>
    <row r="42" spans="1:7" x14ac:dyDescent="0.2">
      <c r="A42" s="120" t="s">
        <v>324</v>
      </c>
      <c r="B42" s="36">
        <v>2069</v>
      </c>
      <c r="C42" s="33">
        <v>625</v>
      </c>
      <c r="D42" s="33">
        <f t="shared" si="0"/>
        <v>301</v>
      </c>
      <c r="E42" s="33">
        <v>161</v>
      </c>
      <c r="F42" s="33">
        <v>140</v>
      </c>
      <c r="G42" s="33">
        <v>837</v>
      </c>
    </row>
    <row r="43" spans="1:7" x14ac:dyDescent="0.2">
      <c r="A43" s="120" t="s">
        <v>325</v>
      </c>
      <c r="B43" s="36">
        <v>2769</v>
      </c>
      <c r="C43" s="33">
        <v>1197</v>
      </c>
      <c r="D43" s="33">
        <f t="shared" si="0"/>
        <v>305</v>
      </c>
      <c r="E43" s="33">
        <v>129</v>
      </c>
      <c r="F43" s="33">
        <v>176</v>
      </c>
      <c r="G43" s="33">
        <v>678</v>
      </c>
    </row>
    <row r="44" spans="1:7" x14ac:dyDescent="0.2">
      <c r="A44" s="120" t="s">
        <v>326</v>
      </c>
      <c r="B44" s="36">
        <v>1254</v>
      </c>
      <c r="C44" s="33">
        <v>583</v>
      </c>
      <c r="D44" s="33">
        <f t="shared" si="0"/>
        <v>211</v>
      </c>
      <c r="E44" s="33">
        <v>109</v>
      </c>
      <c r="F44" s="33">
        <v>102</v>
      </c>
      <c r="G44" s="33">
        <v>288</v>
      </c>
    </row>
    <row r="45" spans="1:7" x14ac:dyDescent="0.2">
      <c r="A45" s="119"/>
      <c r="B45" s="36" t="s">
        <v>25</v>
      </c>
      <c r="C45" s="33" t="s">
        <v>25</v>
      </c>
      <c r="D45" s="33" t="e">
        <f t="shared" si="0"/>
        <v>#VALUE!</v>
      </c>
      <c r="E45" s="33" t="s">
        <v>25</v>
      </c>
      <c r="F45" s="33" t="s">
        <v>25</v>
      </c>
      <c r="G45" s="33" t="s">
        <v>25</v>
      </c>
    </row>
    <row r="46" spans="1:7" x14ac:dyDescent="0.2">
      <c r="A46" s="119" t="s">
        <v>46</v>
      </c>
      <c r="B46" s="36">
        <v>28324</v>
      </c>
      <c r="C46" s="33">
        <v>10115</v>
      </c>
      <c r="D46" s="33">
        <f t="shared" si="0"/>
        <v>2405</v>
      </c>
      <c r="E46" s="33">
        <v>1199</v>
      </c>
      <c r="F46" s="33">
        <v>1206</v>
      </c>
      <c r="G46" s="33">
        <v>9458</v>
      </c>
    </row>
    <row r="47" spans="1:7" x14ac:dyDescent="0.2">
      <c r="A47" s="120" t="s">
        <v>292</v>
      </c>
      <c r="B47" s="36">
        <v>9049</v>
      </c>
      <c r="C47" s="33">
        <v>3547</v>
      </c>
      <c r="D47" s="33">
        <f t="shared" si="0"/>
        <v>268</v>
      </c>
      <c r="E47" s="33">
        <v>72</v>
      </c>
      <c r="F47" s="33">
        <v>196</v>
      </c>
      <c r="G47" s="33">
        <v>2945</v>
      </c>
    </row>
    <row r="48" spans="1:7" x14ac:dyDescent="0.2">
      <c r="A48" s="120" t="s">
        <v>293</v>
      </c>
      <c r="B48" s="36">
        <v>3763</v>
      </c>
      <c r="C48" s="33">
        <v>1473</v>
      </c>
      <c r="D48" s="33">
        <f t="shared" si="0"/>
        <v>127</v>
      </c>
      <c r="E48" s="33">
        <v>31</v>
      </c>
      <c r="F48" s="33">
        <v>96</v>
      </c>
      <c r="G48" s="33">
        <v>1261</v>
      </c>
    </row>
    <row r="49" spans="1:7" x14ac:dyDescent="0.2">
      <c r="A49" s="120" t="s">
        <v>294</v>
      </c>
      <c r="B49" s="36">
        <v>1892</v>
      </c>
      <c r="C49" s="33">
        <v>769</v>
      </c>
      <c r="D49" s="33">
        <f t="shared" si="0"/>
        <v>77</v>
      </c>
      <c r="E49" s="33">
        <v>17</v>
      </c>
      <c r="F49" s="33">
        <v>60</v>
      </c>
      <c r="G49" s="33">
        <v>482</v>
      </c>
    </row>
    <row r="50" spans="1:7" x14ac:dyDescent="0.2">
      <c r="A50" s="120" t="s">
        <v>295</v>
      </c>
      <c r="B50" s="36">
        <v>1871</v>
      </c>
      <c r="C50" s="33">
        <v>704</v>
      </c>
      <c r="D50" s="33">
        <f t="shared" si="0"/>
        <v>50</v>
      </c>
      <c r="E50" s="33">
        <v>14</v>
      </c>
      <c r="F50" s="33">
        <v>36</v>
      </c>
      <c r="G50" s="33">
        <v>779</v>
      </c>
    </row>
    <row r="51" spans="1:7" x14ac:dyDescent="0.2">
      <c r="A51" s="120" t="s">
        <v>296</v>
      </c>
      <c r="B51" s="36">
        <v>339</v>
      </c>
      <c r="C51" s="33">
        <v>111</v>
      </c>
      <c r="D51" s="33">
        <f t="shared" si="0"/>
        <v>4</v>
      </c>
      <c r="E51" s="33">
        <v>1</v>
      </c>
      <c r="F51" s="33">
        <v>3</v>
      </c>
      <c r="G51" s="33">
        <v>117</v>
      </c>
    </row>
    <row r="52" spans="1:7" x14ac:dyDescent="0.2">
      <c r="A52" s="120" t="s">
        <v>297</v>
      </c>
      <c r="B52" s="36">
        <v>148</v>
      </c>
      <c r="C52" s="33">
        <v>69</v>
      </c>
      <c r="D52" s="33">
        <f t="shared" si="0"/>
        <v>2</v>
      </c>
      <c r="E52" s="33">
        <v>0</v>
      </c>
      <c r="F52" s="33">
        <v>2</v>
      </c>
      <c r="G52" s="33">
        <v>37</v>
      </c>
    </row>
    <row r="53" spans="1:7" x14ac:dyDescent="0.2">
      <c r="A53" s="120" t="s">
        <v>298</v>
      </c>
      <c r="B53" s="36">
        <v>92</v>
      </c>
      <c r="C53" s="33">
        <v>20</v>
      </c>
      <c r="D53" s="33">
        <f t="shared" si="0"/>
        <v>0</v>
      </c>
      <c r="E53" s="33">
        <v>0</v>
      </c>
      <c r="F53" s="33">
        <v>0</v>
      </c>
      <c r="G53" s="33">
        <v>51</v>
      </c>
    </row>
    <row r="54" spans="1:7" x14ac:dyDescent="0.2">
      <c r="A54" s="120" t="s">
        <v>299</v>
      </c>
      <c r="B54" s="36">
        <v>99</v>
      </c>
      <c r="C54" s="33">
        <v>22</v>
      </c>
      <c r="D54" s="33">
        <f t="shared" si="0"/>
        <v>2</v>
      </c>
      <c r="E54" s="33">
        <v>1</v>
      </c>
      <c r="F54" s="33">
        <v>1</v>
      </c>
      <c r="G54" s="33">
        <v>29</v>
      </c>
    </row>
    <row r="55" spans="1:7" x14ac:dyDescent="0.2">
      <c r="A55" s="120" t="s">
        <v>300</v>
      </c>
      <c r="B55" s="36">
        <v>3922</v>
      </c>
      <c r="C55" s="33">
        <v>1780</v>
      </c>
      <c r="D55" s="33">
        <f t="shared" si="0"/>
        <v>119</v>
      </c>
      <c r="E55" s="33">
        <v>36</v>
      </c>
      <c r="F55" s="33">
        <v>83</v>
      </c>
      <c r="G55" s="33">
        <v>982</v>
      </c>
    </row>
    <row r="56" spans="1:7" x14ac:dyDescent="0.2">
      <c r="A56" s="120" t="s">
        <v>301</v>
      </c>
      <c r="B56" s="36">
        <v>449</v>
      </c>
      <c r="C56" s="33">
        <v>240</v>
      </c>
      <c r="D56" s="33">
        <f t="shared" si="0"/>
        <v>19</v>
      </c>
      <c r="E56" s="33">
        <v>5</v>
      </c>
      <c r="F56" s="33">
        <v>14</v>
      </c>
      <c r="G56" s="33">
        <v>86</v>
      </c>
    </row>
    <row r="57" spans="1:7" x14ac:dyDescent="0.2">
      <c r="A57" s="120" t="s">
        <v>302</v>
      </c>
      <c r="B57" s="36">
        <v>161</v>
      </c>
      <c r="C57" s="33">
        <v>84</v>
      </c>
      <c r="D57" s="33">
        <f t="shared" si="0"/>
        <v>5</v>
      </c>
      <c r="E57" s="33">
        <v>1</v>
      </c>
      <c r="F57" s="33">
        <v>4</v>
      </c>
      <c r="G57" s="33">
        <v>20</v>
      </c>
    </row>
    <row r="58" spans="1:7" x14ac:dyDescent="0.2">
      <c r="A58" s="120" t="s">
        <v>303</v>
      </c>
      <c r="B58" s="36">
        <v>2966</v>
      </c>
      <c r="C58" s="33">
        <v>1366</v>
      </c>
      <c r="D58" s="33">
        <f t="shared" si="0"/>
        <v>76</v>
      </c>
      <c r="E58" s="33">
        <v>25</v>
      </c>
      <c r="F58" s="33">
        <v>51</v>
      </c>
      <c r="G58" s="33">
        <v>788</v>
      </c>
    </row>
    <row r="59" spans="1:7" x14ac:dyDescent="0.2">
      <c r="A59" s="120" t="s">
        <v>304</v>
      </c>
      <c r="B59" s="36">
        <v>346</v>
      </c>
      <c r="C59" s="33">
        <v>90</v>
      </c>
      <c r="D59" s="33">
        <f t="shared" si="0"/>
        <v>19</v>
      </c>
      <c r="E59" s="33">
        <v>5</v>
      </c>
      <c r="F59" s="33">
        <v>14</v>
      </c>
      <c r="G59" s="33">
        <v>88</v>
      </c>
    </row>
    <row r="60" spans="1:7" x14ac:dyDescent="0.2">
      <c r="A60" s="120" t="s">
        <v>305</v>
      </c>
      <c r="B60" s="36">
        <v>1025</v>
      </c>
      <c r="C60" s="33">
        <v>183</v>
      </c>
      <c r="D60" s="33">
        <f t="shared" si="0"/>
        <v>18</v>
      </c>
      <c r="E60" s="33">
        <v>4</v>
      </c>
      <c r="F60" s="33">
        <v>14</v>
      </c>
      <c r="G60" s="33">
        <v>585</v>
      </c>
    </row>
    <row r="61" spans="1:7" x14ac:dyDescent="0.2">
      <c r="A61" s="120" t="s">
        <v>306</v>
      </c>
      <c r="B61" s="36">
        <v>703</v>
      </c>
      <c r="C61" s="33">
        <v>120</v>
      </c>
      <c r="D61" s="33">
        <f t="shared" si="0"/>
        <v>14</v>
      </c>
      <c r="E61" s="33">
        <v>2</v>
      </c>
      <c r="F61" s="33">
        <v>12</v>
      </c>
      <c r="G61" s="33">
        <v>383</v>
      </c>
    </row>
    <row r="62" spans="1:7" x14ac:dyDescent="0.2">
      <c r="A62" s="120" t="s">
        <v>307</v>
      </c>
      <c r="B62" s="36">
        <v>322</v>
      </c>
      <c r="C62" s="33">
        <v>63</v>
      </c>
      <c r="D62" s="33">
        <f t="shared" si="0"/>
        <v>4</v>
      </c>
      <c r="E62" s="33">
        <v>2</v>
      </c>
      <c r="F62" s="33">
        <v>2</v>
      </c>
      <c r="G62" s="33">
        <v>202</v>
      </c>
    </row>
    <row r="63" spans="1:7" x14ac:dyDescent="0.2">
      <c r="A63" s="120" t="s">
        <v>308</v>
      </c>
      <c r="B63" s="36">
        <v>6576</v>
      </c>
      <c r="C63" s="33">
        <v>1639</v>
      </c>
      <c r="D63" s="33">
        <f t="shared" si="0"/>
        <v>1170</v>
      </c>
      <c r="E63" s="33">
        <v>719</v>
      </c>
      <c r="F63" s="33">
        <v>451</v>
      </c>
      <c r="G63" s="33">
        <v>2469</v>
      </c>
    </row>
    <row r="64" spans="1:7" x14ac:dyDescent="0.2">
      <c r="A64" s="120" t="s">
        <v>309</v>
      </c>
      <c r="B64" s="36">
        <v>678</v>
      </c>
      <c r="C64" s="33">
        <v>152</v>
      </c>
      <c r="D64" s="33">
        <f t="shared" si="0"/>
        <v>51</v>
      </c>
      <c r="E64" s="33">
        <v>14</v>
      </c>
      <c r="F64" s="33">
        <v>37</v>
      </c>
      <c r="G64" s="33">
        <v>292</v>
      </c>
    </row>
    <row r="65" spans="1:7" x14ac:dyDescent="0.2">
      <c r="A65" s="120" t="s">
        <v>310</v>
      </c>
      <c r="B65" s="36">
        <v>340</v>
      </c>
      <c r="C65" s="33">
        <v>199</v>
      </c>
      <c r="D65" s="33">
        <f t="shared" si="0"/>
        <v>23</v>
      </c>
      <c r="E65" s="33">
        <v>6</v>
      </c>
      <c r="F65" s="33">
        <v>17</v>
      </c>
      <c r="G65" s="33">
        <v>51</v>
      </c>
    </row>
    <row r="66" spans="1:7" x14ac:dyDescent="0.2">
      <c r="A66" s="120" t="s">
        <v>311</v>
      </c>
      <c r="B66" s="36">
        <v>246</v>
      </c>
      <c r="C66" s="33">
        <v>139</v>
      </c>
      <c r="D66" s="33">
        <f t="shared" si="0"/>
        <v>19</v>
      </c>
      <c r="E66" s="33">
        <v>6</v>
      </c>
      <c r="F66" s="33">
        <v>13</v>
      </c>
      <c r="G66" s="33">
        <v>40</v>
      </c>
    </row>
    <row r="67" spans="1:7" x14ac:dyDescent="0.2">
      <c r="A67" s="120" t="s">
        <v>312</v>
      </c>
      <c r="B67" s="36">
        <v>94</v>
      </c>
      <c r="C67" s="33">
        <v>60</v>
      </c>
      <c r="D67" s="33">
        <f t="shared" si="0"/>
        <v>4</v>
      </c>
      <c r="E67" s="33">
        <v>0</v>
      </c>
      <c r="F67" s="33">
        <v>4</v>
      </c>
      <c r="G67" s="33">
        <v>11</v>
      </c>
    </row>
    <row r="68" spans="1:7" x14ac:dyDescent="0.2">
      <c r="A68" s="120" t="s">
        <v>313</v>
      </c>
      <c r="B68" s="36">
        <v>3013</v>
      </c>
      <c r="C68" s="33">
        <v>603</v>
      </c>
      <c r="D68" s="33">
        <f t="shared" si="0"/>
        <v>603</v>
      </c>
      <c r="E68" s="33">
        <v>416</v>
      </c>
      <c r="F68" s="33">
        <v>187</v>
      </c>
      <c r="G68" s="33">
        <v>1195</v>
      </c>
    </row>
    <row r="69" spans="1:7" x14ac:dyDescent="0.2">
      <c r="A69" s="120" t="s">
        <v>314</v>
      </c>
      <c r="B69" s="36">
        <v>1565</v>
      </c>
      <c r="C69" s="33">
        <v>377</v>
      </c>
      <c r="D69" s="33">
        <f t="shared" si="0"/>
        <v>398</v>
      </c>
      <c r="E69" s="33">
        <v>224</v>
      </c>
      <c r="F69" s="33">
        <v>174</v>
      </c>
      <c r="G69" s="33">
        <v>667</v>
      </c>
    </row>
    <row r="70" spans="1:7" x14ac:dyDescent="0.2">
      <c r="A70" s="120" t="s">
        <v>315</v>
      </c>
      <c r="B70" s="36">
        <v>980</v>
      </c>
      <c r="C70" s="33">
        <v>308</v>
      </c>
      <c r="D70" s="33">
        <f t="shared" si="0"/>
        <v>95</v>
      </c>
      <c r="E70" s="33">
        <v>59</v>
      </c>
      <c r="F70" s="33">
        <v>36</v>
      </c>
      <c r="G70" s="33">
        <v>264</v>
      </c>
    </row>
    <row r="71" spans="1:7" x14ac:dyDescent="0.2">
      <c r="A71" s="120" t="s">
        <v>316</v>
      </c>
      <c r="B71" s="36">
        <v>11470</v>
      </c>
      <c r="C71" s="33">
        <v>4548</v>
      </c>
      <c r="D71" s="33">
        <f t="shared" si="0"/>
        <v>795</v>
      </c>
      <c r="E71" s="33">
        <v>329</v>
      </c>
      <c r="F71" s="33">
        <v>466</v>
      </c>
      <c r="G71" s="33">
        <v>3622</v>
      </c>
    </row>
    <row r="72" spans="1:7" x14ac:dyDescent="0.2">
      <c r="A72" s="120" t="s">
        <v>317</v>
      </c>
      <c r="B72" s="36">
        <v>4942</v>
      </c>
      <c r="C72" s="33">
        <v>1391</v>
      </c>
      <c r="D72" s="33">
        <f t="shared" si="0"/>
        <v>457</v>
      </c>
      <c r="E72" s="33">
        <v>220</v>
      </c>
      <c r="F72" s="33">
        <v>237</v>
      </c>
      <c r="G72" s="33">
        <v>1923</v>
      </c>
    </row>
    <row r="73" spans="1:7" x14ac:dyDescent="0.2">
      <c r="A73" s="120" t="s">
        <v>318</v>
      </c>
      <c r="B73" s="36">
        <v>6528</v>
      </c>
      <c r="C73" s="33">
        <v>3157</v>
      </c>
      <c r="D73" s="33">
        <f t="shared" si="0"/>
        <v>338</v>
      </c>
      <c r="E73" s="33">
        <v>109</v>
      </c>
      <c r="F73" s="33">
        <v>229</v>
      </c>
      <c r="G73" s="33">
        <v>1699</v>
      </c>
    </row>
    <row r="74" spans="1:7" x14ac:dyDescent="0.2">
      <c r="A74" s="120" t="s">
        <v>319</v>
      </c>
      <c r="B74" s="36">
        <v>202</v>
      </c>
      <c r="C74" s="33">
        <v>83</v>
      </c>
      <c r="D74" s="33">
        <f t="shared" ref="D74:D81" si="1">E74+F74</f>
        <v>24</v>
      </c>
      <c r="E74" s="33">
        <v>8</v>
      </c>
      <c r="F74" s="33">
        <v>16</v>
      </c>
      <c r="G74" s="33">
        <v>49</v>
      </c>
    </row>
    <row r="75" spans="1:7" x14ac:dyDescent="0.2">
      <c r="A75" s="120" t="s">
        <v>320</v>
      </c>
      <c r="B75" s="36">
        <v>22</v>
      </c>
      <c r="C75" s="33">
        <v>9</v>
      </c>
      <c r="D75" s="33">
        <f t="shared" si="1"/>
        <v>7</v>
      </c>
      <c r="E75" s="33">
        <v>2</v>
      </c>
      <c r="F75" s="33">
        <v>5</v>
      </c>
      <c r="G75" s="33">
        <v>5</v>
      </c>
    </row>
    <row r="76" spans="1:7" x14ac:dyDescent="0.2">
      <c r="A76" s="120" t="s">
        <v>321</v>
      </c>
      <c r="B76" s="36">
        <v>87</v>
      </c>
      <c r="C76" s="33">
        <v>35</v>
      </c>
      <c r="D76" s="33">
        <f t="shared" si="1"/>
        <v>7</v>
      </c>
      <c r="E76" s="33">
        <v>0</v>
      </c>
      <c r="F76" s="33">
        <v>7</v>
      </c>
      <c r="G76" s="33">
        <v>26</v>
      </c>
    </row>
    <row r="77" spans="1:7" x14ac:dyDescent="0.2">
      <c r="A77" s="120" t="s">
        <v>322</v>
      </c>
      <c r="B77" s="36">
        <v>93</v>
      </c>
      <c r="C77" s="33">
        <v>39</v>
      </c>
      <c r="D77" s="33">
        <f t="shared" si="1"/>
        <v>10</v>
      </c>
      <c r="E77" s="33">
        <v>6</v>
      </c>
      <c r="F77" s="33">
        <v>4</v>
      </c>
      <c r="G77" s="33">
        <v>18</v>
      </c>
    </row>
    <row r="78" spans="1:7" x14ac:dyDescent="0.2">
      <c r="A78" s="120" t="s">
        <v>323</v>
      </c>
      <c r="B78" s="36">
        <v>1027</v>
      </c>
      <c r="C78" s="33">
        <v>298</v>
      </c>
      <c r="D78" s="33">
        <f t="shared" si="1"/>
        <v>148</v>
      </c>
      <c r="E78" s="33">
        <v>71</v>
      </c>
      <c r="F78" s="33">
        <v>77</v>
      </c>
      <c r="G78" s="33">
        <v>373</v>
      </c>
    </row>
    <row r="79" spans="1:7" x14ac:dyDescent="0.2">
      <c r="A79" s="120" t="s">
        <v>324</v>
      </c>
      <c r="B79" s="36">
        <v>486</v>
      </c>
      <c r="C79" s="33">
        <v>109</v>
      </c>
      <c r="D79" s="33">
        <f t="shared" si="1"/>
        <v>71</v>
      </c>
      <c r="E79" s="33">
        <v>46</v>
      </c>
      <c r="F79" s="33">
        <v>25</v>
      </c>
      <c r="G79" s="33">
        <v>242</v>
      </c>
    </row>
    <row r="80" spans="1:7" x14ac:dyDescent="0.2">
      <c r="A80" s="120" t="s">
        <v>325</v>
      </c>
      <c r="B80" s="36">
        <v>353</v>
      </c>
      <c r="C80" s="33">
        <v>121</v>
      </c>
      <c r="D80" s="33">
        <f t="shared" si="1"/>
        <v>43</v>
      </c>
      <c r="E80" s="33">
        <v>8</v>
      </c>
      <c r="F80" s="33">
        <v>35</v>
      </c>
      <c r="G80" s="33">
        <v>69</v>
      </c>
    </row>
    <row r="81" spans="1:7" x14ac:dyDescent="0.2">
      <c r="A81" s="121" t="s">
        <v>326</v>
      </c>
      <c r="B81" s="37">
        <v>188</v>
      </c>
      <c r="C81" s="38">
        <v>68</v>
      </c>
      <c r="D81" s="33">
        <f t="shared" si="1"/>
        <v>34</v>
      </c>
      <c r="E81" s="38">
        <v>17</v>
      </c>
      <c r="F81" s="38">
        <v>17</v>
      </c>
      <c r="G81" s="38">
        <v>62</v>
      </c>
    </row>
    <row r="82" spans="1:7" s="176" customFormat="1" ht="0.9" customHeight="1" x14ac:dyDescent="0.2">
      <c r="A82" s="186" t="s">
        <v>141</v>
      </c>
      <c r="B82" s="178"/>
      <c r="C82" s="178"/>
      <c r="D82" s="178"/>
      <c r="E82" s="178"/>
      <c r="F82" s="178"/>
      <c r="G82" s="178"/>
    </row>
    <row r="83" spans="1:7" x14ac:dyDescent="0.2">
      <c r="A83" s="8" t="s">
        <v>63</v>
      </c>
    </row>
    <row r="84" spans="1:7" ht="16.5" customHeight="1" x14ac:dyDescent="0.2">
      <c r="A84" s="211" t="s">
        <v>501</v>
      </c>
      <c r="B84" s="227"/>
      <c r="C84" s="227"/>
      <c r="D84" s="227"/>
      <c r="E84" s="227"/>
      <c r="F84" s="227"/>
      <c r="G84" s="227"/>
    </row>
    <row r="86" spans="1:7" x14ac:dyDescent="0.2">
      <c r="A86" s="8" t="s">
        <v>24</v>
      </c>
    </row>
  </sheetData>
  <mergeCells count="5">
    <mergeCell ref="A84:G84"/>
    <mergeCell ref="C6:F6"/>
    <mergeCell ref="A5:A7"/>
    <mergeCell ref="B5:B7"/>
    <mergeCell ref="C5:G5"/>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G68"/>
  <sheetViews>
    <sheetView tabSelected="1" zoomScaleNormal="100" zoomScaleSheetLayoutView="100" workbookViewId="0">
      <pane xSplit="1" ySplit="7" topLeftCell="B31" activePane="bottomRight" state="frozen"/>
      <selection activeCell="D10" sqref="D10"/>
      <selection pane="topRight" activeCell="D10" sqref="D10"/>
      <selection pane="bottomLeft" activeCell="D10" sqref="D10"/>
      <selection pane="bottomRight" activeCell="D36" sqref="D36"/>
    </sheetView>
  </sheetViews>
  <sheetFormatPr defaultColWidth="9.109375" defaultRowHeight="11.4" x14ac:dyDescent="0.2"/>
  <cols>
    <col min="1" max="1" width="77.109375" style="18" customWidth="1"/>
    <col min="2" max="2" width="10.6640625" style="18" customWidth="1"/>
    <col min="3" max="3" width="11.33203125" style="18" customWidth="1"/>
    <col min="4" max="4" width="11.33203125" style="174" customWidth="1"/>
    <col min="5" max="7" width="10.6640625" style="18" customWidth="1"/>
    <col min="8" max="16384" width="9.109375" style="18"/>
  </cols>
  <sheetData>
    <row r="1" spans="1:7" s="176" customFormat="1" ht="0.9" customHeight="1" x14ac:dyDescent="0.2">
      <c r="A1" s="176" t="s">
        <v>495</v>
      </c>
    </row>
    <row r="2" spans="1:7" x14ac:dyDescent="0.2">
      <c r="A2" s="18" t="s">
        <v>101</v>
      </c>
    </row>
    <row r="3" spans="1:7" x14ac:dyDescent="0.2">
      <c r="A3" s="18" t="s">
        <v>496</v>
      </c>
    </row>
    <row r="5" spans="1:7" ht="24.75" customHeight="1" x14ac:dyDescent="0.2">
      <c r="A5" s="212" t="s">
        <v>64</v>
      </c>
      <c r="B5" s="215" t="s">
        <v>0</v>
      </c>
      <c r="C5" s="218"/>
      <c r="D5" s="218"/>
      <c r="E5" s="218"/>
      <c r="F5" s="218"/>
      <c r="G5" s="218"/>
    </row>
    <row r="6" spans="1:7" ht="30" customHeight="1" x14ac:dyDescent="0.25">
      <c r="A6" s="213"/>
      <c r="B6" s="216"/>
      <c r="C6" s="219" t="s">
        <v>58</v>
      </c>
      <c r="D6" s="220"/>
      <c r="E6" s="230"/>
      <c r="F6" s="231"/>
      <c r="G6" s="210" t="s">
        <v>56</v>
      </c>
    </row>
    <row r="7" spans="1:7" ht="65.25" customHeight="1" x14ac:dyDescent="0.2">
      <c r="A7" s="232"/>
      <c r="B7" s="217"/>
      <c r="C7" s="5" t="s">
        <v>66</v>
      </c>
      <c r="D7" s="5" t="s">
        <v>562</v>
      </c>
      <c r="E7" s="35" t="s">
        <v>23</v>
      </c>
      <c r="F7" s="5" t="s">
        <v>67</v>
      </c>
      <c r="G7" s="34" t="s">
        <v>1</v>
      </c>
    </row>
    <row r="8" spans="1:7" ht="12" x14ac:dyDescent="0.25">
      <c r="A8" s="122" t="s">
        <v>47</v>
      </c>
      <c r="B8" s="31" t="s">
        <v>25</v>
      </c>
      <c r="C8" s="32" t="s">
        <v>25</v>
      </c>
      <c r="D8" s="32"/>
      <c r="E8" s="32" t="s">
        <v>25</v>
      </c>
      <c r="F8" s="32" t="s">
        <v>25</v>
      </c>
      <c r="G8" s="32" t="s">
        <v>25</v>
      </c>
    </row>
    <row r="9" spans="1:7" x14ac:dyDescent="0.2">
      <c r="A9" s="126" t="s">
        <v>45</v>
      </c>
      <c r="B9" s="36">
        <v>63678</v>
      </c>
      <c r="C9" s="33">
        <v>22001</v>
      </c>
      <c r="D9" s="33">
        <f>E9+F9</f>
        <v>5796</v>
      </c>
      <c r="E9" s="33">
        <v>2909</v>
      </c>
      <c r="F9" s="33">
        <v>2887</v>
      </c>
      <c r="G9" s="33">
        <v>21108</v>
      </c>
    </row>
    <row r="10" spans="1:7" x14ac:dyDescent="0.2">
      <c r="A10" s="124" t="s">
        <v>327</v>
      </c>
      <c r="B10" s="36">
        <v>204</v>
      </c>
      <c r="C10" s="33">
        <v>78</v>
      </c>
      <c r="D10" s="33">
        <f t="shared" ref="D10:D63" si="0">E10+F10</f>
        <v>46</v>
      </c>
      <c r="E10" s="33">
        <v>25</v>
      </c>
      <c r="F10" s="33">
        <v>21</v>
      </c>
      <c r="G10" s="33">
        <v>37</v>
      </c>
    </row>
    <row r="11" spans="1:7" x14ac:dyDescent="0.2">
      <c r="A11" s="124" t="s">
        <v>328</v>
      </c>
      <c r="B11" s="36">
        <v>180</v>
      </c>
      <c r="C11" s="33">
        <v>70</v>
      </c>
      <c r="D11" s="33">
        <f t="shared" si="0"/>
        <v>43</v>
      </c>
      <c r="E11" s="33">
        <v>25</v>
      </c>
      <c r="F11" s="33">
        <v>18</v>
      </c>
      <c r="G11" s="33">
        <v>30</v>
      </c>
    </row>
    <row r="12" spans="1:7" x14ac:dyDescent="0.2">
      <c r="A12" s="124" t="s">
        <v>329</v>
      </c>
      <c r="B12" s="36">
        <v>24</v>
      </c>
      <c r="C12" s="33">
        <v>8</v>
      </c>
      <c r="D12" s="33">
        <f t="shared" si="0"/>
        <v>3</v>
      </c>
      <c r="E12" s="33">
        <v>0</v>
      </c>
      <c r="F12" s="33">
        <v>3</v>
      </c>
      <c r="G12" s="33">
        <v>7</v>
      </c>
    </row>
    <row r="13" spans="1:7" x14ac:dyDescent="0.2">
      <c r="A13" s="124" t="s">
        <v>330</v>
      </c>
      <c r="B13" s="36">
        <v>7364</v>
      </c>
      <c r="C13" s="33">
        <v>1297</v>
      </c>
      <c r="D13" s="33">
        <f t="shared" si="0"/>
        <v>579</v>
      </c>
      <c r="E13" s="33">
        <v>285</v>
      </c>
      <c r="F13" s="33">
        <v>294</v>
      </c>
      <c r="G13" s="33">
        <v>3976</v>
      </c>
    </row>
    <row r="14" spans="1:7" x14ac:dyDescent="0.2">
      <c r="A14" s="124" t="s">
        <v>331</v>
      </c>
      <c r="B14" s="36">
        <v>1525</v>
      </c>
      <c r="C14" s="33">
        <v>452</v>
      </c>
      <c r="D14" s="33">
        <f t="shared" si="0"/>
        <v>198</v>
      </c>
      <c r="E14" s="33">
        <v>107</v>
      </c>
      <c r="F14" s="33">
        <v>91</v>
      </c>
      <c r="G14" s="33">
        <v>619</v>
      </c>
    </row>
    <row r="15" spans="1:7" x14ac:dyDescent="0.2">
      <c r="A15" s="124" t="s">
        <v>332</v>
      </c>
      <c r="B15" s="36">
        <v>1878</v>
      </c>
      <c r="C15" s="33">
        <v>654</v>
      </c>
      <c r="D15" s="33">
        <f t="shared" si="0"/>
        <v>196</v>
      </c>
      <c r="E15" s="33">
        <v>78</v>
      </c>
      <c r="F15" s="33">
        <v>118</v>
      </c>
      <c r="G15" s="33">
        <v>619</v>
      </c>
    </row>
    <row r="16" spans="1:7" x14ac:dyDescent="0.2">
      <c r="A16" s="124" t="s">
        <v>333</v>
      </c>
      <c r="B16" s="36">
        <v>8305</v>
      </c>
      <c r="C16" s="33">
        <v>2525</v>
      </c>
      <c r="D16" s="33">
        <f t="shared" si="0"/>
        <v>837</v>
      </c>
      <c r="E16" s="33">
        <v>454</v>
      </c>
      <c r="F16" s="33">
        <v>383</v>
      </c>
      <c r="G16" s="33">
        <v>2981</v>
      </c>
    </row>
    <row r="17" spans="1:7" x14ac:dyDescent="0.2">
      <c r="A17" s="124" t="s">
        <v>334</v>
      </c>
      <c r="B17" s="36">
        <v>4859</v>
      </c>
      <c r="C17" s="33">
        <v>2136</v>
      </c>
      <c r="D17" s="33">
        <f t="shared" si="0"/>
        <v>392</v>
      </c>
      <c r="E17" s="33">
        <v>116</v>
      </c>
      <c r="F17" s="33">
        <v>276</v>
      </c>
      <c r="G17" s="33">
        <v>1244</v>
      </c>
    </row>
    <row r="18" spans="1:7" x14ac:dyDescent="0.2">
      <c r="A18" s="124" t="s">
        <v>335</v>
      </c>
      <c r="B18" s="36">
        <v>3876</v>
      </c>
      <c r="C18" s="33">
        <v>1556</v>
      </c>
      <c r="D18" s="33">
        <f t="shared" si="0"/>
        <v>355</v>
      </c>
      <c r="E18" s="33">
        <v>106</v>
      </c>
      <c r="F18" s="33">
        <v>249</v>
      </c>
      <c r="G18" s="33">
        <v>1021</v>
      </c>
    </row>
    <row r="19" spans="1:7" x14ac:dyDescent="0.2">
      <c r="A19" s="124" t="s">
        <v>336</v>
      </c>
      <c r="B19" s="36">
        <v>983</v>
      </c>
      <c r="C19" s="33">
        <v>580</v>
      </c>
      <c r="D19" s="33">
        <f t="shared" si="0"/>
        <v>37</v>
      </c>
      <c r="E19" s="33">
        <v>10</v>
      </c>
      <c r="F19" s="33">
        <v>27</v>
      </c>
      <c r="G19" s="33">
        <v>223</v>
      </c>
    </row>
    <row r="20" spans="1:7" x14ac:dyDescent="0.2">
      <c r="A20" s="124" t="s">
        <v>337</v>
      </c>
      <c r="B20" s="36">
        <v>1645</v>
      </c>
      <c r="C20" s="33">
        <v>762</v>
      </c>
      <c r="D20" s="33">
        <f t="shared" si="0"/>
        <v>94</v>
      </c>
      <c r="E20" s="33">
        <v>31</v>
      </c>
      <c r="F20" s="33">
        <v>63</v>
      </c>
      <c r="G20" s="33">
        <v>383</v>
      </c>
    </row>
    <row r="21" spans="1:7" x14ac:dyDescent="0.2">
      <c r="A21" s="124" t="s">
        <v>338</v>
      </c>
      <c r="B21" s="36">
        <v>3489</v>
      </c>
      <c r="C21" s="33">
        <v>1436</v>
      </c>
      <c r="D21" s="33">
        <f t="shared" si="0"/>
        <v>189</v>
      </c>
      <c r="E21" s="33">
        <v>68</v>
      </c>
      <c r="F21" s="33">
        <v>121</v>
      </c>
      <c r="G21" s="33">
        <v>1057</v>
      </c>
    </row>
    <row r="22" spans="1:7" x14ac:dyDescent="0.2">
      <c r="A22" s="124" t="s">
        <v>339</v>
      </c>
      <c r="B22" s="36">
        <v>2046</v>
      </c>
      <c r="C22" s="33">
        <v>920</v>
      </c>
      <c r="D22" s="33">
        <f t="shared" si="0"/>
        <v>62</v>
      </c>
      <c r="E22" s="33">
        <v>17</v>
      </c>
      <c r="F22" s="33">
        <v>45</v>
      </c>
      <c r="G22" s="33">
        <v>657</v>
      </c>
    </row>
    <row r="23" spans="1:7" x14ac:dyDescent="0.2">
      <c r="A23" s="124" t="s">
        <v>340</v>
      </c>
      <c r="B23" s="36">
        <v>1443</v>
      </c>
      <c r="C23" s="33">
        <v>516</v>
      </c>
      <c r="D23" s="33">
        <f t="shared" si="0"/>
        <v>127</v>
      </c>
      <c r="E23" s="33">
        <v>51</v>
      </c>
      <c r="F23" s="33">
        <v>76</v>
      </c>
      <c r="G23" s="33">
        <v>400</v>
      </c>
    </row>
    <row r="24" spans="1:7" x14ac:dyDescent="0.2">
      <c r="A24" s="124" t="s">
        <v>341</v>
      </c>
      <c r="B24" s="36">
        <v>5651</v>
      </c>
      <c r="C24" s="33">
        <v>2208</v>
      </c>
      <c r="D24" s="33">
        <f t="shared" si="0"/>
        <v>638</v>
      </c>
      <c r="E24" s="33">
        <v>341</v>
      </c>
      <c r="F24" s="33">
        <v>297</v>
      </c>
      <c r="G24" s="33">
        <v>1329</v>
      </c>
    </row>
    <row r="25" spans="1:7" x14ac:dyDescent="0.2">
      <c r="A25" s="124" t="s">
        <v>342</v>
      </c>
      <c r="B25" s="36">
        <v>2184</v>
      </c>
      <c r="C25" s="33">
        <v>782</v>
      </c>
      <c r="D25" s="33">
        <f t="shared" si="0"/>
        <v>103</v>
      </c>
      <c r="E25" s="33">
        <v>38</v>
      </c>
      <c r="F25" s="33">
        <v>65</v>
      </c>
      <c r="G25" s="33">
        <v>582</v>
      </c>
    </row>
    <row r="26" spans="1:7" x14ac:dyDescent="0.2">
      <c r="A26" s="124" t="s">
        <v>343</v>
      </c>
      <c r="B26" s="36">
        <v>24</v>
      </c>
      <c r="C26" s="33">
        <v>11</v>
      </c>
      <c r="D26" s="33">
        <f t="shared" si="0"/>
        <v>1</v>
      </c>
      <c r="E26" s="33">
        <v>0</v>
      </c>
      <c r="F26" s="33">
        <v>1</v>
      </c>
      <c r="G26" s="33">
        <v>6</v>
      </c>
    </row>
    <row r="27" spans="1:7" x14ac:dyDescent="0.2">
      <c r="A27" s="124" t="s">
        <v>344</v>
      </c>
      <c r="B27" s="36">
        <v>3443</v>
      </c>
      <c r="C27" s="33">
        <v>1415</v>
      </c>
      <c r="D27" s="33">
        <f t="shared" si="0"/>
        <v>534</v>
      </c>
      <c r="E27" s="33">
        <v>303</v>
      </c>
      <c r="F27" s="33">
        <v>231</v>
      </c>
      <c r="G27" s="33">
        <v>741</v>
      </c>
    </row>
    <row r="28" spans="1:7" x14ac:dyDescent="0.2">
      <c r="A28" s="124" t="s">
        <v>345</v>
      </c>
      <c r="B28" s="36">
        <v>9748</v>
      </c>
      <c r="C28" s="33">
        <v>4033</v>
      </c>
      <c r="D28" s="33">
        <f t="shared" si="0"/>
        <v>434</v>
      </c>
      <c r="E28" s="33">
        <v>158</v>
      </c>
      <c r="F28" s="33">
        <v>276</v>
      </c>
      <c r="G28" s="33">
        <v>2796</v>
      </c>
    </row>
    <row r="29" spans="1:7" x14ac:dyDescent="0.2">
      <c r="A29" s="124" t="s">
        <v>346</v>
      </c>
      <c r="B29" s="36">
        <v>5726</v>
      </c>
      <c r="C29" s="33">
        <v>2713</v>
      </c>
      <c r="D29" s="33">
        <f t="shared" si="0"/>
        <v>227</v>
      </c>
      <c r="E29" s="33">
        <v>70</v>
      </c>
      <c r="F29" s="33">
        <v>157</v>
      </c>
      <c r="G29" s="33">
        <v>1289</v>
      </c>
    </row>
    <row r="30" spans="1:7" x14ac:dyDescent="0.2">
      <c r="A30" s="124" t="s">
        <v>347</v>
      </c>
      <c r="B30" s="36">
        <v>4022</v>
      </c>
      <c r="C30" s="33">
        <v>1320</v>
      </c>
      <c r="D30" s="33">
        <f t="shared" si="0"/>
        <v>207</v>
      </c>
      <c r="E30" s="33">
        <v>88</v>
      </c>
      <c r="F30" s="33">
        <v>119</v>
      </c>
      <c r="G30" s="33">
        <v>1507</v>
      </c>
    </row>
    <row r="31" spans="1:7" x14ac:dyDescent="0.2">
      <c r="A31" s="124" t="s">
        <v>348</v>
      </c>
      <c r="B31" s="36">
        <v>11081</v>
      </c>
      <c r="C31" s="33">
        <v>2431</v>
      </c>
      <c r="D31" s="33">
        <f t="shared" si="0"/>
        <v>1812</v>
      </c>
      <c r="E31" s="33">
        <v>1099</v>
      </c>
      <c r="F31" s="33">
        <v>713</v>
      </c>
      <c r="G31" s="33">
        <v>4448</v>
      </c>
    </row>
    <row r="32" spans="1:7" x14ac:dyDescent="0.2">
      <c r="A32" s="124" t="s">
        <v>349</v>
      </c>
      <c r="B32" s="36">
        <v>1609</v>
      </c>
      <c r="C32" s="33">
        <v>534</v>
      </c>
      <c r="D32" s="33">
        <f t="shared" si="0"/>
        <v>193</v>
      </c>
      <c r="E32" s="33">
        <v>112</v>
      </c>
      <c r="F32" s="33">
        <v>81</v>
      </c>
      <c r="G32" s="33">
        <v>372</v>
      </c>
    </row>
    <row r="33" spans="1:7" x14ac:dyDescent="0.2">
      <c r="A33" s="124" t="s">
        <v>350</v>
      </c>
      <c r="B33" s="36">
        <v>9472</v>
      </c>
      <c r="C33" s="33">
        <v>1897</v>
      </c>
      <c r="D33" s="33">
        <f t="shared" si="0"/>
        <v>1619</v>
      </c>
      <c r="E33" s="33">
        <v>987</v>
      </c>
      <c r="F33" s="33">
        <v>632</v>
      </c>
      <c r="G33" s="33">
        <v>4076</v>
      </c>
    </row>
    <row r="34" spans="1:7" x14ac:dyDescent="0.2">
      <c r="A34" s="124" t="s">
        <v>351</v>
      </c>
      <c r="B34" s="36">
        <v>2267</v>
      </c>
      <c r="C34" s="33">
        <v>652</v>
      </c>
      <c r="D34" s="33">
        <f t="shared" si="0"/>
        <v>234</v>
      </c>
      <c r="E34" s="33">
        <v>105</v>
      </c>
      <c r="F34" s="33">
        <v>129</v>
      </c>
      <c r="G34" s="33">
        <v>723</v>
      </c>
    </row>
    <row r="35" spans="1:7" x14ac:dyDescent="0.2">
      <c r="A35" s="124" t="s">
        <v>352</v>
      </c>
      <c r="B35" s="36">
        <v>5662</v>
      </c>
      <c r="C35" s="33">
        <v>3337</v>
      </c>
      <c r="D35" s="33">
        <f t="shared" si="0"/>
        <v>147</v>
      </c>
      <c r="E35" s="33">
        <v>42</v>
      </c>
      <c r="F35" s="33">
        <v>105</v>
      </c>
      <c r="G35" s="33">
        <v>896</v>
      </c>
    </row>
    <row r="36" spans="1:7" ht="12" x14ac:dyDescent="0.25">
      <c r="A36" s="123"/>
      <c r="B36" s="36" t="s">
        <v>25</v>
      </c>
      <c r="C36" s="33" t="s">
        <v>25</v>
      </c>
      <c r="D36" s="33"/>
      <c r="E36" s="33" t="s">
        <v>25</v>
      </c>
      <c r="F36" s="33" t="s">
        <v>25</v>
      </c>
      <c r="G36" s="33" t="s">
        <v>25</v>
      </c>
    </row>
    <row r="37" spans="1:7" x14ac:dyDescent="0.2">
      <c r="A37" s="126" t="s">
        <v>46</v>
      </c>
      <c r="B37" s="36">
        <v>28324</v>
      </c>
      <c r="C37" s="33">
        <v>10115</v>
      </c>
      <c r="D37" s="33">
        <f t="shared" si="0"/>
        <v>2405</v>
      </c>
      <c r="E37" s="33">
        <v>1199</v>
      </c>
      <c r="F37" s="33">
        <v>1206</v>
      </c>
      <c r="G37" s="33">
        <v>9458</v>
      </c>
    </row>
    <row r="38" spans="1:7" x14ac:dyDescent="0.2">
      <c r="A38" s="124" t="s">
        <v>327</v>
      </c>
      <c r="B38" s="36">
        <v>52</v>
      </c>
      <c r="C38" s="33">
        <v>15</v>
      </c>
      <c r="D38" s="33">
        <f t="shared" si="0"/>
        <v>10</v>
      </c>
      <c r="E38" s="33">
        <v>4</v>
      </c>
      <c r="F38" s="33">
        <v>6</v>
      </c>
      <c r="G38" s="33">
        <v>17</v>
      </c>
    </row>
    <row r="39" spans="1:7" x14ac:dyDescent="0.2">
      <c r="A39" s="124" t="s">
        <v>328</v>
      </c>
      <c r="B39" s="36">
        <v>50</v>
      </c>
      <c r="C39" s="33">
        <v>15</v>
      </c>
      <c r="D39" s="33">
        <f t="shared" si="0"/>
        <v>10</v>
      </c>
      <c r="E39" s="33">
        <v>4</v>
      </c>
      <c r="F39" s="33">
        <v>6</v>
      </c>
      <c r="G39" s="33">
        <v>15</v>
      </c>
    </row>
    <row r="40" spans="1:7" x14ac:dyDescent="0.2">
      <c r="A40" s="124" t="s">
        <v>329</v>
      </c>
      <c r="B40" s="36">
        <v>2</v>
      </c>
      <c r="C40" s="33">
        <v>0</v>
      </c>
      <c r="D40" s="33">
        <f t="shared" si="0"/>
        <v>0</v>
      </c>
      <c r="E40" s="33">
        <v>0</v>
      </c>
      <c r="F40" s="33">
        <v>0</v>
      </c>
      <c r="G40" s="33">
        <v>2</v>
      </c>
    </row>
    <row r="41" spans="1:7" x14ac:dyDescent="0.2">
      <c r="A41" s="124" t="s">
        <v>330</v>
      </c>
      <c r="B41" s="36">
        <v>550</v>
      </c>
      <c r="C41" s="33">
        <v>170</v>
      </c>
      <c r="D41" s="33">
        <f t="shared" si="0"/>
        <v>17</v>
      </c>
      <c r="E41" s="33">
        <v>7</v>
      </c>
      <c r="F41" s="33">
        <v>10</v>
      </c>
      <c r="G41" s="33">
        <v>230</v>
      </c>
    </row>
    <row r="42" spans="1:7" x14ac:dyDescent="0.2">
      <c r="A42" s="124" t="s">
        <v>331</v>
      </c>
      <c r="B42" s="36">
        <v>439</v>
      </c>
      <c r="C42" s="33">
        <v>114</v>
      </c>
      <c r="D42" s="33">
        <f t="shared" si="0"/>
        <v>65</v>
      </c>
      <c r="E42" s="33">
        <v>42</v>
      </c>
      <c r="F42" s="33">
        <v>23</v>
      </c>
      <c r="G42" s="33">
        <v>194</v>
      </c>
    </row>
    <row r="43" spans="1:7" x14ac:dyDescent="0.2">
      <c r="A43" s="124" t="s">
        <v>332</v>
      </c>
      <c r="B43" s="36">
        <v>619</v>
      </c>
      <c r="C43" s="33">
        <v>191</v>
      </c>
      <c r="D43" s="33">
        <f t="shared" si="0"/>
        <v>36</v>
      </c>
      <c r="E43" s="33">
        <v>13</v>
      </c>
      <c r="F43" s="33">
        <v>23</v>
      </c>
      <c r="G43" s="33">
        <v>254</v>
      </c>
    </row>
    <row r="44" spans="1:7" x14ac:dyDescent="0.2">
      <c r="A44" s="124" t="s">
        <v>333</v>
      </c>
      <c r="B44" s="36">
        <v>4622</v>
      </c>
      <c r="C44" s="33">
        <v>1341</v>
      </c>
      <c r="D44" s="33">
        <f t="shared" si="0"/>
        <v>380</v>
      </c>
      <c r="E44" s="33">
        <v>183</v>
      </c>
      <c r="F44" s="33">
        <v>197</v>
      </c>
      <c r="G44" s="33">
        <v>1805</v>
      </c>
    </row>
    <row r="45" spans="1:7" x14ac:dyDescent="0.2">
      <c r="A45" s="124" t="s">
        <v>334</v>
      </c>
      <c r="B45" s="36">
        <v>1224</v>
      </c>
      <c r="C45" s="33">
        <v>485</v>
      </c>
      <c r="D45" s="33">
        <f t="shared" si="0"/>
        <v>102</v>
      </c>
      <c r="E45" s="33">
        <v>18</v>
      </c>
      <c r="F45" s="33">
        <v>84</v>
      </c>
      <c r="G45" s="33">
        <v>342</v>
      </c>
    </row>
    <row r="46" spans="1:7" x14ac:dyDescent="0.2">
      <c r="A46" s="124" t="s">
        <v>335</v>
      </c>
      <c r="B46" s="36">
        <v>1050</v>
      </c>
      <c r="C46" s="33">
        <v>388</v>
      </c>
      <c r="D46" s="33">
        <f t="shared" si="0"/>
        <v>96</v>
      </c>
      <c r="E46" s="33">
        <v>18</v>
      </c>
      <c r="F46" s="33">
        <v>78</v>
      </c>
      <c r="G46" s="33">
        <v>296</v>
      </c>
    </row>
    <row r="47" spans="1:7" x14ac:dyDescent="0.2">
      <c r="A47" s="124" t="s">
        <v>336</v>
      </c>
      <c r="B47" s="36">
        <v>174</v>
      </c>
      <c r="C47" s="33">
        <v>97</v>
      </c>
      <c r="D47" s="33">
        <f t="shared" si="0"/>
        <v>6</v>
      </c>
      <c r="E47" s="33">
        <v>0</v>
      </c>
      <c r="F47" s="33">
        <v>6</v>
      </c>
      <c r="G47" s="33">
        <v>46</v>
      </c>
    </row>
    <row r="48" spans="1:7" x14ac:dyDescent="0.2">
      <c r="A48" s="124" t="s">
        <v>337</v>
      </c>
      <c r="B48" s="36">
        <v>634</v>
      </c>
      <c r="C48" s="33">
        <v>334</v>
      </c>
      <c r="D48" s="33">
        <f t="shared" si="0"/>
        <v>35</v>
      </c>
      <c r="E48" s="33">
        <v>14</v>
      </c>
      <c r="F48" s="33">
        <v>21</v>
      </c>
      <c r="G48" s="33">
        <v>154</v>
      </c>
    </row>
    <row r="49" spans="1:7" x14ac:dyDescent="0.2">
      <c r="A49" s="124" t="s">
        <v>338</v>
      </c>
      <c r="B49" s="36">
        <v>2050</v>
      </c>
      <c r="C49" s="33">
        <v>882</v>
      </c>
      <c r="D49" s="33">
        <f t="shared" si="0"/>
        <v>79</v>
      </c>
      <c r="E49" s="33">
        <v>24</v>
      </c>
      <c r="F49" s="33">
        <v>55</v>
      </c>
      <c r="G49" s="33">
        <v>673</v>
      </c>
    </row>
    <row r="50" spans="1:7" x14ac:dyDescent="0.2">
      <c r="A50" s="124" t="s">
        <v>339</v>
      </c>
      <c r="B50" s="36">
        <v>1434</v>
      </c>
      <c r="C50" s="33">
        <v>662</v>
      </c>
      <c r="D50" s="33">
        <f t="shared" si="0"/>
        <v>49</v>
      </c>
      <c r="E50" s="33">
        <v>14</v>
      </c>
      <c r="F50" s="33">
        <v>35</v>
      </c>
      <c r="G50" s="33">
        <v>475</v>
      </c>
    </row>
    <row r="51" spans="1:7" x14ac:dyDescent="0.2">
      <c r="A51" s="124" t="s">
        <v>340</v>
      </c>
      <c r="B51" s="36">
        <v>616</v>
      </c>
      <c r="C51" s="33">
        <v>220</v>
      </c>
      <c r="D51" s="33">
        <f t="shared" si="0"/>
        <v>30</v>
      </c>
      <c r="E51" s="33">
        <v>10</v>
      </c>
      <c r="F51" s="33">
        <v>20</v>
      </c>
      <c r="G51" s="33">
        <v>198</v>
      </c>
    </row>
    <row r="52" spans="1:7" x14ac:dyDescent="0.2">
      <c r="A52" s="124" t="s">
        <v>341</v>
      </c>
      <c r="B52" s="36">
        <v>2077</v>
      </c>
      <c r="C52" s="33">
        <v>821</v>
      </c>
      <c r="D52" s="33">
        <f t="shared" si="0"/>
        <v>173</v>
      </c>
      <c r="E52" s="33">
        <v>77</v>
      </c>
      <c r="F52" s="33">
        <v>96</v>
      </c>
      <c r="G52" s="33">
        <v>520</v>
      </c>
    </row>
    <row r="53" spans="1:7" x14ac:dyDescent="0.2">
      <c r="A53" s="124" t="s">
        <v>342</v>
      </c>
      <c r="B53" s="36">
        <v>902</v>
      </c>
      <c r="C53" s="33">
        <v>379</v>
      </c>
      <c r="D53" s="33">
        <f t="shared" si="0"/>
        <v>42</v>
      </c>
      <c r="E53" s="33">
        <v>17</v>
      </c>
      <c r="F53" s="33">
        <v>25</v>
      </c>
      <c r="G53" s="33">
        <v>219</v>
      </c>
    </row>
    <row r="54" spans="1:7" x14ac:dyDescent="0.2">
      <c r="A54" s="124" t="s">
        <v>343</v>
      </c>
      <c r="B54" s="36">
        <v>17</v>
      </c>
      <c r="C54" s="33">
        <v>9</v>
      </c>
      <c r="D54" s="33">
        <f t="shared" si="0"/>
        <v>1</v>
      </c>
      <c r="E54" s="33">
        <v>0</v>
      </c>
      <c r="F54" s="33">
        <v>1</v>
      </c>
      <c r="G54" s="33">
        <v>5</v>
      </c>
    </row>
    <row r="55" spans="1:7" x14ac:dyDescent="0.2">
      <c r="A55" s="124" t="s">
        <v>344</v>
      </c>
      <c r="B55" s="36">
        <v>1158</v>
      </c>
      <c r="C55" s="33">
        <v>433</v>
      </c>
      <c r="D55" s="33">
        <f t="shared" si="0"/>
        <v>130</v>
      </c>
      <c r="E55" s="33">
        <v>60</v>
      </c>
      <c r="F55" s="33">
        <v>70</v>
      </c>
      <c r="G55" s="33">
        <v>296</v>
      </c>
    </row>
    <row r="56" spans="1:7" x14ac:dyDescent="0.2">
      <c r="A56" s="124" t="s">
        <v>345</v>
      </c>
      <c r="B56" s="36">
        <v>6836</v>
      </c>
      <c r="C56" s="33">
        <v>2923</v>
      </c>
      <c r="D56" s="33">
        <f t="shared" si="0"/>
        <v>297</v>
      </c>
      <c r="E56" s="33">
        <v>109</v>
      </c>
      <c r="F56" s="33">
        <v>188</v>
      </c>
      <c r="G56" s="33">
        <v>2115</v>
      </c>
    </row>
    <row r="57" spans="1:7" x14ac:dyDescent="0.2">
      <c r="A57" s="124" t="s">
        <v>346</v>
      </c>
      <c r="B57" s="36">
        <v>3958</v>
      </c>
      <c r="C57" s="33">
        <v>1920</v>
      </c>
      <c r="D57" s="33">
        <f t="shared" si="0"/>
        <v>142</v>
      </c>
      <c r="E57" s="33">
        <v>44</v>
      </c>
      <c r="F57" s="33">
        <v>98</v>
      </c>
      <c r="G57" s="33">
        <v>951</v>
      </c>
    </row>
    <row r="58" spans="1:7" x14ac:dyDescent="0.2">
      <c r="A58" s="124" t="s">
        <v>347</v>
      </c>
      <c r="B58" s="36">
        <v>2878</v>
      </c>
      <c r="C58" s="33">
        <v>1003</v>
      </c>
      <c r="D58" s="33">
        <f t="shared" si="0"/>
        <v>155</v>
      </c>
      <c r="E58" s="33">
        <v>65</v>
      </c>
      <c r="F58" s="33">
        <v>90</v>
      </c>
      <c r="G58" s="33">
        <v>1164</v>
      </c>
    </row>
    <row r="59" spans="1:7" x14ac:dyDescent="0.2">
      <c r="A59" s="124" t="s">
        <v>348</v>
      </c>
      <c r="B59" s="36">
        <v>5928</v>
      </c>
      <c r="C59" s="33">
        <v>1199</v>
      </c>
      <c r="D59" s="33">
        <f t="shared" si="0"/>
        <v>1047</v>
      </c>
      <c r="E59" s="33">
        <v>639</v>
      </c>
      <c r="F59" s="33">
        <v>408</v>
      </c>
      <c r="G59" s="33">
        <v>2442</v>
      </c>
    </row>
    <row r="60" spans="1:7" x14ac:dyDescent="0.2">
      <c r="A60" s="124" t="s">
        <v>349</v>
      </c>
      <c r="B60" s="36">
        <v>659</v>
      </c>
      <c r="C60" s="33">
        <v>203</v>
      </c>
      <c r="D60" s="33">
        <f t="shared" si="0"/>
        <v>55</v>
      </c>
      <c r="E60" s="33">
        <v>23</v>
      </c>
      <c r="F60" s="33">
        <v>32</v>
      </c>
      <c r="G60" s="33">
        <v>176</v>
      </c>
    </row>
    <row r="61" spans="1:7" x14ac:dyDescent="0.2">
      <c r="A61" s="124" t="s">
        <v>350</v>
      </c>
      <c r="B61" s="36">
        <v>5269</v>
      </c>
      <c r="C61" s="33">
        <v>996</v>
      </c>
      <c r="D61" s="33">
        <f t="shared" si="0"/>
        <v>992</v>
      </c>
      <c r="E61" s="33">
        <v>616</v>
      </c>
      <c r="F61" s="33">
        <v>376</v>
      </c>
      <c r="G61" s="33">
        <v>2266</v>
      </c>
    </row>
    <row r="62" spans="1:7" x14ac:dyDescent="0.2">
      <c r="A62" s="124" t="s">
        <v>351</v>
      </c>
      <c r="B62" s="36">
        <v>1071</v>
      </c>
      <c r="C62" s="33">
        <v>275</v>
      </c>
      <c r="D62" s="33">
        <f t="shared" si="0"/>
        <v>111</v>
      </c>
      <c r="E62" s="33">
        <v>52</v>
      </c>
      <c r="F62" s="33">
        <v>59</v>
      </c>
      <c r="G62" s="33">
        <v>339</v>
      </c>
    </row>
    <row r="63" spans="1:7" x14ac:dyDescent="0.2">
      <c r="A63" s="125" t="s">
        <v>352</v>
      </c>
      <c r="B63" s="37">
        <v>2222</v>
      </c>
      <c r="C63" s="38">
        <v>1365</v>
      </c>
      <c r="D63" s="33">
        <f t="shared" si="0"/>
        <v>53</v>
      </c>
      <c r="E63" s="38">
        <v>17</v>
      </c>
      <c r="F63" s="38">
        <v>36</v>
      </c>
      <c r="G63" s="38">
        <v>373</v>
      </c>
    </row>
    <row r="64" spans="1:7" s="176" customFormat="1" ht="0.9" customHeight="1" x14ac:dyDescent="0.2">
      <c r="A64" s="177" t="s">
        <v>141</v>
      </c>
      <c r="B64" s="178"/>
      <c r="C64" s="178"/>
      <c r="D64" s="178"/>
      <c r="E64" s="178"/>
      <c r="F64" s="178"/>
      <c r="G64" s="178"/>
    </row>
    <row r="65" spans="1:7" x14ac:dyDescent="0.2">
      <c r="A65" s="18" t="s">
        <v>63</v>
      </c>
    </row>
    <row r="66" spans="1:7" ht="39" customHeight="1" x14ac:dyDescent="0.2">
      <c r="A66" s="228" t="s">
        <v>502</v>
      </c>
      <c r="B66" s="229"/>
      <c r="C66" s="229"/>
      <c r="D66" s="229"/>
      <c r="E66" s="229"/>
      <c r="F66" s="229"/>
      <c r="G66" s="229"/>
    </row>
    <row r="68" spans="1:7" x14ac:dyDescent="0.2">
      <c r="A68" s="18" t="s">
        <v>24</v>
      </c>
    </row>
  </sheetData>
  <mergeCells count="5">
    <mergeCell ref="A66:G66"/>
    <mergeCell ref="C6:F6"/>
    <mergeCell ref="A5:A7"/>
    <mergeCell ref="B5:B7"/>
    <mergeCell ref="C5:G5"/>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G29"/>
  <sheetViews>
    <sheetView zoomScaleNormal="100" zoomScaleSheetLayoutView="100" workbookViewId="0">
      <pane xSplit="1" ySplit="7" topLeftCell="B8" activePane="bottomRight" state="frozen"/>
      <selection activeCell="D10" sqref="D10"/>
      <selection pane="topRight" activeCell="D10" sqref="D10"/>
      <selection pane="bottomLeft" activeCell="D10" sqref="D10"/>
      <selection pane="bottomRight" activeCell="D9" sqref="D9"/>
    </sheetView>
  </sheetViews>
  <sheetFormatPr defaultColWidth="9.109375" defaultRowHeight="11.4" x14ac:dyDescent="0.2"/>
  <cols>
    <col min="1" max="1" width="62.109375" style="8" customWidth="1"/>
    <col min="2" max="2" width="10.6640625" style="8" customWidth="1"/>
    <col min="3" max="3" width="11.33203125" style="8" customWidth="1"/>
    <col min="4" max="4" width="11.33203125" style="174" customWidth="1"/>
    <col min="5" max="7" width="10.6640625" style="8" customWidth="1"/>
    <col min="8" max="16384" width="9.109375" style="8"/>
  </cols>
  <sheetData>
    <row r="1" spans="1:7" s="176" customFormat="1" ht="0.9" customHeight="1" x14ac:dyDescent="0.2">
      <c r="A1" s="176" t="s">
        <v>495</v>
      </c>
    </row>
    <row r="2" spans="1:7" x14ac:dyDescent="0.2">
      <c r="A2" s="8" t="s">
        <v>102</v>
      </c>
    </row>
    <row r="3" spans="1:7" x14ac:dyDescent="0.2">
      <c r="A3" s="8" t="s">
        <v>496</v>
      </c>
    </row>
    <row r="5" spans="1:7" ht="24.75" customHeight="1" x14ac:dyDescent="0.2">
      <c r="A5" s="212" t="s">
        <v>64</v>
      </c>
      <c r="B5" s="215" t="s">
        <v>0</v>
      </c>
      <c r="C5" s="218"/>
      <c r="D5" s="218"/>
      <c r="E5" s="218"/>
      <c r="F5" s="218"/>
      <c r="G5" s="218"/>
    </row>
    <row r="6" spans="1:7" ht="30" customHeight="1" x14ac:dyDescent="0.3">
      <c r="A6" s="213"/>
      <c r="B6" s="216"/>
      <c r="C6" s="219" t="s">
        <v>58</v>
      </c>
      <c r="D6" s="220"/>
      <c r="E6" s="221"/>
      <c r="F6" s="222"/>
      <c r="G6" s="210" t="s">
        <v>56</v>
      </c>
    </row>
    <row r="7" spans="1:7" ht="65.25" customHeight="1" x14ac:dyDescent="0.2">
      <c r="A7" s="214"/>
      <c r="B7" s="217"/>
      <c r="C7" s="5" t="s">
        <v>66</v>
      </c>
      <c r="D7" s="5" t="s">
        <v>562</v>
      </c>
      <c r="E7" s="16" t="s">
        <v>23</v>
      </c>
      <c r="F7" s="5" t="s">
        <v>67</v>
      </c>
      <c r="G7" s="15" t="s">
        <v>1</v>
      </c>
    </row>
    <row r="8" spans="1:7" ht="12" x14ac:dyDescent="0.25">
      <c r="A8" s="127" t="s">
        <v>48</v>
      </c>
      <c r="B8" s="31" t="s">
        <v>25</v>
      </c>
      <c r="C8" s="32" t="s">
        <v>25</v>
      </c>
      <c r="D8" s="32"/>
      <c r="E8" s="32" t="s">
        <v>25</v>
      </c>
      <c r="F8" s="32" t="s">
        <v>25</v>
      </c>
      <c r="G8" s="32" t="s">
        <v>25</v>
      </c>
    </row>
    <row r="9" spans="1:7" x14ac:dyDescent="0.2">
      <c r="A9" s="130" t="s">
        <v>45</v>
      </c>
      <c r="B9" s="36">
        <v>63678</v>
      </c>
      <c r="C9" s="33">
        <v>22001</v>
      </c>
      <c r="D9" s="33">
        <f>E9+F9</f>
        <v>5796</v>
      </c>
      <c r="E9" s="33">
        <v>2909</v>
      </c>
      <c r="F9" s="33">
        <v>2887</v>
      </c>
      <c r="G9" s="33">
        <v>21108</v>
      </c>
    </row>
    <row r="10" spans="1:7" x14ac:dyDescent="0.2">
      <c r="A10" s="129" t="s">
        <v>353</v>
      </c>
      <c r="B10" s="36">
        <v>43575</v>
      </c>
      <c r="C10" s="33">
        <v>12264</v>
      </c>
      <c r="D10" s="33">
        <f t="shared" ref="D10:D25" si="0">E10+F10</f>
        <v>4988</v>
      </c>
      <c r="E10" s="33">
        <v>2621</v>
      </c>
      <c r="F10" s="33">
        <v>2367</v>
      </c>
      <c r="G10" s="33">
        <v>16563</v>
      </c>
    </row>
    <row r="11" spans="1:7" x14ac:dyDescent="0.2">
      <c r="A11" s="129" t="s">
        <v>354</v>
      </c>
      <c r="B11" s="36">
        <v>42201</v>
      </c>
      <c r="C11" s="33">
        <v>11987</v>
      </c>
      <c r="D11" s="33">
        <f t="shared" si="0"/>
        <v>4945</v>
      </c>
      <c r="E11" s="33">
        <v>2605</v>
      </c>
      <c r="F11" s="33">
        <v>2340</v>
      </c>
      <c r="G11" s="33">
        <v>16251</v>
      </c>
    </row>
    <row r="12" spans="1:7" x14ac:dyDescent="0.2">
      <c r="A12" s="129" t="s">
        <v>355</v>
      </c>
      <c r="B12" s="36">
        <v>1374</v>
      </c>
      <c r="C12" s="33">
        <v>277</v>
      </c>
      <c r="D12" s="33">
        <f t="shared" si="0"/>
        <v>43</v>
      </c>
      <c r="E12" s="33">
        <v>16</v>
      </c>
      <c r="F12" s="33">
        <v>27</v>
      </c>
      <c r="G12" s="33">
        <v>312</v>
      </c>
    </row>
    <row r="13" spans="1:7" x14ac:dyDescent="0.2">
      <c r="A13" s="129" t="s">
        <v>356</v>
      </c>
      <c r="B13" s="36">
        <v>2177</v>
      </c>
      <c r="C13" s="33">
        <v>851</v>
      </c>
      <c r="D13" s="33">
        <f t="shared" si="0"/>
        <v>229</v>
      </c>
      <c r="E13" s="33">
        <v>91</v>
      </c>
      <c r="F13" s="33">
        <v>138</v>
      </c>
      <c r="G13" s="33">
        <v>527</v>
      </c>
    </row>
    <row r="14" spans="1:7" x14ac:dyDescent="0.2">
      <c r="A14" s="129" t="s">
        <v>357</v>
      </c>
      <c r="B14" s="36">
        <v>10813</v>
      </c>
      <c r="C14" s="33">
        <v>6320</v>
      </c>
      <c r="D14" s="33">
        <f t="shared" si="0"/>
        <v>330</v>
      </c>
      <c r="E14" s="33">
        <v>104</v>
      </c>
      <c r="F14" s="33">
        <v>226</v>
      </c>
      <c r="G14" s="33">
        <v>2291</v>
      </c>
    </row>
    <row r="15" spans="1:7" x14ac:dyDescent="0.2">
      <c r="A15" s="129" t="s">
        <v>358</v>
      </c>
      <c r="B15" s="36">
        <v>4741</v>
      </c>
      <c r="C15" s="33">
        <v>1985</v>
      </c>
      <c r="D15" s="33">
        <f t="shared" si="0"/>
        <v>147</v>
      </c>
      <c r="E15" s="33">
        <v>52</v>
      </c>
      <c r="F15" s="33">
        <v>95</v>
      </c>
      <c r="G15" s="33">
        <v>994</v>
      </c>
    </row>
    <row r="16" spans="1:7" x14ac:dyDescent="0.2">
      <c r="A16" s="131" t="s">
        <v>359</v>
      </c>
      <c r="B16" s="36">
        <v>2372</v>
      </c>
      <c r="C16" s="33">
        <v>581</v>
      </c>
      <c r="D16" s="33">
        <f t="shared" si="0"/>
        <v>102</v>
      </c>
      <c r="E16" s="33">
        <v>41</v>
      </c>
      <c r="F16" s="33">
        <v>61</v>
      </c>
      <c r="G16" s="33">
        <v>733</v>
      </c>
    </row>
    <row r="17" spans="1:7" x14ac:dyDescent="0.2">
      <c r="A17" s="128"/>
      <c r="B17" s="36" t="s">
        <v>25</v>
      </c>
      <c r="C17" s="33" t="s">
        <v>25</v>
      </c>
      <c r="D17" s="33"/>
      <c r="E17" s="33" t="s">
        <v>25</v>
      </c>
      <c r="F17" s="33" t="s">
        <v>25</v>
      </c>
      <c r="G17" s="33" t="s">
        <v>25</v>
      </c>
    </row>
    <row r="18" spans="1:7" x14ac:dyDescent="0.2">
      <c r="A18" s="128" t="s">
        <v>46</v>
      </c>
      <c r="B18" s="36">
        <v>28324</v>
      </c>
      <c r="C18" s="33">
        <v>10115</v>
      </c>
      <c r="D18" s="33">
        <f t="shared" si="0"/>
        <v>2405</v>
      </c>
      <c r="E18" s="33">
        <v>1199</v>
      </c>
      <c r="F18" s="33">
        <v>1206</v>
      </c>
      <c r="G18" s="33">
        <v>9458</v>
      </c>
    </row>
    <row r="19" spans="1:7" x14ac:dyDescent="0.2">
      <c r="A19" s="129" t="s">
        <v>353</v>
      </c>
      <c r="B19" s="36">
        <v>18441</v>
      </c>
      <c r="C19" s="33">
        <v>5329</v>
      </c>
      <c r="D19" s="33">
        <f t="shared" si="0"/>
        <v>2019</v>
      </c>
      <c r="E19" s="33">
        <v>1065</v>
      </c>
      <c r="F19" s="33">
        <v>954</v>
      </c>
      <c r="G19" s="33">
        <v>7007</v>
      </c>
    </row>
    <row r="20" spans="1:7" x14ac:dyDescent="0.2">
      <c r="A20" s="129" t="s">
        <v>354</v>
      </c>
      <c r="B20" s="36">
        <v>17989</v>
      </c>
      <c r="C20" s="33">
        <v>5244</v>
      </c>
      <c r="D20" s="33">
        <f t="shared" si="0"/>
        <v>2003</v>
      </c>
      <c r="E20" s="33">
        <v>1060</v>
      </c>
      <c r="F20" s="33">
        <v>943</v>
      </c>
      <c r="G20" s="33">
        <v>6898</v>
      </c>
    </row>
    <row r="21" spans="1:7" x14ac:dyDescent="0.2">
      <c r="A21" s="129" t="s">
        <v>355</v>
      </c>
      <c r="B21" s="36">
        <v>452</v>
      </c>
      <c r="C21" s="33">
        <v>85</v>
      </c>
      <c r="D21" s="33">
        <f t="shared" si="0"/>
        <v>16</v>
      </c>
      <c r="E21" s="33">
        <v>5</v>
      </c>
      <c r="F21" s="33">
        <v>11</v>
      </c>
      <c r="G21" s="33">
        <v>109</v>
      </c>
    </row>
    <row r="22" spans="1:7" x14ac:dyDescent="0.2">
      <c r="A22" s="129" t="s">
        <v>356</v>
      </c>
      <c r="B22" s="36">
        <v>1264</v>
      </c>
      <c r="C22" s="33">
        <v>516</v>
      </c>
      <c r="D22" s="33">
        <f t="shared" si="0"/>
        <v>132</v>
      </c>
      <c r="E22" s="33">
        <v>46</v>
      </c>
      <c r="F22" s="33">
        <v>86</v>
      </c>
      <c r="G22" s="33">
        <v>320</v>
      </c>
    </row>
    <row r="23" spans="1:7" x14ac:dyDescent="0.2">
      <c r="A23" s="129" t="s">
        <v>357</v>
      </c>
      <c r="B23" s="36">
        <v>5630</v>
      </c>
      <c r="C23" s="33">
        <v>3145</v>
      </c>
      <c r="D23" s="33">
        <f t="shared" si="0"/>
        <v>143</v>
      </c>
      <c r="E23" s="33">
        <v>40</v>
      </c>
      <c r="F23" s="33">
        <v>103</v>
      </c>
      <c r="G23" s="33">
        <v>1429</v>
      </c>
    </row>
    <row r="24" spans="1:7" x14ac:dyDescent="0.2">
      <c r="A24" s="129" t="s">
        <v>358</v>
      </c>
      <c r="B24" s="36">
        <v>2047</v>
      </c>
      <c r="C24" s="33">
        <v>905</v>
      </c>
      <c r="D24" s="33">
        <f t="shared" si="0"/>
        <v>66</v>
      </c>
      <c r="E24" s="33">
        <v>27</v>
      </c>
      <c r="F24" s="33">
        <v>39</v>
      </c>
      <c r="G24" s="33">
        <v>422</v>
      </c>
    </row>
    <row r="25" spans="1:7" x14ac:dyDescent="0.2">
      <c r="A25" s="132" t="s">
        <v>359</v>
      </c>
      <c r="B25" s="37">
        <v>942</v>
      </c>
      <c r="C25" s="38">
        <v>220</v>
      </c>
      <c r="D25" s="33">
        <f t="shared" si="0"/>
        <v>45</v>
      </c>
      <c r="E25" s="38">
        <v>21</v>
      </c>
      <c r="F25" s="38">
        <v>24</v>
      </c>
      <c r="G25" s="38">
        <v>280</v>
      </c>
    </row>
    <row r="26" spans="1:7" s="176" customFormat="1" ht="0.9" customHeight="1" x14ac:dyDescent="0.2">
      <c r="A26" s="177" t="s">
        <v>141</v>
      </c>
      <c r="B26" s="178"/>
      <c r="C26" s="178"/>
      <c r="D26" s="178"/>
      <c r="E26" s="178"/>
      <c r="F26" s="178"/>
      <c r="G26" s="178"/>
    </row>
    <row r="27" spans="1:7" x14ac:dyDescent="0.2">
      <c r="A27" s="8" t="s">
        <v>63</v>
      </c>
    </row>
    <row r="29" spans="1:7" x14ac:dyDescent="0.2">
      <c r="A29" s="8" t="s">
        <v>24</v>
      </c>
    </row>
  </sheetData>
  <mergeCells count="4">
    <mergeCell ref="C6:F6"/>
    <mergeCell ref="A5:A7"/>
    <mergeCell ref="B5:B7"/>
    <mergeCell ref="C5:G5"/>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G73"/>
  <sheetViews>
    <sheetView zoomScaleNormal="100" zoomScaleSheetLayoutView="100" workbookViewId="0">
      <pane xSplit="1" ySplit="7" topLeftCell="B49" activePane="bottomRight" state="frozen"/>
      <selection activeCell="D10" sqref="D10"/>
      <selection pane="topRight" activeCell="D10" sqref="D10"/>
      <selection pane="bottomLeft" activeCell="D10" sqref="D10"/>
      <selection pane="bottomRight" activeCell="D69" sqref="D69"/>
    </sheetView>
  </sheetViews>
  <sheetFormatPr defaultColWidth="9.109375" defaultRowHeight="11.4" x14ac:dyDescent="0.2"/>
  <cols>
    <col min="1" max="1" width="34.5546875" style="8" customWidth="1"/>
    <col min="2" max="2" width="10.6640625" style="8" customWidth="1"/>
    <col min="3" max="3" width="11" style="8" customWidth="1"/>
    <col min="4" max="4" width="11" style="174" customWidth="1"/>
    <col min="5" max="7" width="10.6640625" style="8" customWidth="1"/>
    <col min="8" max="16384" width="9.109375" style="8"/>
  </cols>
  <sheetData>
    <row r="1" spans="1:7" s="176" customFormat="1" ht="0.9" customHeight="1" x14ac:dyDescent="0.2">
      <c r="A1" s="176" t="s">
        <v>495</v>
      </c>
    </row>
    <row r="2" spans="1:7" x14ac:dyDescent="0.2">
      <c r="A2" s="8" t="s">
        <v>103</v>
      </c>
    </row>
    <row r="3" spans="1:7" x14ac:dyDescent="0.2">
      <c r="A3" s="8" t="s">
        <v>496</v>
      </c>
    </row>
    <row r="5" spans="1:7" ht="24.75" customHeight="1" x14ac:dyDescent="0.2">
      <c r="A5" s="212" t="s">
        <v>64</v>
      </c>
      <c r="B5" s="215" t="s">
        <v>0</v>
      </c>
      <c r="C5" s="218"/>
      <c r="D5" s="218"/>
      <c r="E5" s="218"/>
      <c r="F5" s="218"/>
      <c r="G5" s="218"/>
    </row>
    <row r="6" spans="1:7" ht="30" customHeight="1" x14ac:dyDescent="0.3">
      <c r="A6" s="213"/>
      <c r="B6" s="216"/>
      <c r="C6" s="219" t="s">
        <v>58</v>
      </c>
      <c r="D6" s="220"/>
      <c r="E6" s="221"/>
      <c r="F6" s="222"/>
      <c r="G6" s="210" t="s">
        <v>56</v>
      </c>
    </row>
    <row r="7" spans="1:7" ht="65.25" customHeight="1" x14ac:dyDescent="0.2">
      <c r="A7" s="214"/>
      <c r="B7" s="217"/>
      <c r="C7" s="5" t="s">
        <v>66</v>
      </c>
      <c r="D7" s="5" t="s">
        <v>562</v>
      </c>
      <c r="E7" s="16" t="s">
        <v>23</v>
      </c>
      <c r="F7" s="5" t="s">
        <v>67</v>
      </c>
      <c r="G7" s="15" t="s">
        <v>1</v>
      </c>
    </row>
    <row r="8" spans="1:7" ht="12" x14ac:dyDescent="0.25">
      <c r="A8" s="134" t="s">
        <v>17</v>
      </c>
      <c r="B8" s="3" t="s">
        <v>25</v>
      </c>
      <c r="C8" s="2" t="s">
        <v>25</v>
      </c>
      <c r="D8" s="2"/>
      <c r="E8" s="2" t="s">
        <v>25</v>
      </c>
      <c r="F8" s="2" t="s">
        <v>25</v>
      </c>
      <c r="G8" s="2" t="s">
        <v>25</v>
      </c>
    </row>
    <row r="9" spans="1:7" ht="12" x14ac:dyDescent="0.25">
      <c r="A9" s="142" t="s">
        <v>360</v>
      </c>
      <c r="B9" s="36" t="s">
        <v>25</v>
      </c>
      <c r="C9" s="33" t="s">
        <v>25</v>
      </c>
      <c r="D9" s="33"/>
      <c r="E9" s="33" t="s">
        <v>25</v>
      </c>
      <c r="F9" s="33" t="s">
        <v>25</v>
      </c>
      <c r="G9" s="33" t="s">
        <v>25</v>
      </c>
    </row>
    <row r="10" spans="1:7" x14ac:dyDescent="0.2">
      <c r="A10" s="141" t="s">
        <v>18</v>
      </c>
      <c r="B10" s="36">
        <v>67564</v>
      </c>
      <c r="C10" s="33">
        <v>22199</v>
      </c>
      <c r="D10" s="33">
        <f>E10+F10</f>
        <v>5814</v>
      </c>
      <c r="E10" s="33">
        <v>2899</v>
      </c>
      <c r="F10" s="33">
        <v>2915</v>
      </c>
      <c r="G10" s="33">
        <v>21191</v>
      </c>
    </row>
    <row r="11" spans="1:7" x14ac:dyDescent="0.2">
      <c r="A11" s="137" t="s">
        <v>361</v>
      </c>
      <c r="B11" s="36">
        <v>63996</v>
      </c>
      <c r="C11" s="33">
        <v>21403</v>
      </c>
      <c r="D11" s="33">
        <f t="shared" ref="D11:D69" si="0">E11+F11</f>
        <v>5274</v>
      </c>
      <c r="E11" s="33">
        <v>2562</v>
      </c>
      <c r="F11" s="33">
        <v>2712</v>
      </c>
      <c r="G11" s="33">
        <v>20315</v>
      </c>
    </row>
    <row r="12" spans="1:7" x14ac:dyDescent="0.2">
      <c r="A12" s="137" t="s">
        <v>362</v>
      </c>
      <c r="B12" s="36">
        <v>45648</v>
      </c>
      <c r="C12" s="33">
        <v>15925</v>
      </c>
      <c r="D12" s="33">
        <f t="shared" si="0"/>
        <v>2957</v>
      </c>
      <c r="E12" s="33">
        <v>1260</v>
      </c>
      <c r="F12" s="33">
        <v>1697</v>
      </c>
      <c r="G12" s="33">
        <v>13869</v>
      </c>
    </row>
    <row r="13" spans="1:7" x14ac:dyDescent="0.2">
      <c r="A13" s="137" t="s">
        <v>363</v>
      </c>
      <c r="B13" s="36">
        <v>18348</v>
      </c>
      <c r="C13" s="33">
        <v>5478</v>
      </c>
      <c r="D13" s="33">
        <f t="shared" si="0"/>
        <v>2317</v>
      </c>
      <c r="E13" s="33">
        <v>1302</v>
      </c>
      <c r="F13" s="33">
        <v>1015</v>
      </c>
      <c r="G13" s="33">
        <v>6446</v>
      </c>
    </row>
    <row r="14" spans="1:7" x14ac:dyDescent="0.2">
      <c r="A14" s="137" t="s">
        <v>364</v>
      </c>
      <c r="B14" s="36">
        <v>11679</v>
      </c>
      <c r="C14" s="33">
        <v>3763</v>
      </c>
      <c r="D14" s="33">
        <f t="shared" si="0"/>
        <v>1502</v>
      </c>
      <c r="E14" s="33">
        <v>813</v>
      </c>
      <c r="F14" s="33">
        <v>689</v>
      </c>
      <c r="G14" s="33">
        <v>3759</v>
      </c>
    </row>
    <row r="15" spans="1:7" x14ac:dyDescent="0.2">
      <c r="A15" s="137" t="s">
        <v>365</v>
      </c>
      <c r="B15" s="36">
        <v>3089</v>
      </c>
      <c r="C15" s="33">
        <v>990</v>
      </c>
      <c r="D15" s="33">
        <f t="shared" si="0"/>
        <v>476</v>
      </c>
      <c r="E15" s="33">
        <v>289</v>
      </c>
      <c r="F15" s="33">
        <v>187</v>
      </c>
      <c r="G15" s="33">
        <v>961</v>
      </c>
    </row>
    <row r="16" spans="1:7" x14ac:dyDescent="0.2">
      <c r="A16" s="137" t="s">
        <v>366</v>
      </c>
      <c r="B16" s="36">
        <v>1593</v>
      </c>
      <c r="C16" s="33">
        <v>458</v>
      </c>
      <c r="D16" s="33">
        <f t="shared" si="0"/>
        <v>213</v>
      </c>
      <c r="E16" s="33">
        <v>123</v>
      </c>
      <c r="F16" s="33">
        <v>90</v>
      </c>
      <c r="G16" s="33">
        <v>625</v>
      </c>
    </row>
    <row r="17" spans="1:7" x14ac:dyDescent="0.2">
      <c r="A17" s="137" t="s">
        <v>367</v>
      </c>
      <c r="B17" s="36">
        <v>801</v>
      </c>
      <c r="C17" s="33">
        <v>159</v>
      </c>
      <c r="D17" s="33">
        <f t="shared" si="0"/>
        <v>77</v>
      </c>
      <c r="E17" s="33">
        <v>43</v>
      </c>
      <c r="F17" s="33">
        <v>34</v>
      </c>
      <c r="G17" s="33">
        <v>277</v>
      </c>
    </row>
    <row r="18" spans="1:7" x14ac:dyDescent="0.2">
      <c r="A18" s="137" t="s">
        <v>368</v>
      </c>
      <c r="B18" s="36">
        <v>292</v>
      </c>
      <c r="C18" s="33">
        <v>73</v>
      </c>
      <c r="D18" s="33">
        <f t="shared" si="0"/>
        <v>22</v>
      </c>
      <c r="E18" s="33">
        <v>17</v>
      </c>
      <c r="F18" s="33">
        <v>5</v>
      </c>
      <c r="G18" s="33">
        <v>139</v>
      </c>
    </row>
    <row r="19" spans="1:7" x14ac:dyDescent="0.2">
      <c r="A19" s="137" t="s">
        <v>369</v>
      </c>
      <c r="B19" s="36">
        <v>894</v>
      </c>
      <c r="C19" s="33">
        <v>35</v>
      </c>
      <c r="D19" s="33">
        <f t="shared" si="0"/>
        <v>27</v>
      </c>
      <c r="E19" s="33">
        <v>17</v>
      </c>
      <c r="F19" s="33">
        <v>10</v>
      </c>
      <c r="G19" s="33">
        <v>685</v>
      </c>
    </row>
    <row r="20" spans="1:7" x14ac:dyDescent="0.2">
      <c r="A20" s="137" t="s">
        <v>370</v>
      </c>
      <c r="B20" s="36">
        <v>229</v>
      </c>
      <c r="C20" s="33">
        <v>33</v>
      </c>
      <c r="D20" s="33">
        <f t="shared" si="0"/>
        <v>72</v>
      </c>
      <c r="E20" s="33">
        <v>58</v>
      </c>
      <c r="F20" s="33">
        <v>14</v>
      </c>
      <c r="G20" s="33">
        <v>74</v>
      </c>
    </row>
    <row r="21" spans="1:7" x14ac:dyDescent="0.2">
      <c r="A21" s="137" t="s">
        <v>371</v>
      </c>
      <c r="B21" s="36">
        <v>17</v>
      </c>
      <c r="C21" s="33">
        <v>7</v>
      </c>
      <c r="D21" s="33">
        <f t="shared" si="0"/>
        <v>0</v>
      </c>
      <c r="E21" s="33">
        <v>0</v>
      </c>
      <c r="F21" s="33">
        <v>0</v>
      </c>
      <c r="G21" s="33">
        <v>8</v>
      </c>
    </row>
    <row r="22" spans="1:7" x14ac:dyDescent="0.2">
      <c r="A22" s="137" t="s">
        <v>372</v>
      </c>
      <c r="B22" s="36">
        <v>88</v>
      </c>
      <c r="C22" s="33">
        <v>8</v>
      </c>
      <c r="D22" s="33">
        <f t="shared" si="0"/>
        <v>2</v>
      </c>
      <c r="E22" s="33">
        <v>0</v>
      </c>
      <c r="F22" s="33">
        <v>2</v>
      </c>
      <c r="G22" s="33">
        <v>55</v>
      </c>
    </row>
    <row r="23" spans="1:7" x14ac:dyDescent="0.2">
      <c r="A23" s="137" t="s">
        <v>373</v>
      </c>
      <c r="B23" s="36">
        <v>268</v>
      </c>
      <c r="C23" s="33">
        <v>110</v>
      </c>
      <c r="D23" s="33">
        <f t="shared" si="0"/>
        <v>10</v>
      </c>
      <c r="E23" s="33">
        <v>6</v>
      </c>
      <c r="F23" s="33">
        <v>4</v>
      </c>
      <c r="G23" s="33">
        <v>25</v>
      </c>
    </row>
    <row r="24" spans="1:7" x14ac:dyDescent="0.2">
      <c r="A24" s="137" t="s">
        <v>374</v>
      </c>
      <c r="B24" s="36">
        <v>148</v>
      </c>
      <c r="C24" s="33">
        <v>19</v>
      </c>
      <c r="D24" s="33">
        <f t="shared" si="0"/>
        <v>11</v>
      </c>
      <c r="E24" s="33">
        <v>3</v>
      </c>
      <c r="F24" s="33">
        <v>8</v>
      </c>
      <c r="G24" s="33">
        <v>25</v>
      </c>
    </row>
    <row r="25" spans="1:7" x14ac:dyDescent="0.2">
      <c r="A25" s="137" t="s">
        <v>375</v>
      </c>
      <c r="B25" s="36">
        <v>1345</v>
      </c>
      <c r="C25" s="33">
        <v>219</v>
      </c>
      <c r="D25" s="33">
        <f t="shared" si="0"/>
        <v>259</v>
      </c>
      <c r="E25" s="33">
        <v>150</v>
      </c>
      <c r="F25" s="33">
        <v>109</v>
      </c>
      <c r="G25" s="33">
        <v>247</v>
      </c>
    </row>
    <row r="26" spans="1:7" x14ac:dyDescent="0.2">
      <c r="A26" s="137" t="s">
        <v>376</v>
      </c>
      <c r="B26" s="36">
        <v>795</v>
      </c>
      <c r="C26" s="33">
        <v>215</v>
      </c>
      <c r="D26" s="33">
        <f t="shared" si="0"/>
        <v>153</v>
      </c>
      <c r="E26" s="33">
        <v>106</v>
      </c>
      <c r="F26" s="33">
        <v>47</v>
      </c>
      <c r="G26" s="33">
        <v>261</v>
      </c>
    </row>
    <row r="27" spans="1:7" x14ac:dyDescent="0.2">
      <c r="A27" s="137" t="s">
        <v>377</v>
      </c>
      <c r="B27" s="36">
        <v>678</v>
      </c>
      <c r="C27" s="33">
        <v>185</v>
      </c>
      <c r="D27" s="33">
        <f t="shared" si="0"/>
        <v>33</v>
      </c>
      <c r="E27" s="33">
        <v>14</v>
      </c>
      <c r="F27" s="33">
        <v>19</v>
      </c>
      <c r="G27" s="33">
        <v>181</v>
      </c>
    </row>
    <row r="28" spans="1:7" x14ac:dyDescent="0.2">
      <c r="A28" s="141"/>
      <c r="B28" s="36" t="s">
        <v>25</v>
      </c>
      <c r="C28" s="33" t="s">
        <v>25</v>
      </c>
      <c r="D28" s="33"/>
      <c r="E28" s="33" t="s">
        <v>25</v>
      </c>
      <c r="F28" s="33" t="s">
        <v>25</v>
      </c>
      <c r="G28" s="33" t="s">
        <v>25</v>
      </c>
    </row>
    <row r="29" spans="1:7" ht="12" x14ac:dyDescent="0.25">
      <c r="A29" s="133" t="s">
        <v>19</v>
      </c>
      <c r="B29" s="36" t="s">
        <v>25</v>
      </c>
      <c r="C29" s="33" t="s">
        <v>25</v>
      </c>
      <c r="D29" s="33"/>
      <c r="E29" s="33" t="s">
        <v>25</v>
      </c>
      <c r="F29" s="33" t="s">
        <v>25</v>
      </c>
      <c r="G29" s="33" t="s">
        <v>25</v>
      </c>
    </row>
    <row r="30" spans="1:7" x14ac:dyDescent="0.2">
      <c r="A30" s="141" t="s">
        <v>18</v>
      </c>
      <c r="B30" s="36">
        <v>67564</v>
      </c>
      <c r="C30" s="33">
        <v>22199</v>
      </c>
      <c r="D30" s="33">
        <f t="shared" si="0"/>
        <v>5814</v>
      </c>
      <c r="E30" s="33">
        <v>2899</v>
      </c>
      <c r="F30" s="33">
        <v>2915</v>
      </c>
      <c r="G30" s="33">
        <v>21191</v>
      </c>
    </row>
    <row r="31" spans="1:7" x14ac:dyDescent="0.2">
      <c r="A31" s="137" t="s">
        <v>378</v>
      </c>
      <c r="B31" s="36">
        <v>66886</v>
      </c>
      <c r="C31" s="33">
        <v>22014</v>
      </c>
      <c r="D31" s="33">
        <f t="shared" si="0"/>
        <v>5781</v>
      </c>
      <c r="E31" s="33">
        <v>2885</v>
      </c>
      <c r="F31" s="33">
        <v>2896</v>
      </c>
      <c r="G31" s="33">
        <v>21010</v>
      </c>
    </row>
    <row r="32" spans="1:7" x14ac:dyDescent="0.2">
      <c r="A32" s="139" t="s">
        <v>379</v>
      </c>
      <c r="B32" s="36">
        <v>1526</v>
      </c>
      <c r="C32" s="33">
        <v>440</v>
      </c>
      <c r="D32" s="33">
        <f t="shared" si="0"/>
        <v>154</v>
      </c>
      <c r="E32" s="33">
        <v>76</v>
      </c>
      <c r="F32" s="33">
        <v>78</v>
      </c>
      <c r="G32" s="33">
        <v>265</v>
      </c>
    </row>
    <row r="33" spans="1:7" x14ac:dyDescent="0.2">
      <c r="A33" s="139" t="s">
        <v>380</v>
      </c>
      <c r="B33" s="36">
        <v>6364</v>
      </c>
      <c r="C33" s="33">
        <v>1790</v>
      </c>
      <c r="D33" s="33">
        <f t="shared" si="0"/>
        <v>543</v>
      </c>
      <c r="E33" s="33">
        <v>276</v>
      </c>
      <c r="F33" s="33">
        <v>267</v>
      </c>
      <c r="G33" s="33">
        <v>1403</v>
      </c>
    </row>
    <row r="34" spans="1:7" x14ac:dyDescent="0.2">
      <c r="A34" s="139" t="s">
        <v>381</v>
      </c>
      <c r="B34" s="36">
        <v>9956</v>
      </c>
      <c r="C34" s="33">
        <v>2845</v>
      </c>
      <c r="D34" s="33">
        <f t="shared" si="0"/>
        <v>783</v>
      </c>
      <c r="E34" s="33">
        <v>376</v>
      </c>
      <c r="F34" s="33">
        <v>407</v>
      </c>
      <c r="G34" s="33">
        <v>2912</v>
      </c>
    </row>
    <row r="35" spans="1:7" x14ac:dyDescent="0.2">
      <c r="A35" s="139" t="s">
        <v>382</v>
      </c>
      <c r="B35" s="36">
        <v>13337</v>
      </c>
      <c r="C35" s="33">
        <v>4119</v>
      </c>
      <c r="D35" s="33">
        <f t="shared" si="0"/>
        <v>1144</v>
      </c>
      <c r="E35" s="33">
        <v>551</v>
      </c>
      <c r="F35" s="33">
        <v>593</v>
      </c>
      <c r="G35" s="33">
        <v>4528</v>
      </c>
    </row>
    <row r="36" spans="1:7" x14ac:dyDescent="0.2">
      <c r="A36" s="139" t="s">
        <v>383</v>
      </c>
      <c r="B36" s="36">
        <v>11697</v>
      </c>
      <c r="C36" s="33">
        <v>4083</v>
      </c>
      <c r="D36" s="33">
        <f t="shared" si="0"/>
        <v>964</v>
      </c>
      <c r="E36" s="33">
        <v>482</v>
      </c>
      <c r="F36" s="33">
        <v>482</v>
      </c>
      <c r="G36" s="33">
        <v>3753</v>
      </c>
    </row>
    <row r="37" spans="1:7" x14ac:dyDescent="0.2">
      <c r="A37" s="139" t="s">
        <v>384</v>
      </c>
      <c r="B37" s="36">
        <v>3905</v>
      </c>
      <c r="C37" s="33">
        <v>1383</v>
      </c>
      <c r="D37" s="33">
        <f t="shared" si="0"/>
        <v>364</v>
      </c>
      <c r="E37" s="33">
        <v>189</v>
      </c>
      <c r="F37" s="33">
        <v>175</v>
      </c>
      <c r="G37" s="33">
        <v>1221</v>
      </c>
    </row>
    <row r="38" spans="1:7" x14ac:dyDescent="0.2">
      <c r="A38" s="139" t="s">
        <v>385</v>
      </c>
      <c r="B38" s="36">
        <v>12841</v>
      </c>
      <c r="C38" s="33">
        <v>4432</v>
      </c>
      <c r="D38" s="33">
        <f t="shared" si="0"/>
        <v>1252</v>
      </c>
      <c r="E38" s="33">
        <v>666</v>
      </c>
      <c r="F38" s="33">
        <v>586</v>
      </c>
      <c r="G38" s="33">
        <v>4557</v>
      </c>
    </row>
    <row r="39" spans="1:7" x14ac:dyDescent="0.2">
      <c r="A39" s="139" t="s">
        <v>386</v>
      </c>
      <c r="B39" s="36">
        <v>1033</v>
      </c>
      <c r="C39" s="33">
        <v>439</v>
      </c>
      <c r="D39" s="33">
        <f t="shared" si="0"/>
        <v>65</v>
      </c>
      <c r="E39" s="33">
        <v>33</v>
      </c>
      <c r="F39" s="33">
        <v>32</v>
      </c>
      <c r="G39" s="33">
        <v>323</v>
      </c>
    </row>
    <row r="40" spans="1:7" x14ac:dyDescent="0.2">
      <c r="A40" s="139" t="s">
        <v>387</v>
      </c>
      <c r="B40" s="36">
        <v>1574</v>
      </c>
      <c r="C40" s="33">
        <v>594</v>
      </c>
      <c r="D40" s="33">
        <f t="shared" si="0"/>
        <v>102</v>
      </c>
      <c r="E40" s="33">
        <v>42</v>
      </c>
      <c r="F40" s="33">
        <v>60</v>
      </c>
      <c r="G40" s="33">
        <v>533</v>
      </c>
    </row>
    <row r="41" spans="1:7" x14ac:dyDescent="0.2">
      <c r="A41" s="139" t="s">
        <v>388</v>
      </c>
      <c r="B41" s="36">
        <v>3456</v>
      </c>
      <c r="C41" s="33">
        <v>1423</v>
      </c>
      <c r="D41" s="33">
        <f t="shared" si="0"/>
        <v>283</v>
      </c>
      <c r="E41" s="33">
        <v>129</v>
      </c>
      <c r="F41" s="33">
        <v>154</v>
      </c>
      <c r="G41" s="33">
        <v>1120</v>
      </c>
    </row>
    <row r="42" spans="1:7" x14ac:dyDescent="0.2">
      <c r="A42" s="139" t="s">
        <v>389</v>
      </c>
      <c r="B42" s="36">
        <v>912</v>
      </c>
      <c r="C42" s="33">
        <v>362</v>
      </c>
      <c r="D42" s="33">
        <f t="shared" si="0"/>
        <v>90</v>
      </c>
      <c r="E42" s="33">
        <v>48</v>
      </c>
      <c r="F42" s="33">
        <v>42</v>
      </c>
      <c r="G42" s="33">
        <v>318</v>
      </c>
    </row>
    <row r="43" spans="1:7" x14ac:dyDescent="0.2">
      <c r="A43" s="139" t="s">
        <v>390</v>
      </c>
      <c r="B43" s="36">
        <v>285</v>
      </c>
      <c r="C43" s="33">
        <v>104</v>
      </c>
      <c r="D43" s="33">
        <f t="shared" si="0"/>
        <v>37</v>
      </c>
      <c r="E43" s="33">
        <v>17</v>
      </c>
      <c r="F43" s="33">
        <v>20</v>
      </c>
      <c r="G43" s="33">
        <v>77</v>
      </c>
    </row>
    <row r="44" spans="1:7" x14ac:dyDescent="0.2">
      <c r="A44" s="137" t="s">
        <v>391</v>
      </c>
      <c r="B44" s="45">
        <v>21</v>
      </c>
      <c r="C44" s="46">
        <v>22.3</v>
      </c>
      <c r="D44" s="33"/>
      <c r="E44" s="46">
        <v>21.5</v>
      </c>
      <c r="F44" s="46">
        <v>21.3</v>
      </c>
      <c r="G44" s="46">
        <v>22</v>
      </c>
    </row>
    <row r="45" spans="1:7" x14ac:dyDescent="0.2">
      <c r="A45" s="137" t="s">
        <v>377</v>
      </c>
      <c r="B45" s="36">
        <v>678</v>
      </c>
      <c r="C45" s="33">
        <v>185</v>
      </c>
      <c r="D45" s="33">
        <f t="shared" si="0"/>
        <v>33</v>
      </c>
      <c r="E45" s="33">
        <v>14</v>
      </c>
      <c r="F45" s="33">
        <v>19</v>
      </c>
      <c r="G45" s="33">
        <v>181</v>
      </c>
    </row>
    <row r="46" spans="1:7" x14ac:dyDescent="0.2">
      <c r="A46" s="135"/>
      <c r="B46" s="36" t="s">
        <v>25</v>
      </c>
      <c r="C46" s="33" t="s">
        <v>25</v>
      </c>
      <c r="D46" s="33"/>
      <c r="E46" s="33" t="s">
        <v>25</v>
      </c>
      <c r="F46" s="33" t="s">
        <v>25</v>
      </c>
      <c r="G46" s="33" t="s">
        <v>25</v>
      </c>
    </row>
    <row r="47" spans="1:7" ht="12" x14ac:dyDescent="0.25">
      <c r="A47" s="136" t="s">
        <v>76</v>
      </c>
      <c r="B47" s="36" t="s">
        <v>25</v>
      </c>
      <c r="C47" s="33" t="s">
        <v>25</v>
      </c>
      <c r="D47" s="33"/>
      <c r="E47" s="33" t="s">
        <v>25</v>
      </c>
      <c r="F47" s="33" t="s">
        <v>25</v>
      </c>
      <c r="G47" s="33" t="s">
        <v>25</v>
      </c>
    </row>
    <row r="48" spans="1:7" x14ac:dyDescent="0.2">
      <c r="A48" s="141" t="s">
        <v>18</v>
      </c>
      <c r="B48" s="36">
        <v>67564</v>
      </c>
      <c r="C48" s="33">
        <v>22199</v>
      </c>
      <c r="D48" s="33">
        <f t="shared" si="0"/>
        <v>5814</v>
      </c>
      <c r="E48" s="33">
        <v>2899</v>
      </c>
      <c r="F48" s="33">
        <v>2915</v>
      </c>
      <c r="G48" s="33">
        <v>21191</v>
      </c>
    </row>
    <row r="49" spans="1:7" x14ac:dyDescent="0.2">
      <c r="A49" s="137" t="s">
        <v>378</v>
      </c>
      <c r="B49" s="36">
        <v>66886</v>
      </c>
      <c r="C49" s="33">
        <v>22014</v>
      </c>
      <c r="D49" s="33">
        <f t="shared" si="0"/>
        <v>5781</v>
      </c>
      <c r="E49" s="33">
        <v>2885</v>
      </c>
      <c r="F49" s="33">
        <v>2896</v>
      </c>
      <c r="G49" s="33">
        <v>21010</v>
      </c>
    </row>
    <row r="50" spans="1:7" x14ac:dyDescent="0.2">
      <c r="A50" s="139" t="s">
        <v>392</v>
      </c>
      <c r="B50" s="36">
        <v>2148</v>
      </c>
      <c r="C50" s="33">
        <v>759</v>
      </c>
      <c r="D50" s="33">
        <f t="shared" si="0"/>
        <v>223</v>
      </c>
      <c r="E50" s="33">
        <v>103</v>
      </c>
      <c r="F50" s="33">
        <v>120</v>
      </c>
      <c r="G50" s="33">
        <v>600</v>
      </c>
    </row>
    <row r="51" spans="1:7" x14ac:dyDescent="0.2">
      <c r="A51" s="139" t="s">
        <v>393</v>
      </c>
      <c r="B51" s="36">
        <v>1640</v>
      </c>
      <c r="C51" s="33">
        <v>554</v>
      </c>
      <c r="D51" s="33">
        <f t="shared" si="0"/>
        <v>160</v>
      </c>
      <c r="E51" s="33">
        <v>85</v>
      </c>
      <c r="F51" s="33">
        <v>75</v>
      </c>
      <c r="G51" s="33">
        <v>455</v>
      </c>
    </row>
    <row r="52" spans="1:7" x14ac:dyDescent="0.2">
      <c r="A52" s="139" t="s">
        <v>394</v>
      </c>
      <c r="B52" s="36">
        <v>2452</v>
      </c>
      <c r="C52" s="33">
        <v>803</v>
      </c>
      <c r="D52" s="33">
        <f t="shared" si="0"/>
        <v>198</v>
      </c>
      <c r="E52" s="33">
        <v>84</v>
      </c>
      <c r="F52" s="33">
        <v>114</v>
      </c>
      <c r="G52" s="33">
        <v>727</v>
      </c>
    </row>
    <row r="53" spans="1:7" x14ac:dyDescent="0.2">
      <c r="A53" s="139" t="s">
        <v>395</v>
      </c>
      <c r="B53" s="36">
        <v>6000</v>
      </c>
      <c r="C53" s="33">
        <v>1803</v>
      </c>
      <c r="D53" s="33">
        <f t="shared" si="0"/>
        <v>497</v>
      </c>
      <c r="E53" s="33">
        <v>243</v>
      </c>
      <c r="F53" s="33">
        <v>254</v>
      </c>
      <c r="G53" s="33">
        <v>1897</v>
      </c>
    </row>
    <row r="54" spans="1:7" x14ac:dyDescent="0.2">
      <c r="A54" s="139" t="s">
        <v>396</v>
      </c>
      <c r="B54" s="36">
        <v>7821</v>
      </c>
      <c r="C54" s="33">
        <v>2837</v>
      </c>
      <c r="D54" s="33">
        <f t="shared" si="0"/>
        <v>479</v>
      </c>
      <c r="E54" s="33">
        <v>205</v>
      </c>
      <c r="F54" s="33">
        <v>274</v>
      </c>
      <c r="G54" s="33">
        <v>2311</v>
      </c>
    </row>
    <row r="55" spans="1:7" x14ac:dyDescent="0.2">
      <c r="A55" s="139" t="s">
        <v>397</v>
      </c>
      <c r="B55" s="36">
        <v>12299</v>
      </c>
      <c r="C55" s="33">
        <v>4675</v>
      </c>
      <c r="D55" s="33">
        <f t="shared" si="0"/>
        <v>904</v>
      </c>
      <c r="E55" s="33">
        <v>449</v>
      </c>
      <c r="F55" s="33">
        <v>455</v>
      </c>
      <c r="G55" s="33">
        <v>3722</v>
      </c>
    </row>
    <row r="56" spans="1:7" x14ac:dyDescent="0.2">
      <c r="A56" s="139" t="s">
        <v>398</v>
      </c>
      <c r="B56" s="36">
        <v>10312</v>
      </c>
      <c r="C56" s="33">
        <v>3895</v>
      </c>
      <c r="D56" s="33">
        <f t="shared" si="0"/>
        <v>712</v>
      </c>
      <c r="E56" s="33">
        <v>293</v>
      </c>
      <c r="F56" s="33">
        <v>419</v>
      </c>
      <c r="G56" s="33">
        <v>3174</v>
      </c>
    </row>
    <row r="57" spans="1:7" x14ac:dyDescent="0.2">
      <c r="A57" s="139" t="s">
        <v>399</v>
      </c>
      <c r="B57" s="36">
        <v>6255</v>
      </c>
      <c r="C57" s="33">
        <v>1879</v>
      </c>
      <c r="D57" s="33">
        <f t="shared" si="0"/>
        <v>582</v>
      </c>
      <c r="E57" s="33">
        <v>315</v>
      </c>
      <c r="F57" s="33">
        <v>267</v>
      </c>
      <c r="G57" s="33">
        <v>2058</v>
      </c>
    </row>
    <row r="58" spans="1:7" x14ac:dyDescent="0.2">
      <c r="A58" s="139" t="s">
        <v>400</v>
      </c>
      <c r="B58" s="36">
        <v>2771</v>
      </c>
      <c r="C58" s="33">
        <v>746</v>
      </c>
      <c r="D58" s="33">
        <f t="shared" si="0"/>
        <v>205</v>
      </c>
      <c r="E58" s="33">
        <v>107</v>
      </c>
      <c r="F58" s="33">
        <v>98</v>
      </c>
      <c r="G58" s="33">
        <v>962</v>
      </c>
    </row>
    <row r="59" spans="1:7" x14ac:dyDescent="0.2">
      <c r="A59" s="139" t="s">
        <v>401</v>
      </c>
      <c r="B59" s="36">
        <v>3937</v>
      </c>
      <c r="C59" s="33">
        <v>934</v>
      </c>
      <c r="D59" s="33">
        <f t="shared" si="0"/>
        <v>344</v>
      </c>
      <c r="E59" s="33">
        <v>192</v>
      </c>
      <c r="F59" s="33">
        <v>152</v>
      </c>
      <c r="G59" s="33">
        <v>1404</v>
      </c>
    </row>
    <row r="60" spans="1:7" x14ac:dyDescent="0.2">
      <c r="A60" s="139" t="s">
        <v>402</v>
      </c>
      <c r="B60" s="36">
        <v>6545</v>
      </c>
      <c r="C60" s="33">
        <v>1710</v>
      </c>
      <c r="D60" s="33">
        <f t="shared" si="0"/>
        <v>810</v>
      </c>
      <c r="E60" s="33">
        <v>444</v>
      </c>
      <c r="F60" s="33">
        <v>366</v>
      </c>
      <c r="G60" s="33">
        <v>2247</v>
      </c>
    </row>
    <row r="61" spans="1:7" x14ac:dyDescent="0.2">
      <c r="A61" s="139" t="s">
        <v>403</v>
      </c>
      <c r="B61" s="36">
        <v>4706</v>
      </c>
      <c r="C61" s="33">
        <v>1419</v>
      </c>
      <c r="D61" s="33">
        <f t="shared" si="0"/>
        <v>667</v>
      </c>
      <c r="E61" s="33">
        <v>365</v>
      </c>
      <c r="F61" s="33">
        <v>302</v>
      </c>
      <c r="G61" s="33">
        <v>1453</v>
      </c>
    </row>
    <row r="62" spans="1:7" x14ac:dyDescent="0.2">
      <c r="A62" s="137" t="s">
        <v>377</v>
      </c>
      <c r="B62" s="36">
        <v>678</v>
      </c>
      <c r="C62" s="33">
        <v>185</v>
      </c>
      <c r="D62" s="33">
        <f t="shared" si="0"/>
        <v>33</v>
      </c>
      <c r="E62" s="33">
        <v>14</v>
      </c>
      <c r="F62" s="33">
        <v>19</v>
      </c>
      <c r="G62" s="33">
        <v>181</v>
      </c>
    </row>
    <row r="63" spans="1:7" x14ac:dyDescent="0.2">
      <c r="A63" s="135"/>
      <c r="B63" s="36" t="s">
        <v>25</v>
      </c>
      <c r="C63" s="33" t="s">
        <v>25</v>
      </c>
      <c r="D63" s="33"/>
      <c r="E63" s="33" t="s">
        <v>25</v>
      </c>
      <c r="F63" s="33" t="s">
        <v>25</v>
      </c>
      <c r="G63" s="33" t="s">
        <v>25</v>
      </c>
    </row>
    <row r="64" spans="1:7" ht="12" x14ac:dyDescent="0.25">
      <c r="A64" s="136" t="s">
        <v>20</v>
      </c>
      <c r="B64" s="36" t="s">
        <v>25</v>
      </c>
      <c r="C64" s="33" t="s">
        <v>25</v>
      </c>
      <c r="D64" s="33"/>
      <c r="E64" s="33" t="s">
        <v>25</v>
      </c>
      <c r="F64" s="33" t="s">
        <v>25</v>
      </c>
      <c r="G64" s="33" t="s">
        <v>25</v>
      </c>
    </row>
    <row r="65" spans="1:7" x14ac:dyDescent="0.2">
      <c r="A65" s="137" t="s">
        <v>18</v>
      </c>
      <c r="B65" s="36">
        <v>67564</v>
      </c>
      <c r="C65" s="33">
        <v>22199</v>
      </c>
      <c r="D65" s="33">
        <f t="shared" si="0"/>
        <v>5814</v>
      </c>
      <c r="E65" s="33">
        <v>2899</v>
      </c>
      <c r="F65" s="33">
        <v>2915</v>
      </c>
      <c r="G65" s="33">
        <v>21191</v>
      </c>
    </row>
    <row r="66" spans="1:7" x14ac:dyDescent="0.2">
      <c r="A66" s="137" t="s">
        <v>404</v>
      </c>
      <c r="B66" s="36">
        <v>67198</v>
      </c>
      <c r="C66" s="33">
        <v>22112</v>
      </c>
      <c r="D66" s="33">
        <f t="shared" si="0"/>
        <v>5804</v>
      </c>
      <c r="E66" s="33">
        <v>2898</v>
      </c>
      <c r="F66" s="33">
        <v>2906</v>
      </c>
      <c r="G66" s="33">
        <v>21112</v>
      </c>
    </row>
    <row r="67" spans="1:7" x14ac:dyDescent="0.2">
      <c r="A67" s="137" t="s">
        <v>405</v>
      </c>
      <c r="B67" s="36">
        <v>15187</v>
      </c>
      <c r="C67" s="33">
        <v>3206</v>
      </c>
      <c r="D67" s="33">
        <f t="shared" si="0"/>
        <v>1391</v>
      </c>
      <c r="E67" s="33">
        <v>649</v>
      </c>
      <c r="F67" s="33">
        <v>742</v>
      </c>
      <c r="G67" s="33">
        <v>4686</v>
      </c>
    </row>
    <row r="68" spans="1:7" x14ac:dyDescent="0.2">
      <c r="A68" s="137" t="s">
        <v>406</v>
      </c>
      <c r="B68" s="36">
        <v>52011</v>
      </c>
      <c r="C68" s="33">
        <v>18906</v>
      </c>
      <c r="D68" s="33">
        <f t="shared" si="0"/>
        <v>4413</v>
      </c>
      <c r="E68" s="33">
        <v>2249</v>
      </c>
      <c r="F68" s="33">
        <v>2164</v>
      </c>
      <c r="G68" s="33">
        <v>16426</v>
      </c>
    </row>
    <row r="69" spans="1:7" x14ac:dyDescent="0.2">
      <c r="A69" s="140" t="s">
        <v>407</v>
      </c>
      <c r="B69" s="37">
        <v>366</v>
      </c>
      <c r="C69" s="38">
        <v>87</v>
      </c>
      <c r="D69" s="33">
        <f t="shared" si="0"/>
        <v>10</v>
      </c>
      <c r="E69" s="38">
        <v>1</v>
      </c>
      <c r="F69" s="38">
        <v>9</v>
      </c>
      <c r="G69" s="38">
        <v>79</v>
      </c>
    </row>
    <row r="70" spans="1:7" s="176" customFormat="1" ht="0.9" customHeight="1" x14ac:dyDescent="0.2">
      <c r="A70" s="183" t="s">
        <v>141</v>
      </c>
      <c r="B70" s="178"/>
      <c r="C70" s="178"/>
      <c r="D70" s="178"/>
      <c r="E70" s="178"/>
      <c r="F70" s="178"/>
      <c r="G70" s="178"/>
    </row>
    <row r="71" spans="1:7" x14ac:dyDescent="0.2">
      <c r="A71" s="138" t="s">
        <v>63</v>
      </c>
    </row>
    <row r="72" spans="1:7" x14ac:dyDescent="0.2">
      <c r="A72" s="13"/>
    </row>
    <row r="73" spans="1:7" x14ac:dyDescent="0.2">
      <c r="A73" s="8" t="s">
        <v>24</v>
      </c>
    </row>
  </sheetData>
  <mergeCells count="4">
    <mergeCell ref="C6:F6"/>
    <mergeCell ref="A5:A7"/>
    <mergeCell ref="B5:B7"/>
    <mergeCell ref="C5:G5"/>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L87"/>
  <sheetViews>
    <sheetView zoomScaleNormal="100" zoomScaleSheetLayoutView="100" workbookViewId="0">
      <pane xSplit="1" ySplit="7" topLeftCell="B8" activePane="bottomRight" state="frozen"/>
      <selection activeCell="D10" sqref="D10"/>
      <selection pane="topRight" activeCell="D10" sqref="D10"/>
      <selection pane="bottomLeft" activeCell="D10" sqref="D10"/>
      <selection pane="bottomRight" activeCell="D11" sqref="D11"/>
    </sheetView>
  </sheetViews>
  <sheetFormatPr defaultColWidth="9.109375" defaultRowHeight="11.4" x14ac:dyDescent="0.2"/>
  <cols>
    <col min="1" max="1" width="62.109375" style="8" customWidth="1"/>
    <col min="2" max="2" width="10.6640625" style="8" customWidth="1"/>
    <col min="3" max="3" width="11" style="8" customWidth="1"/>
    <col min="4" max="4" width="11" style="174" customWidth="1"/>
    <col min="5" max="7" width="10.6640625" style="8" customWidth="1"/>
    <col min="8" max="8" width="9.109375" style="8"/>
    <col min="9" max="9" width="35.44140625" style="8" customWidth="1"/>
    <col min="10" max="16384" width="9.109375" style="8"/>
  </cols>
  <sheetData>
    <row r="1" spans="1:7" s="176" customFormat="1" ht="0.9" customHeight="1" x14ac:dyDescent="0.2">
      <c r="A1" s="176" t="s">
        <v>495</v>
      </c>
    </row>
    <row r="2" spans="1:7" x14ac:dyDescent="0.2">
      <c r="A2" s="8" t="s">
        <v>104</v>
      </c>
    </row>
    <row r="3" spans="1:7" x14ac:dyDescent="0.2">
      <c r="A3" s="8" t="s">
        <v>496</v>
      </c>
    </row>
    <row r="5" spans="1:7" ht="24.75" customHeight="1" x14ac:dyDescent="0.2">
      <c r="A5" s="212" t="s">
        <v>64</v>
      </c>
      <c r="B5" s="215" t="s">
        <v>0</v>
      </c>
      <c r="C5" s="218"/>
      <c r="D5" s="218"/>
      <c r="E5" s="218"/>
      <c r="F5" s="218"/>
      <c r="G5" s="218"/>
    </row>
    <row r="6" spans="1:7" ht="30" customHeight="1" x14ac:dyDescent="0.3">
      <c r="A6" s="213"/>
      <c r="B6" s="216"/>
      <c r="C6" s="219" t="s">
        <v>58</v>
      </c>
      <c r="D6" s="220"/>
      <c r="E6" s="221"/>
      <c r="F6" s="222"/>
      <c r="G6" s="210" t="s">
        <v>56</v>
      </c>
    </row>
    <row r="7" spans="1:7" ht="65.25" customHeight="1" x14ac:dyDescent="0.2">
      <c r="A7" s="214"/>
      <c r="B7" s="217"/>
      <c r="C7" s="5" t="s">
        <v>66</v>
      </c>
      <c r="D7" s="5" t="s">
        <v>562</v>
      </c>
      <c r="E7" s="16" t="s">
        <v>23</v>
      </c>
      <c r="F7" s="5" t="s">
        <v>67</v>
      </c>
      <c r="G7" s="15" t="s">
        <v>1</v>
      </c>
    </row>
    <row r="8" spans="1:7" ht="12" x14ac:dyDescent="0.25">
      <c r="A8" s="144" t="s">
        <v>49</v>
      </c>
      <c r="B8" s="3" t="s">
        <v>25</v>
      </c>
      <c r="C8" s="2" t="s">
        <v>25</v>
      </c>
      <c r="D8" s="2"/>
      <c r="E8" s="2" t="s">
        <v>25</v>
      </c>
      <c r="F8" s="2" t="s">
        <v>25</v>
      </c>
      <c r="G8" s="2" t="s">
        <v>25</v>
      </c>
    </row>
    <row r="9" spans="1:7" x14ac:dyDescent="0.2">
      <c r="A9" s="145" t="s">
        <v>50</v>
      </c>
      <c r="B9" s="36">
        <v>42026</v>
      </c>
      <c r="C9" s="33">
        <v>15444</v>
      </c>
      <c r="D9" s="33">
        <f>E9+F9</f>
        <v>3610</v>
      </c>
      <c r="E9" s="33">
        <v>1871</v>
      </c>
      <c r="F9" s="33">
        <v>1739</v>
      </c>
      <c r="G9" s="33">
        <v>11006</v>
      </c>
    </row>
    <row r="10" spans="1:7" x14ac:dyDescent="0.2">
      <c r="A10" s="151" t="s">
        <v>408</v>
      </c>
      <c r="B10" s="36">
        <v>1726</v>
      </c>
      <c r="C10" s="33">
        <v>770</v>
      </c>
      <c r="D10" s="33">
        <f t="shared" ref="D10:D73" si="0">E10+F10</f>
        <v>275</v>
      </c>
      <c r="E10" s="33">
        <v>188</v>
      </c>
      <c r="F10" s="33">
        <v>87</v>
      </c>
      <c r="G10" s="33">
        <v>279</v>
      </c>
    </row>
    <row r="11" spans="1:7" x14ac:dyDescent="0.2">
      <c r="A11" s="151" t="s">
        <v>409</v>
      </c>
      <c r="B11" s="36">
        <v>552</v>
      </c>
      <c r="C11" s="33">
        <v>254</v>
      </c>
      <c r="D11" s="33">
        <f t="shared" si="0"/>
        <v>95</v>
      </c>
      <c r="E11" s="33">
        <v>61</v>
      </c>
      <c r="F11" s="33">
        <v>34</v>
      </c>
      <c r="G11" s="33">
        <v>98</v>
      </c>
    </row>
    <row r="12" spans="1:7" x14ac:dyDescent="0.2">
      <c r="A12" s="151" t="s">
        <v>410</v>
      </c>
      <c r="B12" s="36">
        <v>1278</v>
      </c>
      <c r="C12" s="33">
        <v>478</v>
      </c>
      <c r="D12" s="33">
        <f t="shared" si="0"/>
        <v>234</v>
      </c>
      <c r="E12" s="33">
        <v>154</v>
      </c>
      <c r="F12" s="33">
        <v>80</v>
      </c>
      <c r="G12" s="33">
        <v>294</v>
      </c>
    </row>
    <row r="13" spans="1:7" x14ac:dyDescent="0.2">
      <c r="A13" s="151" t="s">
        <v>411</v>
      </c>
      <c r="B13" s="36">
        <v>2007</v>
      </c>
      <c r="C13" s="33">
        <v>698</v>
      </c>
      <c r="D13" s="33">
        <f t="shared" si="0"/>
        <v>366</v>
      </c>
      <c r="E13" s="33">
        <v>243</v>
      </c>
      <c r="F13" s="33">
        <v>123</v>
      </c>
      <c r="G13" s="33">
        <v>484</v>
      </c>
    </row>
    <row r="14" spans="1:7" x14ac:dyDescent="0.2">
      <c r="A14" s="151" t="s">
        <v>412</v>
      </c>
      <c r="B14" s="36">
        <v>2217</v>
      </c>
      <c r="C14" s="33">
        <v>817</v>
      </c>
      <c r="D14" s="33">
        <f t="shared" si="0"/>
        <v>371</v>
      </c>
      <c r="E14" s="33">
        <v>233</v>
      </c>
      <c r="F14" s="33">
        <v>138</v>
      </c>
      <c r="G14" s="33">
        <v>514</v>
      </c>
    </row>
    <row r="15" spans="1:7" x14ac:dyDescent="0.2">
      <c r="A15" s="151" t="s">
        <v>413</v>
      </c>
      <c r="B15" s="36">
        <v>2418</v>
      </c>
      <c r="C15" s="33">
        <v>851</v>
      </c>
      <c r="D15" s="33">
        <f t="shared" si="0"/>
        <v>312</v>
      </c>
      <c r="E15" s="33">
        <v>161</v>
      </c>
      <c r="F15" s="33">
        <v>151</v>
      </c>
      <c r="G15" s="33">
        <v>632</v>
      </c>
    </row>
    <row r="16" spans="1:7" x14ac:dyDescent="0.2">
      <c r="A16" s="151" t="s">
        <v>414</v>
      </c>
      <c r="B16" s="36">
        <v>2387</v>
      </c>
      <c r="C16" s="33">
        <v>806</v>
      </c>
      <c r="D16" s="33">
        <f t="shared" si="0"/>
        <v>300</v>
      </c>
      <c r="E16" s="33">
        <v>137</v>
      </c>
      <c r="F16" s="33">
        <v>163</v>
      </c>
      <c r="G16" s="33">
        <v>627</v>
      </c>
    </row>
    <row r="17" spans="1:12" x14ac:dyDescent="0.2">
      <c r="A17" s="151" t="s">
        <v>415</v>
      </c>
      <c r="B17" s="36">
        <v>4811</v>
      </c>
      <c r="C17" s="33">
        <v>1596</v>
      </c>
      <c r="D17" s="33">
        <f t="shared" si="0"/>
        <v>493</v>
      </c>
      <c r="E17" s="33">
        <v>244</v>
      </c>
      <c r="F17" s="33">
        <v>249</v>
      </c>
      <c r="G17" s="33">
        <v>1383</v>
      </c>
    </row>
    <row r="18" spans="1:12" x14ac:dyDescent="0.2">
      <c r="A18" s="151" t="s">
        <v>416</v>
      </c>
      <c r="B18" s="36">
        <v>4237</v>
      </c>
      <c r="C18" s="33">
        <v>1394</v>
      </c>
      <c r="D18" s="33">
        <f t="shared" si="0"/>
        <v>336</v>
      </c>
      <c r="E18" s="33">
        <v>142</v>
      </c>
      <c r="F18" s="33">
        <v>194</v>
      </c>
      <c r="G18" s="33">
        <v>1265</v>
      </c>
    </row>
    <row r="19" spans="1:12" x14ac:dyDescent="0.2">
      <c r="A19" s="151" t="s">
        <v>417</v>
      </c>
      <c r="B19" s="36">
        <v>3782</v>
      </c>
      <c r="C19" s="33">
        <v>1362</v>
      </c>
      <c r="D19" s="33">
        <f t="shared" si="0"/>
        <v>254</v>
      </c>
      <c r="E19" s="33">
        <v>110</v>
      </c>
      <c r="F19" s="33">
        <v>144</v>
      </c>
      <c r="G19" s="33">
        <v>1052</v>
      </c>
    </row>
    <row r="20" spans="1:12" x14ac:dyDescent="0.2">
      <c r="A20" s="151" t="s">
        <v>418</v>
      </c>
      <c r="B20" s="36">
        <v>3249</v>
      </c>
      <c r="C20" s="33">
        <v>1096</v>
      </c>
      <c r="D20" s="33">
        <f t="shared" si="0"/>
        <v>171</v>
      </c>
      <c r="E20" s="33">
        <v>68</v>
      </c>
      <c r="F20" s="33">
        <v>103</v>
      </c>
      <c r="G20" s="33">
        <v>977</v>
      </c>
    </row>
    <row r="21" spans="1:12" x14ac:dyDescent="0.2">
      <c r="A21" s="151" t="s">
        <v>419</v>
      </c>
      <c r="B21" s="36">
        <v>2598</v>
      </c>
      <c r="C21" s="33">
        <v>965</v>
      </c>
      <c r="D21" s="33">
        <f t="shared" si="0"/>
        <v>112</v>
      </c>
      <c r="E21" s="33">
        <v>40</v>
      </c>
      <c r="F21" s="33">
        <v>72</v>
      </c>
      <c r="G21" s="33">
        <v>760</v>
      </c>
    </row>
    <row r="22" spans="1:12" x14ac:dyDescent="0.2">
      <c r="A22" s="150" t="s">
        <v>420</v>
      </c>
      <c r="B22" s="36">
        <v>3939</v>
      </c>
      <c r="C22" s="33">
        <v>1567</v>
      </c>
      <c r="D22" s="33">
        <f t="shared" si="0"/>
        <v>139</v>
      </c>
      <c r="E22" s="33">
        <v>44</v>
      </c>
      <c r="F22" s="33">
        <v>95</v>
      </c>
      <c r="G22" s="33">
        <v>1092</v>
      </c>
    </row>
    <row r="23" spans="1:12" x14ac:dyDescent="0.2">
      <c r="A23" s="151" t="s">
        <v>421</v>
      </c>
      <c r="B23" s="36">
        <v>6825</v>
      </c>
      <c r="C23" s="33">
        <v>2790</v>
      </c>
      <c r="D23" s="33">
        <f t="shared" si="0"/>
        <v>152</v>
      </c>
      <c r="E23" s="33">
        <v>46</v>
      </c>
      <c r="F23" s="33">
        <v>106</v>
      </c>
      <c r="G23" s="33">
        <v>1549</v>
      </c>
      <c r="J23" s="8" t="s">
        <v>543</v>
      </c>
      <c r="K23" s="8" t="s">
        <v>23</v>
      </c>
      <c r="L23" s="8" t="s">
        <v>544</v>
      </c>
    </row>
    <row r="24" spans="1:12" x14ac:dyDescent="0.2">
      <c r="A24" s="151" t="s">
        <v>422</v>
      </c>
      <c r="B24" s="36">
        <v>48274</v>
      </c>
      <c r="C24" s="33">
        <v>50363</v>
      </c>
      <c r="D24" s="33"/>
      <c r="E24" s="33">
        <v>21427</v>
      </c>
      <c r="F24" s="33">
        <v>32994</v>
      </c>
      <c r="G24" s="33">
        <v>49327</v>
      </c>
      <c r="I24" s="172" t="s">
        <v>422</v>
      </c>
      <c r="J24" s="36">
        <v>48274</v>
      </c>
      <c r="K24" s="33">
        <v>21427</v>
      </c>
      <c r="L24" s="33">
        <v>32994</v>
      </c>
    </row>
    <row r="25" spans="1:12" x14ac:dyDescent="0.2">
      <c r="A25" s="145" t="s">
        <v>423</v>
      </c>
      <c r="B25" s="36">
        <v>60671</v>
      </c>
      <c r="C25" s="33">
        <v>62301</v>
      </c>
      <c r="D25" s="33"/>
      <c r="E25" s="33">
        <v>29205</v>
      </c>
      <c r="F25" s="33">
        <v>42308</v>
      </c>
      <c r="G25" s="33">
        <v>59289</v>
      </c>
      <c r="I25" s="175" t="s">
        <v>423</v>
      </c>
      <c r="J25" s="36">
        <v>60671</v>
      </c>
      <c r="K25" s="33">
        <v>29205</v>
      </c>
      <c r="L25" s="33">
        <v>42308</v>
      </c>
    </row>
    <row r="26" spans="1:12" ht="12" x14ac:dyDescent="0.25">
      <c r="A26" s="144"/>
      <c r="B26" s="36" t="s">
        <v>25</v>
      </c>
      <c r="C26" s="33" t="s">
        <v>25</v>
      </c>
      <c r="D26" s="33"/>
      <c r="E26" s="33" t="s">
        <v>25</v>
      </c>
      <c r="F26" s="33" t="s">
        <v>25</v>
      </c>
      <c r="G26" s="33" t="s">
        <v>25</v>
      </c>
    </row>
    <row r="27" spans="1:12" x14ac:dyDescent="0.2">
      <c r="A27" s="143" t="s">
        <v>50</v>
      </c>
      <c r="B27" s="36">
        <v>42026</v>
      </c>
      <c r="C27" s="33">
        <v>15444</v>
      </c>
      <c r="D27" s="33">
        <f t="shared" si="0"/>
        <v>3610</v>
      </c>
      <c r="E27" s="33">
        <v>1871</v>
      </c>
      <c r="F27" s="33">
        <v>1739</v>
      </c>
      <c r="G27" s="33">
        <v>11006</v>
      </c>
    </row>
    <row r="28" spans="1:12" x14ac:dyDescent="0.2">
      <c r="A28" s="145" t="s">
        <v>424</v>
      </c>
      <c r="B28" s="36">
        <v>37401</v>
      </c>
      <c r="C28" s="33">
        <v>13121</v>
      </c>
      <c r="D28" s="33">
        <f t="shared" si="0"/>
        <v>3194</v>
      </c>
      <c r="E28" s="33">
        <v>1605</v>
      </c>
      <c r="F28" s="33">
        <v>1589</v>
      </c>
      <c r="G28" s="33">
        <v>10046</v>
      </c>
    </row>
    <row r="29" spans="1:12" x14ac:dyDescent="0.2">
      <c r="A29" s="145" t="s">
        <v>425</v>
      </c>
      <c r="B29" s="36">
        <v>56495</v>
      </c>
      <c r="C29" s="33">
        <v>55756</v>
      </c>
      <c r="D29" s="33"/>
      <c r="E29" s="33">
        <v>30096</v>
      </c>
      <c r="F29" s="33">
        <v>41901</v>
      </c>
      <c r="G29" s="33">
        <v>55721</v>
      </c>
    </row>
    <row r="30" spans="1:12" x14ac:dyDescent="0.2">
      <c r="A30" s="145" t="s">
        <v>426</v>
      </c>
      <c r="B30" s="36">
        <v>36717</v>
      </c>
      <c r="C30" s="33">
        <v>12957</v>
      </c>
      <c r="D30" s="33">
        <f t="shared" si="0"/>
        <v>3165</v>
      </c>
      <c r="E30" s="33">
        <v>1592</v>
      </c>
      <c r="F30" s="33">
        <v>1573</v>
      </c>
      <c r="G30" s="33">
        <v>9886</v>
      </c>
    </row>
    <row r="31" spans="1:12" x14ac:dyDescent="0.2">
      <c r="A31" s="145" t="s">
        <v>427</v>
      </c>
      <c r="B31" s="36">
        <v>55050</v>
      </c>
      <c r="C31" s="33">
        <v>54748</v>
      </c>
      <c r="D31" s="33"/>
      <c r="E31" s="33">
        <v>29672</v>
      </c>
      <c r="F31" s="33">
        <v>41317</v>
      </c>
      <c r="G31" s="33">
        <v>54386</v>
      </c>
    </row>
    <row r="32" spans="1:12" x14ac:dyDescent="0.2">
      <c r="A32" s="145" t="s">
        <v>428</v>
      </c>
      <c r="B32" s="36">
        <v>3604</v>
      </c>
      <c r="C32" s="33">
        <v>1020</v>
      </c>
      <c r="D32" s="33">
        <f t="shared" si="0"/>
        <v>136</v>
      </c>
      <c r="E32" s="33">
        <v>53</v>
      </c>
      <c r="F32" s="33">
        <v>83</v>
      </c>
      <c r="G32" s="33">
        <v>1013</v>
      </c>
    </row>
    <row r="33" spans="1:7" x14ac:dyDescent="0.2">
      <c r="A33" s="145" t="s">
        <v>429</v>
      </c>
      <c r="B33" s="36">
        <v>25440</v>
      </c>
      <c r="C33" s="33">
        <v>21770</v>
      </c>
      <c r="D33" s="33"/>
      <c r="E33" s="33">
        <v>20117</v>
      </c>
      <c r="F33" s="33">
        <v>19142</v>
      </c>
      <c r="G33" s="33">
        <v>21823</v>
      </c>
    </row>
    <row r="34" spans="1:7" x14ac:dyDescent="0.2">
      <c r="A34" s="145" t="s">
        <v>430</v>
      </c>
      <c r="B34" s="36">
        <v>6132</v>
      </c>
      <c r="C34" s="33">
        <v>2115</v>
      </c>
      <c r="D34" s="33">
        <f t="shared" si="0"/>
        <v>143</v>
      </c>
      <c r="E34" s="33">
        <v>51</v>
      </c>
      <c r="F34" s="33">
        <v>92</v>
      </c>
      <c r="G34" s="33">
        <v>1513</v>
      </c>
    </row>
    <row r="35" spans="1:7" x14ac:dyDescent="0.2">
      <c r="A35" s="145" t="s">
        <v>431</v>
      </c>
      <c r="B35" s="36">
        <v>11551</v>
      </c>
      <c r="C35" s="33">
        <v>13245</v>
      </c>
      <c r="D35" s="33"/>
      <c r="E35" s="33">
        <v>6982</v>
      </c>
      <c r="F35" s="33">
        <v>3935</v>
      </c>
      <c r="G35" s="33">
        <v>9463</v>
      </c>
    </row>
    <row r="36" spans="1:7" x14ac:dyDescent="0.2">
      <c r="A36" s="145" t="s">
        <v>432</v>
      </c>
      <c r="B36" s="36">
        <v>7373</v>
      </c>
      <c r="C36" s="33">
        <v>2836</v>
      </c>
      <c r="D36" s="33">
        <f t="shared" si="0"/>
        <v>282</v>
      </c>
      <c r="E36" s="33">
        <v>102</v>
      </c>
      <c r="F36" s="33">
        <v>180</v>
      </c>
      <c r="G36" s="33">
        <v>2781</v>
      </c>
    </row>
    <row r="37" spans="1:7" x14ac:dyDescent="0.2">
      <c r="A37" s="145" t="s">
        <v>433</v>
      </c>
      <c r="B37" s="36">
        <v>10506</v>
      </c>
      <c r="C37" s="33">
        <v>10011</v>
      </c>
      <c r="D37" s="33"/>
      <c r="E37" s="33">
        <v>5880</v>
      </c>
      <c r="F37" s="33">
        <v>7929</v>
      </c>
      <c r="G37" s="33">
        <v>10498</v>
      </c>
    </row>
    <row r="38" spans="1:7" x14ac:dyDescent="0.2">
      <c r="A38" s="145" t="s">
        <v>434</v>
      </c>
      <c r="B38" s="36">
        <v>5690</v>
      </c>
      <c r="C38" s="33">
        <v>2874</v>
      </c>
      <c r="D38" s="33">
        <f t="shared" si="0"/>
        <v>1047</v>
      </c>
      <c r="E38" s="33">
        <v>675</v>
      </c>
      <c r="F38" s="33">
        <v>372</v>
      </c>
      <c r="G38" s="33">
        <v>1088</v>
      </c>
    </row>
    <row r="39" spans="1:7" x14ac:dyDescent="0.2">
      <c r="A39" s="145" t="s">
        <v>435</v>
      </c>
      <c r="B39" s="36">
        <v>6088</v>
      </c>
      <c r="C39" s="33">
        <v>6589</v>
      </c>
      <c r="D39" s="33"/>
      <c r="E39" s="33">
        <v>5944</v>
      </c>
      <c r="F39" s="33">
        <v>6218</v>
      </c>
      <c r="G39" s="33">
        <v>5125</v>
      </c>
    </row>
    <row r="40" spans="1:7" x14ac:dyDescent="0.2">
      <c r="A40" s="145" t="s">
        <v>436</v>
      </c>
      <c r="B40" s="36">
        <v>7200</v>
      </c>
      <c r="C40" s="33">
        <v>4232</v>
      </c>
      <c r="D40" s="33">
        <f t="shared" si="0"/>
        <v>145</v>
      </c>
      <c r="E40" s="33">
        <v>45</v>
      </c>
      <c r="F40" s="33">
        <v>100</v>
      </c>
      <c r="G40" s="33">
        <v>1535</v>
      </c>
    </row>
    <row r="41" spans="1:7" x14ac:dyDescent="0.2">
      <c r="A41" s="145" t="s">
        <v>437</v>
      </c>
      <c r="B41" s="36">
        <v>25598</v>
      </c>
      <c r="C41" s="33">
        <v>27679</v>
      </c>
      <c r="D41" s="33"/>
      <c r="E41" s="33">
        <v>9804</v>
      </c>
      <c r="F41" s="33">
        <v>16303</v>
      </c>
      <c r="G41" s="33">
        <v>20243</v>
      </c>
    </row>
    <row r="42" spans="1:7" x14ac:dyDescent="0.2">
      <c r="A42" s="145" t="s">
        <v>438</v>
      </c>
      <c r="B42" s="36">
        <v>1816</v>
      </c>
      <c r="C42" s="33">
        <v>715</v>
      </c>
      <c r="D42" s="33">
        <f t="shared" si="0"/>
        <v>234</v>
      </c>
      <c r="E42" s="33">
        <v>140</v>
      </c>
      <c r="F42" s="33">
        <v>94</v>
      </c>
      <c r="G42" s="33">
        <v>439</v>
      </c>
    </row>
    <row r="43" spans="1:7" x14ac:dyDescent="0.2">
      <c r="A43" s="145" t="s">
        <v>439</v>
      </c>
      <c r="B43" s="36">
        <v>5250</v>
      </c>
      <c r="C43" s="33">
        <v>4906</v>
      </c>
      <c r="D43" s="33"/>
      <c r="E43" s="33">
        <v>1250</v>
      </c>
      <c r="F43" s="33">
        <v>1786</v>
      </c>
      <c r="G43" s="33">
        <v>5169</v>
      </c>
    </row>
    <row r="44" spans="1:7" x14ac:dyDescent="0.2">
      <c r="A44" s="145" t="s">
        <v>440</v>
      </c>
      <c r="B44" s="36">
        <v>4532</v>
      </c>
      <c r="C44" s="33">
        <v>2502</v>
      </c>
      <c r="D44" s="33">
        <f t="shared" si="0"/>
        <v>239</v>
      </c>
      <c r="E44" s="33">
        <v>100</v>
      </c>
      <c r="F44" s="33">
        <v>139</v>
      </c>
      <c r="G44" s="33">
        <v>809</v>
      </c>
    </row>
    <row r="45" spans="1:7" x14ac:dyDescent="0.2">
      <c r="A45" s="145" t="s">
        <v>441</v>
      </c>
      <c r="B45" s="36">
        <v>13240</v>
      </c>
      <c r="C45" s="33">
        <v>13835</v>
      </c>
      <c r="D45" s="33"/>
      <c r="E45" s="33">
        <v>7527</v>
      </c>
      <c r="F45" s="33">
        <v>7863</v>
      </c>
      <c r="G45" s="33">
        <v>12778</v>
      </c>
    </row>
    <row r="46" spans="1:7" ht="12" x14ac:dyDescent="0.25">
      <c r="A46" s="144"/>
      <c r="B46" s="36" t="s">
        <v>25</v>
      </c>
      <c r="C46" s="33" t="s">
        <v>25</v>
      </c>
      <c r="D46" s="33"/>
      <c r="E46" s="33" t="s">
        <v>25</v>
      </c>
      <c r="F46" s="33" t="s">
        <v>25</v>
      </c>
      <c r="G46" s="33" t="s">
        <v>25</v>
      </c>
    </row>
    <row r="47" spans="1:7" x14ac:dyDescent="0.2">
      <c r="A47" s="143" t="s">
        <v>71</v>
      </c>
      <c r="B47" s="36">
        <v>34199</v>
      </c>
      <c r="C47" s="33">
        <v>13004</v>
      </c>
      <c r="D47" s="33">
        <f t="shared" si="0"/>
        <v>3268</v>
      </c>
      <c r="E47" s="33">
        <v>1756</v>
      </c>
      <c r="F47" s="33">
        <v>1512</v>
      </c>
      <c r="G47" s="33">
        <v>9405</v>
      </c>
    </row>
    <row r="48" spans="1:7" x14ac:dyDescent="0.2">
      <c r="A48" s="151" t="s">
        <v>408</v>
      </c>
      <c r="B48" s="36">
        <v>1337</v>
      </c>
      <c r="C48" s="33">
        <v>644</v>
      </c>
      <c r="D48" s="33">
        <f t="shared" si="0"/>
        <v>307</v>
      </c>
      <c r="E48" s="33">
        <v>209</v>
      </c>
      <c r="F48" s="33">
        <v>98</v>
      </c>
      <c r="G48" s="33">
        <v>174</v>
      </c>
    </row>
    <row r="49" spans="1:12" x14ac:dyDescent="0.2">
      <c r="A49" s="151" t="s">
        <v>409</v>
      </c>
      <c r="B49" s="36">
        <v>418</v>
      </c>
      <c r="C49" s="33">
        <v>202</v>
      </c>
      <c r="D49" s="33">
        <f t="shared" si="0"/>
        <v>95</v>
      </c>
      <c r="E49" s="33">
        <v>63</v>
      </c>
      <c r="F49" s="33">
        <v>32</v>
      </c>
      <c r="G49" s="33">
        <v>66</v>
      </c>
    </row>
    <row r="50" spans="1:12" x14ac:dyDescent="0.2">
      <c r="A50" s="151" t="s">
        <v>410</v>
      </c>
      <c r="B50" s="36">
        <v>938</v>
      </c>
      <c r="C50" s="33">
        <v>391</v>
      </c>
      <c r="D50" s="33">
        <f t="shared" si="0"/>
        <v>219</v>
      </c>
      <c r="E50" s="33">
        <v>148</v>
      </c>
      <c r="F50" s="33">
        <v>71</v>
      </c>
      <c r="G50" s="33">
        <v>174</v>
      </c>
    </row>
    <row r="51" spans="1:12" x14ac:dyDescent="0.2">
      <c r="A51" s="151" t="s">
        <v>411</v>
      </c>
      <c r="B51" s="36">
        <v>1541</v>
      </c>
      <c r="C51" s="33">
        <v>558</v>
      </c>
      <c r="D51" s="33">
        <f t="shared" si="0"/>
        <v>375</v>
      </c>
      <c r="E51" s="33">
        <v>264</v>
      </c>
      <c r="F51" s="33">
        <v>111</v>
      </c>
      <c r="G51" s="33">
        <v>353</v>
      </c>
    </row>
    <row r="52" spans="1:12" x14ac:dyDescent="0.2">
      <c r="A52" s="151" t="s">
        <v>412</v>
      </c>
      <c r="B52" s="36">
        <v>1780</v>
      </c>
      <c r="C52" s="33">
        <v>696</v>
      </c>
      <c r="D52" s="33">
        <f t="shared" si="0"/>
        <v>359</v>
      </c>
      <c r="E52" s="33">
        <v>226</v>
      </c>
      <c r="F52" s="33">
        <v>133</v>
      </c>
      <c r="G52" s="33">
        <v>398</v>
      </c>
    </row>
    <row r="53" spans="1:12" x14ac:dyDescent="0.2">
      <c r="A53" s="151" t="s">
        <v>413</v>
      </c>
      <c r="B53" s="36">
        <v>1820</v>
      </c>
      <c r="C53" s="33">
        <v>668</v>
      </c>
      <c r="D53" s="33">
        <f t="shared" si="0"/>
        <v>265</v>
      </c>
      <c r="E53" s="33">
        <v>137</v>
      </c>
      <c r="F53" s="33">
        <v>128</v>
      </c>
      <c r="G53" s="33">
        <v>503</v>
      </c>
    </row>
    <row r="54" spans="1:12" x14ac:dyDescent="0.2">
      <c r="A54" s="151" t="s">
        <v>414</v>
      </c>
      <c r="B54" s="36">
        <v>1861</v>
      </c>
      <c r="C54" s="33">
        <v>658</v>
      </c>
      <c r="D54" s="33">
        <f t="shared" si="0"/>
        <v>269</v>
      </c>
      <c r="E54" s="33">
        <v>126</v>
      </c>
      <c r="F54" s="33">
        <v>143</v>
      </c>
      <c r="G54" s="33">
        <v>519</v>
      </c>
    </row>
    <row r="55" spans="1:12" x14ac:dyDescent="0.2">
      <c r="A55" s="151" t="s">
        <v>415</v>
      </c>
      <c r="B55" s="36">
        <v>3738</v>
      </c>
      <c r="C55" s="33">
        <v>1263</v>
      </c>
      <c r="D55" s="33">
        <f t="shared" si="0"/>
        <v>421</v>
      </c>
      <c r="E55" s="33">
        <v>212</v>
      </c>
      <c r="F55" s="33">
        <v>209</v>
      </c>
      <c r="G55" s="33">
        <v>1168</v>
      </c>
    </row>
    <row r="56" spans="1:12" x14ac:dyDescent="0.2">
      <c r="A56" s="151" t="s">
        <v>416</v>
      </c>
      <c r="B56" s="36">
        <v>3426</v>
      </c>
      <c r="C56" s="33">
        <v>1154</v>
      </c>
      <c r="D56" s="33">
        <f t="shared" si="0"/>
        <v>264</v>
      </c>
      <c r="E56" s="33">
        <v>107</v>
      </c>
      <c r="F56" s="33">
        <v>157</v>
      </c>
      <c r="G56" s="33">
        <v>1138</v>
      </c>
    </row>
    <row r="57" spans="1:12" x14ac:dyDescent="0.2">
      <c r="A57" s="151" t="s">
        <v>417</v>
      </c>
      <c r="B57" s="36">
        <v>3130</v>
      </c>
      <c r="C57" s="33">
        <v>1141</v>
      </c>
      <c r="D57" s="33">
        <f t="shared" si="0"/>
        <v>211</v>
      </c>
      <c r="E57" s="33">
        <v>94</v>
      </c>
      <c r="F57" s="33">
        <v>117</v>
      </c>
      <c r="G57" s="33">
        <v>956</v>
      </c>
    </row>
    <row r="58" spans="1:12" x14ac:dyDescent="0.2">
      <c r="A58" s="151" t="s">
        <v>418</v>
      </c>
      <c r="B58" s="36">
        <v>2691</v>
      </c>
      <c r="C58" s="33">
        <v>936</v>
      </c>
      <c r="D58" s="33">
        <f t="shared" si="0"/>
        <v>145</v>
      </c>
      <c r="E58" s="33">
        <v>57</v>
      </c>
      <c r="F58" s="33">
        <v>88</v>
      </c>
      <c r="G58" s="33">
        <v>886</v>
      </c>
    </row>
    <row r="59" spans="1:12" x14ac:dyDescent="0.2">
      <c r="A59" s="151" t="s">
        <v>419</v>
      </c>
      <c r="B59" s="36">
        <v>2228</v>
      </c>
      <c r="C59" s="33">
        <v>839</v>
      </c>
      <c r="D59" s="33">
        <f t="shared" si="0"/>
        <v>97</v>
      </c>
      <c r="E59" s="33">
        <v>35</v>
      </c>
      <c r="F59" s="33">
        <v>62</v>
      </c>
      <c r="G59" s="33">
        <v>695</v>
      </c>
    </row>
    <row r="60" spans="1:12" x14ac:dyDescent="0.2">
      <c r="A60" s="150" t="s">
        <v>420</v>
      </c>
      <c r="B60" s="36">
        <v>3362</v>
      </c>
      <c r="C60" s="33">
        <v>1369</v>
      </c>
      <c r="D60" s="33">
        <f t="shared" si="0"/>
        <v>112</v>
      </c>
      <c r="E60" s="33">
        <v>39</v>
      </c>
      <c r="F60" s="33">
        <v>73</v>
      </c>
      <c r="G60" s="33">
        <v>979</v>
      </c>
      <c r="I60" s="174"/>
      <c r="J60" s="174" t="s">
        <v>543</v>
      </c>
      <c r="K60" s="174" t="s">
        <v>23</v>
      </c>
      <c r="L60" s="174" t="s">
        <v>544</v>
      </c>
    </row>
    <row r="61" spans="1:12" x14ac:dyDescent="0.2">
      <c r="A61" s="151" t="s">
        <v>421</v>
      </c>
      <c r="B61" s="36">
        <v>5929</v>
      </c>
      <c r="C61" s="33">
        <v>2485</v>
      </c>
      <c r="D61" s="33">
        <f t="shared" si="0"/>
        <v>129</v>
      </c>
      <c r="E61" s="33">
        <v>39</v>
      </c>
      <c r="F61" s="33">
        <v>90</v>
      </c>
      <c r="G61" s="33">
        <v>1396</v>
      </c>
      <c r="I61" s="172" t="s">
        <v>545</v>
      </c>
      <c r="J61" s="36">
        <v>50607</v>
      </c>
      <c r="K61" s="33">
        <v>19184</v>
      </c>
      <c r="L61" s="33">
        <v>31429</v>
      </c>
    </row>
    <row r="62" spans="1:12" x14ac:dyDescent="0.2">
      <c r="A62" s="145" t="s">
        <v>442</v>
      </c>
      <c r="B62" s="36">
        <v>50607</v>
      </c>
      <c r="C62" s="33">
        <v>51965</v>
      </c>
      <c r="D62" s="33"/>
      <c r="E62" s="33">
        <v>19184</v>
      </c>
      <c r="F62" s="33">
        <v>31429</v>
      </c>
      <c r="G62" s="33">
        <v>51706</v>
      </c>
      <c r="I62" s="175" t="s">
        <v>443</v>
      </c>
      <c r="J62" s="36">
        <v>62724</v>
      </c>
      <c r="K62" s="33">
        <v>27327</v>
      </c>
      <c r="L62" s="33">
        <v>40901</v>
      </c>
    </row>
    <row r="63" spans="1:12" x14ac:dyDescent="0.2">
      <c r="A63" s="145" t="s">
        <v>443</v>
      </c>
      <c r="B63" s="36">
        <v>62724</v>
      </c>
      <c r="C63" s="33">
        <v>63788</v>
      </c>
      <c r="D63" s="33"/>
      <c r="E63" s="33">
        <v>27327</v>
      </c>
      <c r="F63" s="33">
        <v>40901</v>
      </c>
      <c r="G63" s="33">
        <v>61690</v>
      </c>
    </row>
    <row r="64" spans="1:12" x14ac:dyDescent="0.2">
      <c r="A64" s="143"/>
      <c r="B64" s="36" t="s">
        <v>25</v>
      </c>
      <c r="C64" s="33" t="s">
        <v>25</v>
      </c>
      <c r="D64" s="33"/>
      <c r="E64" s="33" t="s">
        <v>25</v>
      </c>
      <c r="F64" s="33" t="s">
        <v>25</v>
      </c>
      <c r="G64" s="33" t="s">
        <v>25</v>
      </c>
    </row>
    <row r="65" spans="1:12" x14ac:dyDescent="0.2">
      <c r="A65" s="143" t="s">
        <v>72</v>
      </c>
      <c r="B65" s="36">
        <v>7827</v>
      </c>
      <c r="C65" s="33">
        <v>2440</v>
      </c>
      <c r="D65" s="33">
        <f t="shared" si="0"/>
        <v>342</v>
      </c>
      <c r="E65" s="33">
        <v>115</v>
      </c>
      <c r="F65" s="33">
        <v>227</v>
      </c>
      <c r="G65" s="33">
        <v>1601</v>
      </c>
    </row>
    <row r="66" spans="1:12" x14ac:dyDescent="0.2">
      <c r="A66" s="145" t="s">
        <v>444</v>
      </c>
      <c r="B66" s="36">
        <v>31265</v>
      </c>
      <c r="C66" s="33">
        <v>27911</v>
      </c>
      <c r="D66" s="33"/>
      <c r="E66" s="33">
        <v>20417</v>
      </c>
      <c r="F66" s="33">
        <v>25341</v>
      </c>
      <c r="G66" s="33">
        <v>26620</v>
      </c>
    </row>
    <row r="67" spans="1:12" x14ac:dyDescent="0.2">
      <c r="A67" s="145" t="s">
        <v>445</v>
      </c>
      <c r="B67" s="36">
        <v>41837</v>
      </c>
      <c r="C67" s="33">
        <v>37081</v>
      </c>
      <c r="D67" s="33"/>
      <c r="E67" s="33">
        <v>25845</v>
      </c>
      <c r="F67" s="33">
        <v>31053</v>
      </c>
      <c r="G67" s="33">
        <v>35793</v>
      </c>
    </row>
    <row r="68" spans="1:12" x14ac:dyDescent="0.2">
      <c r="A68" s="143"/>
      <c r="B68" s="36" t="s">
        <v>25</v>
      </c>
      <c r="C68" s="33" t="s">
        <v>25</v>
      </c>
      <c r="D68" s="33"/>
      <c r="E68" s="33" t="s">
        <v>25</v>
      </c>
      <c r="F68" s="33" t="s">
        <v>25</v>
      </c>
      <c r="G68" s="33" t="s">
        <v>25</v>
      </c>
      <c r="I68" s="205" t="s">
        <v>50</v>
      </c>
      <c r="J68" s="33">
        <f>K68+L68</f>
        <v>3610</v>
      </c>
      <c r="K68" s="33">
        <v>1871</v>
      </c>
      <c r="L68" s="33">
        <v>1739</v>
      </c>
    </row>
    <row r="69" spans="1:12" ht="12" x14ac:dyDescent="0.25">
      <c r="A69" s="144" t="s">
        <v>60</v>
      </c>
      <c r="B69" s="36" t="s">
        <v>25</v>
      </c>
      <c r="C69" s="33" t="s">
        <v>25</v>
      </c>
      <c r="D69" s="33"/>
      <c r="E69" s="33" t="s">
        <v>25</v>
      </c>
      <c r="F69" s="33" t="s">
        <v>25</v>
      </c>
      <c r="G69" s="33" t="s">
        <v>25</v>
      </c>
      <c r="I69" s="152" t="s">
        <v>446</v>
      </c>
      <c r="J69" s="33">
        <f t="shared" ref="J69:J77" si="1">K69+L69</f>
        <v>2478</v>
      </c>
      <c r="K69" s="33">
        <v>1320</v>
      </c>
      <c r="L69" s="33">
        <v>1158</v>
      </c>
    </row>
    <row r="70" spans="1:12" x14ac:dyDescent="0.2">
      <c r="A70" s="149" t="s">
        <v>50</v>
      </c>
      <c r="B70" s="36">
        <v>42026</v>
      </c>
      <c r="C70" s="33">
        <v>15444</v>
      </c>
      <c r="D70" s="33">
        <f t="shared" si="0"/>
        <v>3610</v>
      </c>
      <c r="E70" s="33">
        <v>1871</v>
      </c>
      <c r="F70" s="33">
        <v>1739</v>
      </c>
      <c r="G70" s="33">
        <v>11006</v>
      </c>
      <c r="I70" s="158" t="s">
        <v>447</v>
      </c>
      <c r="J70" s="33">
        <f t="shared" si="1"/>
        <v>1132</v>
      </c>
      <c r="K70" s="33">
        <v>551</v>
      </c>
      <c r="L70" s="33">
        <v>581</v>
      </c>
    </row>
    <row r="71" spans="1:12" x14ac:dyDescent="0.2">
      <c r="A71" s="147" t="s">
        <v>446</v>
      </c>
      <c r="B71" s="36">
        <v>28761</v>
      </c>
      <c r="C71" s="33">
        <v>12213</v>
      </c>
      <c r="D71" s="33">
        <f t="shared" si="0"/>
        <v>2478</v>
      </c>
      <c r="E71" s="33">
        <v>1320</v>
      </c>
      <c r="F71" s="33">
        <v>1158</v>
      </c>
      <c r="G71" s="33">
        <v>5213</v>
      </c>
      <c r="I71" s="152" t="s">
        <v>448</v>
      </c>
      <c r="J71" s="33">
        <f t="shared" si="1"/>
        <v>569</v>
      </c>
      <c r="K71" s="33">
        <v>330</v>
      </c>
      <c r="L71" s="33">
        <v>239</v>
      </c>
    </row>
    <row r="72" spans="1:12" x14ac:dyDescent="0.2">
      <c r="A72" s="145" t="s">
        <v>447</v>
      </c>
      <c r="B72" s="36">
        <v>13265</v>
      </c>
      <c r="C72" s="33">
        <v>3231</v>
      </c>
      <c r="D72" s="33">
        <f t="shared" si="0"/>
        <v>1132</v>
      </c>
      <c r="E72" s="33">
        <v>551</v>
      </c>
      <c r="F72" s="33">
        <v>581</v>
      </c>
      <c r="G72" s="33">
        <v>5793</v>
      </c>
      <c r="I72" s="152" t="s">
        <v>449</v>
      </c>
      <c r="J72" s="33">
        <f t="shared" si="1"/>
        <v>312</v>
      </c>
      <c r="K72" s="33">
        <v>132</v>
      </c>
      <c r="L72" s="33">
        <v>180</v>
      </c>
    </row>
    <row r="73" spans="1:12" x14ac:dyDescent="0.2">
      <c r="A73" s="147" t="s">
        <v>448</v>
      </c>
      <c r="B73" s="36">
        <v>3771</v>
      </c>
      <c r="C73" s="33">
        <v>1070</v>
      </c>
      <c r="D73" s="33">
        <f t="shared" si="0"/>
        <v>569</v>
      </c>
      <c r="E73" s="33">
        <v>330</v>
      </c>
      <c r="F73" s="33">
        <v>239</v>
      </c>
      <c r="G73" s="33">
        <v>1404</v>
      </c>
      <c r="I73" s="152" t="s">
        <v>450</v>
      </c>
      <c r="J73" s="33">
        <f t="shared" si="1"/>
        <v>111</v>
      </c>
      <c r="K73" s="33">
        <v>45</v>
      </c>
      <c r="L73" s="33">
        <v>66</v>
      </c>
    </row>
    <row r="74" spans="1:12" x14ac:dyDescent="0.2">
      <c r="A74" s="147" t="s">
        <v>449</v>
      </c>
      <c r="B74" s="36">
        <v>3585</v>
      </c>
      <c r="C74" s="33">
        <v>857</v>
      </c>
      <c r="D74" s="33">
        <f t="shared" ref="D74:D81" si="2">E74+F74</f>
        <v>312</v>
      </c>
      <c r="E74" s="33">
        <v>132</v>
      </c>
      <c r="F74" s="33">
        <v>180</v>
      </c>
      <c r="G74" s="33">
        <v>1644</v>
      </c>
      <c r="I74" s="152" t="s">
        <v>451</v>
      </c>
      <c r="J74" s="33">
        <f t="shared" si="1"/>
        <v>68</v>
      </c>
      <c r="K74" s="33">
        <v>23</v>
      </c>
      <c r="L74" s="33">
        <v>45</v>
      </c>
    </row>
    <row r="75" spans="1:12" x14ac:dyDescent="0.2">
      <c r="A75" s="147" t="s">
        <v>450</v>
      </c>
      <c r="B75" s="36">
        <v>2004</v>
      </c>
      <c r="C75" s="33">
        <v>437</v>
      </c>
      <c r="D75" s="33">
        <f t="shared" si="2"/>
        <v>111</v>
      </c>
      <c r="E75" s="33">
        <v>45</v>
      </c>
      <c r="F75" s="33">
        <v>66</v>
      </c>
      <c r="G75" s="33">
        <v>979</v>
      </c>
      <c r="I75" s="152" t="s">
        <v>452</v>
      </c>
      <c r="J75" s="33">
        <f t="shared" si="1"/>
        <v>22</v>
      </c>
      <c r="K75" s="33">
        <v>6</v>
      </c>
      <c r="L75" s="33">
        <v>16</v>
      </c>
    </row>
    <row r="76" spans="1:12" x14ac:dyDescent="0.2">
      <c r="A76" s="147" t="s">
        <v>451</v>
      </c>
      <c r="B76" s="36">
        <v>1495</v>
      </c>
      <c r="C76" s="33">
        <v>360</v>
      </c>
      <c r="D76" s="33">
        <f t="shared" si="2"/>
        <v>68</v>
      </c>
      <c r="E76" s="33">
        <v>23</v>
      </c>
      <c r="F76" s="33">
        <v>45</v>
      </c>
      <c r="G76" s="33">
        <v>683</v>
      </c>
      <c r="I76" s="152" t="s">
        <v>453</v>
      </c>
      <c r="J76" s="33">
        <f t="shared" si="1"/>
        <v>24</v>
      </c>
      <c r="K76" s="33">
        <v>9</v>
      </c>
      <c r="L76" s="33">
        <v>15</v>
      </c>
    </row>
    <row r="77" spans="1:12" x14ac:dyDescent="0.2">
      <c r="A77" s="147" t="s">
        <v>452</v>
      </c>
      <c r="B77" s="36">
        <v>474</v>
      </c>
      <c r="C77" s="33">
        <v>101</v>
      </c>
      <c r="D77" s="33">
        <f t="shared" si="2"/>
        <v>22</v>
      </c>
      <c r="E77" s="33">
        <v>6</v>
      </c>
      <c r="F77" s="33">
        <v>16</v>
      </c>
      <c r="G77" s="33">
        <v>242</v>
      </c>
      <c r="I77" s="152" t="s">
        <v>454</v>
      </c>
      <c r="J77" s="33">
        <f t="shared" si="1"/>
        <v>26</v>
      </c>
      <c r="K77" s="33">
        <v>6</v>
      </c>
      <c r="L77" s="33">
        <v>20</v>
      </c>
    </row>
    <row r="78" spans="1:12" x14ac:dyDescent="0.2">
      <c r="A78" s="147" t="s">
        <v>453</v>
      </c>
      <c r="B78" s="36">
        <v>886</v>
      </c>
      <c r="C78" s="33">
        <v>168</v>
      </c>
      <c r="D78" s="33">
        <f t="shared" si="2"/>
        <v>24</v>
      </c>
      <c r="E78" s="33">
        <v>9</v>
      </c>
      <c r="F78" s="33">
        <v>15</v>
      </c>
      <c r="G78" s="33">
        <v>417</v>
      </c>
      <c r="I78" s="152" t="s">
        <v>455</v>
      </c>
      <c r="J78" s="42" t="s">
        <v>526</v>
      </c>
      <c r="K78" s="33">
        <v>657</v>
      </c>
      <c r="L78" s="33">
        <v>1138</v>
      </c>
    </row>
    <row r="79" spans="1:12" x14ac:dyDescent="0.2">
      <c r="A79" s="147" t="s">
        <v>454</v>
      </c>
      <c r="B79" s="36">
        <v>1050</v>
      </c>
      <c r="C79" s="33">
        <v>238</v>
      </c>
      <c r="D79" s="33">
        <f t="shared" si="2"/>
        <v>26</v>
      </c>
      <c r="E79" s="33">
        <v>6</v>
      </c>
      <c r="F79" s="33">
        <v>20</v>
      </c>
      <c r="G79" s="33">
        <v>424</v>
      </c>
      <c r="I79" s="152" t="s">
        <v>456</v>
      </c>
      <c r="J79" s="33">
        <f>((K79*K68)+(L79*L68))/J68</f>
        <v>2408.45540166205</v>
      </c>
      <c r="K79" s="33">
        <v>1630</v>
      </c>
      <c r="L79" s="33">
        <v>3246</v>
      </c>
    </row>
    <row r="80" spans="1:12" x14ac:dyDescent="0.2">
      <c r="A80" s="147" t="s">
        <v>455</v>
      </c>
      <c r="B80" s="36">
        <v>2133</v>
      </c>
      <c r="C80" s="33">
        <v>1934</v>
      </c>
      <c r="D80" s="33">
        <f t="shared" si="2"/>
        <v>1795</v>
      </c>
      <c r="E80" s="33">
        <v>657</v>
      </c>
      <c r="F80" s="33">
        <v>1138</v>
      </c>
      <c r="G80" s="33">
        <v>2257</v>
      </c>
      <c r="I80" s="171" t="s">
        <v>542</v>
      </c>
      <c r="J80" s="33">
        <f>J79*J68</f>
        <v>8694524</v>
      </c>
      <c r="K80" s="33">
        <f t="shared" ref="K80:L80" si="3">K79*K68</f>
        <v>3049730</v>
      </c>
      <c r="L80" s="33">
        <f t="shared" si="3"/>
        <v>5644794</v>
      </c>
    </row>
    <row r="81" spans="1:7" x14ac:dyDescent="0.2">
      <c r="A81" s="148" t="s">
        <v>456</v>
      </c>
      <c r="B81" s="37">
        <v>5443</v>
      </c>
      <c r="C81" s="38">
        <v>4865</v>
      </c>
      <c r="D81" s="33">
        <f t="shared" si="2"/>
        <v>4876</v>
      </c>
      <c r="E81" s="38">
        <v>1630</v>
      </c>
      <c r="F81" s="38">
        <v>3246</v>
      </c>
      <c r="G81" s="38">
        <v>5557</v>
      </c>
    </row>
    <row r="82" spans="1:7" s="176" customFormat="1" ht="14.25" customHeight="1" x14ac:dyDescent="0.2">
      <c r="A82" s="187" t="s">
        <v>141</v>
      </c>
      <c r="B82" s="188"/>
      <c r="C82" s="188"/>
      <c r="D82" s="188"/>
      <c r="E82" s="188"/>
      <c r="F82" s="188"/>
      <c r="G82" s="188"/>
    </row>
    <row r="83" spans="1:7" x14ac:dyDescent="0.2">
      <c r="A83" s="152" t="s">
        <v>63</v>
      </c>
      <c r="B83" s="146"/>
      <c r="C83" s="146"/>
      <c r="D83" s="146"/>
      <c r="E83" s="146"/>
      <c r="F83" s="146"/>
      <c r="G83" s="146"/>
    </row>
    <row r="84" spans="1:7" ht="39" customHeight="1" x14ac:dyDescent="0.2">
      <c r="A84" s="211" t="s">
        <v>500</v>
      </c>
      <c r="B84" s="211"/>
      <c r="C84" s="211"/>
      <c r="D84" s="211"/>
      <c r="E84" s="211"/>
      <c r="F84" s="211"/>
      <c r="G84" s="211"/>
    </row>
    <row r="85" spans="1:7" x14ac:dyDescent="0.2">
      <c r="A85" s="8" t="s">
        <v>79</v>
      </c>
    </row>
    <row r="87" spans="1:7" x14ac:dyDescent="0.2">
      <c r="A87" s="8" t="s">
        <v>24</v>
      </c>
    </row>
  </sheetData>
  <mergeCells count="5">
    <mergeCell ref="A84:G84"/>
    <mergeCell ref="A5:A7"/>
    <mergeCell ref="B5:B7"/>
    <mergeCell ref="C5:G5"/>
    <mergeCell ref="C6:F6"/>
  </mergeCells>
  <pageMargins left="0.7" right="0.7" top="0.75" bottom="0.75" header="0.3" footer="0.3"/>
  <pageSetup paperSize="5" scale="89" orientation="landscape" r:id="rId1"/>
  <headerFooter>
    <oddHeader>&amp;L&amp;12&amp;K000000Guam Cross Tabulation Tables v1.2</oddHeader>
    <oddFooter>&amp;C&amp;P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1:G85"/>
  <sheetViews>
    <sheetView view="pageBreakPreview" zoomScaleNormal="100" zoomScaleSheetLayoutView="100" workbookViewId="0">
      <pane xSplit="1" ySplit="7" topLeftCell="B8" activePane="bottomRight" state="frozen"/>
      <selection activeCell="D10" sqref="D10"/>
      <selection pane="topRight" activeCell="D10" sqref="D10"/>
      <selection pane="bottomLeft" activeCell="D10" sqref="D10"/>
      <selection pane="bottomRight" activeCell="A8" sqref="A8"/>
    </sheetView>
  </sheetViews>
  <sheetFormatPr defaultColWidth="9.109375" defaultRowHeight="11.4" x14ac:dyDescent="0.2"/>
  <cols>
    <col min="1" max="1" width="49.88671875" style="8" customWidth="1"/>
    <col min="2" max="2" width="10.6640625" style="8" customWidth="1"/>
    <col min="3" max="3" width="11.44140625" style="8" customWidth="1"/>
    <col min="4" max="4" width="11.44140625" style="174" customWidth="1"/>
    <col min="5" max="7" width="10.6640625" style="8" customWidth="1"/>
    <col min="8" max="16384" width="9.109375" style="8"/>
  </cols>
  <sheetData>
    <row r="1" spans="1:7" s="176" customFormat="1" ht="0.9" customHeight="1" x14ac:dyDescent="0.2">
      <c r="A1" s="176" t="s">
        <v>495</v>
      </c>
    </row>
    <row r="2" spans="1:7" x14ac:dyDescent="0.2">
      <c r="A2" s="8" t="s">
        <v>105</v>
      </c>
    </row>
    <row r="3" spans="1:7" x14ac:dyDescent="0.2">
      <c r="A3" s="8" t="s">
        <v>496</v>
      </c>
    </row>
    <row r="5" spans="1:7" ht="24.75" customHeight="1" x14ac:dyDescent="0.2">
      <c r="A5" s="212" t="s">
        <v>64</v>
      </c>
      <c r="B5" s="215" t="s">
        <v>0</v>
      </c>
      <c r="C5" s="218"/>
      <c r="D5" s="218"/>
      <c r="E5" s="218"/>
      <c r="F5" s="218"/>
      <c r="G5" s="218"/>
    </row>
    <row r="6" spans="1:7" ht="30" customHeight="1" x14ac:dyDescent="0.3">
      <c r="A6" s="213"/>
      <c r="B6" s="216"/>
      <c r="C6" s="219" t="s">
        <v>58</v>
      </c>
      <c r="D6" s="220"/>
      <c r="E6" s="221"/>
      <c r="F6" s="222"/>
      <c r="G6" s="210" t="s">
        <v>56</v>
      </c>
    </row>
    <row r="7" spans="1:7" ht="65.25" customHeight="1" x14ac:dyDescent="0.2">
      <c r="A7" s="214"/>
      <c r="B7" s="217"/>
      <c r="C7" s="5" t="s">
        <v>66</v>
      </c>
      <c r="D7" s="5" t="s">
        <v>562</v>
      </c>
      <c r="E7" s="16" t="s">
        <v>23</v>
      </c>
      <c r="F7" s="5" t="s">
        <v>67</v>
      </c>
      <c r="G7" s="15" t="s">
        <v>1</v>
      </c>
    </row>
    <row r="8" spans="1:7" ht="12" x14ac:dyDescent="0.25">
      <c r="A8" s="153" t="s">
        <v>62</v>
      </c>
      <c r="B8" s="31">
        <v>156509</v>
      </c>
      <c r="C8" s="32">
        <v>58813</v>
      </c>
      <c r="D8" s="32">
        <f>E8+F8</f>
        <v>18723</v>
      </c>
      <c r="E8" s="32">
        <v>10936</v>
      </c>
      <c r="F8" s="32">
        <v>7787</v>
      </c>
      <c r="G8" s="32">
        <v>41739</v>
      </c>
    </row>
    <row r="9" spans="1:7" ht="14.4" x14ac:dyDescent="0.3">
      <c r="A9" s="155"/>
      <c r="B9" s="41" t="s">
        <v>25</v>
      </c>
      <c r="C9" s="42" t="s">
        <v>25</v>
      </c>
      <c r="D9" s="33"/>
      <c r="E9" s="42" t="s">
        <v>25</v>
      </c>
      <c r="F9" s="42" t="s">
        <v>25</v>
      </c>
      <c r="G9" s="42" t="s">
        <v>25</v>
      </c>
    </row>
    <row r="10" spans="1:7" ht="12" x14ac:dyDescent="0.25">
      <c r="A10" s="162" t="s">
        <v>457</v>
      </c>
      <c r="B10" s="41" t="s">
        <v>25</v>
      </c>
      <c r="C10" s="42" t="s">
        <v>25</v>
      </c>
      <c r="D10" s="33"/>
      <c r="E10" s="42" t="s">
        <v>25</v>
      </c>
      <c r="F10" s="42" t="s">
        <v>25</v>
      </c>
      <c r="G10" s="42" t="s">
        <v>25</v>
      </c>
    </row>
    <row r="11" spans="1:7" x14ac:dyDescent="0.2">
      <c r="A11" s="156" t="s">
        <v>458</v>
      </c>
      <c r="B11" s="41">
        <v>34199</v>
      </c>
      <c r="C11" s="42">
        <v>13004</v>
      </c>
      <c r="D11" s="33">
        <f t="shared" ref="D11:D72" si="0">E11+F11</f>
        <v>3268</v>
      </c>
      <c r="E11" s="42">
        <v>1756</v>
      </c>
      <c r="F11" s="42">
        <v>1512</v>
      </c>
      <c r="G11" s="42">
        <v>9405</v>
      </c>
    </row>
    <row r="12" spans="1:7" x14ac:dyDescent="0.2">
      <c r="A12" s="161" t="s">
        <v>459</v>
      </c>
      <c r="B12" s="41">
        <v>22180</v>
      </c>
      <c r="C12" s="42">
        <v>8762</v>
      </c>
      <c r="D12" s="33">
        <f t="shared" si="0"/>
        <v>2779</v>
      </c>
      <c r="E12" s="42">
        <v>1571</v>
      </c>
      <c r="F12" s="42">
        <v>1208</v>
      </c>
      <c r="G12" s="42">
        <v>5579</v>
      </c>
    </row>
    <row r="13" spans="1:7" x14ac:dyDescent="0.2">
      <c r="A13" s="163" t="s">
        <v>460</v>
      </c>
      <c r="B13" s="41">
        <v>9878</v>
      </c>
      <c r="C13" s="42">
        <v>4021</v>
      </c>
      <c r="D13" s="33">
        <f t="shared" si="0"/>
        <v>1582</v>
      </c>
      <c r="E13" s="42">
        <v>944</v>
      </c>
      <c r="F13" s="42">
        <v>638</v>
      </c>
      <c r="G13" s="42">
        <v>2054</v>
      </c>
    </row>
    <row r="14" spans="1:7" x14ac:dyDescent="0.2">
      <c r="A14" s="156"/>
      <c r="B14" s="41" t="s">
        <v>25</v>
      </c>
      <c r="C14" s="42" t="s">
        <v>25</v>
      </c>
      <c r="D14" s="33"/>
      <c r="E14" s="42" t="s">
        <v>25</v>
      </c>
      <c r="F14" s="42" t="s">
        <v>25</v>
      </c>
      <c r="G14" s="42" t="s">
        <v>25</v>
      </c>
    </row>
    <row r="15" spans="1:7" x14ac:dyDescent="0.2">
      <c r="A15" s="160" t="s">
        <v>461</v>
      </c>
      <c r="B15" s="41">
        <v>7648</v>
      </c>
      <c r="C15" s="42">
        <v>3743</v>
      </c>
      <c r="D15" s="33">
        <f t="shared" si="0"/>
        <v>1006</v>
      </c>
      <c r="E15" s="42">
        <v>610</v>
      </c>
      <c r="F15" s="42">
        <v>396</v>
      </c>
      <c r="G15" s="42">
        <v>1696</v>
      </c>
    </row>
    <row r="16" spans="1:7" x14ac:dyDescent="0.2">
      <c r="A16" s="161" t="s">
        <v>459</v>
      </c>
      <c r="B16" s="41">
        <v>5603</v>
      </c>
      <c r="C16" s="42">
        <v>2798</v>
      </c>
      <c r="D16" s="33">
        <f t="shared" si="0"/>
        <v>895</v>
      </c>
      <c r="E16" s="42">
        <v>567</v>
      </c>
      <c r="F16" s="42">
        <v>328</v>
      </c>
      <c r="G16" s="42">
        <v>1054</v>
      </c>
    </row>
    <row r="17" spans="1:7" x14ac:dyDescent="0.2">
      <c r="A17" s="163" t="s">
        <v>460</v>
      </c>
      <c r="B17" s="41">
        <v>2596</v>
      </c>
      <c r="C17" s="42">
        <v>1332</v>
      </c>
      <c r="D17" s="33">
        <f t="shared" si="0"/>
        <v>505</v>
      </c>
      <c r="E17" s="42">
        <v>336</v>
      </c>
      <c r="F17" s="42">
        <v>169</v>
      </c>
      <c r="G17" s="42">
        <v>420</v>
      </c>
    </row>
    <row r="18" spans="1:7" x14ac:dyDescent="0.2">
      <c r="A18" s="156"/>
      <c r="B18" s="41" t="s">
        <v>25</v>
      </c>
      <c r="C18" s="42" t="s">
        <v>25</v>
      </c>
      <c r="D18" s="33"/>
      <c r="E18" s="42" t="s">
        <v>25</v>
      </c>
      <c r="F18" s="42" t="s">
        <v>25</v>
      </c>
      <c r="G18" s="42" t="s">
        <v>25</v>
      </c>
    </row>
    <row r="19" spans="1:7" x14ac:dyDescent="0.2">
      <c r="A19" s="156" t="s">
        <v>462</v>
      </c>
      <c r="B19" s="41">
        <v>156509</v>
      </c>
      <c r="C19" s="42">
        <v>58813</v>
      </c>
      <c r="D19" s="33">
        <f t="shared" si="0"/>
        <v>18723</v>
      </c>
      <c r="E19" s="42">
        <v>10936</v>
      </c>
      <c r="F19" s="42">
        <v>7787</v>
      </c>
      <c r="G19" s="42">
        <v>41739</v>
      </c>
    </row>
    <row r="20" spans="1:7" x14ac:dyDescent="0.2">
      <c r="A20" s="156" t="s">
        <v>463</v>
      </c>
      <c r="B20" s="41">
        <v>51639</v>
      </c>
      <c r="C20" s="42">
        <v>20773</v>
      </c>
      <c r="D20" s="33">
        <f t="shared" si="0"/>
        <v>7860</v>
      </c>
      <c r="E20" s="42">
        <v>4972</v>
      </c>
      <c r="F20" s="42">
        <v>2888</v>
      </c>
      <c r="G20" s="42">
        <v>10439</v>
      </c>
    </row>
    <row r="21" spans="1:7" x14ac:dyDescent="0.2">
      <c r="A21" s="156" t="s">
        <v>464</v>
      </c>
      <c r="B21" s="41">
        <v>51472</v>
      </c>
      <c r="C21" s="42">
        <v>20719</v>
      </c>
      <c r="D21" s="33">
        <f t="shared" si="0"/>
        <v>7815</v>
      </c>
      <c r="E21" s="42">
        <v>4942</v>
      </c>
      <c r="F21" s="42">
        <v>2873</v>
      </c>
      <c r="G21" s="42">
        <v>10411</v>
      </c>
    </row>
    <row r="22" spans="1:7" x14ac:dyDescent="0.2">
      <c r="A22" s="160" t="s">
        <v>465</v>
      </c>
      <c r="B22" s="41">
        <v>94176</v>
      </c>
      <c r="C22" s="42">
        <v>34036</v>
      </c>
      <c r="D22" s="33">
        <f t="shared" si="0"/>
        <v>10538</v>
      </c>
      <c r="E22" s="42">
        <v>5839</v>
      </c>
      <c r="F22" s="42">
        <v>4699</v>
      </c>
      <c r="G22" s="42">
        <v>26852</v>
      </c>
    </row>
    <row r="23" spans="1:7" x14ac:dyDescent="0.2">
      <c r="A23" s="156" t="s">
        <v>466</v>
      </c>
      <c r="B23" s="41">
        <v>104870</v>
      </c>
      <c r="C23" s="42">
        <v>38040</v>
      </c>
      <c r="D23" s="33">
        <f t="shared" si="0"/>
        <v>10863</v>
      </c>
      <c r="E23" s="42">
        <v>5964</v>
      </c>
      <c r="F23" s="42">
        <v>4899</v>
      </c>
      <c r="G23" s="42">
        <v>31300</v>
      </c>
    </row>
    <row r="24" spans="1:7" x14ac:dyDescent="0.2">
      <c r="A24" s="156" t="s">
        <v>467</v>
      </c>
      <c r="B24" s="41">
        <v>10694</v>
      </c>
      <c r="C24" s="42">
        <v>4004</v>
      </c>
      <c r="D24" s="33">
        <f t="shared" si="0"/>
        <v>325</v>
      </c>
      <c r="E24" s="42">
        <v>125</v>
      </c>
      <c r="F24" s="42">
        <v>200</v>
      </c>
      <c r="G24" s="42">
        <v>4448</v>
      </c>
    </row>
    <row r="25" spans="1:7" x14ac:dyDescent="0.2">
      <c r="A25" s="156" t="s">
        <v>468</v>
      </c>
      <c r="B25" s="41">
        <v>17211</v>
      </c>
      <c r="C25" s="42">
        <v>5581</v>
      </c>
      <c r="D25" s="33">
        <f t="shared" si="0"/>
        <v>1780</v>
      </c>
      <c r="E25" s="42">
        <v>880</v>
      </c>
      <c r="F25" s="42">
        <v>900</v>
      </c>
      <c r="G25" s="42">
        <v>4364</v>
      </c>
    </row>
    <row r="26" spans="1:7" x14ac:dyDescent="0.2">
      <c r="A26" s="157"/>
      <c r="B26" s="41" t="s">
        <v>25</v>
      </c>
      <c r="C26" s="42" t="s">
        <v>25</v>
      </c>
      <c r="D26" s="33"/>
      <c r="E26" s="42" t="s">
        <v>25</v>
      </c>
      <c r="F26" s="42" t="s">
        <v>25</v>
      </c>
      <c r="G26" s="42" t="s">
        <v>25</v>
      </c>
    </row>
    <row r="27" spans="1:7" ht="12" x14ac:dyDescent="0.25">
      <c r="A27" s="164" t="s">
        <v>469</v>
      </c>
      <c r="B27" s="41" t="s">
        <v>25</v>
      </c>
      <c r="C27" s="42" t="s">
        <v>25</v>
      </c>
      <c r="D27" s="33"/>
      <c r="E27" s="42" t="s">
        <v>25</v>
      </c>
      <c r="F27" s="42" t="s">
        <v>25</v>
      </c>
      <c r="G27" s="42" t="s">
        <v>25</v>
      </c>
    </row>
    <row r="28" spans="1:7" ht="12" x14ac:dyDescent="0.25">
      <c r="A28" s="164" t="s">
        <v>470</v>
      </c>
      <c r="B28" s="41" t="s">
        <v>25</v>
      </c>
      <c r="C28" s="42" t="s">
        <v>25</v>
      </c>
      <c r="D28" s="33"/>
      <c r="E28" s="42" t="s">
        <v>25</v>
      </c>
      <c r="F28" s="42" t="s">
        <v>25</v>
      </c>
      <c r="G28" s="42" t="s">
        <v>25</v>
      </c>
    </row>
    <row r="29" spans="1:7" x14ac:dyDescent="0.2">
      <c r="A29" s="156" t="s">
        <v>458</v>
      </c>
      <c r="B29" s="41">
        <v>6514</v>
      </c>
      <c r="C29" s="42">
        <v>2679</v>
      </c>
      <c r="D29" s="33">
        <f t="shared" si="0"/>
        <v>1677</v>
      </c>
      <c r="E29" s="42">
        <v>1121</v>
      </c>
      <c r="F29" s="42">
        <v>556</v>
      </c>
      <c r="G29" s="42">
        <v>1194</v>
      </c>
    </row>
    <row r="30" spans="1:7" x14ac:dyDescent="0.2">
      <c r="A30" s="161" t="s">
        <v>459</v>
      </c>
      <c r="B30" s="41">
        <v>5491</v>
      </c>
      <c r="C30" s="42">
        <v>2298</v>
      </c>
      <c r="D30" s="33">
        <f t="shared" si="0"/>
        <v>1559</v>
      </c>
      <c r="E30" s="42">
        <v>1051</v>
      </c>
      <c r="F30" s="42">
        <v>508</v>
      </c>
      <c r="G30" s="42">
        <v>886</v>
      </c>
    </row>
    <row r="31" spans="1:7" x14ac:dyDescent="0.2">
      <c r="A31" s="163" t="s">
        <v>460</v>
      </c>
      <c r="B31" s="41">
        <v>2986</v>
      </c>
      <c r="C31" s="42">
        <v>1261</v>
      </c>
      <c r="D31" s="33">
        <f t="shared" si="0"/>
        <v>964</v>
      </c>
      <c r="E31" s="42">
        <v>667</v>
      </c>
      <c r="F31" s="42">
        <v>297</v>
      </c>
      <c r="G31" s="42">
        <v>385</v>
      </c>
    </row>
    <row r="32" spans="1:7" x14ac:dyDescent="0.2">
      <c r="A32" s="156"/>
      <c r="B32" s="41" t="s">
        <v>25</v>
      </c>
      <c r="C32" s="42" t="s">
        <v>25</v>
      </c>
      <c r="D32" s="33"/>
      <c r="E32" s="42" t="s">
        <v>25</v>
      </c>
      <c r="F32" s="42" t="s">
        <v>25</v>
      </c>
      <c r="G32" s="42" t="s">
        <v>25</v>
      </c>
    </row>
    <row r="33" spans="1:7" x14ac:dyDescent="0.2">
      <c r="A33" s="160" t="s">
        <v>461</v>
      </c>
      <c r="B33" s="41">
        <v>2874</v>
      </c>
      <c r="C33" s="42">
        <v>1372</v>
      </c>
      <c r="D33" s="33">
        <f t="shared" si="0"/>
        <v>684</v>
      </c>
      <c r="E33" s="42">
        <v>475</v>
      </c>
      <c r="F33" s="42">
        <v>209</v>
      </c>
      <c r="G33" s="42">
        <v>423</v>
      </c>
    </row>
    <row r="34" spans="1:7" x14ac:dyDescent="0.2">
      <c r="A34" s="161" t="s">
        <v>459</v>
      </c>
      <c r="B34" s="41">
        <v>2589</v>
      </c>
      <c r="C34" s="42">
        <v>1234</v>
      </c>
      <c r="D34" s="33">
        <f t="shared" si="0"/>
        <v>658</v>
      </c>
      <c r="E34" s="42">
        <v>456</v>
      </c>
      <c r="F34" s="42">
        <v>202</v>
      </c>
      <c r="G34" s="42">
        <v>349</v>
      </c>
    </row>
    <row r="35" spans="1:7" x14ac:dyDescent="0.2">
      <c r="A35" s="163" t="s">
        <v>460</v>
      </c>
      <c r="B35" s="41">
        <v>1405</v>
      </c>
      <c r="C35" s="42">
        <v>697</v>
      </c>
      <c r="D35" s="33">
        <f t="shared" si="0"/>
        <v>393</v>
      </c>
      <c r="E35" s="42">
        <v>275</v>
      </c>
      <c r="F35" s="42">
        <v>118</v>
      </c>
      <c r="G35" s="42">
        <v>153</v>
      </c>
    </row>
    <row r="36" spans="1:7" x14ac:dyDescent="0.2">
      <c r="A36" s="156"/>
      <c r="B36" s="41" t="s">
        <v>25</v>
      </c>
      <c r="C36" s="42" t="s">
        <v>25</v>
      </c>
      <c r="D36" s="33"/>
      <c r="E36" s="42" t="s">
        <v>25</v>
      </c>
      <c r="F36" s="42" t="s">
        <v>25</v>
      </c>
      <c r="G36" s="42" t="s">
        <v>25</v>
      </c>
    </row>
    <row r="37" spans="1:7" x14ac:dyDescent="0.2">
      <c r="A37" s="156" t="s">
        <v>462</v>
      </c>
      <c r="B37" s="41">
        <v>35848</v>
      </c>
      <c r="C37" s="42">
        <v>14018</v>
      </c>
      <c r="D37" s="33">
        <f t="shared" si="0"/>
        <v>10071</v>
      </c>
      <c r="E37" s="42">
        <v>6918</v>
      </c>
      <c r="F37" s="42">
        <v>3153</v>
      </c>
      <c r="G37" s="42">
        <v>5894</v>
      </c>
    </row>
    <row r="38" spans="1:7" x14ac:dyDescent="0.2">
      <c r="A38" s="156" t="s">
        <v>463</v>
      </c>
      <c r="B38" s="41">
        <v>16581</v>
      </c>
      <c r="C38" s="42">
        <v>6908</v>
      </c>
      <c r="D38" s="33">
        <f t="shared" si="0"/>
        <v>5019</v>
      </c>
      <c r="E38" s="42">
        <v>3542</v>
      </c>
      <c r="F38" s="42">
        <v>1477</v>
      </c>
      <c r="G38" s="42">
        <v>2015</v>
      </c>
    </row>
    <row r="39" spans="1:7" x14ac:dyDescent="0.2">
      <c r="A39" s="156" t="s">
        <v>464</v>
      </c>
      <c r="B39" s="41">
        <v>16428</v>
      </c>
      <c r="C39" s="42">
        <v>6859</v>
      </c>
      <c r="D39" s="33">
        <f t="shared" si="0"/>
        <v>4974</v>
      </c>
      <c r="E39" s="42">
        <v>3512</v>
      </c>
      <c r="F39" s="42">
        <v>1462</v>
      </c>
      <c r="G39" s="42">
        <v>1988</v>
      </c>
    </row>
    <row r="40" spans="1:7" x14ac:dyDescent="0.2">
      <c r="A40" s="160" t="s">
        <v>465</v>
      </c>
      <c r="B40" s="41">
        <v>17822</v>
      </c>
      <c r="C40" s="42">
        <v>6610</v>
      </c>
      <c r="D40" s="33">
        <f t="shared" si="0"/>
        <v>4934</v>
      </c>
      <c r="E40" s="42">
        <v>3312</v>
      </c>
      <c r="F40" s="42">
        <v>1622</v>
      </c>
      <c r="G40" s="42">
        <v>3297</v>
      </c>
    </row>
    <row r="41" spans="1:7" x14ac:dyDescent="0.2">
      <c r="A41" s="156" t="s">
        <v>466</v>
      </c>
      <c r="B41" s="41">
        <v>19267</v>
      </c>
      <c r="C41" s="42">
        <v>7110</v>
      </c>
      <c r="D41" s="33">
        <f t="shared" si="0"/>
        <v>5052</v>
      </c>
      <c r="E41" s="42">
        <v>3376</v>
      </c>
      <c r="F41" s="42">
        <v>1676</v>
      </c>
      <c r="G41" s="42">
        <v>3879</v>
      </c>
    </row>
    <row r="42" spans="1:7" x14ac:dyDescent="0.2">
      <c r="A42" s="156" t="s">
        <v>467</v>
      </c>
      <c r="B42" s="41">
        <v>1445</v>
      </c>
      <c r="C42" s="42">
        <v>500</v>
      </c>
      <c r="D42" s="33">
        <f t="shared" si="0"/>
        <v>118</v>
      </c>
      <c r="E42" s="42">
        <v>64</v>
      </c>
      <c r="F42" s="42">
        <v>54</v>
      </c>
      <c r="G42" s="42">
        <v>582</v>
      </c>
    </row>
    <row r="43" spans="1:7" x14ac:dyDescent="0.2">
      <c r="A43" s="156" t="s">
        <v>468</v>
      </c>
      <c r="B43" s="41">
        <v>5571</v>
      </c>
      <c r="C43" s="42">
        <v>2017</v>
      </c>
      <c r="D43" s="33">
        <f t="shared" si="0"/>
        <v>982</v>
      </c>
      <c r="E43" s="42">
        <v>549</v>
      </c>
      <c r="F43" s="42">
        <v>433</v>
      </c>
      <c r="G43" s="42">
        <v>1298</v>
      </c>
    </row>
    <row r="44" spans="1:7" x14ac:dyDescent="0.2">
      <c r="A44" s="154"/>
      <c r="B44" s="6" t="s">
        <v>25</v>
      </c>
      <c r="C44" s="12" t="s">
        <v>25</v>
      </c>
      <c r="D44" s="33"/>
      <c r="E44" s="12" t="s">
        <v>25</v>
      </c>
      <c r="F44" s="12" t="s">
        <v>25</v>
      </c>
      <c r="G44" s="12" t="s">
        <v>25</v>
      </c>
    </row>
    <row r="45" spans="1:7" ht="12" x14ac:dyDescent="0.25">
      <c r="A45" s="164" t="s">
        <v>471</v>
      </c>
      <c r="B45" s="6" t="s">
        <v>25</v>
      </c>
      <c r="C45" s="12" t="s">
        <v>25</v>
      </c>
      <c r="D45" s="33"/>
      <c r="E45" s="12" t="s">
        <v>25</v>
      </c>
      <c r="F45" s="12" t="s">
        <v>25</v>
      </c>
      <c r="G45" s="12" t="s">
        <v>25</v>
      </c>
    </row>
    <row r="46" spans="1:7" x14ac:dyDescent="0.2">
      <c r="A46" s="156" t="s">
        <v>458</v>
      </c>
      <c r="B46" s="30">
        <v>19</v>
      </c>
      <c r="C46" s="11">
        <v>20.6</v>
      </c>
      <c r="D46" s="46">
        <f>D29*100/D11</f>
        <v>51.315789473684212</v>
      </c>
      <c r="E46" s="11">
        <v>63.8</v>
      </c>
      <c r="F46" s="11">
        <v>36.799999999999997</v>
      </c>
      <c r="G46" s="11">
        <v>12.7</v>
      </c>
    </row>
    <row r="47" spans="1:7" x14ac:dyDescent="0.2">
      <c r="A47" s="161" t="s">
        <v>459</v>
      </c>
      <c r="B47" s="30">
        <v>24.8</v>
      </c>
      <c r="C47" s="11">
        <v>26.2</v>
      </c>
      <c r="D47" s="46">
        <f t="shared" ref="D47:D60" si="1">D30*100/D12</f>
        <v>56.099316300827638</v>
      </c>
      <c r="E47" s="11">
        <v>66.900000000000006</v>
      </c>
      <c r="F47" s="11">
        <v>42.1</v>
      </c>
      <c r="G47" s="11">
        <v>15.9</v>
      </c>
    </row>
    <row r="48" spans="1:7" x14ac:dyDescent="0.2">
      <c r="A48" s="163" t="s">
        <v>460</v>
      </c>
      <c r="B48" s="30">
        <v>30.2</v>
      </c>
      <c r="C48" s="11">
        <v>31.4</v>
      </c>
      <c r="D48" s="46">
        <f t="shared" si="1"/>
        <v>60.935524652338813</v>
      </c>
      <c r="E48" s="11">
        <v>70.7</v>
      </c>
      <c r="F48" s="11">
        <v>46.6</v>
      </c>
      <c r="G48" s="11">
        <v>18.7</v>
      </c>
    </row>
    <row r="49" spans="1:7" x14ac:dyDescent="0.2">
      <c r="A49" s="156"/>
      <c r="B49" s="30" t="s">
        <v>25</v>
      </c>
      <c r="C49" s="11" t="s">
        <v>25</v>
      </c>
      <c r="D49" s="46"/>
      <c r="E49" s="11" t="s">
        <v>25</v>
      </c>
      <c r="F49" s="11" t="s">
        <v>25</v>
      </c>
      <c r="G49" s="11" t="s">
        <v>25</v>
      </c>
    </row>
    <row r="50" spans="1:7" x14ac:dyDescent="0.2">
      <c r="A50" s="160" t="s">
        <v>461</v>
      </c>
      <c r="B50" s="30">
        <v>37.6</v>
      </c>
      <c r="C50" s="11">
        <v>36.700000000000003</v>
      </c>
      <c r="D50" s="46">
        <f t="shared" si="1"/>
        <v>67.992047713717696</v>
      </c>
      <c r="E50" s="11">
        <v>77.900000000000006</v>
      </c>
      <c r="F50" s="11">
        <v>52.8</v>
      </c>
      <c r="G50" s="11">
        <v>24.9</v>
      </c>
    </row>
    <row r="51" spans="1:7" x14ac:dyDescent="0.2">
      <c r="A51" s="161" t="s">
        <v>459</v>
      </c>
      <c r="B51" s="30">
        <v>46.2</v>
      </c>
      <c r="C51" s="11">
        <v>44.1</v>
      </c>
      <c r="D51" s="46">
        <f t="shared" si="1"/>
        <v>73.519553072625698</v>
      </c>
      <c r="E51" s="11">
        <v>80.400000000000006</v>
      </c>
      <c r="F51" s="11">
        <v>61.6</v>
      </c>
      <c r="G51" s="11">
        <v>33.1</v>
      </c>
    </row>
    <row r="52" spans="1:7" x14ac:dyDescent="0.2">
      <c r="A52" s="163" t="s">
        <v>460</v>
      </c>
      <c r="B52" s="30">
        <v>54.1</v>
      </c>
      <c r="C52" s="11">
        <v>52.3</v>
      </c>
      <c r="D52" s="46">
        <f t="shared" si="1"/>
        <v>77.821782178217816</v>
      </c>
      <c r="E52" s="11">
        <v>81.8</v>
      </c>
      <c r="F52" s="11">
        <v>69.8</v>
      </c>
      <c r="G52" s="11">
        <v>36.4</v>
      </c>
    </row>
    <row r="53" spans="1:7" x14ac:dyDescent="0.2">
      <c r="A53" s="156"/>
      <c r="B53" s="30" t="s">
        <v>25</v>
      </c>
      <c r="C53" s="11" t="s">
        <v>25</v>
      </c>
      <c r="D53" s="46"/>
      <c r="E53" s="11" t="s">
        <v>25</v>
      </c>
      <c r="F53" s="11" t="s">
        <v>25</v>
      </c>
      <c r="G53" s="11" t="s">
        <v>25</v>
      </c>
    </row>
    <row r="54" spans="1:7" x14ac:dyDescent="0.2">
      <c r="A54" s="156" t="s">
        <v>462</v>
      </c>
      <c r="B54" s="30">
        <v>22.9</v>
      </c>
      <c r="C54" s="11">
        <v>23.8</v>
      </c>
      <c r="D54" s="46">
        <f t="shared" si="1"/>
        <v>53.789456817817658</v>
      </c>
      <c r="E54" s="11">
        <v>63.3</v>
      </c>
      <c r="F54" s="11">
        <v>40.5</v>
      </c>
      <c r="G54" s="11">
        <v>14.1</v>
      </c>
    </row>
    <row r="55" spans="1:7" x14ac:dyDescent="0.2">
      <c r="A55" s="156" t="s">
        <v>463</v>
      </c>
      <c r="B55" s="30">
        <v>32.1</v>
      </c>
      <c r="C55" s="11">
        <v>33.299999999999997</v>
      </c>
      <c r="D55" s="46">
        <f t="shared" si="1"/>
        <v>63.854961832061072</v>
      </c>
      <c r="E55" s="11">
        <v>71.2</v>
      </c>
      <c r="F55" s="11">
        <v>51.1</v>
      </c>
      <c r="G55" s="11">
        <v>19.3</v>
      </c>
    </row>
    <row r="56" spans="1:7" x14ac:dyDescent="0.2">
      <c r="A56" s="156" t="s">
        <v>464</v>
      </c>
      <c r="B56" s="30">
        <v>31.9</v>
      </c>
      <c r="C56" s="11">
        <v>33.1</v>
      </c>
      <c r="D56" s="46">
        <f t="shared" si="1"/>
        <v>63.646833013435703</v>
      </c>
      <c r="E56" s="11">
        <v>71.099999999999994</v>
      </c>
      <c r="F56" s="11">
        <v>50.9</v>
      </c>
      <c r="G56" s="11">
        <v>19.100000000000001</v>
      </c>
    </row>
    <row r="57" spans="1:7" x14ac:dyDescent="0.2">
      <c r="A57" s="160" t="s">
        <v>465</v>
      </c>
      <c r="B57" s="30">
        <v>18.899999999999999</v>
      </c>
      <c r="C57" s="11">
        <v>19.399999999999999</v>
      </c>
      <c r="D57" s="46">
        <f t="shared" si="1"/>
        <v>46.821028658189412</v>
      </c>
      <c r="E57" s="11">
        <v>56.7</v>
      </c>
      <c r="F57" s="11">
        <v>34.5</v>
      </c>
      <c r="G57" s="11">
        <v>12.3</v>
      </c>
    </row>
    <row r="58" spans="1:7" x14ac:dyDescent="0.2">
      <c r="A58" s="156" t="s">
        <v>466</v>
      </c>
      <c r="B58" s="30">
        <v>18.399999999999999</v>
      </c>
      <c r="C58" s="11">
        <v>18.7</v>
      </c>
      <c r="D58" s="46">
        <f t="shared" si="1"/>
        <v>46.50648991991163</v>
      </c>
      <c r="E58" s="11">
        <v>56.6</v>
      </c>
      <c r="F58" s="11">
        <v>34.200000000000003</v>
      </c>
      <c r="G58" s="11">
        <v>12.4</v>
      </c>
    </row>
    <row r="59" spans="1:7" x14ac:dyDescent="0.2">
      <c r="A59" s="156" t="s">
        <v>467</v>
      </c>
      <c r="B59" s="30">
        <v>13.5</v>
      </c>
      <c r="C59" s="11">
        <v>12.5</v>
      </c>
      <c r="D59" s="46">
        <f t="shared" si="1"/>
        <v>36.307692307692307</v>
      </c>
      <c r="E59" s="11">
        <v>51.2</v>
      </c>
      <c r="F59" s="11">
        <v>27</v>
      </c>
      <c r="G59" s="11">
        <v>13.1</v>
      </c>
    </row>
    <row r="60" spans="1:7" x14ac:dyDescent="0.2">
      <c r="A60" s="156" t="s">
        <v>468</v>
      </c>
      <c r="B60" s="30">
        <v>32.4</v>
      </c>
      <c r="C60" s="11">
        <v>36.1</v>
      </c>
      <c r="D60" s="46">
        <f t="shared" si="1"/>
        <v>55.168539325842694</v>
      </c>
      <c r="E60" s="11">
        <v>62.4</v>
      </c>
      <c r="F60" s="11">
        <v>48.1</v>
      </c>
      <c r="G60" s="11">
        <v>29.7</v>
      </c>
    </row>
    <row r="61" spans="1:7" x14ac:dyDescent="0.2">
      <c r="A61" s="154"/>
      <c r="B61" s="6" t="s">
        <v>25</v>
      </c>
      <c r="C61" s="12" t="s">
        <v>25</v>
      </c>
      <c r="D61" s="33"/>
      <c r="E61" s="12" t="s">
        <v>25</v>
      </c>
      <c r="F61" s="12" t="s">
        <v>25</v>
      </c>
      <c r="G61" s="12" t="s">
        <v>25</v>
      </c>
    </row>
    <row r="62" spans="1:7" ht="12" x14ac:dyDescent="0.25">
      <c r="A62" s="164" t="s">
        <v>472</v>
      </c>
      <c r="B62" s="6" t="s">
        <v>25</v>
      </c>
      <c r="C62" s="12" t="s">
        <v>25</v>
      </c>
      <c r="D62" s="33"/>
      <c r="E62" s="12" t="s">
        <v>25</v>
      </c>
      <c r="F62" s="12" t="s">
        <v>25</v>
      </c>
      <c r="G62" s="12" t="s">
        <v>25</v>
      </c>
    </row>
    <row r="63" spans="1:7" ht="12" x14ac:dyDescent="0.25">
      <c r="A63" s="164" t="s">
        <v>473</v>
      </c>
      <c r="B63" s="41" t="s">
        <v>25</v>
      </c>
      <c r="C63" s="42" t="s">
        <v>25</v>
      </c>
      <c r="D63" s="33"/>
      <c r="E63" s="42" t="s">
        <v>25</v>
      </c>
      <c r="F63" s="42" t="s">
        <v>25</v>
      </c>
      <c r="G63" s="42" t="s">
        <v>25</v>
      </c>
    </row>
    <row r="64" spans="1:7" x14ac:dyDescent="0.2">
      <c r="A64" s="160" t="s">
        <v>474</v>
      </c>
      <c r="B64" s="41">
        <v>17195</v>
      </c>
      <c r="C64" s="42">
        <v>7162</v>
      </c>
      <c r="D64" s="33">
        <f>E64+F64</f>
        <v>5076</v>
      </c>
      <c r="E64" s="42">
        <v>3671</v>
      </c>
      <c r="F64" s="42">
        <v>1405</v>
      </c>
      <c r="G64" s="42">
        <v>2201</v>
      </c>
    </row>
    <row r="65" spans="1:7" x14ac:dyDescent="0.2">
      <c r="A65" s="160" t="s">
        <v>475</v>
      </c>
      <c r="B65" s="41">
        <v>45785</v>
      </c>
      <c r="C65" s="42">
        <v>17601</v>
      </c>
      <c r="D65" s="33">
        <f t="shared" ref="D65:D66" si="2">E65+F65</f>
        <v>12001</v>
      </c>
      <c r="E65" s="42">
        <v>8026</v>
      </c>
      <c r="F65" s="42">
        <v>3975</v>
      </c>
      <c r="G65" s="42">
        <v>8524</v>
      </c>
    </row>
    <row r="66" spans="1:7" x14ac:dyDescent="0.2">
      <c r="A66" s="160" t="s">
        <v>476</v>
      </c>
      <c r="B66" s="41">
        <v>69777</v>
      </c>
      <c r="C66" s="42">
        <v>26058</v>
      </c>
      <c r="D66" s="33">
        <f t="shared" si="2"/>
        <v>15077</v>
      </c>
      <c r="E66" s="42">
        <v>9628</v>
      </c>
      <c r="F66" s="42">
        <v>5449</v>
      </c>
      <c r="G66" s="42">
        <v>15869</v>
      </c>
    </row>
    <row r="67" spans="1:7" x14ac:dyDescent="0.2">
      <c r="A67" s="160"/>
      <c r="B67" s="41" t="s">
        <v>25</v>
      </c>
      <c r="C67" s="42" t="s">
        <v>25</v>
      </c>
      <c r="D67" s="33"/>
      <c r="E67" s="42" t="s">
        <v>25</v>
      </c>
      <c r="F67" s="42" t="s">
        <v>25</v>
      </c>
      <c r="G67" s="42" t="s">
        <v>25</v>
      </c>
    </row>
    <row r="68" spans="1:7" ht="12" x14ac:dyDescent="0.25">
      <c r="A68" s="162" t="s">
        <v>51</v>
      </c>
      <c r="B68" s="41" t="s">
        <v>25</v>
      </c>
      <c r="C68" s="42" t="s">
        <v>25</v>
      </c>
      <c r="D68" s="33"/>
      <c r="E68" s="42" t="s">
        <v>25</v>
      </c>
      <c r="F68" s="42" t="s">
        <v>25</v>
      </c>
      <c r="G68" s="42" t="s">
        <v>25</v>
      </c>
    </row>
    <row r="69" spans="1:7" x14ac:dyDescent="0.2">
      <c r="A69" s="156" t="s">
        <v>73</v>
      </c>
      <c r="B69" s="41">
        <v>34199</v>
      </c>
      <c r="C69" s="42">
        <v>13004</v>
      </c>
      <c r="D69" s="33">
        <f t="shared" si="0"/>
        <v>3268</v>
      </c>
      <c r="E69" s="42">
        <v>1756</v>
      </c>
      <c r="F69" s="42">
        <v>1512</v>
      </c>
      <c r="G69" s="42">
        <v>9405</v>
      </c>
    </row>
    <row r="70" spans="1:7" x14ac:dyDescent="0.2">
      <c r="A70" s="156" t="s">
        <v>477</v>
      </c>
      <c r="B70" s="41">
        <v>2931</v>
      </c>
      <c r="C70" s="42">
        <v>1506</v>
      </c>
      <c r="D70" s="33">
        <f t="shared" si="0"/>
        <v>360</v>
      </c>
      <c r="E70" s="42">
        <v>248</v>
      </c>
      <c r="F70" s="42">
        <v>112</v>
      </c>
      <c r="G70" s="42">
        <v>595</v>
      </c>
    </row>
    <row r="71" spans="1:7" x14ac:dyDescent="0.2">
      <c r="A71" s="156" t="s">
        <v>478</v>
      </c>
      <c r="B71" s="41">
        <v>10169</v>
      </c>
      <c r="C71" s="42">
        <v>3825</v>
      </c>
      <c r="D71" s="33">
        <f t="shared" si="0"/>
        <v>1151</v>
      </c>
      <c r="E71" s="42">
        <v>656</v>
      </c>
      <c r="F71" s="42">
        <v>495</v>
      </c>
      <c r="G71" s="42">
        <v>2236</v>
      </c>
    </row>
    <row r="72" spans="1:7" x14ac:dyDescent="0.2">
      <c r="A72" s="156" t="s">
        <v>479</v>
      </c>
      <c r="B72" s="41">
        <v>13804</v>
      </c>
      <c r="C72" s="42">
        <v>4871</v>
      </c>
      <c r="D72" s="33">
        <f t="shared" si="0"/>
        <v>1062</v>
      </c>
      <c r="E72" s="42">
        <v>490</v>
      </c>
      <c r="F72" s="42">
        <v>572</v>
      </c>
      <c r="G72" s="42">
        <v>3809</v>
      </c>
    </row>
    <row r="73" spans="1:7" x14ac:dyDescent="0.2">
      <c r="A73" s="156" t="s">
        <v>480</v>
      </c>
      <c r="B73" s="41">
        <v>7295</v>
      </c>
      <c r="C73" s="42">
        <v>2802</v>
      </c>
      <c r="D73" s="33">
        <f t="shared" ref="D73" si="3">E73+F73</f>
        <v>695</v>
      </c>
      <c r="E73" s="42">
        <v>362</v>
      </c>
      <c r="F73" s="42">
        <v>333</v>
      </c>
      <c r="G73" s="42">
        <v>2765</v>
      </c>
    </row>
    <row r="74" spans="1:7" x14ac:dyDescent="0.2">
      <c r="A74" s="156"/>
      <c r="B74" s="41" t="s">
        <v>25</v>
      </c>
      <c r="C74" s="42" t="s">
        <v>25</v>
      </c>
      <c r="D74" s="33"/>
      <c r="E74" s="42" t="s">
        <v>25</v>
      </c>
      <c r="F74" s="42" t="s">
        <v>25</v>
      </c>
      <c r="G74" s="42" t="s">
        <v>25</v>
      </c>
    </row>
    <row r="75" spans="1:7" x14ac:dyDescent="0.2">
      <c r="A75" s="156" t="s">
        <v>74</v>
      </c>
      <c r="B75" s="41">
        <v>62724</v>
      </c>
      <c r="C75" s="42">
        <v>63788</v>
      </c>
      <c r="D75" s="33">
        <f>((E69*E75)+(F69*F75))/D69</f>
        <v>33607.259485924114</v>
      </c>
      <c r="E75" s="42">
        <v>27327</v>
      </c>
      <c r="F75" s="42">
        <v>40901</v>
      </c>
      <c r="G75" s="42">
        <v>61690</v>
      </c>
    </row>
    <row r="76" spans="1:7" x14ac:dyDescent="0.2">
      <c r="A76" s="156" t="s">
        <v>477</v>
      </c>
      <c r="B76" s="41">
        <v>23296</v>
      </c>
      <c r="C76" s="42">
        <v>25773</v>
      </c>
      <c r="D76" s="33">
        <f t="shared" ref="D76:D79" si="4">((E70*E76)+(F70*F76))/D70</f>
        <v>6242.7111111111108</v>
      </c>
      <c r="E76" s="42">
        <v>5100</v>
      </c>
      <c r="F76" s="42">
        <v>8773</v>
      </c>
      <c r="G76" s="42">
        <v>24705</v>
      </c>
    </row>
    <row r="77" spans="1:7" x14ac:dyDescent="0.2">
      <c r="A77" s="156" t="s">
        <v>478</v>
      </c>
      <c r="B77" s="41">
        <v>45001</v>
      </c>
      <c r="C77" s="42">
        <v>44938</v>
      </c>
      <c r="D77" s="33">
        <f t="shared" si="4"/>
        <v>21850.046046915726</v>
      </c>
      <c r="E77" s="42">
        <v>17918</v>
      </c>
      <c r="F77" s="42">
        <v>27061</v>
      </c>
      <c r="G77" s="42">
        <v>41059</v>
      </c>
    </row>
    <row r="78" spans="1:7" x14ac:dyDescent="0.2">
      <c r="A78" s="156" t="s">
        <v>479</v>
      </c>
      <c r="B78" s="41">
        <v>69903</v>
      </c>
      <c r="C78" s="42">
        <v>70313</v>
      </c>
      <c r="D78" s="33">
        <f t="shared" si="4"/>
        <v>39902.596986817327</v>
      </c>
      <c r="E78" s="42">
        <v>33393</v>
      </c>
      <c r="F78" s="42">
        <v>45479</v>
      </c>
      <c r="G78" s="42">
        <v>63173</v>
      </c>
    </row>
    <row r="79" spans="1:7" x14ac:dyDescent="0.2">
      <c r="A79" s="159" t="s">
        <v>480</v>
      </c>
      <c r="B79" s="43">
        <v>89686</v>
      </c>
      <c r="C79" s="44">
        <v>98610</v>
      </c>
      <c r="D79" s="33">
        <f t="shared" si="4"/>
        <v>57634.880575539566</v>
      </c>
      <c r="E79" s="44">
        <v>51397</v>
      </c>
      <c r="F79" s="44">
        <v>64416</v>
      </c>
      <c r="G79" s="44">
        <v>84291</v>
      </c>
    </row>
    <row r="80" spans="1:7" s="176" customFormat="1" ht="0.9" customHeight="1" x14ac:dyDescent="0.2">
      <c r="A80" s="183" t="s">
        <v>141</v>
      </c>
      <c r="B80" s="189"/>
      <c r="C80" s="189"/>
      <c r="D80" s="189"/>
      <c r="E80" s="189"/>
      <c r="F80" s="189"/>
      <c r="G80" s="189"/>
    </row>
    <row r="81" spans="1:7" x14ac:dyDescent="0.2">
      <c r="A81" s="158" t="s">
        <v>63</v>
      </c>
      <c r="B81" s="2"/>
      <c r="C81" s="2"/>
      <c r="D81" s="2"/>
      <c r="E81" s="2"/>
      <c r="F81" s="2"/>
      <c r="G81" s="2"/>
    </row>
    <row r="82" spans="1:7" ht="38.25" customHeight="1" x14ac:dyDescent="0.2">
      <c r="A82" s="211" t="s">
        <v>500</v>
      </c>
      <c r="B82" s="211"/>
      <c r="C82" s="211"/>
      <c r="D82" s="211"/>
      <c r="E82" s="211"/>
      <c r="F82" s="211"/>
      <c r="G82" s="211"/>
    </row>
    <row r="83" spans="1:7" x14ac:dyDescent="0.2">
      <c r="A83" s="8" t="s">
        <v>65</v>
      </c>
    </row>
    <row r="85" spans="1:7" x14ac:dyDescent="0.2">
      <c r="A85" s="8" t="s">
        <v>24</v>
      </c>
    </row>
  </sheetData>
  <mergeCells count="5">
    <mergeCell ref="A82:G82"/>
    <mergeCell ref="A5:A7"/>
    <mergeCell ref="B5:B7"/>
    <mergeCell ref="C5:G5"/>
    <mergeCell ref="C6:F6"/>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G51"/>
  <sheetViews>
    <sheetView zoomScaleNormal="100" zoomScaleSheetLayoutView="100" workbookViewId="0">
      <pane xSplit="1" ySplit="7" topLeftCell="B8" activePane="bottomRight" state="frozen"/>
      <selection activeCell="D10" sqref="D10"/>
      <selection pane="topRight" activeCell="D10" sqref="D10"/>
      <selection pane="bottomLeft" activeCell="D10" sqref="D10"/>
      <selection pane="bottomRight" activeCell="D15" sqref="D15"/>
    </sheetView>
  </sheetViews>
  <sheetFormatPr defaultColWidth="9.109375" defaultRowHeight="11.4" x14ac:dyDescent="0.2"/>
  <cols>
    <col min="1" max="1" width="46.5546875" style="8" customWidth="1"/>
    <col min="2" max="2" width="10.6640625" style="8" customWidth="1"/>
    <col min="3" max="3" width="11" style="8" customWidth="1"/>
    <col min="4" max="4" width="11" style="174" customWidth="1"/>
    <col min="5" max="7" width="10.6640625" style="8" customWidth="1"/>
    <col min="8" max="16384" width="9.109375" style="8"/>
  </cols>
  <sheetData>
    <row r="1" spans="1:7" s="176" customFormat="1" ht="0.9" customHeight="1" x14ac:dyDescent="0.2">
      <c r="A1" s="176" t="s">
        <v>495</v>
      </c>
    </row>
    <row r="2" spans="1:7" x14ac:dyDescent="0.2">
      <c r="A2" s="8" t="s">
        <v>106</v>
      </c>
    </row>
    <row r="3" spans="1:7" x14ac:dyDescent="0.2">
      <c r="A3" s="8" t="s">
        <v>496</v>
      </c>
    </row>
    <row r="5" spans="1:7" ht="24.75" customHeight="1" x14ac:dyDescent="0.2">
      <c r="A5" s="212" t="s">
        <v>64</v>
      </c>
      <c r="B5" s="215" t="s">
        <v>0</v>
      </c>
      <c r="C5" s="218"/>
      <c r="D5" s="218"/>
      <c r="E5" s="218"/>
      <c r="F5" s="218"/>
      <c r="G5" s="218"/>
    </row>
    <row r="6" spans="1:7" ht="30" customHeight="1" x14ac:dyDescent="0.3">
      <c r="A6" s="213"/>
      <c r="B6" s="216"/>
      <c r="C6" s="219" t="s">
        <v>58</v>
      </c>
      <c r="D6" s="220"/>
      <c r="E6" s="221"/>
      <c r="F6" s="222"/>
      <c r="G6" s="210" t="s">
        <v>56</v>
      </c>
    </row>
    <row r="7" spans="1:7" ht="65.25" customHeight="1" x14ac:dyDescent="0.2">
      <c r="A7" s="214"/>
      <c r="B7" s="217"/>
      <c r="C7" s="5" t="s">
        <v>66</v>
      </c>
      <c r="D7" s="5" t="s">
        <v>562</v>
      </c>
      <c r="E7" s="16" t="s">
        <v>23</v>
      </c>
      <c r="F7" s="5" t="s">
        <v>67</v>
      </c>
      <c r="G7" s="15" t="s">
        <v>1</v>
      </c>
    </row>
    <row r="8" spans="1:7" ht="12" x14ac:dyDescent="0.25">
      <c r="A8" s="165" t="s">
        <v>77</v>
      </c>
      <c r="B8" s="31" t="s">
        <v>25</v>
      </c>
      <c r="C8" s="32" t="s">
        <v>25</v>
      </c>
      <c r="D8" s="32"/>
      <c r="E8" s="32" t="s">
        <v>25</v>
      </c>
      <c r="F8" s="32" t="s">
        <v>25</v>
      </c>
      <c r="G8" s="32" t="s">
        <v>25</v>
      </c>
    </row>
    <row r="9" spans="1:7" x14ac:dyDescent="0.2">
      <c r="A9" s="166" t="s">
        <v>52</v>
      </c>
      <c r="B9" s="36">
        <v>153625</v>
      </c>
      <c r="C9" s="33">
        <v>58504</v>
      </c>
      <c r="D9" s="33">
        <f>E9+F9</f>
        <v>18936</v>
      </c>
      <c r="E9" s="33">
        <v>11092</v>
      </c>
      <c r="F9" s="33">
        <v>7844</v>
      </c>
      <c r="G9" s="33">
        <v>41447</v>
      </c>
    </row>
    <row r="10" spans="1:7" x14ac:dyDescent="0.2">
      <c r="A10" s="168" t="s">
        <v>481</v>
      </c>
      <c r="B10" s="36">
        <v>121160</v>
      </c>
      <c r="C10" s="33">
        <v>50735</v>
      </c>
      <c r="D10" s="33">
        <f t="shared" ref="D10:D48" si="0">E10+F10</f>
        <v>12822</v>
      </c>
      <c r="E10" s="33">
        <v>7444</v>
      </c>
      <c r="F10" s="33">
        <v>5378</v>
      </c>
      <c r="G10" s="33">
        <v>29910</v>
      </c>
    </row>
    <row r="11" spans="1:7" x14ac:dyDescent="0.2">
      <c r="A11" s="168" t="s">
        <v>482</v>
      </c>
      <c r="B11" s="36">
        <v>75435</v>
      </c>
      <c r="C11" s="33">
        <v>29171</v>
      </c>
      <c r="D11" s="33">
        <f t="shared" si="0"/>
        <v>3777</v>
      </c>
      <c r="E11" s="33">
        <v>1269</v>
      </c>
      <c r="F11" s="33">
        <v>2508</v>
      </c>
      <c r="G11" s="33">
        <v>21883</v>
      </c>
    </row>
    <row r="12" spans="1:7" x14ac:dyDescent="0.2">
      <c r="A12" s="168" t="s">
        <v>483</v>
      </c>
      <c r="B12" s="36">
        <v>34405</v>
      </c>
      <c r="C12" s="33">
        <v>15754</v>
      </c>
      <c r="D12" s="33">
        <f t="shared" si="0"/>
        <v>8459</v>
      </c>
      <c r="E12" s="33">
        <v>5915</v>
      </c>
      <c r="F12" s="33">
        <v>2544</v>
      </c>
      <c r="G12" s="33">
        <v>5383</v>
      </c>
    </row>
    <row r="13" spans="1:7" x14ac:dyDescent="0.2">
      <c r="A13" s="168" t="s">
        <v>484</v>
      </c>
      <c r="B13" s="36">
        <v>11320</v>
      </c>
      <c r="C13" s="33">
        <v>5810</v>
      </c>
      <c r="D13" s="33">
        <f t="shared" si="0"/>
        <v>586</v>
      </c>
      <c r="E13" s="33">
        <v>260</v>
      </c>
      <c r="F13" s="33">
        <v>326</v>
      </c>
      <c r="G13" s="33">
        <v>2644</v>
      </c>
    </row>
    <row r="14" spans="1:7" x14ac:dyDescent="0.2">
      <c r="A14" s="168" t="s">
        <v>485</v>
      </c>
      <c r="B14" s="36">
        <v>32465</v>
      </c>
      <c r="C14" s="33">
        <v>7769</v>
      </c>
      <c r="D14" s="33">
        <f t="shared" si="0"/>
        <v>6114</v>
      </c>
      <c r="E14" s="33">
        <v>3648</v>
      </c>
      <c r="F14" s="33">
        <v>2466</v>
      </c>
      <c r="G14" s="33">
        <v>11537</v>
      </c>
    </row>
    <row r="15" spans="1:7" x14ac:dyDescent="0.2">
      <c r="A15" s="166"/>
      <c r="B15" s="36" t="s">
        <v>25</v>
      </c>
      <c r="C15" s="33" t="s">
        <v>25</v>
      </c>
      <c r="D15" s="33"/>
      <c r="E15" s="33" t="s">
        <v>25</v>
      </c>
      <c r="F15" s="33" t="s">
        <v>25</v>
      </c>
      <c r="G15" s="33" t="s">
        <v>25</v>
      </c>
    </row>
    <row r="16" spans="1:7" x14ac:dyDescent="0.2">
      <c r="A16" s="166" t="s">
        <v>82</v>
      </c>
      <c r="B16" s="36">
        <v>76851</v>
      </c>
      <c r="C16" s="33">
        <v>29446</v>
      </c>
      <c r="D16" s="33">
        <f t="shared" si="0"/>
        <v>9723</v>
      </c>
      <c r="E16" s="33">
        <v>5770</v>
      </c>
      <c r="F16" s="33">
        <v>3953</v>
      </c>
      <c r="G16" s="33">
        <v>20420</v>
      </c>
    </row>
    <row r="17" spans="1:7" x14ac:dyDescent="0.2">
      <c r="A17" s="168" t="s">
        <v>481</v>
      </c>
      <c r="B17" s="36">
        <v>62231</v>
      </c>
      <c r="C17" s="33">
        <v>26040</v>
      </c>
      <c r="D17" s="33">
        <f t="shared" si="0"/>
        <v>6802</v>
      </c>
      <c r="E17" s="33">
        <v>3978</v>
      </c>
      <c r="F17" s="33">
        <v>2824</v>
      </c>
      <c r="G17" s="33">
        <v>15372</v>
      </c>
    </row>
    <row r="18" spans="1:7" x14ac:dyDescent="0.2">
      <c r="A18" s="168" t="s">
        <v>482</v>
      </c>
      <c r="B18" s="36">
        <v>38425</v>
      </c>
      <c r="C18" s="33">
        <v>14738</v>
      </c>
      <c r="D18" s="33">
        <f t="shared" si="0"/>
        <v>1912</v>
      </c>
      <c r="E18" s="33">
        <v>624</v>
      </c>
      <c r="F18" s="33">
        <v>1288</v>
      </c>
      <c r="G18" s="33">
        <v>11242</v>
      </c>
    </row>
    <row r="19" spans="1:7" x14ac:dyDescent="0.2">
      <c r="A19" s="168" t="s">
        <v>483</v>
      </c>
      <c r="B19" s="36">
        <v>18391</v>
      </c>
      <c r="C19" s="33">
        <v>8442</v>
      </c>
      <c r="D19" s="33">
        <f t="shared" si="0"/>
        <v>4596</v>
      </c>
      <c r="E19" s="33">
        <v>3228</v>
      </c>
      <c r="F19" s="33">
        <v>1368</v>
      </c>
      <c r="G19" s="33">
        <v>2899</v>
      </c>
    </row>
    <row r="20" spans="1:7" x14ac:dyDescent="0.2">
      <c r="A20" s="168" t="s">
        <v>484</v>
      </c>
      <c r="B20" s="36">
        <v>5415</v>
      </c>
      <c r="C20" s="33">
        <v>2860</v>
      </c>
      <c r="D20" s="33">
        <f t="shared" si="0"/>
        <v>294</v>
      </c>
      <c r="E20" s="33">
        <v>126</v>
      </c>
      <c r="F20" s="33">
        <v>168</v>
      </c>
      <c r="G20" s="33">
        <v>1231</v>
      </c>
    </row>
    <row r="21" spans="1:7" x14ac:dyDescent="0.2">
      <c r="A21" s="168" t="s">
        <v>485</v>
      </c>
      <c r="B21" s="36">
        <v>14620</v>
      </c>
      <c r="C21" s="33">
        <v>3406</v>
      </c>
      <c r="D21" s="33">
        <f t="shared" si="0"/>
        <v>2921</v>
      </c>
      <c r="E21" s="33">
        <v>1792</v>
      </c>
      <c r="F21" s="33">
        <v>1129</v>
      </c>
      <c r="G21" s="33">
        <v>5048</v>
      </c>
    </row>
    <row r="22" spans="1:7" x14ac:dyDescent="0.2">
      <c r="A22" s="166"/>
      <c r="B22" s="36" t="s">
        <v>25</v>
      </c>
      <c r="C22" s="33" t="s">
        <v>25</v>
      </c>
      <c r="D22" s="33"/>
      <c r="E22" s="33" t="s">
        <v>25</v>
      </c>
      <c r="F22" s="33" t="s">
        <v>25</v>
      </c>
      <c r="G22" s="33" t="s">
        <v>25</v>
      </c>
    </row>
    <row r="23" spans="1:7" ht="12" x14ac:dyDescent="0.25">
      <c r="A23" s="167" t="s">
        <v>53</v>
      </c>
      <c r="B23" s="36" t="s">
        <v>25</v>
      </c>
      <c r="C23" s="33" t="s">
        <v>25</v>
      </c>
      <c r="D23" s="33"/>
      <c r="E23" s="33" t="s">
        <v>25</v>
      </c>
      <c r="F23" s="33" t="s">
        <v>25</v>
      </c>
      <c r="G23" s="33" t="s">
        <v>25</v>
      </c>
    </row>
    <row r="24" spans="1:7" x14ac:dyDescent="0.2">
      <c r="A24" s="170" t="s">
        <v>52</v>
      </c>
      <c r="B24" s="36">
        <v>153625</v>
      </c>
      <c r="C24" s="33">
        <v>58504</v>
      </c>
      <c r="D24" s="33">
        <f t="shared" si="0"/>
        <v>18936</v>
      </c>
      <c r="E24" s="33">
        <v>11092</v>
      </c>
      <c r="F24" s="33">
        <v>7844</v>
      </c>
      <c r="G24" s="33">
        <v>41447</v>
      </c>
    </row>
    <row r="25" spans="1:7" x14ac:dyDescent="0.2">
      <c r="A25" s="168" t="s">
        <v>486</v>
      </c>
      <c r="B25" s="36">
        <v>52250</v>
      </c>
      <c r="C25" s="33">
        <v>20974</v>
      </c>
      <c r="D25" s="33">
        <f t="shared" si="0"/>
        <v>8076</v>
      </c>
      <c r="E25" s="33">
        <v>5119</v>
      </c>
      <c r="F25" s="33">
        <v>2957</v>
      </c>
      <c r="G25" s="33">
        <v>10508</v>
      </c>
    </row>
    <row r="26" spans="1:7" x14ac:dyDescent="0.2">
      <c r="A26" s="168" t="s">
        <v>487</v>
      </c>
      <c r="B26" s="36">
        <v>1226</v>
      </c>
      <c r="C26" s="33">
        <v>556</v>
      </c>
      <c r="D26" s="33">
        <f t="shared" si="0"/>
        <v>200</v>
      </c>
      <c r="E26" s="33">
        <v>124</v>
      </c>
      <c r="F26" s="33">
        <v>76</v>
      </c>
      <c r="G26" s="33">
        <v>191</v>
      </c>
    </row>
    <row r="27" spans="1:7" x14ac:dyDescent="0.2">
      <c r="A27" s="170"/>
      <c r="B27" s="36" t="s">
        <v>25</v>
      </c>
      <c r="C27" s="33" t="s">
        <v>25</v>
      </c>
      <c r="D27" s="33"/>
      <c r="E27" s="33" t="s">
        <v>25</v>
      </c>
      <c r="F27" s="33" t="s">
        <v>25</v>
      </c>
      <c r="G27" s="33" t="s">
        <v>25</v>
      </c>
    </row>
    <row r="28" spans="1:7" x14ac:dyDescent="0.2">
      <c r="A28" s="168" t="s">
        <v>488</v>
      </c>
      <c r="B28" s="36">
        <v>25282</v>
      </c>
      <c r="C28" s="33">
        <v>10100</v>
      </c>
      <c r="D28" s="33">
        <f t="shared" si="0"/>
        <v>3973</v>
      </c>
      <c r="E28" s="33">
        <v>2525</v>
      </c>
      <c r="F28" s="33">
        <v>1448</v>
      </c>
      <c r="G28" s="33">
        <v>5065</v>
      </c>
    </row>
    <row r="29" spans="1:7" x14ac:dyDescent="0.2">
      <c r="A29" s="168" t="s">
        <v>487</v>
      </c>
      <c r="B29" s="36">
        <v>526</v>
      </c>
      <c r="C29" s="33">
        <v>227</v>
      </c>
      <c r="D29" s="33">
        <f t="shared" si="0"/>
        <v>97</v>
      </c>
      <c r="E29" s="33">
        <v>59</v>
      </c>
      <c r="F29" s="33">
        <v>38</v>
      </c>
      <c r="G29" s="33">
        <v>93</v>
      </c>
    </row>
    <row r="30" spans="1:7" x14ac:dyDescent="0.2">
      <c r="A30" s="168"/>
      <c r="B30" s="36" t="s">
        <v>25</v>
      </c>
      <c r="C30" s="33" t="s">
        <v>25</v>
      </c>
      <c r="D30" s="33"/>
      <c r="E30" s="33" t="s">
        <v>25</v>
      </c>
      <c r="F30" s="33" t="s">
        <v>25</v>
      </c>
      <c r="G30" s="33" t="s">
        <v>25</v>
      </c>
    </row>
    <row r="31" spans="1:7" x14ac:dyDescent="0.2">
      <c r="A31" s="168" t="s">
        <v>489</v>
      </c>
      <c r="B31" s="36">
        <v>90681</v>
      </c>
      <c r="C31" s="33">
        <v>33526</v>
      </c>
      <c r="D31" s="33">
        <f t="shared" si="0"/>
        <v>10535</v>
      </c>
      <c r="E31" s="33">
        <v>5848</v>
      </c>
      <c r="F31" s="33">
        <v>4687</v>
      </c>
      <c r="G31" s="33">
        <v>26491</v>
      </c>
    </row>
    <row r="32" spans="1:7" x14ac:dyDescent="0.2">
      <c r="A32" s="168" t="s">
        <v>487</v>
      </c>
      <c r="B32" s="36">
        <v>6809</v>
      </c>
      <c r="C32" s="33">
        <v>3404</v>
      </c>
      <c r="D32" s="33">
        <f t="shared" si="0"/>
        <v>832</v>
      </c>
      <c r="E32" s="33">
        <v>479</v>
      </c>
      <c r="F32" s="33">
        <v>353</v>
      </c>
      <c r="G32" s="33">
        <v>1319</v>
      </c>
    </row>
    <row r="33" spans="1:7" x14ac:dyDescent="0.2">
      <c r="A33" s="168" t="s">
        <v>490</v>
      </c>
      <c r="B33" s="22">
        <v>45.2</v>
      </c>
      <c r="C33" s="23">
        <v>39.700000000000003</v>
      </c>
      <c r="D33" s="33">
        <f t="shared" si="0"/>
        <v>81.5</v>
      </c>
      <c r="E33" s="23">
        <v>36.5</v>
      </c>
      <c r="F33" s="23">
        <v>45</v>
      </c>
      <c r="G33" s="23">
        <v>55.3</v>
      </c>
    </row>
    <row r="34" spans="1:7" x14ac:dyDescent="0.2">
      <c r="A34" s="168" t="s">
        <v>491</v>
      </c>
      <c r="B34" s="36">
        <v>83872</v>
      </c>
      <c r="C34" s="33">
        <v>30122</v>
      </c>
      <c r="D34" s="33">
        <f t="shared" si="0"/>
        <v>9703</v>
      </c>
      <c r="E34" s="33">
        <v>5369</v>
      </c>
      <c r="F34" s="33">
        <v>4334</v>
      </c>
      <c r="G34" s="33">
        <v>25172</v>
      </c>
    </row>
    <row r="35" spans="1:7" x14ac:dyDescent="0.2">
      <c r="A35" s="168" t="s">
        <v>490</v>
      </c>
      <c r="B35" s="22">
        <v>69.2</v>
      </c>
      <c r="C35" s="23">
        <v>66.3</v>
      </c>
      <c r="D35" s="33">
        <f t="shared" si="0"/>
        <v>112.69999999999999</v>
      </c>
      <c r="E35" s="23">
        <v>50.4</v>
      </c>
      <c r="F35" s="23">
        <v>62.3</v>
      </c>
      <c r="G35" s="23">
        <v>76.400000000000006</v>
      </c>
    </row>
    <row r="36" spans="1:7" x14ac:dyDescent="0.2">
      <c r="A36" s="170"/>
      <c r="B36" s="10" t="s">
        <v>25</v>
      </c>
      <c r="C36" s="17" t="s">
        <v>25</v>
      </c>
      <c r="D36" s="33"/>
      <c r="E36" s="17" t="s">
        <v>25</v>
      </c>
      <c r="F36" s="17" t="s">
        <v>25</v>
      </c>
      <c r="G36" s="17" t="s">
        <v>25</v>
      </c>
    </row>
    <row r="37" spans="1:7" x14ac:dyDescent="0.2">
      <c r="A37" s="168" t="s">
        <v>492</v>
      </c>
      <c r="B37" s="36">
        <v>45868</v>
      </c>
      <c r="C37" s="33">
        <v>17071</v>
      </c>
      <c r="D37" s="33">
        <f t="shared" si="0"/>
        <v>5557</v>
      </c>
      <c r="E37" s="33">
        <v>3174</v>
      </c>
      <c r="F37" s="33">
        <v>2383</v>
      </c>
      <c r="G37" s="33">
        <v>13055</v>
      </c>
    </row>
    <row r="38" spans="1:7" x14ac:dyDescent="0.2">
      <c r="A38" s="168" t="s">
        <v>487</v>
      </c>
      <c r="B38" s="36">
        <v>3294</v>
      </c>
      <c r="C38" s="33">
        <v>1579</v>
      </c>
      <c r="D38" s="33">
        <f t="shared" si="0"/>
        <v>459</v>
      </c>
      <c r="E38" s="33">
        <v>279</v>
      </c>
      <c r="F38" s="33">
        <v>180</v>
      </c>
      <c r="G38" s="33">
        <v>668</v>
      </c>
    </row>
    <row r="39" spans="1:7" x14ac:dyDescent="0.2">
      <c r="A39" s="168" t="s">
        <v>490</v>
      </c>
      <c r="B39" s="22">
        <v>39.799999999999997</v>
      </c>
      <c r="C39" s="23">
        <v>34.799999999999997</v>
      </c>
      <c r="D39" s="33">
        <f t="shared" si="0"/>
        <v>65.099999999999994</v>
      </c>
      <c r="E39" s="23">
        <v>29</v>
      </c>
      <c r="F39" s="23">
        <v>36.1</v>
      </c>
      <c r="G39" s="23">
        <v>49.9</v>
      </c>
    </row>
    <row r="40" spans="1:7" x14ac:dyDescent="0.2">
      <c r="A40" s="168" t="s">
        <v>491</v>
      </c>
      <c r="B40" s="36">
        <v>42574</v>
      </c>
      <c r="C40" s="33">
        <v>15492</v>
      </c>
      <c r="D40" s="33">
        <f t="shared" si="0"/>
        <v>5098</v>
      </c>
      <c r="E40" s="33">
        <v>2895</v>
      </c>
      <c r="F40" s="33">
        <v>2203</v>
      </c>
      <c r="G40" s="33">
        <v>12387</v>
      </c>
    </row>
    <row r="41" spans="1:7" x14ac:dyDescent="0.2">
      <c r="A41" s="168" t="s">
        <v>490</v>
      </c>
      <c r="B41" s="22">
        <v>61</v>
      </c>
      <c r="C41" s="23">
        <v>59.8</v>
      </c>
      <c r="D41" s="33">
        <f t="shared" si="0"/>
        <v>89.2</v>
      </c>
      <c r="E41" s="23">
        <v>38</v>
      </c>
      <c r="F41" s="23">
        <v>51.2</v>
      </c>
      <c r="G41" s="23">
        <v>69.900000000000006</v>
      </c>
    </row>
    <row r="42" spans="1:7" x14ac:dyDescent="0.2">
      <c r="A42" s="170"/>
      <c r="B42" s="10" t="s">
        <v>25</v>
      </c>
      <c r="C42" s="17" t="s">
        <v>25</v>
      </c>
      <c r="D42" s="33"/>
      <c r="E42" s="17" t="s">
        <v>25</v>
      </c>
      <c r="F42" s="17" t="s">
        <v>25</v>
      </c>
      <c r="G42" s="17" t="s">
        <v>25</v>
      </c>
    </row>
    <row r="43" spans="1:7" x14ac:dyDescent="0.2">
      <c r="A43" s="168" t="s">
        <v>493</v>
      </c>
      <c r="B43" s="36">
        <v>10694</v>
      </c>
      <c r="C43" s="33">
        <v>4004</v>
      </c>
      <c r="D43" s="33">
        <f t="shared" si="0"/>
        <v>325</v>
      </c>
      <c r="E43" s="33">
        <v>125</v>
      </c>
      <c r="F43" s="33">
        <v>200</v>
      </c>
      <c r="G43" s="33">
        <v>4448</v>
      </c>
    </row>
    <row r="44" spans="1:7" x14ac:dyDescent="0.2">
      <c r="A44" s="168" t="s">
        <v>487</v>
      </c>
      <c r="B44" s="36">
        <v>4052</v>
      </c>
      <c r="C44" s="33">
        <v>1856</v>
      </c>
      <c r="D44" s="33">
        <f t="shared" si="0"/>
        <v>152</v>
      </c>
      <c r="E44" s="33">
        <v>56</v>
      </c>
      <c r="F44" s="33">
        <v>96</v>
      </c>
      <c r="G44" s="33">
        <v>1487</v>
      </c>
    </row>
    <row r="45" spans="1:7" x14ac:dyDescent="0.2">
      <c r="A45" s="170"/>
      <c r="B45" s="36" t="s">
        <v>25</v>
      </c>
      <c r="C45" s="33" t="s">
        <v>25</v>
      </c>
      <c r="D45" s="33"/>
      <c r="E45" s="33" t="s">
        <v>25</v>
      </c>
      <c r="F45" s="33" t="s">
        <v>25</v>
      </c>
      <c r="G45" s="33" t="s">
        <v>25</v>
      </c>
    </row>
    <row r="46" spans="1:7" x14ac:dyDescent="0.2">
      <c r="A46" s="168" t="s">
        <v>494</v>
      </c>
      <c r="B46" s="36">
        <v>5701</v>
      </c>
      <c r="C46" s="33">
        <v>2275</v>
      </c>
      <c r="D46" s="33">
        <f t="shared" si="0"/>
        <v>193</v>
      </c>
      <c r="E46" s="33">
        <v>71</v>
      </c>
      <c r="F46" s="33">
        <v>122</v>
      </c>
      <c r="G46" s="33">
        <v>2300</v>
      </c>
    </row>
    <row r="47" spans="1:7" x14ac:dyDescent="0.2">
      <c r="A47" s="169" t="s">
        <v>487</v>
      </c>
      <c r="B47" s="37">
        <v>2273</v>
      </c>
      <c r="C47" s="38">
        <v>1107</v>
      </c>
      <c r="D47" s="33">
        <f t="shared" si="0"/>
        <v>105</v>
      </c>
      <c r="E47" s="38">
        <v>37</v>
      </c>
      <c r="F47" s="38">
        <v>68</v>
      </c>
      <c r="G47" s="38">
        <v>773</v>
      </c>
    </row>
    <row r="48" spans="1:7" s="176" customFormat="1" ht="0.9" customHeight="1" x14ac:dyDescent="0.2">
      <c r="A48" s="179" t="s">
        <v>141</v>
      </c>
      <c r="B48" s="178"/>
      <c r="C48" s="178"/>
      <c r="D48" s="33">
        <f t="shared" si="0"/>
        <v>0</v>
      </c>
      <c r="E48" s="178"/>
      <c r="F48" s="178"/>
      <c r="G48" s="178"/>
    </row>
    <row r="49" spans="1:1" x14ac:dyDescent="0.2">
      <c r="A49" s="8" t="s">
        <v>63</v>
      </c>
    </row>
    <row r="51" spans="1:1" x14ac:dyDescent="0.2">
      <c r="A51" s="8" t="s">
        <v>24</v>
      </c>
    </row>
  </sheetData>
  <mergeCells count="4">
    <mergeCell ref="C6:F6"/>
    <mergeCell ref="A5:A7"/>
    <mergeCell ref="B5:B7"/>
    <mergeCell ref="C5:G5"/>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606C2-34D8-445C-844B-C83FB9FA09A4}">
  <dimension ref="A1:E62"/>
  <sheetViews>
    <sheetView zoomScaleNormal="100" zoomScaleSheetLayoutView="100" workbookViewId="0">
      <pane xSplit="1" ySplit="5" topLeftCell="B6" activePane="bottomRight" state="frozen"/>
      <selection pane="topRight" activeCell="B1" sqref="B1"/>
      <selection pane="bottomLeft" activeCell="A5" sqref="A5"/>
      <selection pane="bottomRight" activeCell="P27" sqref="P27"/>
    </sheetView>
  </sheetViews>
  <sheetFormatPr defaultColWidth="9.109375" defaultRowHeight="11.4" x14ac:dyDescent="0.2"/>
  <cols>
    <col min="1" max="1" width="43.109375" style="174" customWidth="1"/>
    <col min="2" max="16384" width="9.109375" style="174"/>
  </cols>
  <sheetData>
    <row r="1" spans="1:5" s="176" customFormat="1" ht="0.9" customHeight="1" x14ac:dyDescent="0.2">
      <c r="A1" s="176" t="s">
        <v>596</v>
      </c>
    </row>
    <row r="2" spans="1:5" x14ac:dyDescent="0.2">
      <c r="A2" s="174" t="s">
        <v>595</v>
      </c>
    </row>
    <row r="3" spans="1:5" x14ac:dyDescent="0.2">
      <c r="A3" s="174" t="s">
        <v>496</v>
      </c>
    </row>
    <row r="5" spans="1:5" s="241" customFormat="1" ht="22.8" x14ac:dyDescent="0.2">
      <c r="A5" s="242" t="s">
        <v>64</v>
      </c>
      <c r="B5" s="5" t="s">
        <v>0</v>
      </c>
      <c r="C5" s="5" t="s">
        <v>594</v>
      </c>
      <c r="D5" s="5" t="s">
        <v>593</v>
      </c>
      <c r="E5" s="5" t="s">
        <v>592</v>
      </c>
    </row>
    <row r="6" spans="1:5" ht="12" x14ac:dyDescent="0.25">
      <c r="A6" s="167" t="s">
        <v>591</v>
      </c>
      <c r="B6" s="31" t="s">
        <v>25</v>
      </c>
      <c r="C6" s="32" t="s">
        <v>25</v>
      </c>
      <c r="D6" s="32" t="s">
        <v>25</v>
      </c>
      <c r="E6" s="240" t="s">
        <v>25</v>
      </c>
    </row>
    <row r="7" spans="1:5" x14ac:dyDescent="0.2">
      <c r="A7" s="173" t="s">
        <v>3</v>
      </c>
      <c r="B7" s="36">
        <v>159358</v>
      </c>
      <c r="C7" s="191">
        <v>52312</v>
      </c>
      <c r="D7" s="191">
        <v>96299</v>
      </c>
      <c r="E7" s="237">
        <v>10747</v>
      </c>
    </row>
    <row r="8" spans="1:5" x14ac:dyDescent="0.2">
      <c r="A8" s="175" t="s">
        <v>590</v>
      </c>
      <c r="B8" s="36">
        <v>144429</v>
      </c>
      <c r="C8" s="191">
        <v>44660</v>
      </c>
      <c r="D8" s="191">
        <v>89306</v>
      </c>
      <c r="E8" s="237">
        <v>10463</v>
      </c>
    </row>
    <row r="9" spans="1:5" x14ac:dyDescent="0.2">
      <c r="A9" s="175" t="s">
        <v>589</v>
      </c>
      <c r="B9" s="36">
        <v>51381</v>
      </c>
      <c r="C9" s="191">
        <v>12322</v>
      </c>
      <c r="D9" s="191">
        <v>33682</v>
      </c>
      <c r="E9" s="237">
        <v>5377</v>
      </c>
    </row>
    <row r="10" spans="1:5" x14ac:dyDescent="0.2">
      <c r="A10" s="175" t="s">
        <v>588</v>
      </c>
      <c r="B10" s="36">
        <v>2368</v>
      </c>
      <c r="C10" s="191">
        <v>385</v>
      </c>
      <c r="D10" s="191">
        <v>1804</v>
      </c>
      <c r="E10" s="237">
        <v>179</v>
      </c>
    </row>
    <row r="11" spans="1:5" x14ac:dyDescent="0.2">
      <c r="A11" s="175" t="s">
        <v>587</v>
      </c>
      <c r="B11" s="36">
        <v>41944</v>
      </c>
      <c r="C11" s="191">
        <v>10512</v>
      </c>
      <c r="D11" s="191">
        <v>26968</v>
      </c>
      <c r="E11" s="237">
        <v>4464</v>
      </c>
    </row>
    <row r="12" spans="1:5" x14ac:dyDescent="0.2">
      <c r="A12" s="175" t="s">
        <v>586</v>
      </c>
      <c r="B12" s="36">
        <v>2368</v>
      </c>
      <c r="C12" s="191">
        <v>388</v>
      </c>
      <c r="D12" s="191">
        <v>1698</v>
      </c>
      <c r="E12" s="237">
        <v>282</v>
      </c>
    </row>
    <row r="13" spans="1:5" x14ac:dyDescent="0.2">
      <c r="A13" s="175" t="s">
        <v>585</v>
      </c>
      <c r="B13" s="36">
        <v>3437</v>
      </c>
      <c r="C13" s="191">
        <v>776</v>
      </c>
      <c r="D13" s="191">
        <v>2295</v>
      </c>
      <c r="E13" s="237">
        <v>366</v>
      </c>
    </row>
    <row r="14" spans="1:5" x14ac:dyDescent="0.2">
      <c r="A14" s="163" t="s">
        <v>584</v>
      </c>
      <c r="B14" s="36">
        <v>249</v>
      </c>
      <c r="C14" s="191">
        <v>51</v>
      </c>
      <c r="D14" s="191">
        <v>180</v>
      </c>
      <c r="E14" s="237">
        <v>18</v>
      </c>
    </row>
    <row r="15" spans="1:5" x14ac:dyDescent="0.2">
      <c r="A15" s="239" t="s">
        <v>583</v>
      </c>
      <c r="B15" s="36">
        <v>337</v>
      </c>
      <c r="C15" s="191">
        <v>52</v>
      </c>
      <c r="D15" s="191">
        <v>262</v>
      </c>
      <c r="E15" s="237">
        <v>23</v>
      </c>
    </row>
    <row r="16" spans="1:5" x14ac:dyDescent="0.2">
      <c r="A16" s="175" t="s">
        <v>582</v>
      </c>
      <c r="B16" s="36">
        <v>678</v>
      </c>
      <c r="C16" s="191">
        <v>158</v>
      </c>
      <c r="D16" s="191">
        <v>475</v>
      </c>
      <c r="E16" s="237">
        <v>45</v>
      </c>
    </row>
    <row r="17" spans="1:5" x14ac:dyDescent="0.2">
      <c r="A17" s="175" t="s">
        <v>581</v>
      </c>
      <c r="B17" s="36">
        <v>1540</v>
      </c>
      <c r="C17" s="191">
        <v>383</v>
      </c>
      <c r="D17" s="191">
        <v>1128</v>
      </c>
      <c r="E17" s="237">
        <v>29</v>
      </c>
    </row>
    <row r="18" spans="1:5" x14ac:dyDescent="0.2">
      <c r="A18" s="175" t="s">
        <v>580</v>
      </c>
      <c r="B18" s="36">
        <v>78582</v>
      </c>
      <c r="C18" s="191">
        <v>29097</v>
      </c>
      <c r="D18" s="191">
        <v>45125</v>
      </c>
      <c r="E18" s="237">
        <v>4360</v>
      </c>
    </row>
    <row r="19" spans="1:5" x14ac:dyDescent="0.2">
      <c r="A19" s="175" t="s">
        <v>579</v>
      </c>
      <c r="B19" s="36">
        <v>242</v>
      </c>
      <c r="C19" s="191">
        <v>96</v>
      </c>
      <c r="D19" s="191">
        <v>141</v>
      </c>
      <c r="E19" s="237">
        <v>5</v>
      </c>
    </row>
    <row r="20" spans="1:5" x14ac:dyDescent="0.2">
      <c r="A20" s="175" t="s">
        <v>578</v>
      </c>
      <c r="B20" s="36">
        <v>59381</v>
      </c>
      <c r="C20" s="191">
        <v>21007</v>
      </c>
      <c r="D20" s="191">
        <v>34341</v>
      </c>
      <c r="E20" s="237">
        <v>4033</v>
      </c>
    </row>
    <row r="21" spans="1:5" x14ac:dyDescent="0.2">
      <c r="A21" s="175" t="s">
        <v>577</v>
      </c>
      <c r="B21" s="36">
        <v>11230</v>
      </c>
      <c r="C21" s="191">
        <v>5131</v>
      </c>
      <c r="D21" s="191">
        <v>5974</v>
      </c>
      <c r="E21" s="237">
        <v>125</v>
      </c>
    </row>
    <row r="22" spans="1:5" x14ac:dyDescent="0.2">
      <c r="A22" s="175" t="s">
        <v>576</v>
      </c>
      <c r="B22" s="36">
        <v>425</v>
      </c>
      <c r="C22" s="191">
        <v>169</v>
      </c>
      <c r="D22" s="191">
        <v>251</v>
      </c>
      <c r="E22" s="237">
        <v>5</v>
      </c>
    </row>
    <row r="23" spans="1:5" x14ac:dyDescent="0.2">
      <c r="A23" s="175" t="s">
        <v>575</v>
      </c>
      <c r="B23" s="36">
        <v>315</v>
      </c>
      <c r="C23" s="191">
        <v>145</v>
      </c>
      <c r="D23" s="191">
        <v>168</v>
      </c>
      <c r="E23" s="237">
        <v>2</v>
      </c>
    </row>
    <row r="24" spans="1:5" x14ac:dyDescent="0.2">
      <c r="A24" s="175" t="s">
        <v>574</v>
      </c>
      <c r="B24" s="36">
        <v>2563</v>
      </c>
      <c r="C24" s="191">
        <v>782</v>
      </c>
      <c r="D24" s="191">
        <v>1655</v>
      </c>
      <c r="E24" s="237">
        <v>126</v>
      </c>
    </row>
    <row r="25" spans="1:5" x14ac:dyDescent="0.2">
      <c r="A25" s="175" t="s">
        <v>573</v>
      </c>
      <c r="B25" s="36">
        <v>2248</v>
      </c>
      <c r="C25" s="191">
        <v>1001</v>
      </c>
      <c r="D25" s="191">
        <v>1223</v>
      </c>
      <c r="E25" s="237">
        <v>24</v>
      </c>
    </row>
    <row r="26" spans="1:5" x14ac:dyDescent="0.2">
      <c r="A26" s="175" t="s">
        <v>572</v>
      </c>
      <c r="B26" s="36">
        <v>1263</v>
      </c>
      <c r="C26" s="191">
        <v>503</v>
      </c>
      <c r="D26" s="191">
        <v>747</v>
      </c>
      <c r="E26" s="237">
        <v>13</v>
      </c>
    </row>
    <row r="27" spans="1:5" x14ac:dyDescent="0.2">
      <c r="A27" s="175" t="s">
        <v>571</v>
      </c>
      <c r="B27" s="36">
        <v>915</v>
      </c>
      <c r="C27" s="191">
        <v>263</v>
      </c>
      <c r="D27" s="191">
        <v>625</v>
      </c>
      <c r="E27" s="237">
        <v>27</v>
      </c>
    </row>
    <row r="28" spans="1:5" x14ac:dyDescent="0.2">
      <c r="A28" s="175" t="s">
        <v>570</v>
      </c>
      <c r="B28" s="36">
        <v>11321</v>
      </c>
      <c r="C28" s="191">
        <v>2479</v>
      </c>
      <c r="D28" s="191">
        <v>8199</v>
      </c>
      <c r="E28" s="237">
        <v>643</v>
      </c>
    </row>
    <row r="29" spans="1:5" x14ac:dyDescent="0.2">
      <c r="A29" s="175" t="s">
        <v>569</v>
      </c>
      <c r="B29" s="36">
        <v>1201</v>
      </c>
      <c r="C29" s="191">
        <v>287</v>
      </c>
      <c r="D29" s="191">
        <v>888</v>
      </c>
      <c r="E29" s="237">
        <v>26</v>
      </c>
    </row>
    <row r="30" spans="1:5" x14ac:dyDescent="0.2">
      <c r="A30" s="175" t="s">
        <v>568</v>
      </c>
      <c r="B30" s="36">
        <v>404</v>
      </c>
      <c r="C30" s="191">
        <v>92</v>
      </c>
      <c r="D30" s="191">
        <v>284</v>
      </c>
      <c r="E30" s="237">
        <v>28</v>
      </c>
    </row>
    <row r="31" spans="1:5" x14ac:dyDescent="0.2">
      <c r="A31" s="175" t="s">
        <v>567</v>
      </c>
      <c r="B31" s="36">
        <v>14929</v>
      </c>
      <c r="C31" s="191">
        <v>7652</v>
      </c>
      <c r="D31" s="191">
        <v>6993</v>
      </c>
      <c r="E31" s="237">
        <v>284</v>
      </c>
    </row>
    <row r="32" spans="1:5" x14ac:dyDescent="0.2">
      <c r="A32" s="173"/>
      <c r="B32" s="36" t="s">
        <v>25</v>
      </c>
      <c r="C32" s="191" t="s">
        <v>25</v>
      </c>
      <c r="D32" s="191" t="s">
        <v>25</v>
      </c>
      <c r="E32" s="237" t="s">
        <v>25</v>
      </c>
    </row>
    <row r="33" spans="1:5" x14ac:dyDescent="0.2">
      <c r="A33" s="173" t="s">
        <v>33</v>
      </c>
      <c r="B33" s="36">
        <v>77790</v>
      </c>
      <c r="C33" s="191">
        <v>25298</v>
      </c>
      <c r="D33" s="191">
        <v>46756</v>
      </c>
      <c r="E33" s="237">
        <v>5736</v>
      </c>
    </row>
    <row r="34" spans="1:5" x14ac:dyDescent="0.2">
      <c r="A34" s="175" t="s">
        <v>590</v>
      </c>
      <c r="B34" s="36">
        <v>70614</v>
      </c>
      <c r="C34" s="191">
        <v>21567</v>
      </c>
      <c r="D34" s="191">
        <v>43464</v>
      </c>
      <c r="E34" s="237">
        <v>5583</v>
      </c>
    </row>
    <row r="35" spans="1:5" x14ac:dyDescent="0.2">
      <c r="A35" s="175" t="s">
        <v>589</v>
      </c>
      <c r="B35" s="36">
        <v>25478</v>
      </c>
      <c r="C35" s="191">
        <v>5915</v>
      </c>
      <c r="D35" s="191">
        <v>16745</v>
      </c>
      <c r="E35" s="237">
        <v>2818</v>
      </c>
    </row>
    <row r="36" spans="1:5" x14ac:dyDescent="0.2">
      <c r="A36" s="175" t="s">
        <v>588</v>
      </c>
      <c r="B36" s="36">
        <v>1024</v>
      </c>
      <c r="C36" s="191">
        <v>189</v>
      </c>
      <c r="D36" s="191">
        <v>760</v>
      </c>
      <c r="E36" s="237">
        <v>75</v>
      </c>
    </row>
    <row r="37" spans="1:5" x14ac:dyDescent="0.2">
      <c r="A37" s="175" t="s">
        <v>587</v>
      </c>
      <c r="B37" s="36">
        <v>20521</v>
      </c>
      <c r="C37" s="191">
        <v>5066</v>
      </c>
      <c r="D37" s="191">
        <v>13146</v>
      </c>
      <c r="E37" s="237">
        <v>2309</v>
      </c>
    </row>
    <row r="38" spans="1:5" x14ac:dyDescent="0.2">
      <c r="A38" s="175" t="s">
        <v>586</v>
      </c>
      <c r="B38" s="36">
        <v>1383</v>
      </c>
      <c r="C38" s="191">
        <v>187</v>
      </c>
      <c r="D38" s="191">
        <v>994</v>
      </c>
      <c r="E38" s="237">
        <v>202</v>
      </c>
    </row>
    <row r="39" spans="1:5" x14ac:dyDescent="0.2">
      <c r="A39" s="175" t="s">
        <v>585</v>
      </c>
      <c r="B39" s="36">
        <v>1829</v>
      </c>
      <c r="C39" s="191">
        <v>343</v>
      </c>
      <c r="D39" s="191">
        <v>1306</v>
      </c>
      <c r="E39" s="237">
        <v>180</v>
      </c>
    </row>
    <row r="40" spans="1:5" x14ac:dyDescent="0.2">
      <c r="A40" s="163" t="s">
        <v>584</v>
      </c>
      <c r="B40" s="36">
        <v>128</v>
      </c>
      <c r="C40" s="191">
        <v>23</v>
      </c>
      <c r="D40" s="191">
        <v>96</v>
      </c>
      <c r="E40" s="237">
        <v>9</v>
      </c>
    </row>
    <row r="41" spans="1:5" x14ac:dyDescent="0.2">
      <c r="A41" s="238" t="s">
        <v>583</v>
      </c>
      <c r="B41" s="36">
        <v>192</v>
      </c>
      <c r="C41" s="191">
        <v>30</v>
      </c>
      <c r="D41" s="191">
        <v>145</v>
      </c>
      <c r="E41" s="237">
        <v>17</v>
      </c>
    </row>
    <row r="42" spans="1:5" x14ac:dyDescent="0.2">
      <c r="A42" s="175" t="s">
        <v>582</v>
      </c>
      <c r="B42" s="36">
        <v>401</v>
      </c>
      <c r="C42" s="191">
        <v>77</v>
      </c>
      <c r="D42" s="191">
        <v>298</v>
      </c>
      <c r="E42" s="237">
        <v>26</v>
      </c>
    </row>
    <row r="43" spans="1:5" x14ac:dyDescent="0.2">
      <c r="A43" s="175" t="s">
        <v>581</v>
      </c>
      <c r="B43" s="36">
        <v>583</v>
      </c>
      <c r="C43" s="191">
        <v>192</v>
      </c>
      <c r="D43" s="191">
        <v>382</v>
      </c>
      <c r="E43" s="237">
        <v>9</v>
      </c>
    </row>
    <row r="44" spans="1:5" x14ac:dyDescent="0.2">
      <c r="A44" s="175" t="s">
        <v>580</v>
      </c>
      <c r="B44" s="36">
        <v>39379</v>
      </c>
      <c r="C44" s="191">
        <v>14085</v>
      </c>
      <c r="D44" s="191">
        <v>22804</v>
      </c>
      <c r="E44" s="237">
        <v>2490</v>
      </c>
    </row>
    <row r="45" spans="1:5" x14ac:dyDescent="0.2">
      <c r="A45" s="175" t="s">
        <v>579</v>
      </c>
      <c r="B45" s="36">
        <v>120</v>
      </c>
      <c r="C45" s="191">
        <v>40</v>
      </c>
      <c r="D45" s="191">
        <v>78</v>
      </c>
      <c r="E45" s="237">
        <v>2</v>
      </c>
    </row>
    <row r="46" spans="1:5" x14ac:dyDescent="0.2">
      <c r="A46" s="175" t="s">
        <v>578</v>
      </c>
      <c r="B46" s="36">
        <v>29619</v>
      </c>
      <c r="C46" s="191">
        <v>10109</v>
      </c>
      <c r="D46" s="191">
        <v>17214</v>
      </c>
      <c r="E46" s="237">
        <v>2296</v>
      </c>
    </row>
    <row r="47" spans="1:5" x14ac:dyDescent="0.2">
      <c r="A47" s="175" t="s">
        <v>577</v>
      </c>
      <c r="B47" s="36">
        <v>5783</v>
      </c>
      <c r="C47" s="191">
        <v>2527</v>
      </c>
      <c r="D47" s="191">
        <v>3185</v>
      </c>
      <c r="E47" s="237">
        <v>71</v>
      </c>
    </row>
    <row r="48" spans="1:5" x14ac:dyDescent="0.2">
      <c r="A48" s="175" t="s">
        <v>576</v>
      </c>
      <c r="B48" s="36">
        <v>194</v>
      </c>
      <c r="C48" s="191">
        <v>74</v>
      </c>
      <c r="D48" s="191">
        <v>117</v>
      </c>
      <c r="E48" s="237">
        <v>3</v>
      </c>
    </row>
    <row r="49" spans="1:5" x14ac:dyDescent="0.2">
      <c r="A49" s="175" t="s">
        <v>575</v>
      </c>
      <c r="B49" s="36">
        <v>159</v>
      </c>
      <c r="C49" s="191">
        <v>69</v>
      </c>
      <c r="D49" s="191">
        <v>89</v>
      </c>
      <c r="E49" s="237">
        <v>1</v>
      </c>
    </row>
    <row r="50" spans="1:5" x14ac:dyDescent="0.2">
      <c r="A50" s="175" t="s">
        <v>574</v>
      </c>
      <c r="B50" s="36">
        <v>1324</v>
      </c>
      <c r="C50" s="191">
        <v>392</v>
      </c>
      <c r="D50" s="191">
        <v>850</v>
      </c>
      <c r="E50" s="237">
        <v>82</v>
      </c>
    </row>
    <row r="51" spans="1:5" x14ac:dyDescent="0.2">
      <c r="A51" s="175" t="s">
        <v>573</v>
      </c>
      <c r="B51" s="36">
        <v>1131</v>
      </c>
      <c r="C51" s="191">
        <v>490</v>
      </c>
      <c r="D51" s="191">
        <v>628</v>
      </c>
      <c r="E51" s="237">
        <v>13</v>
      </c>
    </row>
    <row r="52" spans="1:5" x14ac:dyDescent="0.2">
      <c r="A52" s="175" t="s">
        <v>572</v>
      </c>
      <c r="B52" s="36">
        <v>598</v>
      </c>
      <c r="C52" s="191">
        <v>251</v>
      </c>
      <c r="D52" s="191">
        <v>341</v>
      </c>
      <c r="E52" s="237">
        <v>6</v>
      </c>
    </row>
    <row r="53" spans="1:5" x14ac:dyDescent="0.2">
      <c r="A53" s="175" t="s">
        <v>571</v>
      </c>
      <c r="B53" s="36">
        <v>451</v>
      </c>
      <c r="C53" s="191">
        <v>133</v>
      </c>
      <c r="D53" s="191">
        <v>302</v>
      </c>
      <c r="E53" s="237">
        <v>16</v>
      </c>
    </row>
    <row r="54" spans="1:5" x14ac:dyDescent="0.2">
      <c r="A54" s="175" t="s">
        <v>570</v>
      </c>
      <c r="B54" s="36">
        <v>4478</v>
      </c>
      <c r="C54" s="191">
        <v>1201</v>
      </c>
      <c r="D54" s="191">
        <v>3035</v>
      </c>
      <c r="E54" s="237">
        <v>242</v>
      </c>
    </row>
    <row r="55" spans="1:5" x14ac:dyDescent="0.2">
      <c r="A55" s="175" t="s">
        <v>569</v>
      </c>
      <c r="B55" s="36">
        <v>526</v>
      </c>
      <c r="C55" s="191">
        <v>134</v>
      </c>
      <c r="D55" s="191">
        <v>381</v>
      </c>
      <c r="E55" s="237">
        <v>11</v>
      </c>
    </row>
    <row r="56" spans="1:5" x14ac:dyDescent="0.2">
      <c r="A56" s="175" t="s">
        <v>568</v>
      </c>
      <c r="B56" s="36">
        <v>170</v>
      </c>
      <c r="C56" s="191">
        <v>40</v>
      </c>
      <c r="D56" s="191">
        <v>117</v>
      </c>
      <c r="E56" s="237">
        <v>13</v>
      </c>
    </row>
    <row r="57" spans="1:5" x14ac:dyDescent="0.2">
      <c r="A57" s="169" t="s">
        <v>567</v>
      </c>
      <c r="B57" s="37">
        <v>7176</v>
      </c>
      <c r="C57" s="38">
        <v>3731</v>
      </c>
      <c r="D57" s="38">
        <v>3292</v>
      </c>
      <c r="E57" s="236">
        <v>153</v>
      </c>
    </row>
    <row r="58" spans="1:5" s="176" customFormat="1" ht="0.9" customHeight="1" x14ac:dyDescent="0.2">
      <c r="A58" s="235" t="s">
        <v>141</v>
      </c>
      <c r="B58" s="234"/>
      <c r="C58" s="234"/>
      <c r="D58" s="234"/>
      <c r="E58" s="234"/>
    </row>
    <row r="59" spans="1:5" x14ac:dyDescent="0.2">
      <c r="A59" s="233" t="s">
        <v>566</v>
      </c>
    </row>
    <row r="60" spans="1:5" x14ac:dyDescent="0.2">
      <c r="A60" s="174" t="s">
        <v>565</v>
      </c>
    </row>
    <row r="62" spans="1:5" x14ac:dyDescent="0.2">
      <c r="A62" s="174" t="s">
        <v>24</v>
      </c>
    </row>
  </sheetData>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5"/>
  <sheetViews>
    <sheetView zoomScaleNormal="100" zoomScaleSheetLayoutView="100" workbookViewId="0">
      <pane xSplit="1" ySplit="7" topLeftCell="B8" activePane="bottomRight" state="frozen"/>
      <selection activeCell="D10" sqref="D10"/>
      <selection pane="topRight" activeCell="D10" sqref="D10"/>
      <selection pane="bottomLeft" activeCell="D10" sqref="D10"/>
      <selection pane="bottomRight" activeCell="B12" sqref="B12:G12"/>
    </sheetView>
  </sheetViews>
  <sheetFormatPr defaultColWidth="9.109375" defaultRowHeight="11.4" x14ac:dyDescent="0.2"/>
  <cols>
    <col min="1" max="1" width="47.44140625" style="8" customWidth="1"/>
    <col min="2" max="3" width="11" style="8" customWidth="1"/>
    <col min="4" max="4" width="11" style="174" customWidth="1"/>
    <col min="5" max="7" width="11" style="8" customWidth="1"/>
    <col min="8" max="16384" width="9.109375" style="8"/>
  </cols>
  <sheetData>
    <row r="1" spans="1:7" s="176" customFormat="1" ht="0.9" customHeight="1" x14ac:dyDescent="0.2">
      <c r="A1" s="176" t="s">
        <v>495</v>
      </c>
    </row>
    <row r="2" spans="1:7" x14ac:dyDescent="0.2">
      <c r="A2" s="8" t="s">
        <v>90</v>
      </c>
    </row>
    <row r="3" spans="1:7" x14ac:dyDescent="0.2">
      <c r="A3" s="8" t="s">
        <v>496</v>
      </c>
    </row>
    <row r="5" spans="1:7" ht="24.75" customHeight="1" x14ac:dyDescent="0.2">
      <c r="A5" s="212" t="s">
        <v>64</v>
      </c>
      <c r="B5" s="215" t="s">
        <v>0</v>
      </c>
      <c r="C5" s="218"/>
      <c r="D5" s="218"/>
      <c r="E5" s="218"/>
      <c r="F5" s="218"/>
      <c r="G5" s="218"/>
    </row>
    <row r="6" spans="1:7" ht="30" customHeight="1" x14ac:dyDescent="0.3">
      <c r="A6" s="213"/>
      <c r="B6" s="216"/>
      <c r="C6" s="219" t="s">
        <v>58</v>
      </c>
      <c r="D6" s="220"/>
      <c r="E6" s="221"/>
      <c r="F6" s="222"/>
      <c r="G6" s="210" t="s">
        <v>56</v>
      </c>
    </row>
    <row r="7" spans="1:7" ht="65.25" customHeight="1" x14ac:dyDescent="0.2">
      <c r="A7" s="214"/>
      <c r="B7" s="216"/>
      <c r="C7" s="19" t="s">
        <v>66</v>
      </c>
      <c r="D7" s="209" t="s">
        <v>562</v>
      </c>
      <c r="E7" s="20" t="s">
        <v>23</v>
      </c>
      <c r="F7" s="19" t="s">
        <v>67</v>
      </c>
      <c r="G7" s="21" t="s">
        <v>1</v>
      </c>
    </row>
    <row r="8" spans="1:7" ht="12" x14ac:dyDescent="0.25">
      <c r="A8" s="56" t="s">
        <v>69</v>
      </c>
      <c r="B8" s="31" t="s">
        <v>25</v>
      </c>
      <c r="C8" s="32" t="s">
        <v>25</v>
      </c>
      <c r="D8" s="32"/>
      <c r="E8" s="32" t="s">
        <v>25</v>
      </c>
      <c r="F8" s="32" t="s">
        <v>25</v>
      </c>
      <c r="G8" s="32" t="s">
        <v>25</v>
      </c>
    </row>
    <row r="9" spans="1:7" x14ac:dyDescent="0.2">
      <c r="A9" s="57" t="s">
        <v>3</v>
      </c>
      <c r="B9" s="36">
        <v>159358</v>
      </c>
      <c r="C9" s="33">
        <v>59381</v>
      </c>
      <c r="D9" s="33">
        <f>E9+F9</f>
        <v>19201</v>
      </c>
      <c r="E9" s="33">
        <v>11230</v>
      </c>
      <c r="F9" s="33">
        <v>7971</v>
      </c>
      <c r="G9" s="33">
        <v>41944</v>
      </c>
    </row>
    <row r="10" spans="1:7" x14ac:dyDescent="0.2">
      <c r="A10" s="59" t="s">
        <v>142</v>
      </c>
      <c r="B10" s="36">
        <v>154060</v>
      </c>
      <c r="C10" s="33">
        <v>58637</v>
      </c>
      <c r="D10" s="33">
        <f t="shared" ref="D10:D41" si="0">E10+F10</f>
        <v>18464</v>
      </c>
      <c r="E10" s="33">
        <v>10769</v>
      </c>
      <c r="F10" s="33">
        <v>7695</v>
      </c>
      <c r="G10" s="33">
        <v>40322</v>
      </c>
    </row>
    <row r="11" spans="1:7" x14ac:dyDescent="0.2">
      <c r="A11" s="59" t="s">
        <v>143</v>
      </c>
      <c r="B11" s="36">
        <v>42026</v>
      </c>
      <c r="C11" s="33">
        <v>15444</v>
      </c>
      <c r="D11" s="33">
        <f t="shared" si="0"/>
        <v>3610</v>
      </c>
      <c r="E11" s="33">
        <v>1871</v>
      </c>
      <c r="F11" s="33">
        <v>1739</v>
      </c>
      <c r="G11" s="33">
        <v>11006</v>
      </c>
    </row>
    <row r="12" spans="1:7" s="174" customFormat="1" x14ac:dyDescent="0.2">
      <c r="A12" s="175" t="s">
        <v>563</v>
      </c>
      <c r="B12" s="47">
        <f>B10/B11</f>
        <v>3.6658259172892973</v>
      </c>
      <c r="C12" s="47">
        <f t="shared" ref="C12:G12" si="1">C10/C11</f>
        <v>3.7967495467495467</v>
      </c>
      <c r="D12" s="47">
        <f t="shared" si="1"/>
        <v>5.1146814404432135</v>
      </c>
      <c r="E12" s="47">
        <f t="shared" si="1"/>
        <v>5.755745590593266</v>
      </c>
      <c r="F12" s="47">
        <f t="shared" si="1"/>
        <v>4.4249568717653824</v>
      </c>
      <c r="G12" s="47">
        <f t="shared" si="1"/>
        <v>3.6636380156278392</v>
      </c>
    </row>
    <row r="13" spans="1:7" x14ac:dyDescent="0.2">
      <c r="A13" s="59" t="s">
        <v>144</v>
      </c>
      <c r="B13" s="36">
        <v>28046</v>
      </c>
      <c r="C13" s="33">
        <v>9567</v>
      </c>
      <c r="D13" s="33">
        <f t="shared" si="0"/>
        <v>2004</v>
      </c>
      <c r="E13" s="33">
        <v>932</v>
      </c>
      <c r="F13" s="33">
        <v>1072</v>
      </c>
      <c r="G13" s="33">
        <v>7701</v>
      </c>
    </row>
    <row r="14" spans="1:7" x14ac:dyDescent="0.2">
      <c r="A14" s="59" t="s">
        <v>145</v>
      </c>
      <c r="B14" s="36">
        <v>13980</v>
      </c>
      <c r="C14" s="33">
        <v>5877</v>
      </c>
      <c r="D14" s="33">
        <f t="shared" si="0"/>
        <v>1606</v>
      </c>
      <c r="E14" s="33">
        <v>939</v>
      </c>
      <c r="F14" s="33">
        <v>667</v>
      </c>
      <c r="G14" s="33">
        <v>3305</v>
      </c>
    </row>
    <row r="15" spans="1:7" x14ac:dyDescent="0.2">
      <c r="A15" s="59" t="s">
        <v>146</v>
      </c>
      <c r="B15" s="36">
        <v>22810</v>
      </c>
      <c r="C15" s="33">
        <v>7215</v>
      </c>
      <c r="D15" s="33">
        <f t="shared" si="0"/>
        <v>1931</v>
      </c>
      <c r="E15" s="33">
        <v>968</v>
      </c>
      <c r="F15" s="33">
        <v>963</v>
      </c>
      <c r="G15" s="33">
        <v>7437</v>
      </c>
    </row>
    <row r="16" spans="1:7" x14ac:dyDescent="0.2">
      <c r="A16" s="59" t="s">
        <v>147</v>
      </c>
      <c r="B16" s="36">
        <v>57729</v>
      </c>
      <c r="C16" s="33">
        <v>22641</v>
      </c>
      <c r="D16" s="33">
        <f t="shared" si="0"/>
        <v>7526</v>
      </c>
      <c r="E16" s="33">
        <v>4571</v>
      </c>
      <c r="F16" s="33">
        <v>2955</v>
      </c>
      <c r="G16" s="33">
        <v>13999</v>
      </c>
    </row>
    <row r="17" spans="1:7" x14ac:dyDescent="0.2">
      <c r="A17" s="59" t="s">
        <v>148</v>
      </c>
      <c r="B17" s="36">
        <v>2121</v>
      </c>
      <c r="C17" s="33">
        <v>641</v>
      </c>
      <c r="D17" s="33">
        <f t="shared" si="0"/>
        <v>259</v>
      </c>
      <c r="E17" s="33">
        <v>163</v>
      </c>
      <c r="F17" s="33">
        <v>96</v>
      </c>
      <c r="G17" s="33">
        <v>891</v>
      </c>
    </row>
    <row r="18" spans="1:7" x14ac:dyDescent="0.2">
      <c r="A18" s="59" t="s">
        <v>149</v>
      </c>
      <c r="B18" s="36">
        <v>22439</v>
      </c>
      <c r="C18" s="33">
        <v>9731</v>
      </c>
      <c r="D18" s="33">
        <f t="shared" si="0"/>
        <v>3959</v>
      </c>
      <c r="E18" s="33">
        <v>2598</v>
      </c>
      <c r="F18" s="33">
        <v>1361</v>
      </c>
      <c r="G18" s="33">
        <v>5643</v>
      </c>
    </row>
    <row r="19" spans="1:7" x14ac:dyDescent="0.2">
      <c r="A19" s="59" t="s">
        <v>150</v>
      </c>
      <c r="B19" s="36">
        <v>6935</v>
      </c>
      <c r="C19" s="33">
        <v>2965</v>
      </c>
      <c r="D19" s="33">
        <f t="shared" si="0"/>
        <v>1179</v>
      </c>
      <c r="E19" s="33">
        <v>598</v>
      </c>
      <c r="F19" s="33">
        <v>581</v>
      </c>
      <c r="G19" s="33">
        <v>1346</v>
      </c>
    </row>
    <row r="20" spans="1:7" x14ac:dyDescent="0.2">
      <c r="A20" s="59" t="s">
        <v>151</v>
      </c>
      <c r="B20" s="36">
        <v>5298</v>
      </c>
      <c r="C20" s="33">
        <v>744</v>
      </c>
      <c r="D20" s="33">
        <f t="shared" si="0"/>
        <v>737</v>
      </c>
      <c r="E20" s="33">
        <v>461</v>
      </c>
      <c r="F20" s="33">
        <v>276</v>
      </c>
      <c r="G20" s="33">
        <v>1622</v>
      </c>
    </row>
    <row r="21" spans="1:7" x14ac:dyDescent="0.2">
      <c r="A21" s="59" t="s">
        <v>152</v>
      </c>
      <c r="B21" s="36">
        <v>727</v>
      </c>
      <c r="C21" s="33">
        <v>350</v>
      </c>
      <c r="D21" s="33">
        <f t="shared" si="0"/>
        <v>171</v>
      </c>
      <c r="E21" s="33">
        <v>112</v>
      </c>
      <c r="F21" s="33">
        <v>59</v>
      </c>
      <c r="G21" s="33">
        <v>65</v>
      </c>
    </row>
    <row r="22" spans="1:7" x14ac:dyDescent="0.2">
      <c r="A22" s="59" t="s">
        <v>153</v>
      </c>
      <c r="B22" s="36">
        <v>4571</v>
      </c>
      <c r="C22" s="33">
        <v>394</v>
      </c>
      <c r="D22" s="33">
        <f t="shared" si="0"/>
        <v>566</v>
      </c>
      <c r="E22" s="33">
        <v>349</v>
      </c>
      <c r="F22" s="33">
        <v>217</v>
      </c>
      <c r="G22" s="33">
        <v>1557</v>
      </c>
    </row>
    <row r="23" spans="1:7" x14ac:dyDescent="0.2">
      <c r="A23" s="57"/>
      <c r="B23" s="36" t="s">
        <v>25</v>
      </c>
      <c r="C23" s="33" t="s">
        <v>25</v>
      </c>
      <c r="D23" s="33"/>
      <c r="E23" s="33" t="s">
        <v>25</v>
      </c>
      <c r="F23" s="33" t="s">
        <v>25</v>
      </c>
      <c r="G23" s="33" t="s">
        <v>25</v>
      </c>
    </row>
    <row r="24" spans="1:7" ht="12" x14ac:dyDescent="0.25">
      <c r="A24" s="58" t="s">
        <v>81</v>
      </c>
      <c r="B24" s="36" t="s">
        <v>25</v>
      </c>
      <c r="C24" s="33" t="s">
        <v>25</v>
      </c>
      <c r="D24" s="33"/>
      <c r="E24" s="33" t="s">
        <v>25</v>
      </c>
      <c r="F24" s="33" t="s">
        <v>25</v>
      </c>
      <c r="G24" s="33" t="s">
        <v>25</v>
      </c>
    </row>
    <row r="25" spans="1:7" x14ac:dyDescent="0.2">
      <c r="A25" s="61" t="s">
        <v>34</v>
      </c>
      <c r="B25" s="36">
        <v>8644</v>
      </c>
      <c r="C25" s="33">
        <v>4033</v>
      </c>
      <c r="D25" s="33">
        <f t="shared" si="0"/>
        <v>927</v>
      </c>
      <c r="E25" s="33">
        <v>524</v>
      </c>
      <c r="F25" s="33">
        <v>403</v>
      </c>
      <c r="G25" s="33">
        <v>2780</v>
      </c>
    </row>
    <row r="26" spans="1:7" x14ac:dyDescent="0.2">
      <c r="A26" s="59" t="s">
        <v>154</v>
      </c>
      <c r="B26" s="36">
        <v>3477</v>
      </c>
      <c r="C26" s="33">
        <v>1563</v>
      </c>
      <c r="D26" s="33">
        <f t="shared" si="0"/>
        <v>356</v>
      </c>
      <c r="E26" s="33">
        <v>202</v>
      </c>
      <c r="F26" s="33">
        <v>154</v>
      </c>
      <c r="G26" s="33">
        <v>1183</v>
      </c>
    </row>
    <row r="27" spans="1:7" x14ac:dyDescent="0.2">
      <c r="A27" s="59" t="s">
        <v>155</v>
      </c>
      <c r="B27" s="36">
        <v>1455</v>
      </c>
      <c r="C27" s="33">
        <v>759</v>
      </c>
      <c r="D27" s="33">
        <f t="shared" si="0"/>
        <v>203</v>
      </c>
      <c r="E27" s="33">
        <v>112</v>
      </c>
      <c r="F27" s="33">
        <v>91</v>
      </c>
      <c r="G27" s="33">
        <v>332</v>
      </c>
    </row>
    <row r="28" spans="1:7" x14ac:dyDescent="0.2">
      <c r="A28" s="59" t="s">
        <v>156</v>
      </c>
      <c r="B28" s="36">
        <v>132</v>
      </c>
      <c r="C28" s="33">
        <v>61</v>
      </c>
      <c r="D28" s="33">
        <f t="shared" si="0"/>
        <v>23</v>
      </c>
      <c r="E28" s="33">
        <v>13</v>
      </c>
      <c r="F28" s="33">
        <v>10</v>
      </c>
      <c r="G28" s="33">
        <v>34</v>
      </c>
    </row>
    <row r="29" spans="1:7" x14ac:dyDescent="0.2">
      <c r="A29" s="59" t="s">
        <v>157</v>
      </c>
      <c r="B29" s="36">
        <v>121</v>
      </c>
      <c r="C29" s="33">
        <v>53</v>
      </c>
      <c r="D29" s="33">
        <f t="shared" si="0"/>
        <v>31</v>
      </c>
      <c r="E29" s="33">
        <v>21</v>
      </c>
      <c r="F29" s="33">
        <v>10</v>
      </c>
      <c r="G29" s="33">
        <v>24</v>
      </c>
    </row>
    <row r="30" spans="1:7" x14ac:dyDescent="0.2">
      <c r="A30" s="59" t="s">
        <v>158</v>
      </c>
      <c r="B30" s="36">
        <v>341</v>
      </c>
      <c r="C30" s="33">
        <v>178</v>
      </c>
      <c r="D30" s="33">
        <f t="shared" si="0"/>
        <v>49</v>
      </c>
      <c r="E30" s="33">
        <v>29</v>
      </c>
      <c r="F30" s="33">
        <v>20</v>
      </c>
      <c r="G30" s="33">
        <v>75</v>
      </c>
    </row>
    <row r="31" spans="1:7" x14ac:dyDescent="0.2">
      <c r="A31" s="59" t="s">
        <v>159</v>
      </c>
      <c r="B31" s="36">
        <v>226</v>
      </c>
      <c r="C31" s="33">
        <v>117</v>
      </c>
      <c r="D31" s="33">
        <f t="shared" si="0"/>
        <v>36</v>
      </c>
      <c r="E31" s="33">
        <v>23</v>
      </c>
      <c r="F31" s="33">
        <v>13</v>
      </c>
      <c r="G31" s="33">
        <v>45</v>
      </c>
    </row>
    <row r="32" spans="1:7" x14ac:dyDescent="0.2">
      <c r="A32" s="59" t="s">
        <v>160</v>
      </c>
      <c r="B32" s="36">
        <v>635</v>
      </c>
      <c r="C32" s="33">
        <v>350</v>
      </c>
      <c r="D32" s="33">
        <f t="shared" si="0"/>
        <v>64</v>
      </c>
      <c r="E32" s="33">
        <v>26</v>
      </c>
      <c r="F32" s="33">
        <v>38</v>
      </c>
      <c r="G32" s="33">
        <v>154</v>
      </c>
    </row>
    <row r="33" spans="1:7" x14ac:dyDescent="0.2">
      <c r="A33" s="59"/>
      <c r="B33" s="36" t="s">
        <v>25</v>
      </c>
      <c r="C33" s="33" t="s">
        <v>25</v>
      </c>
      <c r="D33" s="33"/>
      <c r="E33" s="33" t="s">
        <v>25</v>
      </c>
      <c r="F33" s="33" t="s">
        <v>25</v>
      </c>
      <c r="G33" s="33" t="s">
        <v>25</v>
      </c>
    </row>
    <row r="34" spans="1:7" x14ac:dyDescent="0.2">
      <c r="A34" s="59" t="s">
        <v>161</v>
      </c>
      <c r="B34" s="36">
        <v>5167</v>
      </c>
      <c r="C34" s="33">
        <v>2470</v>
      </c>
      <c r="D34" s="33">
        <f t="shared" si="0"/>
        <v>571</v>
      </c>
      <c r="E34" s="33">
        <v>322</v>
      </c>
      <c r="F34" s="33">
        <v>249</v>
      </c>
      <c r="G34" s="33">
        <v>1597</v>
      </c>
    </row>
    <row r="35" spans="1:7" x14ac:dyDescent="0.2">
      <c r="A35" s="59" t="s">
        <v>155</v>
      </c>
      <c r="B35" s="36">
        <v>1956</v>
      </c>
      <c r="C35" s="33">
        <v>1074</v>
      </c>
      <c r="D35" s="33">
        <f t="shared" si="0"/>
        <v>267</v>
      </c>
      <c r="E35" s="33">
        <v>149</v>
      </c>
      <c r="F35" s="33">
        <v>118</v>
      </c>
      <c r="G35" s="33">
        <v>408</v>
      </c>
    </row>
    <row r="36" spans="1:7" x14ac:dyDescent="0.2">
      <c r="A36" s="59" t="s">
        <v>156</v>
      </c>
      <c r="B36" s="36">
        <v>193</v>
      </c>
      <c r="C36" s="33">
        <v>96</v>
      </c>
      <c r="D36" s="33">
        <f t="shared" si="0"/>
        <v>35</v>
      </c>
      <c r="E36" s="33">
        <v>21</v>
      </c>
      <c r="F36" s="33">
        <v>14</v>
      </c>
      <c r="G36" s="33">
        <v>42</v>
      </c>
    </row>
    <row r="37" spans="1:7" x14ac:dyDescent="0.2">
      <c r="A37" s="59" t="s">
        <v>157</v>
      </c>
      <c r="B37" s="36">
        <v>169</v>
      </c>
      <c r="C37" s="33">
        <v>97</v>
      </c>
      <c r="D37" s="33">
        <f t="shared" si="0"/>
        <v>31</v>
      </c>
      <c r="E37" s="33">
        <v>16</v>
      </c>
      <c r="F37" s="33">
        <v>15</v>
      </c>
      <c r="G37" s="33">
        <v>29</v>
      </c>
    </row>
    <row r="38" spans="1:7" x14ac:dyDescent="0.2">
      <c r="A38" s="59" t="s">
        <v>158</v>
      </c>
      <c r="B38" s="36">
        <v>422</v>
      </c>
      <c r="C38" s="33">
        <v>219</v>
      </c>
      <c r="D38" s="33">
        <f t="shared" si="0"/>
        <v>73</v>
      </c>
      <c r="E38" s="33">
        <v>46</v>
      </c>
      <c r="F38" s="33">
        <v>27</v>
      </c>
      <c r="G38" s="33">
        <v>87</v>
      </c>
    </row>
    <row r="39" spans="1:7" x14ac:dyDescent="0.2">
      <c r="A39" s="59" t="s">
        <v>159</v>
      </c>
      <c r="B39" s="36">
        <v>298</v>
      </c>
      <c r="C39" s="33">
        <v>161</v>
      </c>
      <c r="D39" s="33">
        <f t="shared" si="0"/>
        <v>44</v>
      </c>
      <c r="E39" s="33">
        <v>27</v>
      </c>
      <c r="F39" s="33">
        <v>17</v>
      </c>
      <c r="G39" s="33">
        <v>62</v>
      </c>
    </row>
    <row r="40" spans="1:7" x14ac:dyDescent="0.2">
      <c r="A40" s="60" t="s">
        <v>160</v>
      </c>
      <c r="B40" s="37">
        <v>874</v>
      </c>
      <c r="C40" s="38">
        <v>501</v>
      </c>
      <c r="D40" s="33">
        <f t="shared" si="0"/>
        <v>84</v>
      </c>
      <c r="E40" s="38">
        <v>39</v>
      </c>
      <c r="F40" s="38">
        <v>45</v>
      </c>
      <c r="G40" s="38">
        <v>188</v>
      </c>
    </row>
    <row r="41" spans="1:7" s="176" customFormat="1" ht="0.9" customHeight="1" x14ac:dyDescent="0.2">
      <c r="A41" s="179" t="s">
        <v>141</v>
      </c>
      <c r="B41" s="178"/>
      <c r="C41" s="178"/>
      <c r="D41" s="33">
        <f t="shared" si="0"/>
        <v>0</v>
      </c>
      <c r="E41" s="178"/>
      <c r="F41" s="178"/>
      <c r="G41" s="178"/>
    </row>
    <row r="42" spans="1:7" ht="15" customHeight="1" x14ac:dyDescent="0.2">
      <c r="A42" s="8" t="s">
        <v>63</v>
      </c>
    </row>
    <row r="43" spans="1:7" ht="45" customHeight="1" x14ac:dyDescent="0.2">
      <c r="A43" s="211" t="s">
        <v>500</v>
      </c>
      <c r="B43" s="211"/>
      <c r="C43" s="211"/>
      <c r="D43" s="211"/>
      <c r="E43" s="211"/>
      <c r="F43" s="211"/>
      <c r="G43" s="211"/>
    </row>
    <row r="44" spans="1:7" x14ac:dyDescent="0.2">
      <c r="A44" s="14"/>
      <c r="B44" s="14"/>
      <c r="C44" s="14"/>
      <c r="D44" s="14"/>
      <c r="E44" s="14"/>
      <c r="F44" s="14"/>
      <c r="G44" s="14"/>
    </row>
    <row r="45" spans="1:7" ht="13.5" customHeight="1" x14ac:dyDescent="0.2">
      <c r="A45" s="8" t="s">
        <v>24</v>
      </c>
    </row>
  </sheetData>
  <mergeCells count="5">
    <mergeCell ref="A43:G43"/>
    <mergeCell ref="A5:A7"/>
    <mergeCell ref="B5:B7"/>
    <mergeCell ref="C5:G5"/>
    <mergeCell ref="C6:F6"/>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31"/>
  <sheetViews>
    <sheetView zoomScaleNormal="100" zoomScaleSheetLayoutView="100" workbookViewId="0">
      <pane xSplit="1" ySplit="7" topLeftCell="B8" activePane="bottomRight" state="frozen"/>
      <selection activeCell="D10" sqref="D10"/>
      <selection pane="topRight" activeCell="D10" sqref="D10"/>
      <selection pane="bottomLeft" activeCell="D10" sqref="D10"/>
      <selection pane="bottomRight" activeCell="D20" sqref="D20"/>
    </sheetView>
  </sheetViews>
  <sheetFormatPr defaultColWidth="9.109375" defaultRowHeight="13.8" x14ac:dyDescent="0.25"/>
  <cols>
    <col min="1" max="1" width="38.109375" style="9" customWidth="1"/>
    <col min="2" max="7" width="11.6640625" style="9" customWidth="1"/>
    <col min="8" max="16384" width="9.109375" style="9"/>
  </cols>
  <sheetData>
    <row r="1" spans="1:7" s="180" customFormat="1" ht="0.9" customHeight="1" x14ac:dyDescent="0.25">
      <c r="A1" s="176" t="s">
        <v>495</v>
      </c>
    </row>
    <row r="2" spans="1:7" s="8" customFormat="1" ht="11.4" x14ac:dyDescent="0.2">
      <c r="A2" s="8" t="s">
        <v>91</v>
      </c>
      <c r="D2" s="174"/>
    </row>
    <row r="3" spans="1:7" s="8" customFormat="1" ht="11.4" x14ac:dyDescent="0.2">
      <c r="A3" s="8" t="s">
        <v>496</v>
      </c>
      <c r="D3" s="174"/>
    </row>
    <row r="4" spans="1:7" s="8" customFormat="1" ht="10.5" customHeight="1" x14ac:dyDescent="0.2">
      <c r="D4" s="174"/>
    </row>
    <row r="5" spans="1:7" s="8" customFormat="1" ht="24.75" customHeight="1" x14ac:dyDescent="0.2">
      <c r="A5" s="212" t="s">
        <v>64</v>
      </c>
      <c r="B5" s="215" t="s">
        <v>0</v>
      </c>
      <c r="C5" s="218"/>
      <c r="D5" s="218"/>
      <c r="E5" s="218"/>
      <c r="F5" s="218"/>
      <c r="G5" s="218"/>
    </row>
    <row r="6" spans="1:7" s="8" customFormat="1" ht="30" customHeight="1" x14ac:dyDescent="0.3">
      <c r="A6" s="213"/>
      <c r="B6" s="216"/>
      <c r="C6" s="219" t="s">
        <v>58</v>
      </c>
      <c r="D6" s="220"/>
      <c r="E6" s="221"/>
      <c r="F6" s="222"/>
      <c r="G6" s="210" t="s">
        <v>56</v>
      </c>
    </row>
    <row r="7" spans="1:7" s="8" customFormat="1" ht="65.25" customHeight="1" x14ac:dyDescent="0.2">
      <c r="A7" s="214"/>
      <c r="B7" s="217"/>
      <c r="C7" s="5" t="s">
        <v>66</v>
      </c>
      <c r="D7" s="5" t="s">
        <v>562</v>
      </c>
      <c r="E7" s="16" t="s">
        <v>23</v>
      </c>
      <c r="F7" s="5" t="s">
        <v>67</v>
      </c>
      <c r="G7" s="15" t="s">
        <v>1</v>
      </c>
    </row>
    <row r="8" spans="1:7" s="8" customFormat="1" ht="12" x14ac:dyDescent="0.25">
      <c r="A8" s="63" t="s">
        <v>162</v>
      </c>
      <c r="B8" s="3" t="s">
        <v>25</v>
      </c>
      <c r="C8" s="2" t="s">
        <v>25</v>
      </c>
      <c r="D8" s="2"/>
      <c r="E8" s="2" t="s">
        <v>25</v>
      </c>
      <c r="F8" s="2" t="s">
        <v>25</v>
      </c>
      <c r="G8" s="2" t="s">
        <v>25</v>
      </c>
    </row>
    <row r="9" spans="1:7" s="8" customFormat="1" ht="11.4" x14ac:dyDescent="0.2">
      <c r="A9" s="66" t="s">
        <v>80</v>
      </c>
      <c r="B9" s="36">
        <v>42026</v>
      </c>
      <c r="C9" s="33">
        <v>15444</v>
      </c>
      <c r="D9" s="33">
        <f>E9+F9</f>
        <v>3610</v>
      </c>
      <c r="E9" s="33">
        <v>1871</v>
      </c>
      <c r="F9" s="33">
        <v>1739</v>
      </c>
      <c r="G9" s="33">
        <v>11006</v>
      </c>
    </row>
    <row r="10" spans="1:7" x14ac:dyDescent="0.25">
      <c r="A10" s="65" t="s">
        <v>163</v>
      </c>
      <c r="B10" s="36">
        <v>34199</v>
      </c>
      <c r="C10" s="33">
        <v>13004</v>
      </c>
      <c r="D10" s="33">
        <f t="shared" ref="D10:D22" si="0">E10+F10</f>
        <v>3268</v>
      </c>
      <c r="E10" s="33">
        <v>1756</v>
      </c>
      <c r="F10" s="33">
        <v>1512</v>
      </c>
      <c r="G10" s="33">
        <v>9405</v>
      </c>
    </row>
    <row r="11" spans="1:7" x14ac:dyDescent="0.25">
      <c r="A11" s="65" t="s">
        <v>164</v>
      </c>
      <c r="B11" s="36">
        <v>22810</v>
      </c>
      <c r="C11" s="33">
        <v>7429</v>
      </c>
      <c r="D11" s="33">
        <f t="shared" si="0"/>
        <v>1772</v>
      </c>
      <c r="E11" s="33">
        <v>915</v>
      </c>
      <c r="F11" s="33">
        <v>857</v>
      </c>
      <c r="G11" s="33">
        <v>6910</v>
      </c>
    </row>
    <row r="12" spans="1:7" x14ac:dyDescent="0.25">
      <c r="A12" s="65" t="s">
        <v>165</v>
      </c>
      <c r="B12" s="36">
        <v>3741</v>
      </c>
      <c r="C12" s="33">
        <v>1832</v>
      </c>
      <c r="D12" s="33">
        <f t="shared" si="0"/>
        <v>490</v>
      </c>
      <c r="E12" s="33">
        <v>231</v>
      </c>
      <c r="F12" s="33">
        <v>259</v>
      </c>
      <c r="G12" s="33">
        <v>799</v>
      </c>
    </row>
    <row r="13" spans="1:7" x14ac:dyDescent="0.25">
      <c r="A13" s="65" t="s">
        <v>166</v>
      </c>
      <c r="B13" s="36">
        <v>7648</v>
      </c>
      <c r="C13" s="33">
        <v>3743</v>
      </c>
      <c r="D13" s="33">
        <f t="shared" si="0"/>
        <v>1006</v>
      </c>
      <c r="E13" s="33">
        <v>610</v>
      </c>
      <c r="F13" s="33">
        <v>396</v>
      </c>
      <c r="G13" s="33">
        <v>1696</v>
      </c>
    </row>
    <row r="14" spans="1:7" x14ac:dyDescent="0.25">
      <c r="A14" s="65" t="s">
        <v>167</v>
      </c>
      <c r="B14" s="36">
        <v>7827</v>
      </c>
      <c r="C14" s="33">
        <v>2440</v>
      </c>
      <c r="D14" s="33">
        <f t="shared" si="0"/>
        <v>342</v>
      </c>
      <c r="E14" s="33">
        <v>115</v>
      </c>
      <c r="F14" s="33">
        <v>227</v>
      </c>
      <c r="G14" s="33">
        <v>1601</v>
      </c>
    </row>
    <row r="15" spans="1:7" x14ac:dyDescent="0.25">
      <c r="A15" s="65" t="s">
        <v>168</v>
      </c>
      <c r="B15" s="36">
        <v>6158</v>
      </c>
      <c r="C15" s="33">
        <v>1846</v>
      </c>
      <c r="D15" s="33">
        <f t="shared" si="0"/>
        <v>228</v>
      </c>
      <c r="E15" s="33">
        <v>73</v>
      </c>
      <c r="F15" s="33">
        <v>155</v>
      </c>
      <c r="G15" s="33">
        <v>1258</v>
      </c>
    </row>
    <row r="16" spans="1:7" x14ac:dyDescent="0.25">
      <c r="A16" s="65" t="s">
        <v>144</v>
      </c>
      <c r="B16" s="36">
        <v>3754</v>
      </c>
      <c r="C16" s="33">
        <v>1074</v>
      </c>
      <c r="D16" s="33">
        <f t="shared" si="0"/>
        <v>149</v>
      </c>
      <c r="E16" s="33">
        <v>50</v>
      </c>
      <c r="F16" s="33">
        <v>99</v>
      </c>
      <c r="G16" s="33">
        <v>714</v>
      </c>
    </row>
    <row r="17" spans="1:7" x14ac:dyDescent="0.25">
      <c r="A17" s="65" t="s">
        <v>169</v>
      </c>
      <c r="B17" s="36">
        <v>442</v>
      </c>
      <c r="C17" s="33">
        <v>182</v>
      </c>
      <c r="D17" s="33">
        <f t="shared" si="0"/>
        <v>3</v>
      </c>
      <c r="E17" s="33">
        <v>0</v>
      </c>
      <c r="F17" s="33">
        <v>3</v>
      </c>
      <c r="G17" s="33">
        <v>112</v>
      </c>
    </row>
    <row r="18" spans="1:7" x14ac:dyDescent="0.25">
      <c r="A18" s="65" t="s">
        <v>145</v>
      </c>
      <c r="B18" s="36">
        <v>2404</v>
      </c>
      <c r="C18" s="33">
        <v>772</v>
      </c>
      <c r="D18" s="33">
        <f t="shared" si="0"/>
        <v>79</v>
      </c>
      <c r="E18" s="33">
        <v>23</v>
      </c>
      <c r="F18" s="33">
        <v>56</v>
      </c>
      <c r="G18" s="33">
        <v>544</v>
      </c>
    </row>
    <row r="19" spans="1:7" x14ac:dyDescent="0.25">
      <c r="A19" s="65" t="s">
        <v>169</v>
      </c>
      <c r="B19" s="36">
        <v>629</v>
      </c>
      <c r="C19" s="33">
        <v>243</v>
      </c>
      <c r="D19" s="33">
        <f t="shared" si="0"/>
        <v>13</v>
      </c>
      <c r="E19" s="33">
        <v>1</v>
      </c>
      <c r="F19" s="33">
        <v>12</v>
      </c>
      <c r="G19" s="33">
        <v>196</v>
      </c>
    </row>
    <row r="20" spans="1:7" x14ac:dyDescent="0.25">
      <c r="A20" s="65"/>
      <c r="B20" s="10" t="s">
        <v>25</v>
      </c>
      <c r="C20" s="17" t="s">
        <v>25</v>
      </c>
      <c r="D20" s="33"/>
      <c r="E20" s="17" t="s">
        <v>25</v>
      </c>
      <c r="F20" s="17" t="s">
        <v>25</v>
      </c>
      <c r="G20" s="17" t="s">
        <v>25</v>
      </c>
    </row>
    <row r="21" spans="1:7" x14ac:dyDescent="0.25">
      <c r="A21" s="67" t="s">
        <v>35</v>
      </c>
      <c r="B21" s="36">
        <v>22343</v>
      </c>
      <c r="C21" s="33">
        <v>8826</v>
      </c>
      <c r="D21" s="33">
        <f t="shared" si="0"/>
        <v>2791</v>
      </c>
      <c r="E21" s="33">
        <v>1576</v>
      </c>
      <c r="F21" s="33">
        <v>1215</v>
      </c>
      <c r="G21" s="33">
        <v>5620</v>
      </c>
    </row>
    <row r="22" spans="1:7" x14ac:dyDescent="0.25">
      <c r="A22" s="67" t="s">
        <v>36</v>
      </c>
      <c r="B22" s="36">
        <v>8051</v>
      </c>
      <c r="C22" s="33">
        <v>3096</v>
      </c>
      <c r="D22" s="33">
        <f t="shared" si="0"/>
        <v>249</v>
      </c>
      <c r="E22" s="33">
        <v>97</v>
      </c>
      <c r="F22" s="33">
        <v>152</v>
      </c>
      <c r="G22" s="33">
        <v>3157</v>
      </c>
    </row>
    <row r="23" spans="1:7" x14ac:dyDescent="0.25">
      <c r="A23" s="68"/>
      <c r="B23" s="10" t="s">
        <v>25</v>
      </c>
      <c r="C23" s="17" t="s">
        <v>25</v>
      </c>
      <c r="D23" s="146"/>
      <c r="E23" s="17" t="s">
        <v>25</v>
      </c>
      <c r="F23" s="17" t="s">
        <v>25</v>
      </c>
      <c r="G23" s="17" t="s">
        <v>25</v>
      </c>
    </row>
    <row r="24" spans="1:7" x14ac:dyDescent="0.25">
      <c r="A24" s="67" t="s">
        <v>37</v>
      </c>
      <c r="B24" s="26">
        <v>3.67</v>
      </c>
      <c r="C24" s="27">
        <v>3.9</v>
      </c>
      <c r="D24" s="27"/>
      <c r="E24" s="27">
        <v>5.6</v>
      </c>
      <c r="F24" s="27">
        <v>4.51</v>
      </c>
      <c r="G24" s="27">
        <v>3.76</v>
      </c>
    </row>
    <row r="25" spans="1:7" x14ac:dyDescent="0.25">
      <c r="A25" s="69" t="s">
        <v>38</v>
      </c>
      <c r="B25" s="28">
        <v>4.07</v>
      </c>
      <c r="C25" s="29">
        <v>4.2</v>
      </c>
      <c r="D25" s="29"/>
      <c r="E25" s="29">
        <v>5.63</v>
      </c>
      <c r="F25" s="29">
        <v>4.7300000000000004</v>
      </c>
      <c r="G25" s="29">
        <v>4.08</v>
      </c>
    </row>
    <row r="26" spans="1:7" s="180" customFormat="1" ht="0.9" customHeight="1" x14ac:dyDescent="0.25">
      <c r="A26" s="181" t="s">
        <v>141</v>
      </c>
      <c r="B26" s="182"/>
      <c r="C26" s="182"/>
      <c r="D26" s="182"/>
      <c r="E26" s="182"/>
      <c r="F26" s="182"/>
      <c r="G26" s="182"/>
    </row>
    <row r="27" spans="1:7" x14ac:dyDescent="0.25">
      <c r="A27" s="64" t="s">
        <v>63</v>
      </c>
      <c r="B27" s="62"/>
      <c r="C27" s="62"/>
      <c r="D27" s="62"/>
      <c r="E27" s="62"/>
      <c r="F27" s="62"/>
      <c r="G27" s="62"/>
    </row>
    <row r="28" spans="1:7" ht="39.75" customHeight="1" x14ac:dyDescent="0.25">
      <c r="A28" s="211" t="s">
        <v>500</v>
      </c>
      <c r="B28" s="211"/>
      <c r="C28" s="211"/>
      <c r="D28" s="211"/>
      <c r="E28" s="211"/>
      <c r="F28" s="211"/>
      <c r="G28" s="211"/>
    </row>
    <row r="29" spans="1:7" x14ac:dyDescent="0.25">
      <c r="A29" s="8" t="s">
        <v>75</v>
      </c>
    </row>
    <row r="30" spans="1:7" x14ac:dyDescent="0.25">
      <c r="A30" s="8"/>
    </row>
    <row r="31" spans="1:7" x14ac:dyDescent="0.25">
      <c r="A31" s="8" t="s">
        <v>24</v>
      </c>
    </row>
  </sheetData>
  <mergeCells count="5">
    <mergeCell ref="A28:G28"/>
    <mergeCell ref="A5:A7"/>
    <mergeCell ref="B5:B7"/>
    <mergeCell ref="C5:G5"/>
    <mergeCell ref="C6:F6"/>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56"/>
  <sheetViews>
    <sheetView zoomScaleNormal="100" zoomScaleSheetLayoutView="100" workbookViewId="0">
      <pane xSplit="1" ySplit="7" topLeftCell="B8" activePane="bottomRight" state="frozen"/>
      <selection activeCell="D10" sqref="D10"/>
      <selection pane="topRight" activeCell="D10" sqref="D10"/>
      <selection pane="bottomLeft" activeCell="D10" sqref="D10"/>
      <selection pane="bottomRight" activeCell="D16" sqref="D16"/>
    </sheetView>
  </sheetViews>
  <sheetFormatPr defaultColWidth="9.109375" defaultRowHeight="11.4" x14ac:dyDescent="0.2"/>
  <cols>
    <col min="1" max="1" width="27" style="8" customWidth="1"/>
    <col min="2" max="3" width="11.44140625" style="8" customWidth="1"/>
    <col min="4" max="4" width="11.44140625" style="174" customWidth="1"/>
    <col min="5" max="7" width="11.44140625" style="8" customWidth="1"/>
    <col min="8" max="16384" width="9.109375" style="8"/>
  </cols>
  <sheetData>
    <row r="1" spans="1:7" s="176" customFormat="1" ht="0.9" customHeight="1" x14ac:dyDescent="0.2">
      <c r="A1" s="176" t="s">
        <v>495</v>
      </c>
    </row>
    <row r="2" spans="1:7" x14ac:dyDescent="0.2">
      <c r="A2" s="8" t="s">
        <v>92</v>
      </c>
    </row>
    <row r="3" spans="1:7" x14ac:dyDescent="0.2">
      <c r="A3" s="8" t="s">
        <v>496</v>
      </c>
    </row>
    <row r="4" spans="1:7" s="174" customFormat="1" x14ac:dyDescent="0.2"/>
    <row r="5" spans="1:7" ht="24.75" customHeight="1" x14ac:dyDescent="0.2">
      <c r="A5" s="212" t="s">
        <v>64</v>
      </c>
      <c r="B5" s="215" t="s">
        <v>0</v>
      </c>
      <c r="C5" s="218"/>
      <c r="D5" s="218"/>
      <c r="E5" s="218"/>
      <c r="F5" s="218"/>
      <c r="G5" s="218"/>
    </row>
    <row r="6" spans="1:7" ht="30" customHeight="1" x14ac:dyDescent="0.3">
      <c r="A6" s="213"/>
      <c r="B6" s="216"/>
      <c r="C6" s="219" t="s">
        <v>58</v>
      </c>
      <c r="D6" s="220"/>
      <c r="E6" s="221"/>
      <c r="F6" s="222"/>
      <c r="G6" s="210" t="s">
        <v>56</v>
      </c>
    </row>
    <row r="7" spans="1:7" ht="65.25" customHeight="1" x14ac:dyDescent="0.2">
      <c r="A7" s="214"/>
      <c r="B7" s="217"/>
      <c r="C7" s="5" t="s">
        <v>66</v>
      </c>
      <c r="D7" s="5" t="s">
        <v>562</v>
      </c>
      <c r="E7" s="16" t="s">
        <v>23</v>
      </c>
      <c r="F7" s="5" t="s">
        <v>67</v>
      </c>
      <c r="G7" s="15" t="s">
        <v>1</v>
      </c>
    </row>
    <row r="8" spans="1:7" ht="12" x14ac:dyDescent="0.25">
      <c r="A8" s="70" t="s">
        <v>2</v>
      </c>
      <c r="B8" s="3" t="s">
        <v>25</v>
      </c>
      <c r="C8" s="2" t="s">
        <v>25</v>
      </c>
      <c r="D8" s="2"/>
      <c r="E8" s="2" t="s">
        <v>25</v>
      </c>
      <c r="F8" s="2" t="s">
        <v>25</v>
      </c>
      <c r="G8" s="2" t="s">
        <v>25</v>
      </c>
    </row>
    <row r="9" spans="1:7" x14ac:dyDescent="0.2">
      <c r="A9" s="71" t="s">
        <v>3</v>
      </c>
      <c r="B9" s="36">
        <v>159358</v>
      </c>
      <c r="C9" s="33">
        <v>59381</v>
      </c>
      <c r="D9" s="33">
        <f>E9+F9</f>
        <v>19201</v>
      </c>
      <c r="E9" s="33">
        <v>11230</v>
      </c>
      <c r="F9" s="33">
        <v>7971</v>
      </c>
      <c r="G9" s="33">
        <v>41944</v>
      </c>
    </row>
    <row r="10" spans="1:7" x14ac:dyDescent="0.2">
      <c r="A10" s="74" t="s">
        <v>170</v>
      </c>
      <c r="B10" s="36">
        <v>83942</v>
      </c>
      <c r="C10" s="33">
        <v>53712</v>
      </c>
      <c r="D10" s="33">
        <f t="shared" ref="D10:D51" si="0">E10+F10</f>
        <v>6592</v>
      </c>
      <c r="E10" s="33">
        <v>3931</v>
      </c>
      <c r="F10" s="33">
        <v>2661</v>
      </c>
      <c r="G10" s="33">
        <v>11059</v>
      </c>
    </row>
    <row r="11" spans="1:7" x14ac:dyDescent="0.2">
      <c r="A11" s="74" t="s">
        <v>171</v>
      </c>
      <c r="B11" s="36">
        <v>75416</v>
      </c>
      <c r="C11" s="33">
        <v>5669</v>
      </c>
      <c r="D11" s="33">
        <f t="shared" si="0"/>
        <v>12609</v>
      </c>
      <c r="E11" s="33">
        <v>7299</v>
      </c>
      <c r="F11" s="33">
        <v>5310</v>
      </c>
      <c r="G11" s="33">
        <v>30885</v>
      </c>
    </row>
    <row r="12" spans="1:7" x14ac:dyDescent="0.2">
      <c r="A12" s="74" t="s">
        <v>172</v>
      </c>
      <c r="B12" s="36">
        <v>18348</v>
      </c>
      <c r="C12" s="33">
        <v>2883</v>
      </c>
      <c r="D12" s="33">
        <f t="shared" si="0"/>
        <v>424</v>
      </c>
      <c r="E12" s="33">
        <v>124</v>
      </c>
      <c r="F12" s="33">
        <v>300</v>
      </c>
      <c r="G12" s="33">
        <v>836</v>
      </c>
    </row>
    <row r="13" spans="1:7" x14ac:dyDescent="0.2">
      <c r="A13" s="74" t="s">
        <v>173</v>
      </c>
      <c r="B13" s="36">
        <v>38917</v>
      </c>
      <c r="C13" s="33">
        <v>191</v>
      </c>
      <c r="D13" s="33">
        <f t="shared" si="0"/>
        <v>49</v>
      </c>
      <c r="E13" s="33">
        <v>13</v>
      </c>
      <c r="F13" s="33">
        <v>36</v>
      </c>
      <c r="G13" s="33">
        <v>29618</v>
      </c>
    </row>
    <row r="14" spans="1:7" x14ac:dyDescent="0.2">
      <c r="A14" s="73" t="s">
        <v>174</v>
      </c>
      <c r="B14" s="36">
        <v>16501</v>
      </c>
      <c r="C14" s="33">
        <v>2377</v>
      </c>
      <c r="D14" s="33">
        <f t="shared" si="0"/>
        <v>12116</v>
      </c>
      <c r="E14" s="33">
        <v>7154</v>
      </c>
      <c r="F14" s="33">
        <v>4962</v>
      </c>
      <c r="G14" s="33">
        <v>389</v>
      </c>
    </row>
    <row r="15" spans="1:7" x14ac:dyDescent="0.2">
      <c r="A15" s="73" t="s">
        <v>175</v>
      </c>
      <c r="B15" s="36">
        <v>1650</v>
      </c>
      <c r="C15" s="33">
        <v>218</v>
      </c>
      <c r="D15" s="33">
        <f t="shared" si="0"/>
        <v>20</v>
      </c>
      <c r="E15" s="33">
        <v>8</v>
      </c>
      <c r="F15" s="33">
        <v>12</v>
      </c>
      <c r="G15" s="33">
        <v>42</v>
      </c>
    </row>
    <row r="16" spans="1:7" x14ac:dyDescent="0.2">
      <c r="A16" s="71"/>
      <c r="B16" s="36" t="s">
        <v>25</v>
      </c>
      <c r="C16" s="33" t="s">
        <v>25</v>
      </c>
      <c r="D16" s="33"/>
      <c r="E16" s="33" t="s">
        <v>25</v>
      </c>
      <c r="F16" s="33" t="s">
        <v>25</v>
      </c>
      <c r="G16" s="33" t="s">
        <v>25</v>
      </c>
    </row>
    <row r="17" spans="1:7" x14ac:dyDescent="0.2">
      <c r="A17" s="71" t="s">
        <v>33</v>
      </c>
      <c r="B17" s="36">
        <v>77790</v>
      </c>
      <c r="C17" s="33">
        <v>29619</v>
      </c>
      <c r="D17" s="33">
        <f t="shared" si="0"/>
        <v>9760</v>
      </c>
      <c r="E17" s="33">
        <v>5783</v>
      </c>
      <c r="F17" s="33">
        <v>3977</v>
      </c>
      <c r="G17" s="33">
        <v>20521</v>
      </c>
    </row>
    <row r="18" spans="1:7" x14ac:dyDescent="0.2">
      <c r="A18" s="74" t="s">
        <v>170</v>
      </c>
      <c r="B18" s="36">
        <v>41298</v>
      </c>
      <c r="C18" s="33">
        <v>26708</v>
      </c>
      <c r="D18" s="33">
        <f t="shared" si="0"/>
        <v>3224</v>
      </c>
      <c r="E18" s="33">
        <v>1938</v>
      </c>
      <c r="F18" s="33">
        <v>1286</v>
      </c>
      <c r="G18" s="33">
        <v>5325</v>
      </c>
    </row>
    <row r="19" spans="1:7" x14ac:dyDescent="0.2">
      <c r="A19" s="74" t="s">
        <v>171</v>
      </c>
      <c r="B19" s="36">
        <v>36492</v>
      </c>
      <c r="C19" s="33">
        <v>2911</v>
      </c>
      <c r="D19" s="33">
        <f t="shared" si="0"/>
        <v>6536</v>
      </c>
      <c r="E19" s="33">
        <v>3845</v>
      </c>
      <c r="F19" s="33">
        <v>2691</v>
      </c>
      <c r="G19" s="33">
        <v>15196</v>
      </c>
    </row>
    <row r="20" spans="1:7" x14ac:dyDescent="0.2">
      <c r="A20" s="74" t="s">
        <v>172</v>
      </c>
      <c r="B20" s="36">
        <v>7591</v>
      </c>
      <c r="C20" s="33">
        <v>1422</v>
      </c>
      <c r="D20" s="33">
        <f t="shared" si="0"/>
        <v>192</v>
      </c>
      <c r="E20" s="33">
        <v>56</v>
      </c>
      <c r="F20" s="33">
        <v>136</v>
      </c>
      <c r="G20" s="33">
        <v>384</v>
      </c>
    </row>
    <row r="21" spans="1:7" x14ac:dyDescent="0.2">
      <c r="A21" s="74" t="s">
        <v>173</v>
      </c>
      <c r="B21" s="36">
        <v>19544</v>
      </c>
      <c r="C21" s="33">
        <v>105</v>
      </c>
      <c r="D21" s="33">
        <f t="shared" si="0"/>
        <v>19</v>
      </c>
      <c r="E21" s="33">
        <v>8</v>
      </c>
      <c r="F21" s="33">
        <v>11</v>
      </c>
      <c r="G21" s="33">
        <v>14624</v>
      </c>
    </row>
    <row r="22" spans="1:7" x14ac:dyDescent="0.2">
      <c r="A22" s="73" t="s">
        <v>174</v>
      </c>
      <c r="B22" s="36">
        <v>8572</v>
      </c>
      <c r="C22" s="33">
        <v>1274</v>
      </c>
      <c r="D22" s="33">
        <f t="shared" si="0"/>
        <v>6315</v>
      </c>
      <c r="E22" s="33">
        <v>3777</v>
      </c>
      <c r="F22" s="33">
        <v>2538</v>
      </c>
      <c r="G22" s="33">
        <v>167</v>
      </c>
    </row>
    <row r="23" spans="1:7" x14ac:dyDescent="0.2">
      <c r="A23" s="73" t="s">
        <v>175</v>
      </c>
      <c r="B23" s="36">
        <v>785</v>
      </c>
      <c r="C23" s="33">
        <v>110</v>
      </c>
      <c r="D23" s="33">
        <f t="shared" si="0"/>
        <v>10</v>
      </c>
      <c r="E23" s="33">
        <v>4</v>
      </c>
      <c r="F23" s="33">
        <v>6</v>
      </c>
      <c r="G23" s="33">
        <v>21</v>
      </c>
    </row>
    <row r="24" spans="1:7" x14ac:dyDescent="0.2">
      <c r="A24" s="71"/>
      <c r="B24" s="36" t="s">
        <v>25</v>
      </c>
      <c r="C24" s="33" t="s">
        <v>25</v>
      </c>
      <c r="D24" s="33"/>
      <c r="E24" s="33" t="s">
        <v>25</v>
      </c>
      <c r="F24" s="33" t="s">
        <v>25</v>
      </c>
      <c r="G24" s="33" t="s">
        <v>25</v>
      </c>
    </row>
    <row r="25" spans="1:7" ht="12" x14ac:dyDescent="0.25">
      <c r="A25" s="72" t="s">
        <v>59</v>
      </c>
      <c r="B25" s="36" t="s">
        <v>25</v>
      </c>
      <c r="C25" s="33" t="s">
        <v>25</v>
      </c>
      <c r="D25" s="33"/>
      <c r="E25" s="33" t="s">
        <v>25</v>
      </c>
      <c r="F25" s="33" t="s">
        <v>25</v>
      </c>
      <c r="G25" s="33" t="s">
        <v>25</v>
      </c>
    </row>
    <row r="26" spans="1:7" x14ac:dyDescent="0.2">
      <c r="A26" s="71" t="s">
        <v>3</v>
      </c>
      <c r="B26" s="36">
        <v>159358</v>
      </c>
      <c r="C26" s="33">
        <v>59381</v>
      </c>
      <c r="D26" s="33">
        <f t="shared" si="0"/>
        <v>19201</v>
      </c>
      <c r="E26" s="33">
        <v>11230</v>
      </c>
      <c r="F26" s="33">
        <v>7971</v>
      </c>
      <c r="G26" s="33">
        <v>41944</v>
      </c>
    </row>
    <row r="27" spans="1:7" x14ac:dyDescent="0.2">
      <c r="A27" s="73" t="s">
        <v>170</v>
      </c>
      <c r="B27" s="36">
        <v>83942</v>
      </c>
      <c r="C27" s="33">
        <v>53712</v>
      </c>
      <c r="D27" s="33">
        <f t="shared" si="0"/>
        <v>6592</v>
      </c>
      <c r="E27" s="33">
        <v>3931</v>
      </c>
      <c r="F27" s="33">
        <v>2661</v>
      </c>
      <c r="G27" s="33">
        <v>11059</v>
      </c>
    </row>
    <row r="28" spans="1:7" x14ac:dyDescent="0.2">
      <c r="A28" s="73" t="s">
        <v>176</v>
      </c>
      <c r="B28" s="36">
        <v>75416</v>
      </c>
      <c r="C28" s="33">
        <v>5669</v>
      </c>
      <c r="D28" s="33">
        <f t="shared" si="0"/>
        <v>12609</v>
      </c>
      <c r="E28" s="33">
        <v>7299</v>
      </c>
      <c r="F28" s="33">
        <v>5310</v>
      </c>
      <c r="G28" s="33">
        <v>30885</v>
      </c>
    </row>
    <row r="29" spans="1:7" x14ac:dyDescent="0.2">
      <c r="A29" s="73" t="s">
        <v>177</v>
      </c>
      <c r="B29" s="36">
        <v>16656</v>
      </c>
      <c r="C29" s="33">
        <v>613</v>
      </c>
      <c r="D29" s="33">
        <f t="shared" si="0"/>
        <v>3693</v>
      </c>
      <c r="E29" s="33">
        <v>2316</v>
      </c>
      <c r="F29" s="33">
        <v>1377</v>
      </c>
      <c r="G29" s="33">
        <v>6784</v>
      </c>
    </row>
    <row r="30" spans="1:7" x14ac:dyDescent="0.2">
      <c r="A30" s="73" t="s">
        <v>178</v>
      </c>
      <c r="B30" s="36">
        <v>7140</v>
      </c>
      <c r="C30" s="33">
        <v>248</v>
      </c>
      <c r="D30" s="33">
        <f t="shared" si="0"/>
        <v>152</v>
      </c>
      <c r="E30" s="33">
        <v>59</v>
      </c>
      <c r="F30" s="33">
        <v>93</v>
      </c>
      <c r="G30" s="33">
        <v>691</v>
      </c>
    </row>
    <row r="31" spans="1:7" x14ac:dyDescent="0.2">
      <c r="A31" s="73" t="s">
        <v>179</v>
      </c>
      <c r="B31" s="36">
        <v>78</v>
      </c>
      <c r="C31" s="33">
        <v>3</v>
      </c>
      <c r="D31" s="33">
        <f t="shared" si="0"/>
        <v>12</v>
      </c>
      <c r="E31" s="33">
        <v>9</v>
      </c>
      <c r="F31" s="33">
        <v>3</v>
      </c>
      <c r="G31" s="33">
        <v>26</v>
      </c>
    </row>
    <row r="32" spans="1:7" x14ac:dyDescent="0.2">
      <c r="A32" s="73" t="s">
        <v>180</v>
      </c>
      <c r="B32" s="36">
        <v>413</v>
      </c>
      <c r="C32" s="33">
        <v>22</v>
      </c>
      <c r="D32" s="33">
        <f t="shared" si="0"/>
        <v>42</v>
      </c>
      <c r="E32" s="33">
        <v>11</v>
      </c>
      <c r="F32" s="33">
        <v>31</v>
      </c>
      <c r="G32" s="33">
        <v>83</v>
      </c>
    </row>
    <row r="33" spans="1:7" x14ac:dyDescent="0.2">
      <c r="A33" s="73" t="s">
        <v>181</v>
      </c>
      <c r="B33" s="36">
        <v>35226</v>
      </c>
      <c r="C33" s="33">
        <v>3217</v>
      </c>
      <c r="D33" s="33">
        <f t="shared" si="0"/>
        <v>4117</v>
      </c>
      <c r="E33" s="33">
        <v>2168</v>
      </c>
      <c r="F33" s="33">
        <v>1949</v>
      </c>
      <c r="G33" s="33">
        <v>17545</v>
      </c>
    </row>
    <row r="34" spans="1:7" x14ac:dyDescent="0.2">
      <c r="A34" s="73" t="s">
        <v>182</v>
      </c>
      <c r="B34" s="36">
        <v>4311</v>
      </c>
      <c r="C34" s="33">
        <v>426</v>
      </c>
      <c r="D34" s="33">
        <f t="shared" si="0"/>
        <v>2500</v>
      </c>
      <c r="E34" s="33">
        <v>1518</v>
      </c>
      <c r="F34" s="33">
        <v>982</v>
      </c>
      <c r="G34" s="33">
        <v>535</v>
      </c>
    </row>
    <row r="35" spans="1:7" x14ac:dyDescent="0.2">
      <c r="A35" s="73" t="s">
        <v>183</v>
      </c>
      <c r="B35" s="36">
        <v>266</v>
      </c>
      <c r="C35" s="33">
        <v>32</v>
      </c>
      <c r="D35" s="33">
        <f t="shared" si="0"/>
        <v>111</v>
      </c>
      <c r="E35" s="33">
        <v>83</v>
      </c>
      <c r="F35" s="33">
        <v>28</v>
      </c>
      <c r="G35" s="33">
        <v>56</v>
      </c>
    </row>
    <row r="36" spans="1:7" x14ac:dyDescent="0.2">
      <c r="A36" s="73" t="s">
        <v>184</v>
      </c>
      <c r="B36" s="36">
        <v>2045</v>
      </c>
      <c r="C36" s="33">
        <v>142</v>
      </c>
      <c r="D36" s="33">
        <f t="shared" si="0"/>
        <v>457</v>
      </c>
      <c r="E36" s="33">
        <v>275</v>
      </c>
      <c r="F36" s="33">
        <v>182</v>
      </c>
      <c r="G36" s="33">
        <v>1026</v>
      </c>
    </row>
    <row r="37" spans="1:7" x14ac:dyDescent="0.2">
      <c r="A37" s="73" t="s">
        <v>185</v>
      </c>
      <c r="B37" s="36">
        <v>9281</v>
      </c>
      <c r="C37" s="33">
        <v>966</v>
      </c>
      <c r="D37" s="33">
        <f t="shared" si="0"/>
        <v>1525</v>
      </c>
      <c r="E37" s="33">
        <v>860</v>
      </c>
      <c r="F37" s="33">
        <v>665</v>
      </c>
      <c r="G37" s="33">
        <v>4139</v>
      </c>
    </row>
    <row r="38" spans="1:7" x14ac:dyDescent="0.2">
      <c r="A38" s="71"/>
      <c r="B38" s="36" t="s">
        <v>25</v>
      </c>
      <c r="C38" s="33" t="s">
        <v>25</v>
      </c>
      <c r="D38" s="33"/>
      <c r="E38" s="33" t="s">
        <v>25</v>
      </c>
      <c r="F38" s="33" t="s">
        <v>25</v>
      </c>
      <c r="G38" s="33" t="s">
        <v>25</v>
      </c>
    </row>
    <row r="39" spans="1:7" x14ac:dyDescent="0.2">
      <c r="A39" s="71" t="s">
        <v>33</v>
      </c>
      <c r="B39" s="36">
        <v>77790</v>
      </c>
      <c r="C39" s="33">
        <v>29619</v>
      </c>
      <c r="D39" s="33">
        <f t="shared" si="0"/>
        <v>9760</v>
      </c>
      <c r="E39" s="33">
        <v>5783</v>
      </c>
      <c r="F39" s="33">
        <v>3977</v>
      </c>
      <c r="G39" s="33">
        <v>20521</v>
      </c>
    </row>
    <row r="40" spans="1:7" x14ac:dyDescent="0.2">
      <c r="A40" s="73" t="s">
        <v>170</v>
      </c>
      <c r="B40" s="36">
        <v>41298</v>
      </c>
      <c r="C40" s="33">
        <v>26708</v>
      </c>
      <c r="D40" s="33">
        <f t="shared" si="0"/>
        <v>3224</v>
      </c>
      <c r="E40" s="33">
        <v>1938</v>
      </c>
      <c r="F40" s="33">
        <v>1286</v>
      </c>
      <c r="G40" s="33">
        <v>5325</v>
      </c>
    </row>
    <row r="41" spans="1:7" x14ac:dyDescent="0.2">
      <c r="A41" s="73" t="s">
        <v>176</v>
      </c>
      <c r="B41" s="36">
        <v>36492</v>
      </c>
      <c r="C41" s="33">
        <v>2911</v>
      </c>
      <c r="D41" s="33">
        <f t="shared" si="0"/>
        <v>6536</v>
      </c>
      <c r="E41" s="33">
        <v>3845</v>
      </c>
      <c r="F41" s="33">
        <v>2691</v>
      </c>
      <c r="G41" s="33">
        <v>15196</v>
      </c>
    </row>
    <row r="42" spans="1:7" x14ac:dyDescent="0.2">
      <c r="A42" s="73" t="s">
        <v>177</v>
      </c>
      <c r="B42" s="36">
        <v>4578</v>
      </c>
      <c r="C42" s="33">
        <v>223</v>
      </c>
      <c r="D42" s="33">
        <f t="shared" si="0"/>
        <v>1405</v>
      </c>
      <c r="E42" s="33">
        <v>906</v>
      </c>
      <c r="F42" s="33">
        <v>499</v>
      </c>
      <c r="G42" s="33">
        <v>1451</v>
      </c>
    </row>
    <row r="43" spans="1:7" x14ac:dyDescent="0.2">
      <c r="A43" s="73" t="s">
        <v>178</v>
      </c>
      <c r="B43" s="36">
        <v>2063</v>
      </c>
      <c r="C43" s="33">
        <v>101</v>
      </c>
      <c r="D43" s="33">
        <f t="shared" si="0"/>
        <v>63</v>
      </c>
      <c r="E43" s="33">
        <v>24</v>
      </c>
      <c r="F43" s="33">
        <v>39</v>
      </c>
      <c r="G43" s="33">
        <v>230</v>
      </c>
    </row>
    <row r="44" spans="1:7" x14ac:dyDescent="0.2">
      <c r="A44" s="73" t="s">
        <v>179</v>
      </c>
      <c r="B44" s="36">
        <v>39</v>
      </c>
      <c r="C44" s="33">
        <v>2</v>
      </c>
      <c r="D44" s="33">
        <f t="shared" si="0"/>
        <v>4</v>
      </c>
      <c r="E44" s="33">
        <v>3</v>
      </c>
      <c r="F44" s="33">
        <v>1</v>
      </c>
      <c r="G44" s="33">
        <v>15</v>
      </c>
    </row>
    <row r="45" spans="1:7" x14ac:dyDescent="0.2">
      <c r="A45" s="73" t="s">
        <v>180</v>
      </c>
      <c r="B45" s="36">
        <v>181</v>
      </c>
      <c r="C45" s="33">
        <v>9</v>
      </c>
      <c r="D45" s="33">
        <f t="shared" si="0"/>
        <v>15</v>
      </c>
      <c r="E45" s="33">
        <v>6</v>
      </c>
      <c r="F45" s="33">
        <v>9</v>
      </c>
      <c r="G45" s="33">
        <v>45</v>
      </c>
    </row>
    <row r="46" spans="1:7" x14ac:dyDescent="0.2">
      <c r="A46" s="73" t="s">
        <v>181</v>
      </c>
      <c r="B46" s="36">
        <v>21017</v>
      </c>
      <c r="C46" s="33">
        <v>1773</v>
      </c>
      <c r="D46" s="33">
        <f t="shared" si="0"/>
        <v>2426</v>
      </c>
      <c r="E46" s="33">
        <v>1296</v>
      </c>
      <c r="F46" s="33">
        <v>1130</v>
      </c>
      <c r="G46" s="33">
        <v>10329</v>
      </c>
    </row>
    <row r="47" spans="1:7" x14ac:dyDescent="0.2">
      <c r="A47" s="73" t="s">
        <v>182</v>
      </c>
      <c r="B47" s="36">
        <v>2307</v>
      </c>
      <c r="C47" s="33">
        <v>218</v>
      </c>
      <c r="D47" s="33">
        <f t="shared" si="0"/>
        <v>1388</v>
      </c>
      <c r="E47" s="33">
        <v>879</v>
      </c>
      <c r="F47" s="33">
        <v>509</v>
      </c>
      <c r="G47" s="33">
        <v>281</v>
      </c>
    </row>
    <row r="48" spans="1:7" x14ac:dyDescent="0.2">
      <c r="A48" s="73" t="s">
        <v>183</v>
      </c>
      <c r="B48" s="36">
        <v>144</v>
      </c>
      <c r="C48" s="33">
        <v>13</v>
      </c>
      <c r="D48" s="33">
        <f t="shared" si="0"/>
        <v>65</v>
      </c>
      <c r="E48" s="33">
        <v>52</v>
      </c>
      <c r="F48" s="33">
        <v>13</v>
      </c>
      <c r="G48" s="33">
        <v>28</v>
      </c>
    </row>
    <row r="49" spans="1:7" x14ac:dyDescent="0.2">
      <c r="A49" s="73" t="s">
        <v>184</v>
      </c>
      <c r="B49" s="36">
        <v>1066</v>
      </c>
      <c r="C49" s="33">
        <v>65</v>
      </c>
      <c r="D49" s="33">
        <f t="shared" si="0"/>
        <v>265</v>
      </c>
      <c r="E49" s="33">
        <v>159</v>
      </c>
      <c r="F49" s="33">
        <v>106</v>
      </c>
      <c r="G49" s="33">
        <v>531</v>
      </c>
    </row>
    <row r="50" spans="1:7" x14ac:dyDescent="0.2">
      <c r="A50" s="75" t="s">
        <v>185</v>
      </c>
      <c r="B50" s="37">
        <v>5097</v>
      </c>
      <c r="C50" s="38">
        <v>507</v>
      </c>
      <c r="D50" s="33">
        <f t="shared" si="0"/>
        <v>905</v>
      </c>
      <c r="E50" s="38">
        <v>520</v>
      </c>
      <c r="F50" s="38">
        <v>385</v>
      </c>
      <c r="G50" s="38">
        <v>2286</v>
      </c>
    </row>
    <row r="51" spans="1:7" s="176" customFormat="1" ht="0.9" customHeight="1" x14ac:dyDescent="0.2">
      <c r="A51" s="179" t="s">
        <v>141</v>
      </c>
      <c r="B51" s="178"/>
      <c r="C51" s="178"/>
      <c r="D51" s="33">
        <f t="shared" si="0"/>
        <v>0</v>
      </c>
      <c r="E51" s="178"/>
      <c r="F51" s="178"/>
      <c r="G51" s="178"/>
    </row>
    <row r="52" spans="1:7" x14ac:dyDescent="0.2">
      <c r="A52" s="18" t="s">
        <v>63</v>
      </c>
    </row>
    <row r="53" spans="1:7" s="18" customFormat="1" x14ac:dyDescent="0.2">
      <c r="A53" s="18" t="s">
        <v>84</v>
      </c>
      <c r="D53" s="174"/>
    </row>
    <row r="54" spans="1:7" s="18" customFormat="1" x14ac:dyDescent="0.2">
      <c r="A54" s="18" t="s">
        <v>85</v>
      </c>
      <c r="D54" s="174"/>
    </row>
    <row r="56" spans="1:7" x14ac:dyDescent="0.2">
      <c r="A56" s="8" t="s">
        <v>24</v>
      </c>
    </row>
  </sheetData>
  <mergeCells count="4">
    <mergeCell ref="C6:F6"/>
    <mergeCell ref="A5:A7"/>
    <mergeCell ref="B5:B7"/>
    <mergeCell ref="C5:G5"/>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V60"/>
  <sheetViews>
    <sheetView zoomScaleNormal="100" zoomScaleSheetLayoutView="100" workbookViewId="0">
      <pane xSplit="1" ySplit="7" topLeftCell="B8" activePane="bottomRight" state="frozen"/>
      <selection activeCell="D10" sqref="D10"/>
      <selection pane="topRight" activeCell="D10" sqref="D10"/>
      <selection pane="bottomLeft" activeCell="D10" sqref="D10"/>
      <selection pane="bottomRight" activeCell="D18" sqref="D18"/>
    </sheetView>
  </sheetViews>
  <sheetFormatPr defaultColWidth="9.109375" defaultRowHeight="11.4" x14ac:dyDescent="0.2"/>
  <cols>
    <col min="1" max="1" width="53.5546875" style="8" customWidth="1"/>
    <col min="2" max="2" width="10.6640625" style="8" customWidth="1"/>
    <col min="3" max="3" width="11" style="8" customWidth="1"/>
    <col min="4" max="4" width="11" style="174" customWidth="1"/>
    <col min="5" max="7" width="10.6640625" style="8" customWidth="1"/>
    <col min="8" max="8" width="22.6640625" style="8" customWidth="1"/>
    <col min="9" max="14" width="7.5546875" style="8" customWidth="1"/>
    <col min="15" max="16384" width="9.109375" style="8"/>
  </cols>
  <sheetData>
    <row r="1" spans="1:11" s="176" customFormat="1" ht="0.9" customHeight="1" x14ac:dyDescent="0.2">
      <c r="A1" s="176" t="s">
        <v>495</v>
      </c>
    </row>
    <row r="2" spans="1:11" x14ac:dyDescent="0.2">
      <c r="A2" s="8" t="s">
        <v>93</v>
      </c>
    </row>
    <row r="3" spans="1:11" x14ac:dyDescent="0.2">
      <c r="A3" s="8" t="s">
        <v>496</v>
      </c>
    </row>
    <row r="5" spans="1:11" ht="24.75" customHeight="1" x14ac:dyDescent="0.2">
      <c r="A5" s="212" t="s">
        <v>64</v>
      </c>
      <c r="B5" s="215" t="s">
        <v>0</v>
      </c>
      <c r="C5" s="218"/>
      <c r="D5" s="218"/>
      <c r="E5" s="218"/>
      <c r="F5" s="218"/>
      <c r="G5" s="218"/>
    </row>
    <row r="6" spans="1:11" ht="30" customHeight="1" x14ac:dyDescent="0.3">
      <c r="A6" s="213"/>
      <c r="B6" s="216"/>
      <c r="C6" s="219" t="s">
        <v>58</v>
      </c>
      <c r="D6" s="220"/>
      <c r="E6" s="221"/>
      <c r="F6" s="222"/>
      <c r="G6" s="210" t="s">
        <v>56</v>
      </c>
    </row>
    <row r="7" spans="1:11" ht="65.25" customHeight="1" x14ac:dyDescent="0.2">
      <c r="A7" s="214"/>
      <c r="B7" s="217"/>
      <c r="C7" s="5" t="s">
        <v>66</v>
      </c>
      <c r="D7" s="5" t="s">
        <v>562</v>
      </c>
      <c r="E7" s="16" t="s">
        <v>23</v>
      </c>
      <c r="F7" s="5" t="s">
        <v>67</v>
      </c>
      <c r="G7" s="15" t="s">
        <v>1</v>
      </c>
    </row>
    <row r="8" spans="1:11" ht="12" x14ac:dyDescent="0.25">
      <c r="A8" s="76" t="s">
        <v>4</v>
      </c>
      <c r="B8" s="31" t="s">
        <v>25</v>
      </c>
      <c r="C8" s="32" t="s">
        <v>25</v>
      </c>
      <c r="D8" s="32"/>
      <c r="E8" s="32" t="s">
        <v>25</v>
      </c>
      <c r="F8" s="32" t="s">
        <v>25</v>
      </c>
      <c r="G8" s="32" t="s">
        <v>25</v>
      </c>
      <c r="I8" s="193" t="s">
        <v>0</v>
      </c>
      <c r="J8" s="193" t="s">
        <v>504</v>
      </c>
      <c r="K8" s="193" t="s">
        <v>505</v>
      </c>
    </row>
    <row r="9" spans="1:11" x14ac:dyDescent="0.2">
      <c r="A9" s="77" t="s">
        <v>3</v>
      </c>
      <c r="B9" s="36">
        <v>159358</v>
      </c>
      <c r="C9" s="33">
        <v>59381</v>
      </c>
      <c r="D9" s="33">
        <f>E9+F9</f>
        <v>19201</v>
      </c>
      <c r="E9" s="33">
        <v>11230</v>
      </c>
      <c r="F9" s="33">
        <v>7971</v>
      </c>
      <c r="G9" s="33">
        <v>41944</v>
      </c>
      <c r="H9" s="173" t="s">
        <v>3</v>
      </c>
      <c r="I9" s="191">
        <f>E9+F9</f>
        <v>19201</v>
      </c>
      <c r="J9" s="191">
        <f>I9-K9</f>
        <v>9441</v>
      </c>
      <c r="K9" s="191">
        <f>E19+F19</f>
        <v>9760</v>
      </c>
    </row>
    <row r="10" spans="1:11" x14ac:dyDescent="0.2">
      <c r="A10" s="79" t="s">
        <v>186</v>
      </c>
      <c r="B10" s="36">
        <v>129915</v>
      </c>
      <c r="C10" s="33">
        <v>59279</v>
      </c>
      <c r="D10" s="33">
        <f t="shared" ref="D10:D56" si="0">E10+F10</f>
        <v>8805</v>
      </c>
      <c r="E10" s="33">
        <v>4807</v>
      </c>
      <c r="F10" s="33">
        <v>3998</v>
      </c>
      <c r="G10" s="33">
        <v>29110</v>
      </c>
      <c r="H10" s="175" t="s">
        <v>186</v>
      </c>
      <c r="I10" s="191">
        <f>E10+F10</f>
        <v>8805</v>
      </c>
      <c r="J10" s="191">
        <f t="shared" ref="J10" si="1">I10-K10</f>
        <v>4455</v>
      </c>
      <c r="K10" s="191">
        <f>E20+F20</f>
        <v>4350</v>
      </c>
    </row>
    <row r="11" spans="1:11" x14ac:dyDescent="0.2">
      <c r="A11" s="79" t="s">
        <v>187</v>
      </c>
      <c r="B11" s="36">
        <v>83942</v>
      </c>
      <c r="C11" s="33">
        <v>53712</v>
      </c>
      <c r="D11" s="33">
        <f t="shared" si="0"/>
        <v>6592</v>
      </c>
      <c r="E11" s="33">
        <v>3931</v>
      </c>
      <c r="F11" s="33">
        <v>2661</v>
      </c>
      <c r="G11" s="33">
        <v>11059</v>
      </c>
      <c r="I11" s="192">
        <f>I10*100/I9</f>
        <v>45.856986615280455</v>
      </c>
      <c r="J11" s="192">
        <f t="shared" ref="J11:K11" si="2">J10*100/J9</f>
        <v>47.187797902764537</v>
      </c>
      <c r="K11" s="192">
        <f t="shared" si="2"/>
        <v>44.569672131147541</v>
      </c>
    </row>
    <row r="12" spans="1:11" x14ac:dyDescent="0.2">
      <c r="A12" s="79" t="s">
        <v>188</v>
      </c>
      <c r="B12" s="36">
        <v>22263</v>
      </c>
      <c r="C12" s="33">
        <v>5154</v>
      </c>
      <c r="D12" s="33">
        <f t="shared" si="0"/>
        <v>995</v>
      </c>
      <c r="E12" s="33">
        <v>275</v>
      </c>
      <c r="F12" s="33">
        <v>720</v>
      </c>
      <c r="G12" s="33">
        <v>1212</v>
      </c>
      <c r="H12" s="175" t="s">
        <v>187</v>
      </c>
      <c r="I12" s="191">
        <f t="shared" ref="I12:I18" si="3">E11+F11</f>
        <v>6592</v>
      </c>
      <c r="J12" s="191">
        <f t="shared" ref="J12:J18" si="4">I12-K12</f>
        <v>3368</v>
      </c>
      <c r="K12" s="191">
        <f t="shared" ref="K12:K18" si="5">E21+F21</f>
        <v>3224</v>
      </c>
    </row>
    <row r="13" spans="1:11" x14ac:dyDescent="0.2">
      <c r="A13" s="79" t="s">
        <v>189</v>
      </c>
      <c r="B13" s="36">
        <v>3091</v>
      </c>
      <c r="C13" s="33">
        <v>298</v>
      </c>
      <c r="D13" s="33">
        <f t="shared" si="0"/>
        <v>223</v>
      </c>
      <c r="E13" s="33">
        <v>109</v>
      </c>
      <c r="F13" s="33">
        <v>114</v>
      </c>
      <c r="G13" s="33">
        <v>1211</v>
      </c>
      <c r="H13" s="175" t="s">
        <v>188</v>
      </c>
      <c r="I13" s="191">
        <f t="shared" si="3"/>
        <v>995</v>
      </c>
      <c r="J13" s="191">
        <f t="shared" si="4"/>
        <v>509</v>
      </c>
      <c r="K13" s="191">
        <f t="shared" si="5"/>
        <v>486</v>
      </c>
    </row>
    <row r="14" spans="1:11" x14ac:dyDescent="0.2">
      <c r="A14" s="79" t="s">
        <v>190</v>
      </c>
      <c r="B14" s="36">
        <v>20619</v>
      </c>
      <c r="C14" s="33">
        <v>115</v>
      </c>
      <c r="D14" s="33">
        <f t="shared" si="0"/>
        <v>995</v>
      </c>
      <c r="E14" s="33">
        <v>492</v>
      </c>
      <c r="F14" s="33">
        <v>503</v>
      </c>
      <c r="G14" s="33">
        <v>15628</v>
      </c>
      <c r="H14" s="175" t="s">
        <v>189</v>
      </c>
      <c r="I14" s="191">
        <f t="shared" si="3"/>
        <v>223</v>
      </c>
      <c r="J14" s="191">
        <f t="shared" si="4"/>
        <v>102</v>
      </c>
      <c r="K14" s="191">
        <f t="shared" si="5"/>
        <v>121</v>
      </c>
    </row>
    <row r="15" spans="1:11" x14ac:dyDescent="0.2">
      <c r="A15" s="79" t="s">
        <v>191</v>
      </c>
      <c r="B15" s="36">
        <v>29443</v>
      </c>
      <c r="C15" s="33">
        <v>102</v>
      </c>
      <c r="D15" s="33">
        <f t="shared" si="0"/>
        <v>10396</v>
      </c>
      <c r="E15" s="33">
        <v>6423</v>
      </c>
      <c r="F15" s="33">
        <v>3973</v>
      </c>
      <c r="G15" s="33">
        <v>12834</v>
      </c>
      <c r="H15" s="175" t="s">
        <v>190</v>
      </c>
      <c r="I15" s="191">
        <f t="shared" si="3"/>
        <v>995</v>
      </c>
      <c r="J15" s="191">
        <f t="shared" si="4"/>
        <v>476</v>
      </c>
      <c r="K15" s="191">
        <f t="shared" si="5"/>
        <v>519</v>
      </c>
    </row>
    <row r="16" spans="1:11" x14ac:dyDescent="0.2">
      <c r="A16" s="79" t="s">
        <v>503</v>
      </c>
      <c r="B16" s="36">
        <v>22396</v>
      </c>
      <c r="C16" s="33">
        <v>78</v>
      </c>
      <c r="D16" s="33">
        <f t="shared" si="0"/>
        <v>7482</v>
      </c>
      <c r="E16" s="33">
        <v>4470</v>
      </c>
      <c r="F16" s="33">
        <v>3012</v>
      </c>
      <c r="G16" s="33">
        <v>10488</v>
      </c>
      <c r="H16" s="175" t="s">
        <v>191</v>
      </c>
      <c r="I16" s="191">
        <f t="shared" si="3"/>
        <v>10396</v>
      </c>
      <c r="J16" s="191">
        <f t="shared" si="4"/>
        <v>4986</v>
      </c>
      <c r="K16" s="191">
        <f t="shared" si="5"/>
        <v>5410</v>
      </c>
    </row>
    <row r="17" spans="1:22" x14ac:dyDescent="0.2">
      <c r="A17" s="79" t="s">
        <v>192</v>
      </c>
      <c r="B17" s="36">
        <v>7047</v>
      </c>
      <c r="C17" s="33">
        <v>24</v>
      </c>
      <c r="D17" s="33">
        <f t="shared" si="0"/>
        <v>2914</v>
      </c>
      <c r="E17" s="33">
        <v>1953</v>
      </c>
      <c r="F17" s="33">
        <v>961</v>
      </c>
      <c r="G17" s="33">
        <v>2346</v>
      </c>
      <c r="H17" s="175" t="s">
        <v>503</v>
      </c>
      <c r="I17" s="191">
        <f t="shared" si="3"/>
        <v>7482</v>
      </c>
      <c r="J17" s="191">
        <f t="shared" si="4"/>
        <v>3568</v>
      </c>
      <c r="K17" s="191">
        <f t="shared" si="5"/>
        <v>3914</v>
      </c>
    </row>
    <row r="18" spans="1:22" x14ac:dyDescent="0.2">
      <c r="A18" s="77"/>
      <c r="B18" s="36" t="s">
        <v>25</v>
      </c>
      <c r="C18" s="33" t="s">
        <v>25</v>
      </c>
      <c r="D18" s="33"/>
      <c r="E18" s="33" t="s">
        <v>25</v>
      </c>
      <c r="F18" s="33" t="s">
        <v>25</v>
      </c>
      <c r="G18" s="33" t="s">
        <v>25</v>
      </c>
      <c r="H18" s="175" t="s">
        <v>192</v>
      </c>
      <c r="I18" s="191">
        <f t="shared" si="3"/>
        <v>2914</v>
      </c>
      <c r="J18" s="191">
        <f t="shared" si="4"/>
        <v>1418</v>
      </c>
      <c r="K18" s="191">
        <f t="shared" si="5"/>
        <v>1496</v>
      </c>
    </row>
    <row r="19" spans="1:22" x14ac:dyDescent="0.2">
      <c r="A19" s="77" t="s">
        <v>33</v>
      </c>
      <c r="B19" s="36">
        <v>77790</v>
      </c>
      <c r="C19" s="33">
        <v>29619</v>
      </c>
      <c r="D19" s="33">
        <f t="shared" si="0"/>
        <v>9760</v>
      </c>
      <c r="E19" s="33">
        <v>5783</v>
      </c>
      <c r="F19" s="33">
        <v>3977</v>
      </c>
      <c r="G19" s="33">
        <v>20521</v>
      </c>
    </row>
    <row r="20" spans="1:22" x14ac:dyDescent="0.2">
      <c r="A20" s="79" t="s">
        <v>186</v>
      </c>
      <c r="B20" s="36">
        <v>63231</v>
      </c>
      <c r="C20" s="33">
        <v>29573</v>
      </c>
      <c r="D20" s="33">
        <f t="shared" si="0"/>
        <v>4350</v>
      </c>
      <c r="E20" s="33">
        <v>2390</v>
      </c>
      <c r="F20" s="33">
        <v>1960</v>
      </c>
      <c r="G20" s="33">
        <v>14619</v>
      </c>
    </row>
    <row r="21" spans="1:22" x14ac:dyDescent="0.2">
      <c r="A21" s="79" t="s">
        <v>187</v>
      </c>
      <c r="B21" s="36">
        <v>41298</v>
      </c>
      <c r="C21" s="33">
        <v>26708</v>
      </c>
      <c r="D21" s="33">
        <f t="shared" si="0"/>
        <v>3224</v>
      </c>
      <c r="E21" s="33">
        <v>1938</v>
      </c>
      <c r="F21" s="33">
        <v>1286</v>
      </c>
      <c r="G21" s="33">
        <v>5325</v>
      </c>
    </row>
    <row r="22" spans="1:22" x14ac:dyDescent="0.2">
      <c r="A22" s="79" t="s">
        <v>188</v>
      </c>
      <c r="B22" s="36">
        <v>9601</v>
      </c>
      <c r="C22" s="33">
        <v>2636</v>
      </c>
      <c r="D22" s="33">
        <f t="shared" si="0"/>
        <v>486</v>
      </c>
      <c r="E22" s="33">
        <v>134</v>
      </c>
      <c r="F22" s="33">
        <v>352</v>
      </c>
      <c r="G22" s="33">
        <v>546</v>
      </c>
    </row>
    <row r="23" spans="1:22" x14ac:dyDescent="0.2">
      <c r="A23" s="79" t="s">
        <v>189</v>
      </c>
      <c r="B23" s="36">
        <v>1474</v>
      </c>
      <c r="C23" s="33">
        <v>165</v>
      </c>
      <c r="D23" s="33">
        <f t="shared" si="0"/>
        <v>121</v>
      </c>
      <c r="E23" s="33">
        <v>58</v>
      </c>
      <c r="F23" s="33">
        <v>63</v>
      </c>
      <c r="G23" s="33">
        <v>577</v>
      </c>
    </row>
    <row r="24" spans="1:22" x14ac:dyDescent="0.2">
      <c r="A24" s="79" t="s">
        <v>190</v>
      </c>
      <c r="B24" s="36">
        <v>10858</v>
      </c>
      <c r="C24" s="33">
        <v>64</v>
      </c>
      <c r="D24" s="33">
        <f t="shared" si="0"/>
        <v>519</v>
      </c>
      <c r="E24" s="33">
        <v>260</v>
      </c>
      <c r="F24" s="33">
        <v>259</v>
      </c>
      <c r="G24" s="33">
        <v>8171</v>
      </c>
    </row>
    <row r="25" spans="1:22" x14ac:dyDescent="0.2">
      <c r="A25" s="79" t="s">
        <v>191</v>
      </c>
      <c r="B25" s="36">
        <v>14559</v>
      </c>
      <c r="C25" s="33">
        <v>46</v>
      </c>
      <c r="D25" s="33">
        <f t="shared" si="0"/>
        <v>5410</v>
      </c>
      <c r="E25" s="33">
        <v>3393</v>
      </c>
      <c r="F25" s="33">
        <v>2017</v>
      </c>
      <c r="G25" s="33">
        <v>5902</v>
      </c>
    </row>
    <row r="26" spans="1:22" x14ac:dyDescent="0.2">
      <c r="A26" s="79" t="s">
        <v>503</v>
      </c>
      <c r="B26" s="36">
        <v>11879</v>
      </c>
      <c r="C26" s="33">
        <v>41</v>
      </c>
      <c r="D26" s="33">
        <f t="shared" si="0"/>
        <v>3914</v>
      </c>
      <c r="E26" s="33">
        <v>2370</v>
      </c>
      <c r="F26" s="33">
        <v>1544</v>
      </c>
      <c r="G26" s="33">
        <v>5430</v>
      </c>
    </row>
    <row r="27" spans="1:22" x14ac:dyDescent="0.2">
      <c r="A27" s="79" t="s">
        <v>192</v>
      </c>
      <c r="B27" s="36">
        <v>2680</v>
      </c>
      <c r="C27" s="33">
        <v>5</v>
      </c>
      <c r="D27" s="33">
        <f t="shared" si="0"/>
        <v>1496</v>
      </c>
      <c r="E27" s="33">
        <v>1023</v>
      </c>
      <c r="F27" s="33">
        <v>473</v>
      </c>
      <c r="G27" s="33">
        <v>472</v>
      </c>
      <c r="H27" s="146" t="s">
        <v>510</v>
      </c>
      <c r="P27" s="174"/>
      <c r="Q27" s="174"/>
      <c r="R27" s="174"/>
      <c r="S27" s="174"/>
      <c r="T27" s="174"/>
      <c r="U27" s="174"/>
      <c r="V27" s="174"/>
    </row>
    <row r="28" spans="1:22" x14ac:dyDescent="0.2">
      <c r="A28" s="77"/>
      <c r="B28" s="36" t="s">
        <v>25</v>
      </c>
      <c r="C28" s="33" t="s">
        <v>25</v>
      </c>
      <c r="D28" s="33"/>
      <c r="E28" s="33" t="s">
        <v>25</v>
      </c>
      <c r="F28" s="33" t="s">
        <v>25</v>
      </c>
      <c r="G28" s="33" t="s">
        <v>25</v>
      </c>
      <c r="H28" s="4" t="s">
        <v>512</v>
      </c>
      <c r="I28" s="223" t="s">
        <v>508</v>
      </c>
      <c r="J28" s="223"/>
      <c r="K28" s="223"/>
      <c r="L28" s="223" t="s">
        <v>509</v>
      </c>
      <c r="M28" s="223"/>
      <c r="N28" s="224"/>
      <c r="P28" s="4"/>
      <c r="Q28" s="223"/>
      <c r="R28" s="223"/>
      <c r="S28" s="223"/>
      <c r="T28" s="223"/>
      <c r="U28" s="223"/>
      <c r="V28" s="224"/>
    </row>
    <row r="29" spans="1:22" ht="12" x14ac:dyDescent="0.25">
      <c r="A29" s="78" t="s">
        <v>57</v>
      </c>
      <c r="B29" s="36" t="s">
        <v>25</v>
      </c>
      <c r="C29" s="33" t="s">
        <v>25</v>
      </c>
      <c r="D29" s="33"/>
      <c r="E29" s="33" t="s">
        <v>25</v>
      </c>
      <c r="F29" s="33" t="s">
        <v>25</v>
      </c>
      <c r="G29" s="33" t="s">
        <v>25</v>
      </c>
      <c r="H29" s="198" t="s">
        <v>513</v>
      </c>
      <c r="I29" s="190" t="s">
        <v>0</v>
      </c>
      <c r="J29" s="190" t="s">
        <v>504</v>
      </c>
      <c r="K29" s="190" t="s">
        <v>505</v>
      </c>
      <c r="L29" s="190" t="s">
        <v>0</v>
      </c>
      <c r="M29" s="190" t="s">
        <v>504</v>
      </c>
      <c r="N29" s="197" t="s">
        <v>505</v>
      </c>
      <c r="P29" s="198"/>
      <c r="Q29" s="190"/>
      <c r="R29" s="190"/>
      <c r="S29" s="190"/>
      <c r="T29" s="190"/>
      <c r="U29" s="190"/>
      <c r="V29" s="197"/>
    </row>
    <row r="30" spans="1:22" x14ac:dyDescent="0.2">
      <c r="A30" s="77" t="s">
        <v>3</v>
      </c>
      <c r="B30" s="36">
        <v>159358</v>
      </c>
      <c r="C30" s="33">
        <v>59381</v>
      </c>
      <c r="D30" s="33">
        <f t="shared" si="0"/>
        <v>19201</v>
      </c>
      <c r="E30" s="33">
        <v>11230</v>
      </c>
      <c r="F30" s="33">
        <v>7971</v>
      </c>
      <c r="G30" s="33">
        <v>41944</v>
      </c>
      <c r="H30" s="2" t="s">
        <v>507</v>
      </c>
      <c r="I30" s="32">
        <f>E30+F30</f>
        <v>19201</v>
      </c>
      <c r="J30" s="191">
        <f>I30-K30</f>
        <v>9441</v>
      </c>
      <c r="K30" s="191">
        <f>E44+F44</f>
        <v>9760</v>
      </c>
      <c r="L30" s="192">
        <f>I30*100/I$30</f>
        <v>100</v>
      </c>
      <c r="M30" s="192">
        <f t="shared" ref="M30:N30" si="6">J30*100/J$30</f>
        <v>100</v>
      </c>
      <c r="N30" s="192">
        <f t="shared" si="6"/>
        <v>100</v>
      </c>
      <c r="P30" s="173"/>
      <c r="Q30" s="191"/>
      <c r="R30" s="191"/>
      <c r="S30" s="191"/>
      <c r="T30" s="192"/>
      <c r="U30" s="192"/>
      <c r="V30" s="192"/>
    </row>
    <row r="31" spans="1:22" x14ac:dyDescent="0.2">
      <c r="A31" s="79" t="s">
        <v>170</v>
      </c>
      <c r="B31" s="36">
        <v>83942</v>
      </c>
      <c r="C31" s="33">
        <v>53712</v>
      </c>
      <c r="D31" s="33">
        <f t="shared" si="0"/>
        <v>6592</v>
      </c>
      <c r="E31" s="33">
        <v>3931</v>
      </c>
      <c r="F31" s="33">
        <v>2661</v>
      </c>
      <c r="G31" s="33">
        <v>11059</v>
      </c>
      <c r="H31" s="158" t="s">
        <v>514</v>
      </c>
      <c r="I31" s="33">
        <f>E31+F31</f>
        <v>6592</v>
      </c>
      <c r="J31" s="191">
        <f t="shared" ref="J31" si="7">I31-K31</f>
        <v>3368</v>
      </c>
      <c r="K31" s="191">
        <f>E45+F45</f>
        <v>3224</v>
      </c>
      <c r="L31" s="192">
        <f t="shared" ref="L31:L32" si="8">I31*100/I$30</f>
        <v>34.331545232019167</v>
      </c>
      <c r="M31" s="192">
        <f t="shared" ref="M31:M32" si="9">J31*100/J$30</f>
        <v>35.674187056455885</v>
      </c>
      <c r="N31" s="192">
        <f t="shared" ref="N31:N32" si="10">K31*100/K$30</f>
        <v>33.032786885245905</v>
      </c>
      <c r="P31" s="194"/>
      <c r="Q31" s="191"/>
      <c r="R31" s="191"/>
      <c r="S31" s="191"/>
      <c r="T31" s="192"/>
      <c r="U31" s="192"/>
      <c r="V31" s="192"/>
    </row>
    <row r="32" spans="1:22" x14ac:dyDescent="0.2">
      <c r="A32" s="79" t="s">
        <v>176</v>
      </c>
      <c r="B32" s="36">
        <v>75416</v>
      </c>
      <c r="C32" s="33">
        <v>5669</v>
      </c>
      <c r="D32" s="33">
        <f t="shared" si="0"/>
        <v>12609</v>
      </c>
      <c r="E32" s="33">
        <v>7299</v>
      </c>
      <c r="F32" s="33">
        <v>5310</v>
      </c>
      <c r="G32" s="33">
        <v>30885</v>
      </c>
      <c r="H32" s="158" t="s">
        <v>515</v>
      </c>
      <c r="I32" s="33">
        <f>E32+F32</f>
        <v>12609</v>
      </c>
      <c r="J32" s="191">
        <f>I32-K32</f>
        <v>6073</v>
      </c>
      <c r="K32" s="191">
        <f>E46+F46</f>
        <v>6536</v>
      </c>
      <c r="L32" s="192">
        <f t="shared" si="8"/>
        <v>65.668454767980833</v>
      </c>
      <c r="M32" s="192">
        <f t="shared" si="9"/>
        <v>64.325812943544122</v>
      </c>
      <c r="N32" s="192">
        <f t="shared" si="10"/>
        <v>66.967213114754102</v>
      </c>
      <c r="P32" s="194"/>
      <c r="Q32" s="191"/>
      <c r="R32" s="191"/>
      <c r="S32" s="191"/>
      <c r="T32" s="192"/>
      <c r="U32" s="192"/>
      <c r="V32" s="192"/>
    </row>
    <row r="33" spans="1:22" x14ac:dyDescent="0.2">
      <c r="A33" s="79" t="s">
        <v>193</v>
      </c>
      <c r="B33" s="36">
        <v>25354</v>
      </c>
      <c r="C33" s="33">
        <v>5452</v>
      </c>
      <c r="D33" s="33">
        <f t="shared" si="0"/>
        <v>1218</v>
      </c>
      <c r="E33" s="33">
        <v>384</v>
      </c>
      <c r="F33" s="33">
        <v>834</v>
      </c>
      <c r="G33" s="33">
        <v>2423</v>
      </c>
      <c r="H33" s="146"/>
      <c r="I33" s="12" t="s">
        <v>506</v>
      </c>
      <c r="J33" s="193" t="s">
        <v>506</v>
      </c>
      <c r="K33" s="193" t="s">
        <v>506</v>
      </c>
      <c r="L33" s="192">
        <f>SUM(L34:L37)</f>
        <v>100</v>
      </c>
      <c r="M33" s="192">
        <f t="shared" ref="M33:N33" si="11">SUM(M34:M37)</f>
        <v>100</v>
      </c>
      <c r="N33" s="192">
        <f t="shared" si="11"/>
        <v>100</v>
      </c>
      <c r="P33" s="174"/>
      <c r="Q33" s="193"/>
      <c r="R33" s="193"/>
      <c r="S33" s="193"/>
      <c r="T33" s="192"/>
      <c r="U33" s="192"/>
      <c r="V33" s="192"/>
    </row>
    <row r="34" spans="1:22" x14ac:dyDescent="0.2">
      <c r="A34" s="79" t="s">
        <v>194</v>
      </c>
      <c r="B34" s="36">
        <v>17834</v>
      </c>
      <c r="C34" s="33">
        <v>2681</v>
      </c>
      <c r="D34" s="33">
        <f t="shared" si="0"/>
        <v>891</v>
      </c>
      <c r="E34" s="33">
        <v>315</v>
      </c>
      <c r="F34" s="33">
        <v>576</v>
      </c>
      <c r="G34" s="33">
        <v>1446</v>
      </c>
      <c r="H34" s="158" t="s">
        <v>194</v>
      </c>
      <c r="I34" s="33">
        <f t="shared" ref="I34:K37" si="12">I40+I45</f>
        <v>7903</v>
      </c>
      <c r="J34" s="191">
        <f t="shared" si="12"/>
        <v>3835</v>
      </c>
      <c r="K34" s="191">
        <f t="shared" si="12"/>
        <v>4068</v>
      </c>
      <c r="L34" s="192">
        <f>I34*100/I$32</f>
        <v>62.677452613212786</v>
      </c>
      <c r="M34" s="192">
        <f t="shared" ref="M34:N34" si="13">J34*100/J$32</f>
        <v>63.148361600526925</v>
      </c>
      <c r="N34" s="192">
        <f t="shared" si="13"/>
        <v>62.239902080783352</v>
      </c>
      <c r="P34" s="175"/>
      <c r="Q34" s="191"/>
      <c r="R34" s="191"/>
      <c r="S34" s="191"/>
      <c r="T34" s="192"/>
      <c r="U34" s="192"/>
      <c r="V34" s="192"/>
    </row>
    <row r="35" spans="1:22" x14ac:dyDescent="0.2">
      <c r="A35" s="79" t="s">
        <v>195</v>
      </c>
      <c r="B35" s="36">
        <v>3338</v>
      </c>
      <c r="C35" s="33">
        <v>1081</v>
      </c>
      <c r="D35" s="33">
        <f t="shared" si="0"/>
        <v>182</v>
      </c>
      <c r="E35" s="33">
        <v>54</v>
      </c>
      <c r="F35" s="33">
        <v>128</v>
      </c>
      <c r="G35" s="33">
        <v>541</v>
      </c>
      <c r="H35" s="158" t="s">
        <v>195</v>
      </c>
      <c r="I35" s="33">
        <f t="shared" si="12"/>
        <v>3211</v>
      </c>
      <c r="J35" s="191">
        <f t="shared" si="12"/>
        <v>1512</v>
      </c>
      <c r="K35" s="191">
        <f t="shared" si="12"/>
        <v>1699</v>
      </c>
      <c r="L35" s="192">
        <f t="shared" ref="L35:L37" si="14">I35*100/I$32</f>
        <v>25.465937029106193</v>
      </c>
      <c r="M35" s="192">
        <f t="shared" ref="M35:M37" si="15">J35*100/J$32</f>
        <v>24.897085460233821</v>
      </c>
      <c r="N35" s="192">
        <f t="shared" ref="N35:N37" si="16">K35*100/K$32</f>
        <v>25.994492044063648</v>
      </c>
      <c r="P35" s="175"/>
      <c r="Q35" s="191"/>
      <c r="R35" s="191"/>
      <c r="S35" s="191"/>
      <c r="T35" s="192"/>
      <c r="U35" s="192"/>
      <c r="V35" s="192"/>
    </row>
    <row r="36" spans="1:22" x14ac:dyDescent="0.2">
      <c r="A36" s="79" t="s">
        <v>196</v>
      </c>
      <c r="B36" s="36">
        <v>1818</v>
      </c>
      <c r="C36" s="33">
        <v>668</v>
      </c>
      <c r="D36" s="33">
        <f t="shared" si="0"/>
        <v>84</v>
      </c>
      <c r="E36" s="33">
        <v>7</v>
      </c>
      <c r="F36" s="33">
        <v>77</v>
      </c>
      <c r="G36" s="33">
        <v>185</v>
      </c>
      <c r="H36" s="158" t="s">
        <v>196</v>
      </c>
      <c r="I36" s="33">
        <f t="shared" si="12"/>
        <v>1052</v>
      </c>
      <c r="J36" s="191">
        <f t="shared" si="12"/>
        <v>531</v>
      </c>
      <c r="K36" s="191">
        <f t="shared" si="12"/>
        <v>521</v>
      </c>
      <c r="L36" s="192">
        <f t="shared" si="14"/>
        <v>8.3432468871441028</v>
      </c>
      <c r="M36" s="192">
        <f t="shared" si="15"/>
        <v>8.7436192985344974</v>
      </c>
      <c r="N36" s="192">
        <f t="shared" si="16"/>
        <v>7.9712362301101587</v>
      </c>
      <c r="P36" s="175"/>
      <c r="Q36" s="191"/>
      <c r="R36" s="191"/>
      <c r="S36" s="191"/>
      <c r="T36" s="192"/>
      <c r="U36" s="192"/>
      <c r="V36" s="192"/>
    </row>
    <row r="37" spans="1:22" x14ac:dyDescent="0.2">
      <c r="A37" s="79" t="s">
        <v>197</v>
      </c>
      <c r="B37" s="36">
        <v>2364</v>
      </c>
      <c r="C37" s="33">
        <v>1022</v>
      </c>
      <c r="D37" s="33">
        <f t="shared" si="0"/>
        <v>61</v>
      </c>
      <c r="E37" s="33">
        <v>8</v>
      </c>
      <c r="F37" s="33">
        <v>53</v>
      </c>
      <c r="G37" s="33">
        <v>251</v>
      </c>
      <c r="H37" s="199" t="s">
        <v>197</v>
      </c>
      <c r="I37" s="38">
        <f t="shared" si="12"/>
        <v>443</v>
      </c>
      <c r="J37" s="191">
        <f t="shared" si="12"/>
        <v>195</v>
      </c>
      <c r="K37" s="191">
        <f t="shared" si="12"/>
        <v>248</v>
      </c>
      <c r="L37" s="192">
        <f t="shared" si="14"/>
        <v>3.5133634705369179</v>
      </c>
      <c r="M37" s="192">
        <f t="shared" si="15"/>
        <v>3.2109336407047588</v>
      </c>
      <c r="N37" s="192">
        <f t="shared" si="16"/>
        <v>3.7943696450428397</v>
      </c>
      <c r="P37" s="175"/>
      <c r="Q37" s="191"/>
      <c r="R37" s="191"/>
      <c r="S37" s="191"/>
      <c r="T37" s="192"/>
      <c r="U37" s="192"/>
      <c r="V37" s="192"/>
    </row>
    <row r="38" spans="1:22" x14ac:dyDescent="0.2">
      <c r="A38" s="79" t="s">
        <v>198</v>
      </c>
      <c r="B38" s="36">
        <v>50062</v>
      </c>
      <c r="C38" s="33">
        <v>217</v>
      </c>
      <c r="D38" s="33">
        <f t="shared" si="0"/>
        <v>11391</v>
      </c>
      <c r="E38" s="33">
        <v>6915</v>
      </c>
      <c r="F38" s="33">
        <v>4476</v>
      </c>
      <c r="G38" s="33">
        <v>28462</v>
      </c>
      <c r="H38" s="196" t="s">
        <v>511</v>
      </c>
      <c r="I38" s="32"/>
      <c r="J38" s="2"/>
      <c r="K38" s="2"/>
      <c r="L38" s="2"/>
      <c r="M38" s="2"/>
      <c r="N38" s="2"/>
      <c r="P38" s="196"/>
      <c r="Q38" s="32"/>
      <c r="R38" s="2"/>
      <c r="S38" s="2"/>
      <c r="T38" s="2"/>
      <c r="U38" s="2"/>
      <c r="V38" s="2"/>
    </row>
    <row r="39" spans="1:22" x14ac:dyDescent="0.2">
      <c r="A39" s="79" t="s">
        <v>194</v>
      </c>
      <c r="B39" s="36">
        <v>24385</v>
      </c>
      <c r="C39" s="33">
        <v>82</v>
      </c>
      <c r="D39" s="33">
        <f t="shared" si="0"/>
        <v>7012</v>
      </c>
      <c r="E39" s="33">
        <v>4511</v>
      </c>
      <c r="F39" s="33">
        <v>2501</v>
      </c>
      <c r="G39" s="33">
        <v>12177</v>
      </c>
      <c r="H39" s="175"/>
      <c r="I39" s="191">
        <f t="shared" ref="I39:I48" si="17">E33+F33</f>
        <v>1218</v>
      </c>
      <c r="J39" s="191">
        <f t="shared" ref="J39:J48" si="18">I39-K39</f>
        <v>611</v>
      </c>
      <c r="K39" s="191">
        <f t="shared" ref="K39:K48" si="19">E47+F47</f>
        <v>607</v>
      </c>
    </row>
    <row r="40" spans="1:22" x14ac:dyDescent="0.2">
      <c r="A40" s="79" t="s">
        <v>195</v>
      </c>
      <c r="B40" s="36">
        <v>12423</v>
      </c>
      <c r="C40" s="33">
        <v>41</v>
      </c>
      <c r="D40" s="33">
        <f t="shared" si="0"/>
        <v>3029</v>
      </c>
      <c r="E40" s="33">
        <v>1871</v>
      </c>
      <c r="F40" s="33">
        <v>1158</v>
      </c>
      <c r="G40" s="33">
        <v>7145</v>
      </c>
      <c r="H40" s="175"/>
      <c r="I40" s="191">
        <f t="shared" si="17"/>
        <v>891</v>
      </c>
      <c r="J40" s="191">
        <f t="shared" si="18"/>
        <v>446</v>
      </c>
      <c r="K40" s="191">
        <f t="shared" si="19"/>
        <v>445</v>
      </c>
    </row>
    <row r="41" spans="1:22" x14ac:dyDescent="0.2">
      <c r="A41" s="79" t="s">
        <v>196</v>
      </c>
      <c r="B41" s="36">
        <v>6850</v>
      </c>
      <c r="C41" s="33">
        <v>30</v>
      </c>
      <c r="D41" s="33">
        <f t="shared" si="0"/>
        <v>968</v>
      </c>
      <c r="E41" s="33">
        <v>473</v>
      </c>
      <c r="F41" s="33">
        <v>495</v>
      </c>
      <c r="G41" s="33">
        <v>4561</v>
      </c>
      <c r="H41" s="175"/>
      <c r="I41" s="191">
        <f t="shared" si="17"/>
        <v>182</v>
      </c>
      <c r="J41" s="191">
        <f t="shared" si="18"/>
        <v>88</v>
      </c>
      <c r="K41" s="191">
        <f t="shared" si="19"/>
        <v>94</v>
      </c>
    </row>
    <row r="42" spans="1:22" x14ac:dyDescent="0.2">
      <c r="A42" s="79" t="s">
        <v>197</v>
      </c>
      <c r="B42" s="36">
        <v>6404</v>
      </c>
      <c r="C42" s="33">
        <v>64</v>
      </c>
      <c r="D42" s="33">
        <f t="shared" si="0"/>
        <v>382</v>
      </c>
      <c r="E42" s="33">
        <v>60</v>
      </c>
      <c r="F42" s="33">
        <v>322</v>
      </c>
      <c r="G42" s="33">
        <v>4579</v>
      </c>
      <c r="H42" s="175"/>
      <c r="I42" s="191">
        <f t="shared" si="17"/>
        <v>84</v>
      </c>
      <c r="J42" s="191">
        <f t="shared" si="18"/>
        <v>46</v>
      </c>
      <c r="K42" s="191">
        <f t="shared" si="19"/>
        <v>38</v>
      </c>
    </row>
    <row r="43" spans="1:22" x14ac:dyDescent="0.2">
      <c r="A43" s="77"/>
      <c r="B43" s="36" t="s">
        <v>25</v>
      </c>
      <c r="C43" s="33" t="s">
        <v>25</v>
      </c>
      <c r="D43" s="33"/>
      <c r="E43" s="33" t="s">
        <v>25</v>
      </c>
      <c r="F43" s="33" t="s">
        <v>25</v>
      </c>
      <c r="G43" s="33" t="s">
        <v>25</v>
      </c>
      <c r="I43" s="191">
        <f t="shared" si="17"/>
        <v>61</v>
      </c>
      <c r="J43" s="191">
        <f t="shared" si="18"/>
        <v>31</v>
      </c>
      <c r="K43" s="191">
        <f t="shared" si="19"/>
        <v>30</v>
      </c>
    </row>
    <row r="44" spans="1:22" x14ac:dyDescent="0.2">
      <c r="A44" s="77" t="s">
        <v>33</v>
      </c>
      <c r="B44" s="36">
        <v>77790</v>
      </c>
      <c r="C44" s="33">
        <v>29619</v>
      </c>
      <c r="D44" s="33">
        <f t="shared" si="0"/>
        <v>9760</v>
      </c>
      <c r="E44" s="33">
        <v>5783</v>
      </c>
      <c r="F44" s="33">
        <v>3977</v>
      </c>
      <c r="G44" s="33">
        <v>20521</v>
      </c>
      <c r="I44" s="191">
        <f t="shared" si="17"/>
        <v>11391</v>
      </c>
      <c r="J44" s="191">
        <f t="shared" si="18"/>
        <v>5462</v>
      </c>
      <c r="K44" s="191">
        <f t="shared" si="19"/>
        <v>5929</v>
      </c>
    </row>
    <row r="45" spans="1:22" x14ac:dyDescent="0.2">
      <c r="A45" s="79" t="s">
        <v>170</v>
      </c>
      <c r="B45" s="36">
        <v>41298</v>
      </c>
      <c r="C45" s="33">
        <v>26708</v>
      </c>
      <c r="D45" s="33">
        <f t="shared" si="0"/>
        <v>3224</v>
      </c>
      <c r="E45" s="33">
        <v>1938</v>
      </c>
      <c r="F45" s="33">
        <v>1286</v>
      </c>
      <c r="G45" s="33">
        <v>5325</v>
      </c>
      <c r="I45" s="191">
        <f t="shared" si="17"/>
        <v>7012</v>
      </c>
      <c r="J45" s="191">
        <f t="shared" si="18"/>
        <v>3389</v>
      </c>
      <c r="K45" s="191">
        <f t="shared" si="19"/>
        <v>3623</v>
      </c>
    </row>
    <row r="46" spans="1:22" x14ac:dyDescent="0.2">
      <c r="A46" s="79" t="s">
        <v>176</v>
      </c>
      <c r="B46" s="36">
        <v>36492</v>
      </c>
      <c r="C46" s="33">
        <v>2911</v>
      </c>
      <c r="D46" s="33">
        <f t="shared" si="0"/>
        <v>6536</v>
      </c>
      <c r="E46" s="33">
        <v>3845</v>
      </c>
      <c r="F46" s="33">
        <v>2691</v>
      </c>
      <c r="G46" s="33">
        <v>15196</v>
      </c>
      <c r="I46" s="191">
        <f t="shared" si="17"/>
        <v>3029</v>
      </c>
      <c r="J46" s="191">
        <f t="shared" si="18"/>
        <v>1424</v>
      </c>
      <c r="K46" s="191">
        <f t="shared" si="19"/>
        <v>1605</v>
      </c>
    </row>
    <row r="47" spans="1:22" x14ac:dyDescent="0.2">
      <c r="A47" s="79" t="s">
        <v>193</v>
      </c>
      <c r="B47" s="36">
        <v>11075</v>
      </c>
      <c r="C47" s="33">
        <v>2801</v>
      </c>
      <c r="D47" s="33">
        <f t="shared" si="0"/>
        <v>607</v>
      </c>
      <c r="E47" s="33">
        <v>192</v>
      </c>
      <c r="F47" s="33">
        <v>415</v>
      </c>
      <c r="G47" s="33">
        <v>1123</v>
      </c>
      <c r="I47" s="191">
        <f t="shared" si="17"/>
        <v>968</v>
      </c>
      <c r="J47" s="191">
        <f t="shared" si="18"/>
        <v>485</v>
      </c>
      <c r="K47" s="191">
        <f t="shared" si="19"/>
        <v>483</v>
      </c>
    </row>
    <row r="48" spans="1:22" x14ac:dyDescent="0.2">
      <c r="A48" s="79" t="s">
        <v>194</v>
      </c>
      <c r="B48" s="36">
        <v>7674</v>
      </c>
      <c r="C48" s="33">
        <v>1316</v>
      </c>
      <c r="D48" s="33">
        <f t="shared" si="0"/>
        <v>445</v>
      </c>
      <c r="E48" s="33">
        <v>155</v>
      </c>
      <c r="F48" s="33">
        <v>290</v>
      </c>
      <c r="G48" s="33">
        <v>668</v>
      </c>
      <c r="I48" s="191">
        <f t="shared" si="17"/>
        <v>382</v>
      </c>
      <c r="J48" s="191">
        <f t="shared" si="18"/>
        <v>164</v>
      </c>
      <c r="K48" s="191">
        <f t="shared" si="19"/>
        <v>218</v>
      </c>
    </row>
    <row r="49" spans="1:7" x14ac:dyDescent="0.2">
      <c r="A49" s="79" t="s">
        <v>195</v>
      </c>
      <c r="B49" s="36">
        <v>1490</v>
      </c>
      <c r="C49" s="33">
        <v>576</v>
      </c>
      <c r="D49" s="33">
        <f t="shared" si="0"/>
        <v>94</v>
      </c>
      <c r="E49" s="33">
        <v>29</v>
      </c>
      <c r="F49" s="33">
        <v>65</v>
      </c>
      <c r="G49" s="33">
        <v>243</v>
      </c>
    </row>
    <row r="50" spans="1:7" x14ac:dyDescent="0.2">
      <c r="A50" s="79" t="s">
        <v>196</v>
      </c>
      <c r="B50" s="36">
        <v>818</v>
      </c>
      <c r="C50" s="33">
        <v>377</v>
      </c>
      <c r="D50" s="33">
        <f t="shared" si="0"/>
        <v>38</v>
      </c>
      <c r="E50" s="33">
        <v>4</v>
      </c>
      <c r="F50" s="33">
        <v>34</v>
      </c>
      <c r="G50" s="33">
        <v>84</v>
      </c>
    </row>
    <row r="51" spans="1:7" x14ac:dyDescent="0.2">
      <c r="A51" s="79" t="s">
        <v>197</v>
      </c>
      <c r="B51" s="36">
        <v>1093</v>
      </c>
      <c r="C51" s="33">
        <v>532</v>
      </c>
      <c r="D51" s="33">
        <f t="shared" si="0"/>
        <v>30</v>
      </c>
      <c r="E51" s="33">
        <v>4</v>
      </c>
      <c r="F51" s="33">
        <v>26</v>
      </c>
      <c r="G51" s="33">
        <v>128</v>
      </c>
    </row>
    <row r="52" spans="1:7" x14ac:dyDescent="0.2">
      <c r="A52" s="79" t="s">
        <v>198</v>
      </c>
      <c r="B52" s="36">
        <v>25417</v>
      </c>
      <c r="C52" s="33">
        <v>110</v>
      </c>
      <c r="D52" s="33">
        <f t="shared" si="0"/>
        <v>5929</v>
      </c>
      <c r="E52" s="33">
        <v>3653</v>
      </c>
      <c r="F52" s="33">
        <v>2276</v>
      </c>
      <c r="G52" s="33">
        <v>14073</v>
      </c>
    </row>
    <row r="53" spans="1:7" x14ac:dyDescent="0.2">
      <c r="A53" s="79" t="s">
        <v>194</v>
      </c>
      <c r="B53" s="36">
        <v>11955</v>
      </c>
      <c r="C53" s="33">
        <v>36</v>
      </c>
      <c r="D53" s="33">
        <f t="shared" si="0"/>
        <v>3623</v>
      </c>
      <c r="E53" s="33">
        <v>2352</v>
      </c>
      <c r="F53" s="33">
        <v>1271</v>
      </c>
      <c r="G53" s="33">
        <v>5657</v>
      </c>
    </row>
    <row r="54" spans="1:7" x14ac:dyDescent="0.2">
      <c r="A54" s="79" t="s">
        <v>195</v>
      </c>
      <c r="B54" s="36">
        <v>6562</v>
      </c>
      <c r="C54" s="33">
        <v>19</v>
      </c>
      <c r="D54" s="33">
        <f t="shared" si="0"/>
        <v>1605</v>
      </c>
      <c r="E54" s="33">
        <v>1030</v>
      </c>
      <c r="F54" s="33">
        <v>575</v>
      </c>
      <c r="G54" s="33">
        <v>3737</v>
      </c>
    </row>
    <row r="55" spans="1:7" x14ac:dyDescent="0.2">
      <c r="A55" s="79" t="s">
        <v>196</v>
      </c>
      <c r="B55" s="36">
        <v>3629</v>
      </c>
      <c r="C55" s="33">
        <v>15</v>
      </c>
      <c r="D55" s="33">
        <f t="shared" si="0"/>
        <v>483</v>
      </c>
      <c r="E55" s="33">
        <v>238</v>
      </c>
      <c r="F55" s="33">
        <v>245</v>
      </c>
      <c r="G55" s="33">
        <v>2433</v>
      </c>
    </row>
    <row r="56" spans="1:7" x14ac:dyDescent="0.2">
      <c r="A56" s="79" t="s">
        <v>197</v>
      </c>
      <c r="B56" s="37">
        <v>3271</v>
      </c>
      <c r="C56" s="38">
        <v>40</v>
      </c>
      <c r="D56" s="33">
        <f t="shared" si="0"/>
        <v>218</v>
      </c>
      <c r="E56" s="38">
        <v>33</v>
      </c>
      <c r="F56" s="38">
        <v>185</v>
      </c>
      <c r="G56" s="38">
        <v>2246</v>
      </c>
    </row>
    <row r="57" spans="1:7" s="176" customFormat="1" ht="0.9" customHeight="1" x14ac:dyDescent="0.2">
      <c r="A57" s="183" t="s">
        <v>141</v>
      </c>
      <c r="B57" s="178"/>
      <c r="C57" s="178"/>
      <c r="D57" s="178"/>
      <c r="E57" s="178"/>
      <c r="F57" s="178"/>
      <c r="G57" s="178"/>
    </row>
    <row r="58" spans="1:7" x14ac:dyDescent="0.2">
      <c r="A58" s="80" t="s">
        <v>63</v>
      </c>
    </row>
    <row r="59" spans="1:7" x14ac:dyDescent="0.2">
      <c r="A59" s="13"/>
    </row>
    <row r="60" spans="1:7" x14ac:dyDescent="0.2">
      <c r="A60" s="8" t="s">
        <v>24</v>
      </c>
    </row>
  </sheetData>
  <mergeCells count="8">
    <mergeCell ref="A5:A7"/>
    <mergeCell ref="B5:B7"/>
    <mergeCell ref="C5:G5"/>
    <mergeCell ref="I28:K28"/>
    <mergeCell ref="L28:N28"/>
    <mergeCell ref="Q28:S28"/>
    <mergeCell ref="T28:V28"/>
    <mergeCell ref="C6:F6"/>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92"/>
  <sheetViews>
    <sheetView zoomScaleNormal="100" zoomScaleSheetLayoutView="100" workbookViewId="0">
      <pane xSplit="1" ySplit="7" topLeftCell="B8" activePane="bottomRight" state="frozen"/>
      <selection activeCell="D10" sqref="D10"/>
      <selection pane="topRight" activeCell="D10" sqref="D10"/>
      <selection pane="bottomLeft" activeCell="D10" sqref="D10"/>
      <selection pane="bottomRight" activeCell="J22" sqref="J22"/>
    </sheetView>
  </sheetViews>
  <sheetFormatPr defaultColWidth="9.109375" defaultRowHeight="11.4" x14ac:dyDescent="0.2"/>
  <cols>
    <col min="1" max="1" width="61.88671875" style="8" customWidth="1"/>
    <col min="2" max="2" width="10.6640625" style="8" customWidth="1"/>
    <col min="3" max="3" width="11.44140625" style="8" customWidth="1"/>
    <col min="4" max="4" width="11.44140625" style="174" customWidth="1"/>
    <col min="5" max="7" width="10.6640625" style="8" customWidth="1"/>
    <col min="8" max="16384" width="9.109375" style="8"/>
  </cols>
  <sheetData>
    <row r="1" spans="1:7" s="176" customFormat="1" ht="0.9" customHeight="1" x14ac:dyDescent="0.2">
      <c r="A1" s="176" t="s">
        <v>495</v>
      </c>
    </row>
    <row r="2" spans="1:7" x14ac:dyDescent="0.2">
      <c r="A2" s="8" t="s">
        <v>94</v>
      </c>
    </row>
    <row r="3" spans="1:7" x14ac:dyDescent="0.2">
      <c r="A3" s="8" t="s">
        <v>496</v>
      </c>
    </row>
    <row r="5" spans="1:7" ht="24.75" customHeight="1" x14ac:dyDescent="0.2">
      <c r="A5" s="212" t="s">
        <v>64</v>
      </c>
      <c r="B5" s="215" t="s">
        <v>0</v>
      </c>
      <c r="C5" s="218"/>
      <c r="D5" s="218"/>
      <c r="E5" s="218"/>
      <c r="F5" s="218"/>
      <c r="G5" s="218"/>
    </row>
    <row r="6" spans="1:7" ht="30" customHeight="1" x14ac:dyDescent="0.3">
      <c r="A6" s="213"/>
      <c r="B6" s="216"/>
      <c r="C6" s="219" t="s">
        <v>58</v>
      </c>
      <c r="D6" s="220"/>
      <c r="E6" s="221"/>
      <c r="F6" s="222"/>
      <c r="G6" s="210" t="s">
        <v>56</v>
      </c>
    </row>
    <row r="7" spans="1:7" ht="65.25" customHeight="1" x14ac:dyDescent="0.2">
      <c r="A7" s="214"/>
      <c r="B7" s="217"/>
      <c r="C7" s="5" t="s">
        <v>66</v>
      </c>
      <c r="D7" s="5" t="s">
        <v>562</v>
      </c>
      <c r="E7" s="16" t="s">
        <v>23</v>
      </c>
      <c r="F7" s="5" t="s">
        <v>67</v>
      </c>
      <c r="G7" s="15" t="s">
        <v>1</v>
      </c>
    </row>
    <row r="8" spans="1:7" ht="12" x14ac:dyDescent="0.25">
      <c r="A8" s="81" t="s">
        <v>39</v>
      </c>
      <c r="B8" s="3" t="s">
        <v>25</v>
      </c>
      <c r="C8" s="2" t="s">
        <v>25</v>
      </c>
      <c r="D8" s="2"/>
      <c r="E8" s="2" t="s">
        <v>25</v>
      </c>
      <c r="F8" s="2" t="s">
        <v>25</v>
      </c>
      <c r="G8" s="2" t="s">
        <v>25</v>
      </c>
    </row>
    <row r="9" spans="1:7" x14ac:dyDescent="0.2">
      <c r="A9" s="82" t="s">
        <v>40</v>
      </c>
      <c r="B9" s="36">
        <v>107046</v>
      </c>
      <c r="C9" s="33">
        <v>38374</v>
      </c>
      <c r="D9" s="33">
        <f>E9+F9</f>
        <v>11111</v>
      </c>
      <c r="E9" s="33">
        <v>6099</v>
      </c>
      <c r="F9" s="33">
        <v>5012</v>
      </c>
      <c r="G9" s="33">
        <v>31432</v>
      </c>
    </row>
    <row r="10" spans="1:7" x14ac:dyDescent="0.2">
      <c r="A10" s="84" t="s">
        <v>199</v>
      </c>
      <c r="B10" s="36">
        <v>4827</v>
      </c>
      <c r="C10" s="33">
        <v>446</v>
      </c>
      <c r="D10" s="33">
        <f t="shared" ref="D10:D73" si="0">E10+F10</f>
        <v>84</v>
      </c>
      <c r="E10" s="33">
        <v>23</v>
      </c>
      <c r="F10" s="33">
        <v>61</v>
      </c>
      <c r="G10" s="33">
        <v>398</v>
      </c>
    </row>
    <row r="11" spans="1:7" x14ac:dyDescent="0.2">
      <c r="A11" s="84" t="s">
        <v>200</v>
      </c>
      <c r="B11" s="36">
        <v>8041</v>
      </c>
      <c r="C11" s="33">
        <v>3996</v>
      </c>
      <c r="D11" s="33">
        <f t="shared" si="0"/>
        <v>201</v>
      </c>
      <c r="E11" s="33">
        <v>39</v>
      </c>
      <c r="F11" s="33">
        <v>162</v>
      </c>
      <c r="G11" s="33">
        <v>1066</v>
      </c>
    </row>
    <row r="12" spans="1:7" x14ac:dyDescent="0.2">
      <c r="A12" s="84" t="s">
        <v>201</v>
      </c>
      <c r="B12" s="36">
        <v>1561</v>
      </c>
      <c r="C12" s="33">
        <v>838</v>
      </c>
      <c r="D12" s="33">
        <f t="shared" si="0"/>
        <v>71</v>
      </c>
      <c r="E12" s="33">
        <v>24</v>
      </c>
      <c r="F12" s="33">
        <v>47</v>
      </c>
      <c r="G12" s="33">
        <v>335</v>
      </c>
    </row>
    <row r="13" spans="1:7" x14ac:dyDescent="0.2">
      <c r="A13" s="84" t="s">
        <v>202</v>
      </c>
      <c r="B13" s="36">
        <v>92617</v>
      </c>
      <c r="C13" s="33">
        <v>33094</v>
      </c>
      <c r="D13" s="33">
        <f t="shared" si="0"/>
        <v>10755</v>
      </c>
      <c r="E13" s="33">
        <v>6013</v>
      </c>
      <c r="F13" s="33">
        <v>4742</v>
      </c>
      <c r="G13" s="33">
        <v>29633</v>
      </c>
    </row>
    <row r="14" spans="1:7" x14ac:dyDescent="0.2">
      <c r="A14" s="82"/>
      <c r="B14" s="36" t="s">
        <v>25</v>
      </c>
      <c r="C14" s="33" t="s">
        <v>25</v>
      </c>
      <c r="D14" s="33"/>
      <c r="E14" s="33" t="s">
        <v>25</v>
      </c>
      <c r="F14" s="33" t="s">
        <v>25</v>
      </c>
      <c r="G14" s="33" t="s">
        <v>25</v>
      </c>
    </row>
    <row r="15" spans="1:7" x14ac:dyDescent="0.2">
      <c r="A15" s="82" t="s">
        <v>70</v>
      </c>
      <c r="B15" s="36">
        <v>52492</v>
      </c>
      <c r="C15" s="33">
        <v>19510</v>
      </c>
      <c r="D15" s="33">
        <f t="shared" si="0"/>
        <v>5784</v>
      </c>
      <c r="E15" s="33">
        <v>3256</v>
      </c>
      <c r="F15" s="33">
        <v>2528</v>
      </c>
      <c r="G15" s="33">
        <v>15455</v>
      </c>
    </row>
    <row r="16" spans="1:7" x14ac:dyDescent="0.2">
      <c r="A16" s="84" t="s">
        <v>199</v>
      </c>
      <c r="B16" s="36">
        <v>768</v>
      </c>
      <c r="C16" s="33">
        <v>95</v>
      </c>
      <c r="D16" s="33">
        <f t="shared" si="0"/>
        <v>19</v>
      </c>
      <c r="E16" s="33">
        <v>6</v>
      </c>
      <c r="F16" s="33">
        <v>13</v>
      </c>
      <c r="G16" s="33">
        <v>70</v>
      </c>
    </row>
    <row r="17" spans="1:7" x14ac:dyDescent="0.2">
      <c r="A17" s="84" t="s">
        <v>200</v>
      </c>
      <c r="B17" s="36">
        <v>872</v>
      </c>
      <c r="C17" s="33">
        <v>303</v>
      </c>
      <c r="D17" s="33">
        <f t="shared" si="0"/>
        <v>34</v>
      </c>
      <c r="E17" s="33">
        <v>6</v>
      </c>
      <c r="F17" s="33">
        <v>28</v>
      </c>
      <c r="G17" s="33">
        <v>102</v>
      </c>
    </row>
    <row r="18" spans="1:7" x14ac:dyDescent="0.2">
      <c r="A18" s="84" t="s">
        <v>201</v>
      </c>
      <c r="B18" s="36">
        <v>525</v>
      </c>
      <c r="C18" s="33">
        <v>278</v>
      </c>
      <c r="D18" s="33">
        <f t="shared" si="0"/>
        <v>28</v>
      </c>
      <c r="E18" s="33">
        <v>12</v>
      </c>
      <c r="F18" s="33">
        <v>16</v>
      </c>
      <c r="G18" s="33">
        <v>106</v>
      </c>
    </row>
    <row r="19" spans="1:7" x14ac:dyDescent="0.2">
      <c r="A19" s="84" t="s">
        <v>202</v>
      </c>
      <c r="B19" s="36">
        <v>50327</v>
      </c>
      <c r="C19" s="33">
        <v>18834</v>
      </c>
      <c r="D19" s="33">
        <f t="shared" si="0"/>
        <v>5703</v>
      </c>
      <c r="E19" s="33">
        <v>3232</v>
      </c>
      <c r="F19" s="33">
        <v>2471</v>
      </c>
      <c r="G19" s="33">
        <v>15177</v>
      </c>
    </row>
    <row r="20" spans="1:7" x14ac:dyDescent="0.2">
      <c r="A20" s="82"/>
      <c r="B20" s="36" t="s">
        <v>25</v>
      </c>
      <c r="C20" s="33" t="s">
        <v>25</v>
      </c>
      <c r="D20" s="33"/>
      <c r="E20" s="33" t="s">
        <v>25</v>
      </c>
      <c r="F20" s="33" t="s">
        <v>25</v>
      </c>
      <c r="G20" s="33" t="s">
        <v>25</v>
      </c>
    </row>
    <row r="21" spans="1:7" ht="12" x14ac:dyDescent="0.25">
      <c r="A21" s="83" t="s">
        <v>41</v>
      </c>
      <c r="B21" s="36" t="s">
        <v>25</v>
      </c>
      <c r="C21" s="33" t="s">
        <v>25</v>
      </c>
      <c r="D21" s="33"/>
      <c r="E21" s="33" t="s">
        <v>25</v>
      </c>
      <c r="F21" s="33" t="s">
        <v>25</v>
      </c>
      <c r="G21" s="33" t="s">
        <v>25</v>
      </c>
    </row>
    <row r="22" spans="1:7" x14ac:dyDescent="0.2">
      <c r="A22" s="82" t="s">
        <v>42</v>
      </c>
      <c r="B22" s="36">
        <v>8041</v>
      </c>
      <c r="C22" s="33">
        <v>3996</v>
      </c>
      <c r="D22" s="33">
        <f t="shared" si="0"/>
        <v>201</v>
      </c>
      <c r="E22" s="33">
        <v>39</v>
      </c>
      <c r="F22" s="33">
        <v>162</v>
      </c>
      <c r="G22" s="33">
        <v>1066</v>
      </c>
    </row>
    <row r="23" spans="1:7" x14ac:dyDescent="0.2">
      <c r="A23" s="88" t="s">
        <v>203</v>
      </c>
      <c r="B23" s="36">
        <v>1553</v>
      </c>
      <c r="C23" s="33">
        <v>686</v>
      </c>
      <c r="D23" s="33">
        <f t="shared" si="0"/>
        <v>66</v>
      </c>
      <c r="E23" s="33">
        <v>14</v>
      </c>
      <c r="F23" s="33">
        <v>52</v>
      </c>
      <c r="G23" s="33">
        <v>252</v>
      </c>
    </row>
    <row r="24" spans="1:7" x14ac:dyDescent="0.2">
      <c r="A24" s="88" t="s">
        <v>204</v>
      </c>
      <c r="B24" s="36">
        <v>666</v>
      </c>
      <c r="C24" s="33">
        <v>183</v>
      </c>
      <c r="D24" s="33">
        <f t="shared" si="0"/>
        <v>13</v>
      </c>
      <c r="E24" s="33">
        <v>2</v>
      </c>
      <c r="F24" s="33">
        <v>11</v>
      </c>
      <c r="G24" s="33">
        <v>89</v>
      </c>
    </row>
    <row r="25" spans="1:7" x14ac:dyDescent="0.2">
      <c r="A25" s="88" t="s">
        <v>205</v>
      </c>
      <c r="B25" s="36">
        <v>46</v>
      </c>
      <c r="C25" s="33">
        <v>22</v>
      </c>
      <c r="D25" s="33">
        <f t="shared" si="0"/>
        <v>0</v>
      </c>
      <c r="E25" s="33">
        <v>0</v>
      </c>
      <c r="F25" s="33">
        <v>0</v>
      </c>
      <c r="G25" s="33">
        <v>4</v>
      </c>
    </row>
    <row r="26" spans="1:7" x14ac:dyDescent="0.2">
      <c r="A26" s="88" t="s">
        <v>206</v>
      </c>
      <c r="B26" s="36">
        <v>1088</v>
      </c>
      <c r="C26" s="33">
        <v>449</v>
      </c>
      <c r="D26" s="33">
        <f t="shared" si="0"/>
        <v>32</v>
      </c>
      <c r="E26" s="33">
        <v>6</v>
      </c>
      <c r="F26" s="33">
        <v>26</v>
      </c>
      <c r="G26" s="33">
        <v>163</v>
      </c>
    </row>
    <row r="27" spans="1:7" x14ac:dyDescent="0.2">
      <c r="A27" s="88" t="s">
        <v>207</v>
      </c>
      <c r="B27" s="36">
        <v>231</v>
      </c>
      <c r="C27" s="33">
        <v>113</v>
      </c>
      <c r="D27" s="33">
        <f t="shared" si="0"/>
        <v>5</v>
      </c>
      <c r="E27" s="33">
        <v>1</v>
      </c>
      <c r="F27" s="33">
        <v>4</v>
      </c>
      <c r="G27" s="33">
        <v>14</v>
      </c>
    </row>
    <row r="28" spans="1:7" x14ac:dyDescent="0.2">
      <c r="A28" s="88" t="s">
        <v>208</v>
      </c>
      <c r="B28" s="36">
        <v>2032</v>
      </c>
      <c r="C28" s="33">
        <v>1177</v>
      </c>
      <c r="D28" s="33">
        <f t="shared" si="0"/>
        <v>26</v>
      </c>
      <c r="E28" s="33">
        <v>3</v>
      </c>
      <c r="F28" s="33">
        <v>23</v>
      </c>
      <c r="G28" s="33">
        <v>195</v>
      </c>
    </row>
    <row r="29" spans="1:7" x14ac:dyDescent="0.2">
      <c r="A29" s="88" t="s">
        <v>209</v>
      </c>
      <c r="B29" s="36">
        <v>98</v>
      </c>
      <c r="C29" s="33">
        <v>67</v>
      </c>
      <c r="D29" s="33">
        <f t="shared" si="0"/>
        <v>0</v>
      </c>
      <c r="E29" s="33">
        <v>0</v>
      </c>
      <c r="F29" s="33">
        <v>0</v>
      </c>
      <c r="G29" s="33">
        <v>10</v>
      </c>
    </row>
    <row r="30" spans="1:7" x14ac:dyDescent="0.2">
      <c r="A30" s="88" t="s">
        <v>210</v>
      </c>
      <c r="B30" s="36">
        <v>16</v>
      </c>
      <c r="C30" s="33">
        <v>4</v>
      </c>
      <c r="D30" s="33">
        <f t="shared" si="0"/>
        <v>0</v>
      </c>
      <c r="E30" s="33">
        <v>0</v>
      </c>
      <c r="F30" s="33">
        <v>0</v>
      </c>
      <c r="G30" s="33">
        <v>1</v>
      </c>
    </row>
    <row r="31" spans="1:7" x14ac:dyDescent="0.2">
      <c r="A31" s="88" t="s">
        <v>211</v>
      </c>
      <c r="B31" s="36">
        <v>207</v>
      </c>
      <c r="C31" s="33">
        <v>145</v>
      </c>
      <c r="D31" s="33">
        <f t="shared" si="0"/>
        <v>1</v>
      </c>
      <c r="E31" s="33">
        <v>0</v>
      </c>
      <c r="F31" s="33">
        <v>1</v>
      </c>
      <c r="G31" s="33">
        <v>24</v>
      </c>
    </row>
    <row r="32" spans="1:7" x14ac:dyDescent="0.2">
      <c r="A32" s="88" t="s">
        <v>212</v>
      </c>
      <c r="B32" s="36">
        <v>15</v>
      </c>
      <c r="C32" s="33">
        <v>9</v>
      </c>
      <c r="D32" s="33">
        <f t="shared" si="0"/>
        <v>0</v>
      </c>
      <c r="E32" s="33">
        <v>0</v>
      </c>
      <c r="F32" s="33">
        <v>0</v>
      </c>
      <c r="G32" s="33">
        <v>1</v>
      </c>
    </row>
    <row r="33" spans="1:7" x14ac:dyDescent="0.2">
      <c r="A33" s="88" t="s">
        <v>213</v>
      </c>
      <c r="B33" s="36">
        <v>74</v>
      </c>
      <c r="C33" s="33">
        <v>12</v>
      </c>
      <c r="D33" s="33">
        <f t="shared" si="0"/>
        <v>0</v>
      </c>
      <c r="E33" s="33">
        <v>0</v>
      </c>
      <c r="F33" s="33">
        <v>0</v>
      </c>
      <c r="G33" s="33">
        <v>35</v>
      </c>
    </row>
    <row r="34" spans="1:7" x14ac:dyDescent="0.2">
      <c r="A34" s="88" t="s">
        <v>214</v>
      </c>
      <c r="B34" s="36">
        <v>1708</v>
      </c>
      <c r="C34" s="33">
        <v>941</v>
      </c>
      <c r="D34" s="33">
        <f t="shared" si="0"/>
        <v>52</v>
      </c>
      <c r="E34" s="33">
        <v>12</v>
      </c>
      <c r="F34" s="33">
        <v>40</v>
      </c>
      <c r="G34" s="33">
        <v>240</v>
      </c>
    </row>
    <row r="35" spans="1:7" x14ac:dyDescent="0.2">
      <c r="A35" s="88" t="s">
        <v>215</v>
      </c>
      <c r="B35" s="36">
        <v>287</v>
      </c>
      <c r="C35" s="33">
        <v>181</v>
      </c>
      <c r="D35" s="33">
        <f t="shared" si="0"/>
        <v>6</v>
      </c>
      <c r="E35" s="33">
        <v>1</v>
      </c>
      <c r="F35" s="33">
        <v>5</v>
      </c>
      <c r="G35" s="33">
        <v>28</v>
      </c>
    </row>
    <row r="36" spans="1:7" x14ac:dyDescent="0.2">
      <c r="A36" s="88" t="s">
        <v>216</v>
      </c>
      <c r="B36" s="36">
        <v>13</v>
      </c>
      <c r="C36" s="33">
        <v>6</v>
      </c>
      <c r="D36" s="33">
        <f t="shared" si="0"/>
        <v>0</v>
      </c>
      <c r="E36" s="33">
        <v>0</v>
      </c>
      <c r="F36" s="33">
        <v>0</v>
      </c>
      <c r="G36" s="33">
        <v>6</v>
      </c>
    </row>
    <row r="37" spans="1:7" x14ac:dyDescent="0.2">
      <c r="A37" s="88" t="s">
        <v>217</v>
      </c>
      <c r="B37" s="36">
        <v>7</v>
      </c>
      <c r="C37" s="33">
        <v>1</v>
      </c>
      <c r="D37" s="33">
        <f t="shared" si="0"/>
        <v>0</v>
      </c>
      <c r="E37" s="33">
        <v>0</v>
      </c>
      <c r="F37" s="33">
        <v>0</v>
      </c>
      <c r="G37" s="33">
        <v>4</v>
      </c>
    </row>
    <row r="38" spans="1:7" x14ac:dyDescent="0.2">
      <c r="A38" s="82"/>
      <c r="B38" s="36" t="s">
        <v>25</v>
      </c>
      <c r="C38" s="33" t="s">
        <v>25</v>
      </c>
      <c r="D38" s="33"/>
      <c r="E38" s="33" t="s">
        <v>25</v>
      </c>
      <c r="F38" s="33" t="s">
        <v>25</v>
      </c>
      <c r="G38" s="33" t="s">
        <v>25</v>
      </c>
    </row>
    <row r="39" spans="1:7" x14ac:dyDescent="0.2">
      <c r="A39" s="82" t="s">
        <v>78</v>
      </c>
      <c r="B39" s="36">
        <v>872</v>
      </c>
      <c r="C39" s="33">
        <v>303</v>
      </c>
      <c r="D39" s="33">
        <f t="shared" si="0"/>
        <v>34</v>
      </c>
      <c r="E39" s="33">
        <v>6</v>
      </c>
      <c r="F39" s="33">
        <v>28</v>
      </c>
      <c r="G39" s="33">
        <v>102</v>
      </c>
    </row>
    <row r="40" spans="1:7" x14ac:dyDescent="0.2">
      <c r="A40" s="88" t="s">
        <v>203</v>
      </c>
      <c r="B40" s="36">
        <v>341</v>
      </c>
      <c r="C40" s="33">
        <v>118</v>
      </c>
      <c r="D40" s="33">
        <f t="shared" si="0"/>
        <v>18</v>
      </c>
      <c r="E40" s="33">
        <v>4</v>
      </c>
      <c r="F40" s="33">
        <v>14</v>
      </c>
      <c r="G40" s="33">
        <v>45</v>
      </c>
    </row>
    <row r="41" spans="1:7" x14ac:dyDescent="0.2">
      <c r="A41" s="88" t="s">
        <v>204</v>
      </c>
      <c r="B41" s="36">
        <v>119</v>
      </c>
      <c r="C41" s="33">
        <v>23</v>
      </c>
      <c r="D41" s="33">
        <f t="shared" si="0"/>
        <v>2</v>
      </c>
      <c r="E41" s="33">
        <v>0</v>
      </c>
      <c r="F41" s="33">
        <v>2</v>
      </c>
      <c r="G41" s="33">
        <v>9</v>
      </c>
    </row>
    <row r="42" spans="1:7" x14ac:dyDescent="0.2">
      <c r="A42" s="88" t="s">
        <v>205</v>
      </c>
      <c r="B42" s="36">
        <v>1</v>
      </c>
      <c r="C42" s="33">
        <v>0</v>
      </c>
      <c r="D42" s="33">
        <f t="shared" si="0"/>
        <v>0</v>
      </c>
      <c r="E42" s="33">
        <v>0</v>
      </c>
      <c r="F42" s="33">
        <v>0</v>
      </c>
      <c r="G42" s="33">
        <v>1</v>
      </c>
    </row>
    <row r="43" spans="1:7" x14ac:dyDescent="0.2">
      <c r="A43" s="88" t="s">
        <v>206</v>
      </c>
      <c r="B43" s="36">
        <v>166</v>
      </c>
      <c r="C43" s="33">
        <v>33</v>
      </c>
      <c r="D43" s="33">
        <f t="shared" si="0"/>
        <v>7</v>
      </c>
      <c r="E43" s="33">
        <v>0</v>
      </c>
      <c r="F43" s="33">
        <v>7</v>
      </c>
      <c r="G43" s="33">
        <v>24</v>
      </c>
    </row>
    <row r="44" spans="1:7" x14ac:dyDescent="0.2">
      <c r="A44" s="88" t="s">
        <v>207</v>
      </c>
      <c r="B44" s="36">
        <v>7</v>
      </c>
      <c r="C44" s="33">
        <v>4</v>
      </c>
      <c r="D44" s="33">
        <f t="shared" si="0"/>
        <v>0</v>
      </c>
      <c r="E44" s="33">
        <v>0</v>
      </c>
      <c r="F44" s="33">
        <v>0</v>
      </c>
      <c r="G44" s="33">
        <v>1</v>
      </c>
    </row>
    <row r="45" spans="1:7" x14ac:dyDescent="0.2">
      <c r="A45" s="88" t="s">
        <v>208</v>
      </c>
      <c r="B45" s="36">
        <v>65</v>
      </c>
      <c r="C45" s="33">
        <v>40</v>
      </c>
      <c r="D45" s="33">
        <f t="shared" si="0"/>
        <v>1</v>
      </c>
      <c r="E45" s="33">
        <v>0</v>
      </c>
      <c r="F45" s="33">
        <v>1</v>
      </c>
      <c r="G45" s="33">
        <v>2</v>
      </c>
    </row>
    <row r="46" spans="1:7" x14ac:dyDescent="0.2">
      <c r="A46" s="88" t="s">
        <v>209</v>
      </c>
      <c r="B46" s="36">
        <v>0</v>
      </c>
      <c r="C46" s="33">
        <v>0</v>
      </c>
      <c r="D46" s="33">
        <f t="shared" si="0"/>
        <v>0</v>
      </c>
      <c r="E46" s="33">
        <v>0</v>
      </c>
      <c r="F46" s="33">
        <v>0</v>
      </c>
      <c r="G46" s="33">
        <v>0</v>
      </c>
    </row>
    <row r="47" spans="1:7" x14ac:dyDescent="0.2">
      <c r="A47" s="88" t="s">
        <v>210</v>
      </c>
      <c r="B47" s="36">
        <v>2</v>
      </c>
      <c r="C47" s="33">
        <v>1</v>
      </c>
      <c r="D47" s="33">
        <f t="shared" si="0"/>
        <v>0</v>
      </c>
      <c r="E47" s="33">
        <v>0</v>
      </c>
      <c r="F47" s="33">
        <v>0</v>
      </c>
      <c r="G47" s="33">
        <v>0</v>
      </c>
    </row>
    <row r="48" spans="1:7" x14ac:dyDescent="0.2">
      <c r="A48" s="88" t="s">
        <v>211</v>
      </c>
      <c r="B48" s="36">
        <v>4</v>
      </c>
      <c r="C48" s="33">
        <v>2</v>
      </c>
      <c r="D48" s="33">
        <f t="shared" si="0"/>
        <v>0</v>
      </c>
      <c r="E48" s="33">
        <v>0</v>
      </c>
      <c r="F48" s="33">
        <v>0</v>
      </c>
      <c r="G48" s="33">
        <v>2</v>
      </c>
    </row>
    <row r="49" spans="1:7" x14ac:dyDescent="0.2">
      <c r="A49" s="88" t="s">
        <v>212</v>
      </c>
      <c r="B49" s="36">
        <v>0</v>
      </c>
      <c r="C49" s="33">
        <v>0</v>
      </c>
      <c r="D49" s="33">
        <f t="shared" si="0"/>
        <v>0</v>
      </c>
      <c r="E49" s="33">
        <v>0</v>
      </c>
      <c r="F49" s="33">
        <v>0</v>
      </c>
      <c r="G49" s="33">
        <v>0</v>
      </c>
    </row>
    <row r="50" spans="1:7" x14ac:dyDescent="0.2">
      <c r="A50" s="88" t="s">
        <v>213</v>
      </c>
      <c r="B50" s="36">
        <v>1</v>
      </c>
      <c r="C50" s="33">
        <v>0</v>
      </c>
      <c r="D50" s="33">
        <f t="shared" si="0"/>
        <v>0</v>
      </c>
      <c r="E50" s="33">
        <v>0</v>
      </c>
      <c r="F50" s="33">
        <v>0</v>
      </c>
      <c r="G50" s="33">
        <v>1</v>
      </c>
    </row>
    <row r="51" spans="1:7" x14ac:dyDescent="0.2">
      <c r="A51" s="88" t="s">
        <v>214</v>
      </c>
      <c r="B51" s="36">
        <v>157</v>
      </c>
      <c r="C51" s="33">
        <v>80</v>
      </c>
      <c r="D51" s="33">
        <f t="shared" si="0"/>
        <v>6</v>
      </c>
      <c r="E51" s="33">
        <v>2</v>
      </c>
      <c r="F51" s="33">
        <v>4</v>
      </c>
      <c r="G51" s="33">
        <v>16</v>
      </c>
    </row>
    <row r="52" spans="1:7" x14ac:dyDescent="0.2">
      <c r="A52" s="88" t="s">
        <v>215</v>
      </c>
      <c r="B52" s="36">
        <v>9</v>
      </c>
      <c r="C52" s="33">
        <v>2</v>
      </c>
      <c r="D52" s="33">
        <f t="shared" si="0"/>
        <v>0</v>
      </c>
      <c r="E52" s="33">
        <v>0</v>
      </c>
      <c r="F52" s="33">
        <v>0</v>
      </c>
      <c r="G52" s="33">
        <v>1</v>
      </c>
    </row>
    <row r="53" spans="1:7" x14ac:dyDescent="0.2">
      <c r="A53" s="88" t="s">
        <v>216</v>
      </c>
      <c r="B53" s="36">
        <v>0</v>
      </c>
      <c r="C53" s="33">
        <v>0</v>
      </c>
      <c r="D53" s="33">
        <f t="shared" si="0"/>
        <v>0</v>
      </c>
      <c r="E53" s="33">
        <v>0</v>
      </c>
      <c r="F53" s="33">
        <v>0</v>
      </c>
      <c r="G53" s="33">
        <v>0</v>
      </c>
    </row>
    <row r="54" spans="1:7" x14ac:dyDescent="0.2">
      <c r="A54" s="88" t="s">
        <v>217</v>
      </c>
      <c r="B54" s="36">
        <v>0</v>
      </c>
      <c r="C54" s="33">
        <v>0</v>
      </c>
      <c r="D54" s="33">
        <f t="shared" si="0"/>
        <v>0</v>
      </c>
      <c r="E54" s="33">
        <v>0</v>
      </c>
      <c r="F54" s="33">
        <v>0</v>
      </c>
      <c r="G54" s="33">
        <v>0</v>
      </c>
    </row>
    <row r="55" spans="1:7" x14ac:dyDescent="0.2">
      <c r="A55" s="82"/>
      <c r="B55" s="36" t="s">
        <v>25</v>
      </c>
      <c r="C55" s="33" t="s">
        <v>25</v>
      </c>
      <c r="D55" s="33"/>
      <c r="E55" s="33" t="s">
        <v>25</v>
      </c>
      <c r="F55" s="33" t="s">
        <v>25</v>
      </c>
      <c r="G55" s="33" t="s">
        <v>25</v>
      </c>
    </row>
    <row r="56" spans="1:7" ht="12" x14ac:dyDescent="0.25">
      <c r="A56" s="83" t="s">
        <v>61</v>
      </c>
      <c r="B56" s="36" t="s">
        <v>25</v>
      </c>
      <c r="C56" s="33" t="s">
        <v>25</v>
      </c>
      <c r="D56" s="33"/>
      <c r="E56" s="33" t="s">
        <v>25</v>
      </c>
      <c r="F56" s="33" t="s">
        <v>25</v>
      </c>
      <c r="G56" s="33" t="s">
        <v>25</v>
      </c>
    </row>
    <row r="57" spans="1:7" x14ac:dyDescent="0.2">
      <c r="A57" s="82" t="s">
        <v>42</v>
      </c>
      <c r="B57" s="36">
        <v>8041</v>
      </c>
      <c r="C57" s="33">
        <v>3996</v>
      </c>
      <c r="D57" s="33">
        <f t="shared" si="0"/>
        <v>201</v>
      </c>
      <c r="E57" s="33">
        <v>39</v>
      </c>
      <c r="F57" s="33">
        <v>162</v>
      </c>
      <c r="G57" s="33">
        <v>1066</v>
      </c>
    </row>
    <row r="58" spans="1:7" x14ac:dyDescent="0.2">
      <c r="A58" s="84" t="s">
        <v>218</v>
      </c>
      <c r="B58" s="36">
        <v>6386</v>
      </c>
      <c r="C58" s="33">
        <v>3021</v>
      </c>
      <c r="D58" s="33">
        <f t="shared" si="0"/>
        <v>171</v>
      </c>
      <c r="E58" s="33">
        <v>37</v>
      </c>
      <c r="F58" s="33">
        <v>134</v>
      </c>
      <c r="G58" s="33">
        <v>925</v>
      </c>
    </row>
    <row r="59" spans="1:7" x14ac:dyDescent="0.2">
      <c r="A59" s="84" t="s">
        <v>219</v>
      </c>
      <c r="B59" s="36">
        <v>1655</v>
      </c>
      <c r="C59" s="33">
        <v>975</v>
      </c>
      <c r="D59" s="33">
        <f t="shared" si="0"/>
        <v>30</v>
      </c>
      <c r="E59" s="33">
        <v>2</v>
      </c>
      <c r="F59" s="33">
        <v>28</v>
      </c>
      <c r="G59" s="33">
        <v>141</v>
      </c>
    </row>
    <row r="60" spans="1:7" x14ac:dyDescent="0.2">
      <c r="A60" s="86" t="s">
        <v>220</v>
      </c>
      <c r="B60" s="36">
        <v>147</v>
      </c>
      <c r="C60" s="33">
        <v>85</v>
      </c>
      <c r="D60" s="33">
        <f t="shared" si="0"/>
        <v>5</v>
      </c>
      <c r="E60" s="33">
        <v>0</v>
      </c>
      <c r="F60" s="33">
        <v>5</v>
      </c>
      <c r="G60" s="33">
        <v>14</v>
      </c>
    </row>
    <row r="61" spans="1:7" x14ac:dyDescent="0.2">
      <c r="A61" s="86" t="s">
        <v>221</v>
      </c>
      <c r="B61" s="36">
        <v>516</v>
      </c>
      <c r="C61" s="33">
        <v>242</v>
      </c>
      <c r="D61" s="33">
        <f t="shared" si="0"/>
        <v>11</v>
      </c>
      <c r="E61" s="33">
        <v>2</v>
      </c>
      <c r="F61" s="33">
        <v>9</v>
      </c>
      <c r="G61" s="33">
        <v>54</v>
      </c>
    </row>
    <row r="62" spans="1:7" x14ac:dyDescent="0.2">
      <c r="A62" s="86" t="s">
        <v>222</v>
      </c>
      <c r="B62" s="36">
        <v>317</v>
      </c>
      <c r="C62" s="33">
        <v>187</v>
      </c>
      <c r="D62" s="33">
        <f t="shared" si="0"/>
        <v>4</v>
      </c>
      <c r="E62" s="33">
        <v>0</v>
      </c>
      <c r="F62" s="33">
        <v>4</v>
      </c>
      <c r="G62" s="33">
        <v>26</v>
      </c>
    </row>
    <row r="63" spans="1:7" x14ac:dyDescent="0.2">
      <c r="A63" s="86" t="s">
        <v>223</v>
      </c>
      <c r="B63" s="36">
        <v>193</v>
      </c>
      <c r="C63" s="33">
        <v>121</v>
      </c>
      <c r="D63" s="33">
        <f t="shared" si="0"/>
        <v>7</v>
      </c>
      <c r="E63" s="33">
        <v>0</v>
      </c>
      <c r="F63" s="33">
        <v>7</v>
      </c>
      <c r="G63" s="33">
        <v>14</v>
      </c>
    </row>
    <row r="64" spans="1:7" x14ac:dyDescent="0.2">
      <c r="A64" s="86" t="s">
        <v>224</v>
      </c>
      <c r="B64" s="36">
        <v>463</v>
      </c>
      <c r="C64" s="33">
        <v>332</v>
      </c>
      <c r="D64" s="33">
        <f t="shared" si="0"/>
        <v>3</v>
      </c>
      <c r="E64" s="33">
        <v>0</v>
      </c>
      <c r="F64" s="33">
        <v>3</v>
      </c>
      <c r="G64" s="33">
        <v>31</v>
      </c>
    </row>
    <row r="65" spans="1:7" x14ac:dyDescent="0.2">
      <c r="A65" s="86" t="s">
        <v>225</v>
      </c>
      <c r="B65" s="36">
        <v>19</v>
      </c>
      <c r="C65" s="33">
        <v>8</v>
      </c>
      <c r="D65" s="33">
        <f t="shared" si="0"/>
        <v>0</v>
      </c>
      <c r="E65" s="33">
        <v>0</v>
      </c>
      <c r="F65" s="33">
        <v>0</v>
      </c>
      <c r="G65" s="33">
        <v>2</v>
      </c>
    </row>
    <row r="66" spans="1:7" x14ac:dyDescent="0.2">
      <c r="A66" s="82"/>
      <c r="B66" s="36" t="s">
        <v>25</v>
      </c>
      <c r="C66" s="33" t="s">
        <v>25</v>
      </c>
      <c r="D66" s="33"/>
      <c r="E66" s="33" t="s">
        <v>25</v>
      </c>
      <c r="F66" s="33" t="s">
        <v>25</v>
      </c>
      <c r="G66" s="33" t="s">
        <v>25</v>
      </c>
    </row>
    <row r="67" spans="1:7" x14ac:dyDescent="0.2">
      <c r="A67" s="82" t="s">
        <v>78</v>
      </c>
      <c r="B67" s="36">
        <v>872</v>
      </c>
      <c r="C67" s="33">
        <v>303</v>
      </c>
      <c r="D67" s="33">
        <f t="shared" si="0"/>
        <v>34</v>
      </c>
      <c r="E67" s="33">
        <v>6</v>
      </c>
      <c r="F67" s="33">
        <v>28</v>
      </c>
      <c r="G67" s="33">
        <v>102</v>
      </c>
    </row>
    <row r="68" spans="1:7" x14ac:dyDescent="0.2">
      <c r="A68" s="84" t="s">
        <v>218</v>
      </c>
      <c r="B68" s="36">
        <v>757</v>
      </c>
      <c r="C68" s="33">
        <v>264</v>
      </c>
      <c r="D68" s="33">
        <f t="shared" si="0"/>
        <v>32</v>
      </c>
      <c r="E68" s="33">
        <v>6</v>
      </c>
      <c r="F68" s="33">
        <v>26</v>
      </c>
      <c r="G68" s="33">
        <v>91</v>
      </c>
    </row>
    <row r="69" spans="1:7" x14ac:dyDescent="0.2">
      <c r="A69" s="84" t="s">
        <v>219</v>
      </c>
      <c r="B69" s="36">
        <v>115</v>
      </c>
      <c r="C69" s="33">
        <v>39</v>
      </c>
      <c r="D69" s="33">
        <f t="shared" si="0"/>
        <v>2</v>
      </c>
      <c r="E69" s="33">
        <v>0</v>
      </c>
      <c r="F69" s="33">
        <v>2</v>
      </c>
      <c r="G69" s="33">
        <v>11</v>
      </c>
    </row>
    <row r="70" spans="1:7" x14ac:dyDescent="0.2">
      <c r="A70" s="86" t="s">
        <v>220</v>
      </c>
      <c r="B70" s="36">
        <v>16</v>
      </c>
      <c r="C70" s="33">
        <v>6</v>
      </c>
      <c r="D70" s="33">
        <f t="shared" si="0"/>
        <v>0</v>
      </c>
      <c r="E70" s="33">
        <v>0</v>
      </c>
      <c r="F70" s="33">
        <v>0</v>
      </c>
      <c r="G70" s="33">
        <v>2</v>
      </c>
    </row>
    <row r="71" spans="1:7" x14ac:dyDescent="0.2">
      <c r="A71" s="86" t="s">
        <v>221</v>
      </c>
      <c r="B71" s="36">
        <v>50</v>
      </c>
      <c r="C71" s="33">
        <v>13</v>
      </c>
      <c r="D71" s="33">
        <f t="shared" si="0"/>
        <v>1</v>
      </c>
      <c r="E71" s="33">
        <v>0</v>
      </c>
      <c r="F71" s="33">
        <v>1</v>
      </c>
      <c r="G71" s="33">
        <v>6</v>
      </c>
    </row>
    <row r="72" spans="1:7" x14ac:dyDescent="0.2">
      <c r="A72" s="86" t="s">
        <v>222</v>
      </c>
      <c r="B72" s="36">
        <v>23</v>
      </c>
      <c r="C72" s="33">
        <v>7</v>
      </c>
      <c r="D72" s="33">
        <f t="shared" si="0"/>
        <v>0</v>
      </c>
      <c r="E72" s="33">
        <v>0</v>
      </c>
      <c r="F72" s="33">
        <v>0</v>
      </c>
      <c r="G72" s="33">
        <v>3</v>
      </c>
    </row>
    <row r="73" spans="1:7" x14ac:dyDescent="0.2">
      <c r="A73" s="86" t="s">
        <v>223</v>
      </c>
      <c r="B73" s="36">
        <v>14</v>
      </c>
      <c r="C73" s="33">
        <v>6</v>
      </c>
      <c r="D73" s="33">
        <f t="shared" si="0"/>
        <v>1</v>
      </c>
      <c r="E73" s="33">
        <v>0</v>
      </c>
      <c r="F73" s="33">
        <v>1</v>
      </c>
      <c r="G73" s="33">
        <v>0</v>
      </c>
    </row>
    <row r="74" spans="1:7" x14ac:dyDescent="0.2">
      <c r="A74" s="86" t="s">
        <v>224</v>
      </c>
      <c r="B74" s="36">
        <v>12</v>
      </c>
      <c r="C74" s="33">
        <v>7</v>
      </c>
      <c r="D74" s="33">
        <f t="shared" ref="D74:D88" si="1">E74+F74</f>
        <v>0</v>
      </c>
      <c r="E74" s="33">
        <v>0</v>
      </c>
      <c r="F74" s="33">
        <v>0</v>
      </c>
      <c r="G74" s="33">
        <v>0</v>
      </c>
    </row>
    <row r="75" spans="1:7" x14ac:dyDescent="0.2">
      <c r="A75" s="86" t="s">
        <v>225</v>
      </c>
      <c r="B75" s="36">
        <v>0</v>
      </c>
      <c r="C75" s="33">
        <v>0</v>
      </c>
      <c r="D75" s="33">
        <f t="shared" si="1"/>
        <v>0</v>
      </c>
      <c r="E75" s="33">
        <v>0</v>
      </c>
      <c r="F75" s="33">
        <v>0</v>
      </c>
      <c r="G75" s="33">
        <v>0</v>
      </c>
    </row>
    <row r="76" spans="1:7" x14ac:dyDescent="0.2">
      <c r="A76" s="82"/>
      <c r="B76" s="36" t="s">
        <v>25</v>
      </c>
      <c r="C76" s="33" t="s">
        <v>25</v>
      </c>
      <c r="D76" s="33"/>
      <c r="E76" s="33" t="s">
        <v>25</v>
      </c>
      <c r="F76" s="33" t="s">
        <v>25</v>
      </c>
      <c r="G76" s="33" t="s">
        <v>25</v>
      </c>
    </row>
    <row r="77" spans="1:7" ht="12" x14ac:dyDescent="0.25">
      <c r="A77" s="83" t="s">
        <v>43</v>
      </c>
      <c r="B77" s="36" t="s">
        <v>25</v>
      </c>
      <c r="C77" s="33" t="s">
        <v>25</v>
      </c>
      <c r="D77" s="33"/>
      <c r="E77" s="33" t="s">
        <v>25</v>
      </c>
      <c r="F77" s="33" t="s">
        <v>25</v>
      </c>
      <c r="G77" s="33" t="s">
        <v>25</v>
      </c>
    </row>
    <row r="78" spans="1:7" x14ac:dyDescent="0.2">
      <c r="A78" s="82" t="s">
        <v>3</v>
      </c>
      <c r="B78" s="36">
        <v>159358</v>
      </c>
      <c r="C78" s="33">
        <v>59381</v>
      </c>
      <c r="D78" s="33">
        <f t="shared" si="1"/>
        <v>19201</v>
      </c>
      <c r="E78" s="33">
        <v>11230</v>
      </c>
      <c r="F78" s="33">
        <v>7971</v>
      </c>
      <c r="G78" s="33">
        <v>41944</v>
      </c>
    </row>
    <row r="79" spans="1:7" x14ac:dyDescent="0.2">
      <c r="A79" s="84" t="s">
        <v>226</v>
      </c>
      <c r="B79" s="36">
        <v>12247</v>
      </c>
      <c r="C79" s="33">
        <v>4273</v>
      </c>
      <c r="D79" s="33">
        <f t="shared" si="1"/>
        <v>315</v>
      </c>
      <c r="E79" s="33">
        <v>67</v>
      </c>
      <c r="F79" s="33">
        <v>248</v>
      </c>
      <c r="G79" s="33">
        <v>1823</v>
      </c>
    </row>
    <row r="80" spans="1:7" x14ac:dyDescent="0.2">
      <c r="A80" s="84" t="s">
        <v>227</v>
      </c>
      <c r="B80" s="36">
        <v>7211</v>
      </c>
      <c r="C80" s="33">
        <v>1464</v>
      </c>
      <c r="D80" s="33">
        <f t="shared" si="1"/>
        <v>186</v>
      </c>
      <c r="E80" s="33">
        <v>44</v>
      </c>
      <c r="F80" s="33">
        <v>142</v>
      </c>
      <c r="G80" s="33">
        <v>949</v>
      </c>
    </row>
    <row r="81" spans="1:7" x14ac:dyDescent="0.2">
      <c r="A81" s="84" t="s">
        <v>228</v>
      </c>
      <c r="B81" s="36">
        <v>5036</v>
      </c>
      <c r="C81" s="33">
        <v>2809</v>
      </c>
      <c r="D81" s="33">
        <f t="shared" si="1"/>
        <v>129</v>
      </c>
      <c r="E81" s="33">
        <v>23</v>
      </c>
      <c r="F81" s="33">
        <v>106</v>
      </c>
      <c r="G81" s="33">
        <v>874</v>
      </c>
    </row>
    <row r="82" spans="1:7" x14ac:dyDescent="0.2">
      <c r="A82" s="84" t="s">
        <v>229</v>
      </c>
      <c r="B82" s="36">
        <v>147111</v>
      </c>
      <c r="C82" s="33">
        <v>55108</v>
      </c>
      <c r="D82" s="33">
        <f t="shared" si="1"/>
        <v>18886</v>
      </c>
      <c r="E82" s="33">
        <v>11163</v>
      </c>
      <c r="F82" s="33">
        <v>7723</v>
      </c>
      <c r="G82" s="33">
        <v>40121</v>
      </c>
    </row>
    <row r="83" spans="1:7" x14ac:dyDescent="0.2">
      <c r="A83" s="82"/>
      <c r="B83" s="36" t="s">
        <v>25</v>
      </c>
      <c r="C83" s="33" t="s">
        <v>25</v>
      </c>
      <c r="D83" s="33"/>
      <c r="E83" s="33" t="s">
        <v>25</v>
      </c>
      <c r="F83" s="33" t="s">
        <v>25</v>
      </c>
      <c r="G83" s="33" t="s">
        <v>25</v>
      </c>
    </row>
    <row r="84" spans="1:7" x14ac:dyDescent="0.2">
      <c r="A84" s="82" t="s">
        <v>33</v>
      </c>
      <c r="B84" s="36">
        <v>77790</v>
      </c>
      <c r="C84" s="33">
        <v>29619</v>
      </c>
      <c r="D84" s="33">
        <f t="shared" si="1"/>
        <v>9760</v>
      </c>
      <c r="E84" s="33">
        <v>5783</v>
      </c>
      <c r="F84" s="33">
        <v>3977</v>
      </c>
      <c r="G84" s="33">
        <v>20521</v>
      </c>
    </row>
    <row r="85" spans="1:7" x14ac:dyDescent="0.2">
      <c r="A85" s="84" t="s">
        <v>226</v>
      </c>
      <c r="B85" s="36">
        <v>7679</v>
      </c>
      <c r="C85" s="33">
        <v>2582</v>
      </c>
      <c r="D85" s="33">
        <f t="shared" si="1"/>
        <v>201</v>
      </c>
      <c r="E85" s="33">
        <v>37</v>
      </c>
      <c r="F85" s="33">
        <v>164</v>
      </c>
      <c r="G85" s="33">
        <v>1179</v>
      </c>
    </row>
    <row r="86" spans="1:7" x14ac:dyDescent="0.2">
      <c r="A86" s="84" t="s">
        <v>227</v>
      </c>
      <c r="B86" s="36">
        <v>4514</v>
      </c>
      <c r="C86" s="33">
        <v>832</v>
      </c>
      <c r="D86" s="33">
        <f t="shared" si="1"/>
        <v>113</v>
      </c>
      <c r="E86" s="33">
        <v>21</v>
      </c>
      <c r="F86" s="33">
        <v>92</v>
      </c>
      <c r="G86" s="33">
        <v>607</v>
      </c>
    </row>
    <row r="87" spans="1:7" x14ac:dyDescent="0.2">
      <c r="A87" s="84" t="s">
        <v>228</v>
      </c>
      <c r="B87" s="36">
        <v>3165</v>
      </c>
      <c r="C87" s="33">
        <v>1750</v>
      </c>
      <c r="D87" s="33">
        <f t="shared" si="1"/>
        <v>88</v>
      </c>
      <c r="E87" s="33">
        <v>16</v>
      </c>
      <c r="F87" s="33">
        <v>72</v>
      </c>
      <c r="G87" s="33">
        <v>572</v>
      </c>
    </row>
    <row r="88" spans="1:7" x14ac:dyDescent="0.2">
      <c r="A88" s="87" t="s">
        <v>229</v>
      </c>
      <c r="B88" s="37">
        <v>70111</v>
      </c>
      <c r="C88" s="38">
        <v>27037</v>
      </c>
      <c r="D88" s="33">
        <f t="shared" si="1"/>
        <v>9559</v>
      </c>
      <c r="E88" s="38">
        <v>5746</v>
      </c>
      <c r="F88" s="38">
        <v>3813</v>
      </c>
      <c r="G88" s="38">
        <v>19342</v>
      </c>
    </row>
    <row r="89" spans="1:7" s="176" customFormat="1" ht="0.9" customHeight="1" x14ac:dyDescent="0.2">
      <c r="A89" s="183" t="s">
        <v>141</v>
      </c>
      <c r="B89" s="178"/>
      <c r="C89" s="178"/>
      <c r="D89" s="178"/>
      <c r="E89" s="178"/>
      <c r="F89" s="178"/>
      <c r="G89" s="178"/>
    </row>
    <row r="90" spans="1:7" x14ac:dyDescent="0.2">
      <c r="A90" s="85" t="s">
        <v>63</v>
      </c>
    </row>
    <row r="91" spans="1:7" x14ac:dyDescent="0.2">
      <c r="A91" s="13"/>
    </row>
    <row r="92" spans="1:7" x14ac:dyDescent="0.2">
      <c r="A92" s="8" t="s">
        <v>24</v>
      </c>
    </row>
  </sheetData>
  <mergeCells count="4">
    <mergeCell ref="C6:F6"/>
    <mergeCell ref="A5:A7"/>
    <mergeCell ref="B5:B7"/>
    <mergeCell ref="C5:G5"/>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N44"/>
  <sheetViews>
    <sheetView zoomScaleNormal="100" zoomScaleSheetLayoutView="100" workbookViewId="0">
      <pane xSplit="1" ySplit="7" topLeftCell="B8" activePane="bottomRight" state="frozen"/>
      <selection activeCell="D10" sqref="D10"/>
      <selection pane="topRight" activeCell="D10" sqref="D10"/>
      <selection pane="bottomLeft" activeCell="D10" sqref="D10"/>
      <selection pane="bottomRight" activeCell="D7" sqref="D7"/>
    </sheetView>
  </sheetViews>
  <sheetFormatPr defaultColWidth="9.109375" defaultRowHeight="11.4" x14ac:dyDescent="0.2"/>
  <cols>
    <col min="1" max="1" width="45.6640625" style="8" customWidth="1"/>
    <col min="2" max="2" width="10.6640625" style="8" customWidth="1"/>
    <col min="3" max="3" width="11.109375" style="8" customWidth="1"/>
    <col min="4" max="4" width="11.109375" style="174" customWidth="1"/>
    <col min="5" max="7" width="10.6640625" style="8" customWidth="1"/>
    <col min="8" max="8" width="21.6640625" style="8" customWidth="1"/>
    <col min="9" max="16384" width="9.109375" style="8"/>
  </cols>
  <sheetData>
    <row r="1" spans="1:14" s="176" customFormat="1" ht="0.9" customHeight="1" x14ac:dyDescent="0.2">
      <c r="A1" s="176" t="s">
        <v>495</v>
      </c>
    </row>
    <row r="2" spans="1:14" x14ac:dyDescent="0.2">
      <c r="A2" s="8" t="s">
        <v>95</v>
      </c>
    </row>
    <row r="3" spans="1:14" x14ac:dyDescent="0.2">
      <c r="A3" s="8" t="s">
        <v>496</v>
      </c>
    </row>
    <row r="5" spans="1:14" ht="24.75" customHeight="1" x14ac:dyDescent="0.2">
      <c r="A5" s="212" t="s">
        <v>64</v>
      </c>
      <c r="B5" s="215" t="s">
        <v>0</v>
      </c>
      <c r="C5" s="218"/>
      <c r="D5" s="218"/>
      <c r="E5" s="218"/>
      <c r="F5" s="218"/>
      <c r="G5" s="218"/>
    </row>
    <row r="6" spans="1:14" ht="30" customHeight="1" x14ac:dyDescent="0.3">
      <c r="A6" s="213"/>
      <c r="B6" s="216"/>
      <c r="C6" s="219" t="s">
        <v>58</v>
      </c>
      <c r="D6" s="220"/>
      <c r="E6" s="221"/>
      <c r="F6" s="222"/>
      <c r="G6" s="210" t="s">
        <v>56</v>
      </c>
    </row>
    <row r="7" spans="1:14" ht="65.25" customHeight="1" x14ac:dyDescent="0.2">
      <c r="A7" s="214"/>
      <c r="B7" s="217"/>
      <c r="C7" s="5" t="s">
        <v>66</v>
      </c>
      <c r="D7" s="5" t="s">
        <v>562</v>
      </c>
      <c r="E7" s="16" t="s">
        <v>23</v>
      </c>
      <c r="F7" s="5" t="s">
        <v>67</v>
      </c>
      <c r="G7" s="15" t="s">
        <v>1</v>
      </c>
    </row>
    <row r="8" spans="1:14" ht="12" x14ac:dyDescent="0.25">
      <c r="A8" s="89" t="s">
        <v>5</v>
      </c>
      <c r="B8" s="31" t="s">
        <v>25</v>
      </c>
      <c r="C8" s="32" t="s">
        <v>25</v>
      </c>
      <c r="D8" s="32"/>
      <c r="E8" s="32" t="s">
        <v>25</v>
      </c>
      <c r="F8" s="32" t="s">
        <v>25</v>
      </c>
      <c r="G8" s="32" t="s">
        <v>25</v>
      </c>
      <c r="H8" s="8" t="s">
        <v>517</v>
      </c>
    </row>
    <row r="9" spans="1:14" x14ac:dyDescent="0.2">
      <c r="A9" s="90" t="s">
        <v>7</v>
      </c>
      <c r="B9" s="36">
        <v>156441</v>
      </c>
      <c r="C9" s="33">
        <v>58245</v>
      </c>
      <c r="D9" s="33">
        <f>E9+F9</f>
        <v>18652</v>
      </c>
      <c r="E9" s="33">
        <v>10857</v>
      </c>
      <c r="F9" s="33">
        <v>7795</v>
      </c>
      <c r="G9" s="33">
        <v>41488</v>
      </c>
      <c r="H9" s="4"/>
      <c r="I9" s="223" t="s">
        <v>508</v>
      </c>
      <c r="J9" s="223"/>
      <c r="K9" s="223"/>
      <c r="L9" s="223" t="s">
        <v>509</v>
      </c>
      <c r="M9" s="223"/>
      <c r="N9" s="224"/>
    </row>
    <row r="10" spans="1:14" x14ac:dyDescent="0.2">
      <c r="A10" s="91" t="s">
        <v>230</v>
      </c>
      <c r="B10" s="36">
        <v>132449</v>
      </c>
      <c r="C10" s="33">
        <v>50874</v>
      </c>
      <c r="D10" s="33">
        <f t="shared" ref="D10:D37" si="0">E10+F10</f>
        <v>15313</v>
      </c>
      <c r="E10" s="33">
        <v>8880</v>
      </c>
      <c r="F10" s="33">
        <v>6433</v>
      </c>
      <c r="G10" s="33">
        <v>36253</v>
      </c>
      <c r="H10" s="198" t="s">
        <v>516</v>
      </c>
      <c r="I10" s="190" t="s">
        <v>0</v>
      </c>
      <c r="J10" s="190" t="s">
        <v>504</v>
      </c>
      <c r="K10" s="190" t="s">
        <v>505</v>
      </c>
      <c r="L10" s="190" t="s">
        <v>0</v>
      </c>
      <c r="M10" s="190" t="s">
        <v>504</v>
      </c>
      <c r="N10" s="197" t="s">
        <v>505</v>
      </c>
    </row>
    <row r="11" spans="1:14" x14ac:dyDescent="0.2">
      <c r="A11" s="91" t="s">
        <v>231</v>
      </c>
      <c r="B11" s="36">
        <v>15756</v>
      </c>
      <c r="C11" s="33">
        <v>6413</v>
      </c>
      <c r="D11" s="33">
        <f t="shared" si="0"/>
        <v>2623</v>
      </c>
      <c r="E11" s="33">
        <v>1631</v>
      </c>
      <c r="F11" s="33">
        <v>992</v>
      </c>
      <c r="G11" s="33">
        <v>3127</v>
      </c>
      <c r="H11" s="146" t="s">
        <v>7</v>
      </c>
      <c r="I11" s="191">
        <f t="shared" ref="I11:I16" si="1">E9+F9</f>
        <v>18652</v>
      </c>
      <c r="J11" s="191">
        <f>I11-K11</f>
        <v>9167</v>
      </c>
      <c r="K11" s="191">
        <f t="shared" ref="K11:K16" si="2">E24+F24</f>
        <v>9485</v>
      </c>
      <c r="L11" s="192">
        <f>I11*100/I$11</f>
        <v>100</v>
      </c>
      <c r="M11" s="192">
        <f t="shared" ref="M11:N11" si="3">J11*100/J$11</f>
        <v>100</v>
      </c>
      <c r="N11" s="192">
        <f t="shared" si="3"/>
        <v>100</v>
      </c>
    </row>
    <row r="12" spans="1:14" x14ac:dyDescent="0.2">
      <c r="A12" s="91" t="s">
        <v>497</v>
      </c>
      <c r="B12" s="36">
        <v>5944</v>
      </c>
      <c r="C12" s="33">
        <v>2079</v>
      </c>
      <c r="D12" s="33">
        <f t="shared" si="0"/>
        <v>923</v>
      </c>
      <c r="E12" s="33">
        <v>568</v>
      </c>
      <c r="F12" s="33">
        <v>355</v>
      </c>
      <c r="G12" s="33">
        <v>1608</v>
      </c>
      <c r="H12" s="158" t="s">
        <v>230</v>
      </c>
      <c r="I12" s="191">
        <f t="shared" si="1"/>
        <v>15313</v>
      </c>
      <c r="J12" s="191">
        <f t="shared" ref="J12:J16" si="4">I12-K12</f>
        <v>7491</v>
      </c>
      <c r="K12" s="191">
        <f t="shared" si="2"/>
        <v>7822</v>
      </c>
      <c r="L12" s="192">
        <f t="shared" ref="L12:L16" si="5">I12*100/I$11</f>
        <v>82.098434484237615</v>
      </c>
      <c r="M12" s="192">
        <f t="shared" ref="M12:M16" si="6">J12*100/J$11</f>
        <v>81.717028471691933</v>
      </c>
      <c r="N12" s="192">
        <f t="shared" ref="N12:N16" si="7">K12*100/K$11</f>
        <v>82.467053241960997</v>
      </c>
    </row>
    <row r="13" spans="1:14" x14ac:dyDescent="0.2">
      <c r="A13" s="91" t="s">
        <v>498</v>
      </c>
      <c r="B13" s="36">
        <v>9812</v>
      </c>
      <c r="C13" s="33">
        <v>4334</v>
      </c>
      <c r="D13" s="33">
        <f t="shared" si="0"/>
        <v>1700</v>
      </c>
      <c r="E13" s="33">
        <v>1063</v>
      </c>
      <c r="F13" s="33">
        <v>637</v>
      </c>
      <c r="G13" s="33">
        <v>1519</v>
      </c>
      <c r="H13" s="158" t="s">
        <v>231</v>
      </c>
      <c r="I13" s="191">
        <f t="shared" si="1"/>
        <v>2623</v>
      </c>
      <c r="J13" s="191">
        <f t="shared" si="4"/>
        <v>1316</v>
      </c>
      <c r="K13" s="191">
        <f t="shared" si="2"/>
        <v>1307</v>
      </c>
      <c r="L13" s="192">
        <f t="shared" si="5"/>
        <v>14.062835084709414</v>
      </c>
      <c r="M13" s="192">
        <f t="shared" si="6"/>
        <v>14.355841605759791</v>
      </c>
      <c r="N13" s="192">
        <f t="shared" si="7"/>
        <v>13.779652082235108</v>
      </c>
    </row>
    <row r="14" spans="1:14" x14ac:dyDescent="0.2">
      <c r="A14" s="91" t="s">
        <v>232</v>
      </c>
      <c r="B14" s="36">
        <v>8236</v>
      </c>
      <c r="C14" s="33">
        <v>958</v>
      </c>
      <c r="D14" s="33">
        <f t="shared" si="0"/>
        <v>716</v>
      </c>
      <c r="E14" s="33">
        <v>346</v>
      </c>
      <c r="F14" s="33">
        <v>370</v>
      </c>
      <c r="G14" s="33">
        <v>2108</v>
      </c>
      <c r="H14" s="158" t="s">
        <v>497</v>
      </c>
      <c r="I14" s="191">
        <f t="shared" si="1"/>
        <v>923</v>
      </c>
      <c r="J14" s="191">
        <f t="shared" si="4"/>
        <v>450</v>
      </c>
      <c r="K14" s="191">
        <f t="shared" si="2"/>
        <v>473</v>
      </c>
      <c r="L14" s="192">
        <f t="shared" si="5"/>
        <v>4.9485309886339266</v>
      </c>
      <c r="M14" s="192">
        <f t="shared" si="6"/>
        <v>4.9089124031853384</v>
      </c>
      <c r="N14" s="192">
        <f t="shared" si="7"/>
        <v>4.9868212967843961</v>
      </c>
    </row>
    <row r="15" spans="1:14" x14ac:dyDescent="0.2">
      <c r="A15" s="92" t="s">
        <v>233</v>
      </c>
      <c r="B15" s="36">
        <v>402</v>
      </c>
      <c r="C15" s="33">
        <v>158</v>
      </c>
      <c r="D15" s="33">
        <f t="shared" si="0"/>
        <v>73</v>
      </c>
      <c r="E15" s="33">
        <v>28</v>
      </c>
      <c r="F15" s="33">
        <v>45</v>
      </c>
      <c r="G15" s="33">
        <v>81</v>
      </c>
      <c r="H15" s="158" t="s">
        <v>498</v>
      </c>
      <c r="I15" s="191">
        <f t="shared" si="1"/>
        <v>1700</v>
      </c>
      <c r="J15" s="191">
        <f t="shared" si="4"/>
        <v>866</v>
      </c>
      <c r="K15" s="191">
        <f t="shared" si="2"/>
        <v>834</v>
      </c>
      <c r="L15" s="192">
        <f t="shared" si="5"/>
        <v>9.1143040960754877</v>
      </c>
      <c r="M15" s="192">
        <f t="shared" si="6"/>
        <v>9.4469292025744522</v>
      </c>
      <c r="N15" s="192">
        <f t="shared" si="7"/>
        <v>8.7928307854507111</v>
      </c>
    </row>
    <row r="16" spans="1:14" x14ac:dyDescent="0.2">
      <c r="A16" s="171" t="s">
        <v>499</v>
      </c>
      <c r="B16" s="36">
        <v>568</v>
      </c>
      <c r="C16" s="33">
        <v>17</v>
      </c>
      <c r="D16" s="33">
        <f t="shared" si="0"/>
        <v>462</v>
      </c>
      <c r="E16" s="33">
        <v>251</v>
      </c>
      <c r="F16" s="33">
        <v>211</v>
      </c>
      <c r="G16" s="33">
        <v>7</v>
      </c>
      <c r="H16" s="158" t="s">
        <v>232</v>
      </c>
      <c r="I16" s="191">
        <f t="shared" si="1"/>
        <v>716</v>
      </c>
      <c r="J16" s="191">
        <f t="shared" si="4"/>
        <v>360</v>
      </c>
      <c r="K16" s="191">
        <f t="shared" si="2"/>
        <v>356</v>
      </c>
      <c r="L16" s="192">
        <f t="shared" si="5"/>
        <v>3.8387304310529702</v>
      </c>
      <c r="M16" s="192">
        <f t="shared" si="6"/>
        <v>3.927129922548271</v>
      </c>
      <c r="N16" s="192">
        <f t="shared" si="7"/>
        <v>3.7532946758039007</v>
      </c>
    </row>
    <row r="17" spans="1:14" x14ac:dyDescent="0.2">
      <c r="A17" s="92" t="s">
        <v>234</v>
      </c>
      <c r="B17" s="36">
        <v>2195</v>
      </c>
      <c r="C17" s="33">
        <v>39</v>
      </c>
      <c r="D17" s="33">
        <f t="shared" si="0"/>
        <v>13</v>
      </c>
      <c r="E17" s="33">
        <v>3</v>
      </c>
      <c r="F17" s="33">
        <v>10</v>
      </c>
      <c r="G17" s="33">
        <v>1475</v>
      </c>
      <c r="H17" s="2" t="s">
        <v>518</v>
      </c>
      <c r="I17" s="2"/>
      <c r="J17" s="2"/>
      <c r="K17" s="2"/>
      <c r="L17" s="2"/>
      <c r="M17" s="2"/>
      <c r="N17" s="2"/>
    </row>
    <row r="18" spans="1:14" x14ac:dyDescent="0.2">
      <c r="A18" s="92" t="s">
        <v>235</v>
      </c>
      <c r="B18" s="36">
        <v>179</v>
      </c>
      <c r="C18" s="33">
        <v>0</v>
      </c>
      <c r="D18" s="33">
        <f t="shared" si="0"/>
        <v>0</v>
      </c>
      <c r="E18" s="33">
        <v>0</v>
      </c>
      <c r="F18" s="33">
        <v>0</v>
      </c>
      <c r="G18" s="33">
        <v>10</v>
      </c>
    </row>
    <row r="19" spans="1:14" x14ac:dyDescent="0.2">
      <c r="A19" s="92" t="s">
        <v>236</v>
      </c>
      <c r="B19" s="36">
        <v>1440</v>
      </c>
      <c r="C19" s="33">
        <v>5</v>
      </c>
      <c r="D19" s="33">
        <f t="shared" si="0"/>
        <v>1</v>
      </c>
      <c r="E19" s="33">
        <v>1</v>
      </c>
      <c r="F19" s="33">
        <v>0</v>
      </c>
      <c r="G19" s="33">
        <v>1388</v>
      </c>
      <c r="H19" s="152" t="s">
        <v>233</v>
      </c>
      <c r="I19" s="191">
        <f t="shared" ref="I19:I26" si="8">E15+F15</f>
        <v>73</v>
      </c>
      <c r="J19" s="191">
        <f t="shared" ref="J19:J26" si="9">I19-K19</f>
        <v>37</v>
      </c>
      <c r="K19" s="191">
        <f t="shared" ref="K19:K26" si="10">E30+F30</f>
        <v>36</v>
      </c>
    </row>
    <row r="20" spans="1:14" x14ac:dyDescent="0.2">
      <c r="A20" s="92" t="s">
        <v>237</v>
      </c>
      <c r="B20" s="36">
        <v>576</v>
      </c>
      <c r="C20" s="33">
        <v>34</v>
      </c>
      <c r="D20" s="33">
        <f t="shared" si="0"/>
        <v>12</v>
      </c>
      <c r="E20" s="33">
        <v>2</v>
      </c>
      <c r="F20" s="33">
        <v>10</v>
      </c>
      <c r="G20" s="33">
        <v>77</v>
      </c>
      <c r="H20" s="152" t="s">
        <v>499</v>
      </c>
      <c r="I20" s="191">
        <f t="shared" si="8"/>
        <v>462</v>
      </c>
      <c r="J20" s="191">
        <f t="shared" si="9"/>
        <v>223</v>
      </c>
      <c r="K20" s="191">
        <f t="shared" si="10"/>
        <v>239</v>
      </c>
    </row>
    <row r="21" spans="1:14" x14ac:dyDescent="0.2">
      <c r="A21" s="92" t="s">
        <v>172</v>
      </c>
      <c r="B21" s="36">
        <v>4827</v>
      </c>
      <c r="C21" s="33">
        <v>726</v>
      </c>
      <c r="D21" s="33">
        <f t="shared" si="0"/>
        <v>168</v>
      </c>
      <c r="E21" s="33">
        <v>64</v>
      </c>
      <c r="F21" s="33">
        <v>104</v>
      </c>
      <c r="G21" s="33">
        <v>524</v>
      </c>
      <c r="H21" s="152" t="s">
        <v>234</v>
      </c>
      <c r="I21" s="191">
        <f t="shared" si="8"/>
        <v>13</v>
      </c>
      <c r="J21" s="191">
        <f t="shared" si="9"/>
        <v>11</v>
      </c>
      <c r="K21" s="191">
        <f t="shared" si="10"/>
        <v>2</v>
      </c>
    </row>
    <row r="22" spans="1:14" x14ac:dyDescent="0.2">
      <c r="A22" s="92" t="s">
        <v>238</v>
      </c>
      <c r="B22" s="36">
        <v>244</v>
      </c>
      <c r="C22" s="33">
        <v>18</v>
      </c>
      <c r="D22" s="33">
        <f t="shared" si="0"/>
        <v>0</v>
      </c>
      <c r="E22" s="33">
        <v>0</v>
      </c>
      <c r="F22" s="33">
        <v>0</v>
      </c>
      <c r="G22" s="33">
        <v>21</v>
      </c>
      <c r="H22" s="152" t="s">
        <v>235</v>
      </c>
      <c r="I22" s="191">
        <f t="shared" si="8"/>
        <v>0</v>
      </c>
      <c r="J22" s="191">
        <f t="shared" si="9"/>
        <v>0</v>
      </c>
      <c r="K22" s="191">
        <f t="shared" si="10"/>
        <v>0</v>
      </c>
    </row>
    <row r="23" spans="1:14" x14ac:dyDescent="0.2">
      <c r="A23" s="90"/>
      <c r="B23" s="36" t="s">
        <v>25</v>
      </c>
      <c r="C23" s="33" t="s">
        <v>25</v>
      </c>
      <c r="D23" s="33"/>
      <c r="E23" s="33" t="s">
        <v>25</v>
      </c>
      <c r="F23" s="33" t="s">
        <v>25</v>
      </c>
      <c r="G23" s="33" t="s">
        <v>25</v>
      </c>
      <c r="H23" s="152" t="s">
        <v>236</v>
      </c>
      <c r="I23" s="191">
        <f t="shared" si="8"/>
        <v>1</v>
      </c>
      <c r="J23" s="191">
        <f t="shared" si="9"/>
        <v>0</v>
      </c>
      <c r="K23" s="191">
        <f t="shared" si="10"/>
        <v>1</v>
      </c>
    </row>
    <row r="24" spans="1:14" x14ac:dyDescent="0.2">
      <c r="A24" s="90" t="s">
        <v>8</v>
      </c>
      <c r="B24" s="36">
        <v>76360</v>
      </c>
      <c r="C24" s="33">
        <v>29072</v>
      </c>
      <c r="D24" s="33">
        <f t="shared" si="0"/>
        <v>9485</v>
      </c>
      <c r="E24" s="33">
        <v>5603</v>
      </c>
      <c r="F24" s="33">
        <v>3882</v>
      </c>
      <c r="G24" s="33">
        <v>20287</v>
      </c>
      <c r="H24" s="152" t="s">
        <v>237</v>
      </c>
      <c r="I24" s="191">
        <f t="shared" si="8"/>
        <v>12</v>
      </c>
      <c r="J24" s="191">
        <f t="shared" si="9"/>
        <v>11</v>
      </c>
      <c r="K24" s="191">
        <f t="shared" si="10"/>
        <v>1</v>
      </c>
    </row>
    <row r="25" spans="1:14" x14ac:dyDescent="0.2">
      <c r="A25" s="91" t="s">
        <v>230</v>
      </c>
      <c r="B25" s="36">
        <v>65367</v>
      </c>
      <c r="C25" s="33">
        <v>25442</v>
      </c>
      <c r="D25" s="33">
        <f t="shared" si="0"/>
        <v>7822</v>
      </c>
      <c r="E25" s="33">
        <v>4604</v>
      </c>
      <c r="F25" s="33">
        <v>3218</v>
      </c>
      <c r="G25" s="33">
        <v>18081</v>
      </c>
      <c r="H25" s="152" t="s">
        <v>172</v>
      </c>
      <c r="I25" s="191">
        <f t="shared" si="8"/>
        <v>168</v>
      </c>
      <c r="J25" s="191">
        <f t="shared" si="9"/>
        <v>89</v>
      </c>
      <c r="K25" s="191">
        <f t="shared" si="10"/>
        <v>79</v>
      </c>
    </row>
    <row r="26" spans="1:14" x14ac:dyDescent="0.2">
      <c r="A26" s="91" t="s">
        <v>231</v>
      </c>
      <c r="B26" s="36">
        <v>7625</v>
      </c>
      <c r="C26" s="33">
        <v>3152</v>
      </c>
      <c r="D26" s="33">
        <f t="shared" si="0"/>
        <v>1307</v>
      </c>
      <c r="E26" s="33">
        <v>819</v>
      </c>
      <c r="F26" s="33">
        <v>488</v>
      </c>
      <c r="G26" s="33">
        <v>1474</v>
      </c>
      <c r="H26" s="152" t="s">
        <v>238</v>
      </c>
      <c r="I26" s="191">
        <f t="shared" si="8"/>
        <v>0</v>
      </c>
      <c r="J26" s="191">
        <f t="shared" si="9"/>
        <v>0</v>
      </c>
      <c r="K26" s="191">
        <f t="shared" si="10"/>
        <v>0</v>
      </c>
    </row>
    <row r="27" spans="1:14" x14ac:dyDescent="0.2">
      <c r="A27" s="91" t="s">
        <v>497</v>
      </c>
      <c r="B27" s="36">
        <v>2875</v>
      </c>
      <c r="C27" s="33">
        <v>1022</v>
      </c>
      <c r="D27" s="33">
        <f t="shared" si="0"/>
        <v>473</v>
      </c>
      <c r="E27" s="33">
        <v>290</v>
      </c>
      <c r="F27" s="33">
        <v>183</v>
      </c>
      <c r="G27" s="33">
        <v>752</v>
      </c>
    </row>
    <row r="28" spans="1:14" x14ac:dyDescent="0.2">
      <c r="A28" s="91" t="s">
        <v>498</v>
      </c>
      <c r="B28" s="36">
        <v>4750</v>
      </c>
      <c r="C28" s="33">
        <v>2130</v>
      </c>
      <c r="D28" s="33">
        <f t="shared" si="0"/>
        <v>834</v>
      </c>
      <c r="E28" s="33">
        <v>529</v>
      </c>
      <c r="F28" s="33">
        <v>305</v>
      </c>
      <c r="G28" s="33">
        <v>722</v>
      </c>
    </row>
    <row r="29" spans="1:14" x14ac:dyDescent="0.2">
      <c r="A29" s="91" t="s">
        <v>232</v>
      </c>
      <c r="B29" s="36">
        <v>3368</v>
      </c>
      <c r="C29" s="33">
        <v>478</v>
      </c>
      <c r="D29" s="33">
        <f t="shared" si="0"/>
        <v>356</v>
      </c>
      <c r="E29" s="33">
        <v>180</v>
      </c>
      <c r="F29" s="33">
        <v>176</v>
      </c>
      <c r="G29" s="33">
        <v>732</v>
      </c>
    </row>
    <row r="30" spans="1:14" x14ac:dyDescent="0.2">
      <c r="A30" s="92" t="s">
        <v>233</v>
      </c>
      <c r="B30" s="36">
        <v>191</v>
      </c>
      <c r="C30" s="33">
        <v>67</v>
      </c>
      <c r="D30" s="33">
        <f t="shared" si="0"/>
        <v>36</v>
      </c>
      <c r="E30" s="33">
        <v>12</v>
      </c>
      <c r="F30" s="33">
        <v>24</v>
      </c>
      <c r="G30" s="33">
        <v>42</v>
      </c>
    </row>
    <row r="31" spans="1:14" x14ac:dyDescent="0.2">
      <c r="A31" s="171" t="s">
        <v>499</v>
      </c>
      <c r="B31" s="36">
        <v>287</v>
      </c>
      <c r="C31" s="33">
        <v>8</v>
      </c>
      <c r="D31" s="33">
        <f t="shared" si="0"/>
        <v>239</v>
      </c>
      <c r="E31" s="33">
        <v>136</v>
      </c>
      <c r="F31" s="33">
        <v>103</v>
      </c>
      <c r="G31" s="33">
        <v>4</v>
      </c>
    </row>
    <row r="32" spans="1:14" x14ac:dyDescent="0.2">
      <c r="A32" s="92" t="s">
        <v>234</v>
      </c>
      <c r="B32" s="36">
        <v>667</v>
      </c>
      <c r="C32" s="33">
        <v>12</v>
      </c>
      <c r="D32" s="33">
        <f t="shared" si="0"/>
        <v>2</v>
      </c>
      <c r="E32" s="33">
        <v>1</v>
      </c>
      <c r="F32" s="33">
        <v>1</v>
      </c>
      <c r="G32" s="33">
        <v>409</v>
      </c>
    </row>
    <row r="33" spans="1:7" x14ac:dyDescent="0.2">
      <c r="A33" s="92" t="s">
        <v>235</v>
      </c>
      <c r="B33" s="36">
        <v>48</v>
      </c>
      <c r="C33" s="33">
        <v>0</v>
      </c>
      <c r="D33" s="33">
        <f t="shared" si="0"/>
        <v>0</v>
      </c>
      <c r="E33" s="33">
        <v>0</v>
      </c>
      <c r="F33" s="33">
        <v>0</v>
      </c>
      <c r="G33" s="33">
        <v>4</v>
      </c>
    </row>
    <row r="34" spans="1:7" x14ac:dyDescent="0.2">
      <c r="A34" s="92" t="s">
        <v>236</v>
      </c>
      <c r="B34" s="36">
        <v>397</v>
      </c>
      <c r="C34" s="33">
        <v>2</v>
      </c>
      <c r="D34" s="33">
        <f t="shared" si="0"/>
        <v>1</v>
      </c>
      <c r="E34" s="33">
        <v>1</v>
      </c>
      <c r="F34" s="33">
        <v>0</v>
      </c>
      <c r="G34" s="33">
        <v>377</v>
      </c>
    </row>
    <row r="35" spans="1:7" x14ac:dyDescent="0.2">
      <c r="A35" s="92" t="s">
        <v>237</v>
      </c>
      <c r="B35" s="36">
        <v>222</v>
      </c>
      <c r="C35" s="33">
        <v>10</v>
      </c>
      <c r="D35" s="33">
        <f t="shared" si="0"/>
        <v>1</v>
      </c>
      <c r="E35" s="33">
        <v>0</v>
      </c>
      <c r="F35" s="33">
        <v>1</v>
      </c>
      <c r="G35" s="33">
        <v>28</v>
      </c>
    </row>
    <row r="36" spans="1:7" x14ac:dyDescent="0.2">
      <c r="A36" s="92" t="s">
        <v>172</v>
      </c>
      <c r="B36" s="36">
        <v>2118</v>
      </c>
      <c r="C36" s="33">
        <v>384</v>
      </c>
      <c r="D36" s="33">
        <f t="shared" si="0"/>
        <v>79</v>
      </c>
      <c r="E36" s="33">
        <v>31</v>
      </c>
      <c r="F36" s="33">
        <v>48</v>
      </c>
      <c r="G36" s="33">
        <v>267</v>
      </c>
    </row>
    <row r="37" spans="1:7" x14ac:dyDescent="0.2">
      <c r="A37" s="93" t="s">
        <v>238</v>
      </c>
      <c r="B37" s="37">
        <v>105</v>
      </c>
      <c r="C37" s="38">
        <v>7</v>
      </c>
      <c r="D37" s="33">
        <f t="shared" si="0"/>
        <v>0</v>
      </c>
      <c r="E37" s="38">
        <v>0</v>
      </c>
      <c r="F37" s="38">
        <v>0</v>
      </c>
      <c r="G37" s="38">
        <v>10</v>
      </c>
    </row>
    <row r="38" spans="1:7" s="176" customFormat="1" ht="0.9" customHeight="1" x14ac:dyDescent="0.2">
      <c r="A38" s="184" t="s">
        <v>141</v>
      </c>
      <c r="B38" s="178"/>
      <c r="C38" s="178"/>
      <c r="D38" s="178"/>
      <c r="E38" s="178"/>
      <c r="F38" s="178"/>
      <c r="G38" s="178"/>
    </row>
    <row r="39" spans="1:7" x14ac:dyDescent="0.2">
      <c r="A39" s="8" t="s">
        <v>63</v>
      </c>
    </row>
    <row r="40" spans="1:7" s="18" customFormat="1" x14ac:dyDescent="0.2">
      <c r="A40" s="18" t="s">
        <v>87</v>
      </c>
      <c r="D40" s="174"/>
    </row>
    <row r="41" spans="1:7" s="18" customFormat="1" x14ac:dyDescent="0.2">
      <c r="A41" s="18" t="s">
        <v>88</v>
      </c>
      <c r="D41" s="174"/>
    </row>
    <row r="42" spans="1:7" x14ac:dyDescent="0.2">
      <c r="A42" s="8" t="s">
        <v>86</v>
      </c>
    </row>
    <row r="44" spans="1:7" x14ac:dyDescent="0.2">
      <c r="A44" s="8" t="s">
        <v>24</v>
      </c>
    </row>
  </sheetData>
  <mergeCells count="6">
    <mergeCell ref="I9:K9"/>
    <mergeCell ref="L9:N9"/>
    <mergeCell ref="C5:G5"/>
    <mergeCell ref="C6:F6"/>
    <mergeCell ref="A5:A7"/>
    <mergeCell ref="B5:B7"/>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O46"/>
  <sheetViews>
    <sheetView zoomScaleNormal="100" zoomScaleSheetLayoutView="100" workbookViewId="0">
      <pane xSplit="1" ySplit="7" topLeftCell="B8" activePane="bottomRight" state="frozen"/>
      <selection activeCell="D10" sqref="D10"/>
      <selection pane="topRight" activeCell="D10" sqref="D10"/>
      <selection pane="bottomLeft" activeCell="D10" sqref="D10"/>
      <selection pane="bottomRight" activeCell="D17" sqref="D17"/>
    </sheetView>
  </sheetViews>
  <sheetFormatPr defaultColWidth="9.109375" defaultRowHeight="11.4" x14ac:dyDescent="0.2"/>
  <cols>
    <col min="1" max="1" width="28.88671875" style="8" customWidth="1"/>
    <col min="2" max="2" width="10.6640625" style="8" customWidth="1"/>
    <col min="3" max="3" width="11.5546875" style="8" customWidth="1"/>
    <col min="4" max="4" width="11.5546875" style="174" customWidth="1"/>
    <col min="5" max="7" width="10.6640625" style="8" customWidth="1"/>
    <col min="8" max="8" width="9.109375" style="8"/>
    <col min="9" max="9" width="26.6640625" style="8" customWidth="1"/>
    <col min="10" max="16384" width="9.109375" style="8"/>
  </cols>
  <sheetData>
    <row r="1" spans="1:14" s="176" customFormat="1" ht="0.9" customHeight="1" x14ac:dyDescent="0.2">
      <c r="A1" s="176" t="s">
        <v>495</v>
      </c>
    </row>
    <row r="2" spans="1:14" x14ac:dyDescent="0.2">
      <c r="A2" s="8" t="s">
        <v>96</v>
      </c>
    </row>
    <row r="3" spans="1:14" x14ac:dyDescent="0.2">
      <c r="A3" s="8" t="s">
        <v>496</v>
      </c>
    </row>
    <row r="5" spans="1:14" ht="24.75" customHeight="1" x14ac:dyDescent="0.2">
      <c r="A5" s="212" t="s">
        <v>64</v>
      </c>
      <c r="B5" s="215" t="s">
        <v>0</v>
      </c>
      <c r="C5" s="218"/>
      <c r="D5" s="218"/>
      <c r="E5" s="218"/>
      <c r="F5" s="218"/>
      <c r="G5" s="218"/>
    </row>
    <row r="6" spans="1:14" ht="30" customHeight="1" x14ac:dyDescent="0.3">
      <c r="A6" s="213"/>
      <c r="B6" s="216"/>
      <c r="C6" s="219" t="s">
        <v>58</v>
      </c>
      <c r="D6" s="220"/>
      <c r="E6" s="221"/>
      <c r="F6" s="222"/>
      <c r="G6" s="210" t="s">
        <v>56</v>
      </c>
    </row>
    <row r="7" spans="1:14" ht="65.25" customHeight="1" x14ac:dyDescent="0.2">
      <c r="A7" s="214"/>
      <c r="B7" s="217"/>
      <c r="C7" s="5" t="s">
        <v>66</v>
      </c>
      <c r="D7" s="5" t="s">
        <v>562</v>
      </c>
      <c r="E7" s="16" t="s">
        <v>23</v>
      </c>
      <c r="F7" s="5" t="s">
        <v>67</v>
      </c>
      <c r="G7" s="15" t="s">
        <v>1</v>
      </c>
    </row>
    <row r="8" spans="1:14" ht="12" x14ac:dyDescent="0.25">
      <c r="A8" s="94" t="s">
        <v>9</v>
      </c>
      <c r="B8" s="39" t="s">
        <v>25</v>
      </c>
      <c r="C8" s="40" t="s">
        <v>25</v>
      </c>
      <c r="D8" s="40"/>
      <c r="E8" s="40" t="s">
        <v>25</v>
      </c>
      <c r="F8" s="40" t="s">
        <v>25</v>
      </c>
      <c r="G8" s="40" t="s">
        <v>25</v>
      </c>
      <c r="H8" s="8" t="s">
        <v>523</v>
      </c>
    </row>
    <row r="9" spans="1:14" x14ac:dyDescent="0.2">
      <c r="A9" s="95" t="s">
        <v>6</v>
      </c>
      <c r="B9" s="36">
        <v>145069</v>
      </c>
      <c r="C9" s="33">
        <v>53729</v>
      </c>
      <c r="D9" s="33">
        <f>E9+F9</f>
        <v>16640</v>
      </c>
      <c r="E9" s="33">
        <v>9527</v>
      </c>
      <c r="F9" s="33">
        <v>7113</v>
      </c>
      <c r="G9" s="33">
        <v>39688</v>
      </c>
      <c r="H9" s="4"/>
      <c r="I9" s="223" t="s">
        <v>508</v>
      </c>
      <c r="J9" s="223"/>
      <c r="K9" s="223"/>
      <c r="L9" s="223" t="s">
        <v>509</v>
      </c>
      <c r="M9" s="223"/>
      <c r="N9" s="224"/>
    </row>
    <row r="10" spans="1:14" x14ac:dyDescent="0.2">
      <c r="A10" s="97" t="s">
        <v>239</v>
      </c>
      <c r="B10" s="36">
        <v>63238</v>
      </c>
      <c r="C10" s="33">
        <v>29561</v>
      </c>
      <c r="D10" s="33">
        <f t="shared" ref="D10:D43" si="0">E10+F10</f>
        <v>3064</v>
      </c>
      <c r="E10" s="33">
        <v>1157</v>
      </c>
      <c r="F10" s="33">
        <v>1907</v>
      </c>
      <c r="G10" s="33">
        <v>9619</v>
      </c>
      <c r="H10" s="198" t="s">
        <v>522</v>
      </c>
      <c r="I10" s="190" t="s">
        <v>0</v>
      </c>
      <c r="J10" s="190" t="s">
        <v>504</v>
      </c>
      <c r="K10" s="190" t="s">
        <v>505</v>
      </c>
      <c r="L10" s="190" t="s">
        <v>0</v>
      </c>
      <c r="M10" s="190" t="s">
        <v>504</v>
      </c>
      <c r="N10" s="197" t="s">
        <v>505</v>
      </c>
    </row>
    <row r="11" spans="1:14" ht="14.4" x14ac:dyDescent="0.3">
      <c r="A11" s="97" t="s">
        <v>240</v>
      </c>
      <c r="B11" s="36">
        <v>81831</v>
      </c>
      <c r="C11" s="33">
        <v>24168</v>
      </c>
      <c r="D11" s="33">
        <f t="shared" si="0"/>
        <v>13576</v>
      </c>
      <c r="E11" s="33">
        <v>8370</v>
      </c>
      <c r="F11" s="33">
        <v>5206</v>
      </c>
      <c r="G11" s="33">
        <v>30069</v>
      </c>
      <c r="H11" s="2" t="s">
        <v>519</v>
      </c>
      <c r="I11" s="191">
        <f>E9+F9</f>
        <v>16640</v>
      </c>
      <c r="J11" s="191">
        <f>I11-K11</f>
        <v>8148</v>
      </c>
      <c r="K11" s="191">
        <f>E18+F18</f>
        <v>8492</v>
      </c>
      <c r="L11" s="201">
        <v>93940</v>
      </c>
      <c r="M11" s="201">
        <v>47623</v>
      </c>
      <c r="N11" s="201">
        <v>46317</v>
      </c>
    </row>
    <row r="12" spans="1:14" ht="14.4" x14ac:dyDescent="0.3">
      <c r="A12" s="97" t="s">
        <v>241</v>
      </c>
      <c r="B12" s="36">
        <v>25827</v>
      </c>
      <c r="C12" s="33">
        <v>23688</v>
      </c>
      <c r="D12" s="33">
        <f t="shared" si="0"/>
        <v>180</v>
      </c>
      <c r="E12" s="33">
        <v>15</v>
      </c>
      <c r="F12" s="33">
        <v>165</v>
      </c>
      <c r="G12" s="33">
        <v>238</v>
      </c>
      <c r="H12" s="146" t="s">
        <v>520</v>
      </c>
      <c r="I12" s="191">
        <f>E10+F10</f>
        <v>3064</v>
      </c>
      <c r="J12" s="191">
        <f t="shared" ref="J12" si="1">I12-K12</f>
        <v>1615</v>
      </c>
      <c r="K12" s="191">
        <f>E19+F19</f>
        <v>1449</v>
      </c>
      <c r="L12" s="201">
        <v>1426</v>
      </c>
      <c r="M12" s="201">
        <v>794</v>
      </c>
      <c r="N12" s="201">
        <v>632</v>
      </c>
    </row>
    <row r="13" spans="1:14" x14ac:dyDescent="0.2">
      <c r="A13" s="97" t="s">
        <v>242</v>
      </c>
      <c r="B13" s="36">
        <v>30720</v>
      </c>
      <c r="C13" s="33">
        <v>113</v>
      </c>
      <c r="D13" s="33">
        <f t="shared" si="0"/>
        <v>15</v>
      </c>
      <c r="E13" s="33">
        <v>1</v>
      </c>
      <c r="F13" s="33">
        <v>14</v>
      </c>
      <c r="G13" s="33">
        <v>29583</v>
      </c>
      <c r="H13" s="146" t="s">
        <v>524</v>
      </c>
      <c r="I13" s="192">
        <f>I12*100/I11</f>
        <v>18.41346153846154</v>
      </c>
      <c r="J13" s="192">
        <f t="shared" ref="J13:N13" si="2">J12*100/J11</f>
        <v>19.820814923907708</v>
      </c>
      <c r="K13" s="192">
        <f t="shared" si="2"/>
        <v>17.063118228921336</v>
      </c>
      <c r="L13" s="192">
        <f t="shared" si="2"/>
        <v>1.5179902065147968</v>
      </c>
      <c r="M13" s="192">
        <f t="shared" si="2"/>
        <v>1.6672616172857653</v>
      </c>
      <c r="N13" s="192">
        <f t="shared" si="2"/>
        <v>1.3645097912213657</v>
      </c>
    </row>
    <row r="14" spans="1:14" x14ac:dyDescent="0.2">
      <c r="A14" s="97" t="s">
        <v>243</v>
      </c>
      <c r="B14" s="36">
        <v>14441</v>
      </c>
      <c r="C14" s="33">
        <v>110</v>
      </c>
      <c r="D14" s="33">
        <f t="shared" si="0"/>
        <v>13091</v>
      </c>
      <c r="E14" s="33">
        <v>8147</v>
      </c>
      <c r="F14" s="33">
        <v>4944</v>
      </c>
      <c r="G14" s="33">
        <v>29</v>
      </c>
      <c r="H14" s="200" t="s">
        <v>521</v>
      </c>
      <c r="I14" s="191">
        <f>E11+F11</f>
        <v>13576</v>
      </c>
      <c r="J14" s="191">
        <f>I14-K14</f>
        <v>6533</v>
      </c>
      <c r="K14" s="191">
        <f>E20+F20</f>
        <v>7043</v>
      </c>
      <c r="L14" s="191">
        <f>L11-L12</f>
        <v>92514</v>
      </c>
      <c r="M14" s="191">
        <f>M11-M12</f>
        <v>46829</v>
      </c>
      <c r="N14" s="191">
        <f>N11-N12</f>
        <v>45685</v>
      </c>
    </row>
    <row r="15" spans="1:14" x14ac:dyDescent="0.2">
      <c r="A15" s="97" t="s">
        <v>244</v>
      </c>
      <c r="B15" s="36">
        <v>9192</v>
      </c>
      <c r="C15" s="33">
        <v>177</v>
      </c>
      <c r="D15" s="33">
        <f t="shared" si="0"/>
        <v>225</v>
      </c>
      <c r="E15" s="33">
        <v>173</v>
      </c>
      <c r="F15" s="33">
        <v>52</v>
      </c>
      <c r="G15" s="33">
        <v>176</v>
      </c>
      <c r="H15" s="3" t="s">
        <v>525</v>
      </c>
      <c r="I15" s="2"/>
      <c r="J15" s="2"/>
      <c r="K15" s="2"/>
      <c r="L15" s="2"/>
      <c r="M15" s="2"/>
      <c r="N15" s="2"/>
    </row>
    <row r="16" spans="1:14" x14ac:dyDescent="0.2">
      <c r="A16" s="97" t="s">
        <v>245</v>
      </c>
      <c r="B16" s="36">
        <v>1651</v>
      </c>
      <c r="C16" s="33">
        <v>80</v>
      </c>
      <c r="D16" s="33">
        <f t="shared" si="0"/>
        <v>65</v>
      </c>
      <c r="E16" s="33">
        <v>34</v>
      </c>
      <c r="F16" s="33">
        <v>31</v>
      </c>
      <c r="G16" s="33">
        <v>43</v>
      </c>
    </row>
    <row r="17" spans="1:15" x14ac:dyDescent="0.2">
      <c r="A17" s="95"/>
      <c r="B17" s="36" t="s">
        <v>25</v>
      </c>
      <c r="C17" s="33" t="s">
        <v>25</v>
      </c>
      <c r="D17" s="33"/>
      <c r="E17" s="33" t="s">
        <v>25</v>
      </c>
      <c r="F17" s="33" t="s">
        <v>25</v>
      </c>
      <c r="G17" s="33" t="s">
        <v>25</v>
      </c>
    </row>
    <row r="18" spans="1:15" x14ac:dyDescent="0.2">
      <c r="A18" s="95" t="s">
        <v>10</v>
      </c>
      <c r="B18" s="36">
        <v>70846</v>
      </c>
      <c r="C18" s="33">
        <v>26915</v>
      </c>
      <c r="D18" s="33">
        <f t="shared" si="0"/>
        <v>8492</v>
      </c>
      <c r="E18" s="33">
        <v>4946</v>
      </c>
      <c r="F18" s="33">
        <v>3546</v>
      </c>
      <c r="G18" s="33">
        <v>19417</v>
      </c>
    </row>
    <row r="19" spans="1:15" x14ac:dyDescent="0.2">
      <c r="A19" s="97" t="s">
        <v>239</v>
      </c>
      <c r="B19" s="36">
        <v>29813</v>
      </c>
      <c r="C19" s="33">
        <v>14889</v>
      </c>
      <c r="D19" s="33">
        <f t="shared" si="0"/>
        <v>1449</v>
      </c>
      <c r="E19" s="33">
        <v>584</v>
      </c>
      <c r="F19" s="33">
        <v>865</v>
      </c>
      <c r="G19" s="33">
        <v>4485</v>
      </c>
    </row>
    <row r="20" spans="1:15" x14ac:dyDescent="0.2">
      <c r="A20" s="97" t="s">
        <v>240</v>
      </c>
      <c r="B20" s="36">
        <v>41033</v>
      </c>
      <c r="C20" s="33">
        <v>12026</v>
      </c>
      <c r="D20" s="33">
        <f t="shared" si="0"/>
        <v>7043</v>
      </c>
      <c r="E20" s="33">
        <v>4362</v>
      </c>
      <c r="F20" s="33">
        <v>2681</v>
      </c>
      <c r="G20" s="33">
        <v>14932</v>
      </c>
    </row>
    <row r="21" spans="1:15" x14ac:dyDescent="0.2">
      <c r="A21" s="97" t="s">
        <v>241</v>
      </c>
      <c r="B21" s="36">
        <v>12751</v>
      </c>
      <c r="C21" s="33">
        <v>11788</v>
      </c>
      <c r="D21" s="33">
        <f t="shared" si="0"/>
        <v>88</v>
      </c>
      <c r="E21" s="33">
        <v>7</v>
      </c>
      <c r="F21" s="33">
        <v>81</v>
      </c>
      <c r="G21" s="33">
        <v>107</v>
      </c>
    </row>
    <row r="22" spans="1:15" x14ac:dyDescent="0.2">
      <c r="A22" s="97" t="s">
        <v>242</v>
      </c>
      <c r="B22" s="36">
        <v>15268</v>
      </c>
      <c r="C22" s="33">
        <v>76</v>
      </c>
      <c r="D22" s="33">
        <f t="shared" si="0"/>
        <v>5</v>
      </c>
      <c r="E22" s="33">
        <v>1</v>
      </c>
      <c r="F22" s="33">
        <v>4</v>
      </c>
      <c r="G22" s="33">
        <v>14709</v>
      </c>
    </row>
    <row r="23" spans="1:15" x14ac:dyDescent="0.2">
      <c r="A23" s="97" t="s">
        <v>243</v>
      </c>
      <c r="B23" s="36">
        <v>7528</v>
      </c>
      <c r="C23" s="33">
        <v>59</v>
      </c>
      <c r="D23" s="33">
        <f t="shared" si="0"/>
        <v>6810</v>
      </c>
      <c r="E23" s="33">
        <v>4257</v>
      </c>
      <c r="F23" s="33">
        <v>2553</v>
      </c>
      <c r="G23" s="33">
        <v>15</v>
      </c>
    </row>
    <row r="24" spans="1:15" x14ac:dyDescent="0.2">
      <c r="A24" s="97" t="s">
        <v>244</v>
      </c>
      <c r="B24" s="36">
        <v>4719</v>
      </c>
      <c r="C24" s="33">
        <v>60</v>
      </c>
      <c r="D24" s="33">
        <f t="shared" si="0"/>
        <v>101</v>
      </c>
      <c r="E24" s="33">
        <v>77</v>
      </c>
      <c r="F24" s="33">
        <v>24</v>
      </c>
      <c r="G24" s="33">
        <v>76</v>
      </c>
    </row>
    <row r="25" spans="1:15" x14ac:dyDescent="0.2">
      <c r="A25" s="97" t="s">
        <v>245</v>
      </c>
      <c r="B25" s="36">
        <v>767</v>
      </c>
      <c r="C25" s="33">
        <v>43</v>
      </c>
      <c r="D25" s="33">
        <f t="shared" si="0"/>
        <v>39</v>
      </c>
      <c r="E25" s="33">
        <v>20</v>
      </c>
      <c r="F25" s="33">
        <v>19</v>
      </c>
      <c r="G25" s="33">
        <v>25</v>
      </c>
      <c r="I25" s="8" t="s">
        <v>528</v>
      </c>
    </row>
    <row r="26" spans="1:15" x14ac:dyDescent="0.2">
      <c r="A26" s="95"/>
      <c r="B26" s="36" t="s">
        <v>25</v>
      </c>
      <c r="C26" s="33" t="s">
        <v>25</v>
      </c>
      <c r="D26" s="33"/>
      <c r="E26" s="33" t="s">
        <v>25</v>
      </c>
      <c r="F26" s="33" t="s">
        <v>25</v>
      </c>
      <c r="G26" s="33" t="s">
        <v>25</v>
      </c>
      <c r="I26" s="4" t="s">
        <v>529</v>
      </c>
      <c r="J26" s="225" t="s">
        <v>508</v>
      </c>
      <c r="K26" s="225"/>
      <c r="L26" s="225"/>
      <c r="M26" s="225" t="s">
        <v>509</v>
      </c>
      <c r="N26" s="225"/>
      <c r="O26" s="226"/>
    </row>
    <row r="27" spans="1:15" ht="12" x14ac:dyDescent="0.25">
      <c r="A27" s="96" t="s">
        <v>11</v>
      </c>
      <c r="B27" s="36" t="s">
        <v>25</v>
      </c>
      <c r="C27" s="33" t="s">
        <v>25</v>
      </c>
      <c r="D27" s="33"/>
      <c r="E27" s="33" t="s">
        <v>25</v>
      </c>
      <c r="F27" s="33" t="s">
        <v>25</v>
      </c>
      <c r="G27" s="33" t="s">
        <v>25</v>
      </c>
      <c r="I27" s="198" t="s">
        <v>530</v>
      </c>
      <c r="J27" s="190" t="s">
        <v>0</v>
      </c>
      <c r="K27" s="190" t="s">
        <v>504</v>
      </c>
      <c r="L27" s="190" t="s">
        <v>505</v>
      </c>
      <c r="M27" s="190" t="s">
        <v>0</v>
      </c>
      <c r="N27" s="190" t="s">
        <v>504</v>
      </c>
      <c r="O27" s="197" t="s">
        <v>505</v>
      </c>
    </row>
    <row r="28" spans="1:15" x14ac:dyDescent="0.2">
      <c r="A28" s="95" t="s">
        <v>6</v>
      </c>
      <c r="B28" s="36">
        <v>145069</v>
      </c>
      <c r="C28" s="33">
        <v>53729</v>
      </c>
      <c r="D28" s="33">
        <f t="shared" si="0"/>
        <v>16640</v>
      </c>
      <c r="E28" s="33">
        <v>9527</v>
      </c>
      <c r="F28" s="33">
        <v>7113</v>
      </c>
      <c r="G28" s="33">
        <v>39688</v>
      </c>
      <c r="I28" s="146" t="s">
        <v>6</v>
      </c>
      <c r="J28" s="191">
        <f>E28+F28</f>
        <v>16640</v>
      </c>
      <c r="K28" s="191">
        <f>J28-L28</f>
        <v>8148</v>
      </c>
      <c r="L28" s="191">
        <f>E36+F36</f>
        <v>8492</v>
      </c>
      <c r="M28" s="192">
        <f>J28*100/J$28</f>
        <v>100</v>
      </c>
      <c r="N28" s="192">
        <f t="shared" ref="N28:O28" si="3">K28*100/K$28</f>
        <v>100</v>
      </c>
      <c r="O28" s="192">
        <f t="shared" si="3"/>
        <v>100</v>
      </c>
    </row>
    <row r="29" spans="1:15" x14ac:dyDescent="0.2">
      <c r="A29" s="97" t="s">
        <v>239</v>
      </c>
      <c r="B29" s="36">
        <v>63238</v>
      </c>
      <c r="C29" s="33">
        <v>29561</v>
      </c>
      <c r="D29" s="33">
        <f t="shared" si="0"/>
        <v>3064</v>
      </c>
      <c r="E29" s="33">
        <v>1157</v>
      </c>
      <c r="F29" s="33">
        <v>1907</v>
      </c>
      <c r="G29" s="33">
        <v>9619</v>
      </c>
      <c r="I29" s="158" t="s">
        <v>239</v>
      </c>
      <c r="J29" s="191">
        <f>E29+F29</f>
        <v>3064</v>
      </c>
      <c r="K29" s="191">
        <f t="shared" ref="K29:K30" si="4">J29-L29</f>
        <v>1615</v>
      </c>
      <c r="L29" s="191">
        <f>E37+F37</f>
        <v>1449</v>
      </c>
      <c r="M29" s="192">
        <f t="shared" ref="M29:M30" si="5">J29*100/J$28</f>
        <v>18.41346153846154</v>
      </c>
      <c r="N29" s="192">
        <f t="shared" ref="N29:N30" si="6">K29*100/K$28</f>
        <v>19.820814923907708</v>
      </c>
      <c r="O29" s="192">
        <f t="shared" ref="O29:O30" si="7">L29*100/L$28</f>
        <v>17.063118228921336</v>
      </c>
    </row>
    <row r="30" spans="1:15" x14ac:dyDescent="0.2">
      <c r="A30" s="97" t="s">
        <v>246</v>
      </c>
      <c r="B30" s="36">
        <v>81831</v>
      </c>
      <c r="C30" s="33">
        <v>24168</v>
      </c>
      <c r="D30" s="33">
        <f t="shared" si="0"/>
        <v>13576</v>
      </c>
      <c r="E30" s="33">
        <v>8370</v>
      </c>
      <c r="F30" s="33">
        <v>5206</v>
      </c>
      <c r="G30" s="33">
        <v>30069</v>
      </c>
      <c r="I30" s="158" t="s">
        <v>246</v>
      </c>
      <c r="J30" s="191">
        <f>E30+F30</f>
        <v>13576</v>
      </c>
      <c r="K30" s="191">
        <f t="shared" si="4"/>
        <v>6533</v>
      </c>
      <c r="L30" s="191">
        <f>E38+F38</f>
        <v>7043</v>
      </c>
      <c r="M30" s="192">
        <f t="shared" si="5"/>
        <v>81.586538461538467</v>
      </c>
      <c r="N30" s="192">
        <f t="shared" si="6"/>
        <v>80.179185076092296</v>
      </c>
      <c r="O30" s="192">
        <f t="shared" si="7"/>
        <v>82.93688177107866</v>
      </c>
    </row>
    <row r="31" spans="1:15" x14ac:dyDescent="0.2">
      <c r="A31" s="98" t="s">
        <v>247</v>
      </c>
      <c r="B31" s="36">
        <v>21300</v>
      </c>
      <c r="C31" s="33">
        <v>9503</v>
      </c>
      <c r="D31" s="33">
        <f t="shared" si="0"/>
        <v>2227</v>
      </c>
      <c r="E31" s="33">
        <v>1081</v>
      </c>
      <c r="F31" s="33">
        <v>1146</v>
      </c>
      <c r="G31" s="33">
        <v>5362</v>
      </c>
      <c r="J31" s="193" t="s">
        <v>526</v>
      </c>
      <c r="K31" s="193" t="s">
        <v>526</v>
      </c>
      <c r="L31" s="193" t="s">
        <v>526</v>
      </c>
      <c r="M31" s="192">
        <f>SUM(M32:M35)</f>
        <v>100</v>
      </c>
      <c r="N31" s="192">
        <f t="shared" ref="N31:O31" si="8">SUM(N32:N35)</f>
        <v>100.00000000000001</v>
      </c>
      <c r="O31" s="192">
        <f t="shared" si="8"/>
        <v>100</v>
      </c>
    </row>
    <row r="32" spans="1:15" x14ac:dyDescent="0.2">
      <c r="A32" s="98" t="s">
        <v>248</v>
      </c>
      <c r="B32" s="36">
        <v>29057</v>
      </c>
      <c r="C32" s="33">
        <v>10238</v>
      </c>
      <c r="D32" s="33">
        <f t="shared" si="0"/>
        <v>4038</v>
      </c>
      <c r="E32" s="33">
        <v>2220</v>
      </c>
      <c r="F32" s="33">
        <v>1818</v>
      </c>
      <c r="G32" s="33">
        <v>11150</v>
      </c>
      <c r="I32" s="7" t="s">
        <v>247</v>
      </c>
      <c r="J32" s="191">
        <f>E31+F31</f>
        <v>2227</v>
      </c>
      <c r="K32" s="191">
        <f>J32-L32</f>
        <v>1035</v>
      </c>
      <c r="L32" s="191">
        <f>E39+F39</f>
        <v>1192</v>
      </c>
      <c r="M32" s="192">
        <f>J32*100/J$30</f>
        <v>16.403948143783147</v>
      </c>
      <c r="N32" s="192">
        <f t="shared" ref="N32:O32" si="9">K32*100/K$30</f>
        <v>15.842645032909843</v>
      </c>
      <c r="O32" s="192">
        <f t="shared" si="9"/>
        <v>16.924605991764874</v>
      </c>
    </row>
    <row r="33" spans="1:15" x14ac:dyDescent="0.2">
      <c r="A33" s="98" t="s">
        <v>249</v>
      </c>
      <c r="B33" s="36">
        <v>30808</v>
      </c>
      <c r="C33" s="33">
        <v>4409</v>
      </c>
      <c r="D33" s="33">
        <f t="shared" si="0"/>
        <v>7232</v>
      </c>
      <c r="E33" s="33">
        <v>5003</v>
      </c>
      <c r="F33" s="33">
        <v>2229</v>
      </c>
      <c r="G33" s="33">
        <v>13391</v>
      </c>
      <c r="I33" s="7" t="s">
        <v>248</v>
      </c>
      <c r="J33" s="191">
        <f>E32+F32</f>
        <v>4038</v>
      </c>
      <c r="K33" s="191">
        <f>J33-L33</f>
        <v>1933</v>
      </c>
      <c r="L33" s="191">
        <f>E40+F40</f>
        <v>2105</v>
      </c>
      <c r="M33" s="192">
        <f t="shared" ref="M33:M35" si="10">J33*100/J$30</f>
        <v>29.743665291691219</v>
      </c>
      <c r="N33" s="192">
        <f t="shared" ref="N33:N35" si="11">K33*100/K$30</f>
        <v>29.588244298178477</v>
      </c>
      <c r="O33" s="192">
        <f t="shared" ref="O33:O35" si="12">L33*100/L$30</f>
        <v>29.88783188981968</v>
      </c>
    </row>
    <row r="34" spans="1:15" x14ac:dyDescent="0.2">
      <c r="A34" s="98" t="s">
        <v>250</v>
      </c>
      <c r="B34" s="36">
        <v>666</v>
      </c>
      <c r="C34" s="33">
        <v>18</v>
      </c>
      <c r="D34" s="33">
        <f t="shared" si="0"/>
        <v>79</v>
      </c>
      <c r="E34" s="33">
        <v>66</v>
      </c>
      <c r="F34" s="33">
        <v>13</v>
      </c>
      <c r="G34" s="33">
        <v>166</v>
      </c>
      <c r="I34" s="7" t="s">
        <v>249</v>
      </c>
      <c r="J34" s="191">
        <f>E33+F33</f>
        <v>7232</v>
      </c>
      <c r="K34" s="191">
        <f>J34-L34</f>
        <v>3537</v>
      </c>
      <c r="L34" s="191">
        <f>E41+F41</f>
        <v>3695</v>
      </c>
      <c r="M34" s="192">
        <f t="shared" si="10"/>
        <v>53.270477312905129</v>
      </c>
      <c r="N34" s="192">
        <f t="shared" si="11"/>
        <v>54.140517373335378</v>
      </c>
      <c r="O34" s="192">
        <f t="shared" si="12"/>
        <v>52.463438875479198</v>
      </c>
    </row>
    <row r="35" spans="1:15" x14ac:dyDescent="0.2">
      <c r="A35" s="95"/>
      <c r="B35" s="36" t="s">
        <v>25</v>
      </c>
      <c r="C35" s="33" t="s">
        <v>25</v>
      </c>
      <c r="D35" s="33"/>
      <c r="E35" s="33" t="s">
        <v>25</v>
      </c>
      <c r="F35" s="33" t="s">
        <v>25</v>
      </c>
      <c r="G35" s="33" t="s">
        <v>25</v>
      </c>
      <c r="I35" s="7" t="s">
        <v>250</v>
      </c>
      <c r="J35" s="191">
        <f>E34+F34</f>
        <v>79</v>
      </c>
      <c r="K35" s="191">
        <f>J35-L35</f>
        <v>28</v>
      </c>
      <c r="L35" s="191">
        <f>E42+F42</f>
        <v>51</v>
      </c>
      <c r="M35" s="192">
        <f t="shared" si="10"/>
        <v>0.58190925162050677</v>
      </c>
      <c r="N35" s="192">
        <f t="shared" si="11"/>
        <v>0.42859329557630493</v>
      </c>
      <c r="O35" s="192">
        <f t="shared" si="12"/>
        <v>0.72412324293624875</v>
      </c>
    </row>
    <row r="36" spans="1:15" x14ac:dyDescent="0.2">
      <c r="A36" s="95" t="s">
        <v>10</v>
      </c>
      <c r="B36" s="36">
        <v>70846</v>
      </c>
      <c r="C36" s="33">
        <v>26915</v>
      </c>
      <c r="D36" s="33">
        <f t="shared" si="0"/>
        <v>8492</v>
      </c>
      <c r="E36" s="33">
        <v>4946</v>
      </c>
      <c r="F36" s="33">
        <v>3546</v>
      </c>
      <c r="G36" s="33">
        <v>19417</v>
      </c>
      <c r="I36" s="2" t="s">
        <v>527</v>
      </c>
      <c r="J36" s="2"/>
      <c r="K36" s="2"/>
      <c r="L36" s="2"/>
      <c r="M36" s="2"/>
      <c r="N36" s="2"/>
      <c r="O36" s="2"/>
    </row>
    <row r="37" spans="1:15" x14ac:dyDescent="0.2">
      <c r="A37" s="97" t="s">
        <v>239</v>
      </c>
      <c r="B37" s="36">
        <v>29813</v>
      </c>
      <c r="C37" s="33">
        <v>14889</v>
      </c>
      <c r="D37" s="33">
        <f t="shared" si="0"/>
        <v>1449</v>
      </c>
      <c r="E37" s="33">
        <v>584</v>
      </c>
      <c r="F37" s="33">
        <v>865</v>
      </c>
      <c r="G37" s="33">
        <v>4485</v>
      </c>
    </row>
    <row r="38" spans="1:15" x14ac:dyDescent="0.2">
      <c r="A38" s="97" t="s">
        <v>246</v>
      </c>
      <c r="B38" s="36">
        <v>41033</v>
      </c>
      <c r="C38" s="33">
        <v>12026</v>
      </c>
      <c r="D38" s="33">
        <f t="shared" si="0"/>
        <v>7043</v>
      </c>
      <c r="E38" s="33">
        <v>4362</v>
      </c>
      <c r="F38" s="33">
        <v>2681</v>
      </c>
      <c r="G38" s="33">
        <v>14932</v>
      </c>
    </row>
    <row r="39" spans="1:15" x14ac:dyDescent="0.2">
      <c r="A39" s="98" t="s">
        <v>247</v>
      </c>
      <c r="B39" s="36">
        <v>10979</v>
      </c>
      <c r="C39" s="33">
        <v>4734</v>
      </c>
      <c r="D39" s="33">
        <f t="shared" si="0"/>
        <v>1192</v>
      </c>
      <c r="E39" s="33">
        <v>566</v>
      </c>
      <c r="F39" s="33">
        <v>626</v>
      </c>
      <c r="G39" s="33">
        <v>2921</v>
      </c>
    </row>
    <row r="40" spans="1:15" x14ac:dyDescent="0.2">
      <c r="A40" s="98" t="s">
        <v>248</v>
      </c>
      <c r="B40" s="36">
        <v>14810</v>
      </c>
      <c r="C40" s="33">
        <v>5116</v>
      </c>
      <c r="D40" s="33">
        <f t="shared" si="0"/>
        <v>2105</v>
      </c>
      <c r="E40" s="33">
        <v>1175</v>
      </c>
      <c r="F40" s="33">
        <v>930</v>
      </c>
      <c r="G40" s="33">
        <v>5702</v>
      </c>
    </row>
    <row r="41" spans="1:15" x14ac:dyDescent="0.2">
      <c r="A41" s="98" t="s">
        <v>249</v>
      </c>
      <c r="B41" s="36">
        <v>14978</v>
      </c>
      <c r="C41" s="33">
        <v>2171</v>
      </c>
      <c r="D41" s="33">
        <f t="shared" si="0"/>
        <v>3695</v>
      </c>
      <c r="E41" s="33">
        <v>2580</v>
      </c>
      <c r="F41" s="33">
        <v>1115</v>
      </c>
      <c r="G41" s="33">
        <v>6225</v>
      </c>
    </row>
    <row r="42" spans="1:15" x14ac:dyDescent="0.2">
      <c r="A42" s="99" t="s">
        <v>250</v>
      </c>
      <c r="B42" s="37">
        <v>266</v>
      </c>
      <c r="C42" s="38">
        <v>5</v>
      </c>
      <c r="D42" s="33">
        <f t="shared" si="0"/>
        <v>51</v>
      </c>
      <c r="E42" s="38">
        <v>41</v>
      </c>
      <c r="F42" s="38">
        <v>10</v>
      </c>
      <c r="G42" s="38">
        <v>84</v>
      </c>
    </row>
    <row r="43" spans="1:15" s="176" customFormat="1" ht="0.9" customHeight="1" x14ac:dyDescent="0.2">
      <c r="A43" s="177" t="s">
        <v>141</v>
      </c>
      <c r="B43" s="178"/>
      <c r="C43" s="178"/>
      <c r="D43" s="33">
        <f t="shared" si="0"/>
        <v>0</v>
      </c>
      <c r="E43" s="178"/>
      <c r="F43" s="178"/>
      <c r="G43" s="178"/>
    </row>
    <row r="44" spans="1:15" x14ac:dyDescent="0.2">
      <c r="A44" s="8" t="s">
        <v>63</v>
      </c>
    </row>
    <row r="46" spans="1:15" x14ac:dyDescent="0.2">
      <c r="A46" s="8" t="s">
        <v>24</v>
      </c>
    </row>
  </sheetData>
  <mergeCells count="8">
    <mergeCell ref="A5:A7"/>
    <mergeCell ref="B5:B7"/>
    <mergeCell ref="C5:G5"/>
    <mergeCell ref="I9:K9"/>
    <mergeCell ref="L9:N9"/>
    <mergeCell ref="J26:L26"/>
    <mergeCell ref="M26:O26"/>
    <mergeCell ref="C6:F6"/>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O66"/>
  <sheetViews>
    <sheetView zoomScaleNormal="100" zoomScaleSheetLayoutView="100" workbookViewId="0">
      <pane xSplit="1" ySplit="7" topLeftCell="B38" activePane="bottomRight" state="frozen"/>
      <selection activeCell="D10" sqref="D10"/>
      <selection pane="topRight" activeCell="D10" sqref="D10"/>
      <selection pane="bottomLeft" activeCell="D10" sqref="D10"/>
      <selection pane="bottomRight" activeCell="D58" sqref="D58"/>
    </sheetView>
  </sheetViews>
  <sheetFormatPr defaultColWidth="9.109375" defaultRowHeight="11.4" x14ac:dyDescent="0.2"/>
  <cols>
    <col min="1" max="1" width="57.109375" style="8" customWidth="1"/>
    <col min="2" max="2" width="10.6640625" style="8" customWidth="1"/>
    <col min="3" max="3" width="11.109375" style="8" customWidth="1"/>
    <col min="4" max="4" width="11.109375" style="174" customWidth="1"/>
    <col min="5" max="7" width="10.6640625" style="8" customWidth="1"/>
    <col min="8" max="8" width="9.109375" style="8"/>
    <col min="9" max="9" width="34" style="8" customWidth="1"/>
    <col min="10" max="15" width="7.6640625" style="8" customWidth="1"/>
    <col min="16" max="16384" width="9.109375" style="8"/>
  </cols>
  <sheetData>
    <row r="1" spans="1:7" s="176" customFormat="1" ht="0.9" customHeight="1" x14ac:dyDescent="0.2">
      <c r="A1" s="176" t="s">
        <v>495</v>
      </c>
    </row>
    <row r="2" spans="1:7" x14ac:dyDescent="0.2">
      <c r="A2" s="8" t="s">
        <v>97</v>
      </c>
    </row>
    <row r="3" spans="1:7" x14ac:dyDescent="0.2">
      <c r="A3" s="8" t="s">
        <v>496</v>
      </c>
    </row>
    <row r="5" spans="1:7" ht="24.75" customHeight="1" x14ac:dyDescent="0.2">
      <c r="A5" s="212" t="s">
        <v>64</v>
      </c>
      <c r="B5" s="215" t="s">
        <v>0</v>
      </c>
      <c r="C5" s="218"/>
      <c r="D5" s="218"/>
      <c r="E5" s="218"/>
      <c r="F5" s="218"/>
      <c r="G5" s="218"/>
    </row>
    <row r="6" spans="1:7" ht="30" customHeight="1" x14ac:dyDescent="0.3">
      <c r="A6" s="213"/>
      <c r="B6" s="216"/>
      <c r="C6" s="219" t="s">
        <v>58</v>
      </c>
      <c r="D6" s="220"/>
      <c r="E6" s="221"/>
      <c r="F6" s="222"/>
      <c r="G6" s="210" t="s">
        <v>56</v>
      </c>
    </row>
    <row r="7" spans="1:7" ht="65.25" customHeight="1" x14ac:dyDescent="0.2">
      <c r="A7" s="214"/>
      <c r="B7" s="217"/>
      <c r="C7" s="5" t="s">
        <v>66</v>
      </c>
      <c r="D7" s="5" t="s">
        <v>562</v>
      </c>
      <c r="E7" s="16" t="s">
        <v>23</v>
      </c>
      <c r="F7" s="5" t="s">
        <v>67</v>
      </c>
      <c r="G7" s="15" t="s">
        <v>1</v>
      </c>
    </row>
    <row r="8" spans="1:7" ht="12" x14ac:dyDescent="0.25">
      <c r="A8" s="100" t="s">
        <v>12</v>
      </c>
      <c r="B8" s="31" t="s">
        <v>25</v>
      </c>
      <c r="C8" s="32" t="s">
        <v>25</v>
      </c>
      <c r="D8" s="32"/>
      <c r="E8" s="32" t="s">
        <v>25</v>
      </c>
      <c r="F8" s="32" t="s">
        <v>25</v>
      </c>
      <c r="G8" s="32" t="s">
        <v>25</v>
      </c>
    </row>
    <row r="9" spans="1:7" x14ac:dyDescent="0.2">
      <c r="A9" s="101" t="s">
        <v>13</v>
      </c>
      <c r="B9" s="36">
        <v>150668</v>
      </c>
      <c r="C9" s="33">
        <v>55959</v>
      </c>
      <c r="D9" s="33">
        <f>E9+F9</f>
        <v>17596</v>
      </c>
      <c r="E9" s="33">
        <v>10170</v>
      </c>
      <c r="F9" s="33">
        <v>7426</v>
      </c>
      <c r="G9" s="33">
        <v>40601</v>
      </c>
    </row>
    <row r="10" spans="1:7" x14ac:dyDescent="0.2">
      <c r="A10" s="103" t="s">
        <v>251</v>
      </c>
      <c r="B10" s="36">
        <v>48137</v>
      </c>
      <c r="C10" s="33">
        <v>18816</v>
      </c>
      <c r="D10" s="33">
        <f t="shared" ref="D10:D55" si="0">E10+F10</f>
        <v>6117</v>
      </c>
      <c r="E10" s="33">
        <v>3635</v>
      </c>
      <c r="F10" s="33">
        <v>2482</v>
      </c>
      <c r="G10" s="33">
        <v>11100</v>
      </c>
    </row>
    <row r="11" spans="1:7" x14ac:dyDescent="0.2">
      <c r="A11" s="104" t="s">
        <v>252</v>
      </c>
      <c r="B11" s="36">
        <v>1651</v>
      </c>
      <c r="C11" s="33">
        <v>649</v>
      </c>
      <c r="D11" s="33">
        <f t="shared" si="0"/>
        <v>117</v>
      </c>
      <c r="E11" s="33">
        <v>79</v>
      </c>
      <c r="F11" s="33">
        <v>38</v>
      </c>
      <c r="G11" s="33">
        <v>240</v>
      </c>
    </row>
    <row r="12" spans="1:7" x14ac:dyDescent="0.2">
      <c r="A12" s="104" t="s">
        <v>253</v>
      </c>
      <c r="B12" s="36">
        <v>923</v>
      </c>
      <c r="C12" s="33">
        <v>382</v>
      </c>
      <c r="D12" s="33">
        <f t="shared" si="0"/>
        <v>98</v>
      </c>
      <c r="E12" s="33">
        <v>72</v>
      </c>
      <c r="F12" s="33">
        <v>26</v>
      </c>
      <c r="G12" s="33">
        <v>130</v>
      </c>
    </row>
    <row r="13" spans="1:7" x14ac:dyDescent="0.2">
      <c r="A13" s="104" t="s">
        <v>254</v>
      </c>
      <c r="B13" s="36">
        <v>2737</v>
      </c>
      <c r="C13" s="33">
        <v>1101</v>
      </c>
      <c r="D13" s="33">
        <f t="shared" si="0"/>
        <v>449</v>
      </c>
      <c r="E13" s="33">
        <v>281</v>
      </c>
      <c r="F13" s="33">
        <v>168</v>
      </c>
      <c r="G13" s="33">
        <v>522</v>
      </c>
    </row>
    <row r="14" spans="1:7" x14ac:dyDescent="0.2">
      <c r="A14" s="104" t="s">
        <v>253</v>
      </c>
      <c r="B14" s="36">
        <v>2141</v>
      </c>
      <c r="C14" s="33">
        <v>881</v>
      </c>
      <c r="D14" s="33">
        <f t="shared" si="0"/>
        <v>421</v>
      </c>
      <c r="E14" s="33">
        <v>271</v>
      </c>
      <c r="F14" s="33">
        <v>150</v>
      </c>
      <c r="G14" s="33">
        <v>401</v>
      </c>
    </row>
    <row r="15" spans="1:7" x14ac:dyDescent="0.2">
      <c r="A15" s="104" t="s">
        <v>255</v>
      </c>
      <c r="B15" s="36">
        <v>22994</v>
      </c>
      <c r="C15" s="33">
        <v>9164</v>
      </c>
      <c r="D15" s="33">
        <f t="shared" si="0"/>
        <v>3415</v>
      </c>
      <c r="E15" s="33">
        <v>2125</v>
      </c>
      <c r="F15" s="33">
        <v>1290</v>
      </c>
      <c r="G15" s="33">
        <v>4865</v>
      </c>
    </row>
    <row r="16" spans="1:7" x14ac:dyDescent="0.2">
      <c r="A16" s="104" t="s">
        <v>253</v>
      </c>
      <c r="B16" s="36">
        <v>18880</v>
      </c>
      <c r="C16" s="33">
        <v>7923</v>
      </c>
      <c r="D16" s="33">
        <f t="shared" si="0"/>
        <v>3257</v>
      </c>
      <c r="E16" s="33">
        <v>2057</v>
      </c>
      <c r="F16" s="33">
        <v>1200</v>
      </c>
      <c r="G16" s="33">
        <v>3940</v>
      </c>
    </row>
    <row r="17" spans="1:7" x14ac:dyDescent="0.2">
      <c r="A17" s="104" t="s">
        <v>256</v>
      </c>
      <c r="B17" s="36">
        <v>12154</v>
      </c>
      <c r="C17" s="33">
        <v>5138</v>
      </c>
      <c r="D17" s="33">
        <f t="shared" si="0"/>
        <v>1514</v>
      </c>
      <c r="E17" s="33">
        <v>880</v>
      </c>
      <c r="F17" s="33">
        <v>634</v>
      </c>
      <c r="G17" s="33">
        <v>2930</v>
      </c>
    </row>
    <row r="18" spans="1:7" x14ac:dyDescent="0.2">
      <c r="A18" s="104" t="s">
        <v>253</v>
      </c>
      <c r="B18" s="36">
        <v>9917</v>
      </c>
      <c r="C18" s="33">
        <v>4280</v>
      </c>
      <c r="D18" s="33">
        <f t="shared" si="0"/>
        <v>1433</v>
      </c>
      <c r="E18" s="33">
        <v>849</v>
      </c>
      <c r="F18" s="33">
        <v>584</v>
      </c>
      <c r="G18" s="33">
        <v>2478</v>
      </c>
    </row>
    <row r="19" spans="1:7" x14ac:dyDescent="0.2">
      <c r="A19" s="104" t="s">
        <v>257</v>
      </c>
      <c r="B19" s="36">
        <v>8601</v>
      </c>
      <c r="C19" s="33">
        <v>2764</v>
      </c>
      <c r="D19" s="33">
        <f t="shared" si="0"/>
        <v>622</v>
      </c>
      <c r="E19" s="33">
        <v>270</v>
      </c>
      <c r="F19" s="33">
        <v>352</v>
      </c>
      <c r="G19" s="33">
        <v>2543</v>
      </c>
    </row>
    <row r="20" spans="1:7" x14ac:dyDescent="0.2">
      <c r="A20" s="103" t="s">
        <v>253</v>
      </c>
      <c r="B20" s="36">
        <v>6655</v>
      </c>
      <c r="C20" s="33">
        <v>2290</v>
      </c>
      <c r="D20" s="33">
        <f t="shared" si="0"/>
        <v>482</v>
      </c>
      <c r="E20" s="33">
        <v>207</v>
      </c>
      <c r="F20" s="33">
        <v>275</v>
      </c>
      <c r="G20" s="33">
        <v>1870</v>
      </c>
    </row>
    <row r="21" spans="1:7" x14ac:dyDescent="0.2">
      <c r="A21" s="103" t="s">
        <v>258</v>
      </c>
      <c r="B21" s="36">
        <v>102531</v>
      </c>
      <c r="C21" s="33">
        <v>37143</v>
      </c>
      <c r="D21" s="33">
        <f t="shared" si="0"/>
        <v>11479</v>
      </c>
      <c r="E21" s="33">
        <v>6535</v>
      </c>
      <c r="F21" s="33">
        <v>4944</v>
      </c>
      <c r="G21" s="33">
        <v>29501</v>
      </c>
    </row>
    <row r="22" spans="1:7" x14ac:dyDescent="0.2">
      <c r="A22" s="101"/>
      <c r="B22" s="36" t="s">
        <v>25</v>
      </c>
      <c r="C22" s="33" t="s">
        <v>25</v>
      </c>
      <c r="D22" s="33"/>
      <c r="E22" s="33" t="s">
        <v>25</v>
      </c>
      <c r="F22" s="33" t="s">
        <v>25</v>
      </c>
      <c r="G22" s="33" t="s">
        <v>25</v>
      </c>
    </row>
    <row r="23" spans="1:7" x14ac:dyDescent="0.2">
      <c r="A23" s="101" t="s">
        <v>21</v>
      </c>
      <c r="B23" s="36">
        <v>73551</v>
      </c>
      <c r="C23" s="33">
        <v>27981</v>
      </c>
      <c r="D23" s="33">
        <f t="shared" si="0"/>
        <v>8947</v>
      </c>
      <c r="E23" s="33">
        <v>5249</v>
      </c>
      <c r="F23" s="33">
        <v>3698</v>
      </c>
      <c r="G23" s="33">
        <v>19856</v>
      </c>
    </row>
    <row r="24" spans="1:7" x14ac:dyDescent="0.2">
      <c r="A24" s="103" t="s">
        <v>251</v>
      </c>
      <c r="B24" s="36">
        <v>23815</v>
      </c>
      <c r="C24" s="33">
        <v>9337</v>
      </c>
      <c r="D24" s="33">
        <f t="shared" si="0"/>
        <v>3040</v>
      </c>
      <c r="E24" s="33">
        <v>1832</v>
      </c>
      <c r="F24" s="33">
        <v>1208</v>
      </c>
      <c r="G24" s="33">
        <v>5520</v>
      </c>
    </row>
    <row r="25" spans="1:7" x14ac:dyDescent="0.2">
      <c r="A25" s="104" t="s">
        <v>252</v>
      </c>
      <c r="B25" s="36">
        <v>818</v>
      </c>
      <c r="C25" s="33">
        <v>317</v>
      </c>
      <c r="D25" s="33">
        <f t="shared" si="0"/>
        <v>55</v>
      </c>
      <c r="E25" s="33">
        <v>37</v>
      </c>
      <c r="F25" s="33">
        <v>18</v>
      </c>
      <c r="G25" s="33">
        <v>122</v>
      </c>
    </row>
    <row r="26" spans="1:7" x14ac:dyDescent="0.2">
      <c r="A26" s="104" t="s">
        <v>253</v>
      </c>
      <c r="B26" s="36">
        <v>455</v>
      </c>
      <c r="C26" s="33">
        <v>179</v>
      </c>
      <c r="D26" s="33">
        <f t="shared" si="0"/>
        <v>47</v>
      </c>
      <c r="E26" s="33">
        <v>33</v>
      </c>
      <c r="F26" s="33">
        <v>14</v>
      </c>
      <c r="G26" s="33">
        <v>71</v>
      </c>
    </row>
    <row r="27" spans="1:7" x14ac:dyDescent="0.2">
      <c r="A27" s="104" t="s">
        <v>254</v>
      </c>
      <c r="B27" s="36">
        <v>1314</v>
      </c>
      <c r="C27" s="33">
        <v>544</v>
      </c>
      <c r="D27" s="33">
        <f t="shared" si="0"/>
        <v>214</v>
      </c>
      <c r="E27" s="33">
        <v>130</v>
      </c>
      <c r="F27" s="33">
        <v>84</v>
      </c>
      <c r="G27" s="33">
        <v>245</v>
      </c>
    </row>
    <row r="28" spans="1:7" x14ac:dyDescent="0.2">
      <c r="A28" s="104" t="s">
        <v>253</v>
      </c>
      <c r="B28" s="36">
        <v>1019</v>
      </c>
      <c r="C28" s="33">
        <v>428</v>
      </c>
      <c r="D28" s="33">
        <f t="shared" si="0"/>
        <v>199</v>
      </c>
      <c r="E28" s="33">
        <v>125</v>
      </c>
      <c r="F28" s="33">
        <v>74</v>
      </c>
      <c r="G28" s="33">
        <v>184</v>
      </c>
    </row>
    <row r="29" spans="1:7" x14ac:dyDescent="0.2">
      <c r="A29" s="104" t="s">
        <v>255</v>
      </c>
      <c r="B29" s="36">
        <v>11120</v>
      </c>
      <c r="C29" s="33">
        <v>4424</v>
      </c>
      <c r="D29" s="33">
        <f t="shared" si="0"/>
        <v>1652</v>
      </c>
      <c r="E29" s="33">
        <v>1038</v>
      </c>
      <c r="F29" s="33">
        <v>614</v>
      </c>
      <c r="G29" s="33">
        <v>2363</v>
      </c>
    </row>
    <row r="30" spans="1:7" x14ac:dyDescent="0.2">
      <c r="A30" s="104" t="s">
        <v>253</v>
      </c>
      <c r="B30" s="36">
        <v>9133</v>
      </c>
      <c r="C30" s="33">
        <v>3818</v>
      </c>
      <c r="D30" s="33">
        <f t="shared" si="0"/>
        <v>1571</v>
      </c>
      <c r="E30" s="33">
        <v>999</v>
      </c>
      <c r="F30" s="33">
        <v>572</v>
      </c>
      <c r="G30" s="33">
        <v>1930</v>
      </c>
    </row>
    <row r="31" spans="1:7" x14ac:dyDescent="0.2">
      <c r="A31" s="104" t="s">
        <v>256</v>
      </c>
      <c r="B31" s="36">
        <v>5779</v>
      </c>
      <c r="C31" s="33">
        <v>2413</v>
      </c>
      <c r="D31" s="33">
        <f t="shared" si="0"/>
        <v>774</v>
      </c>
      <c r="E31" s="33">
        <v>465</v>
      </c>
      <c r="F31" s="33">
        <v>309</v>
      </c>
      <c r="G31" s="33">
        <v>1343</v>
      </c>
    </row>
    <row r="32" spans="1:7" x14ac:dyDescent="0.2">
      <c r="A32" s="104" t="s">
        <v>253</v>
      </c>
      <c r="B32" s="36">
        <v>4656</v>
      </c>
      <c r="C32" s="33">
        <v>1960</v>
      </c>
      <c r="D32" s="33">
        <f t="shared" si="0"/>
        <v>734</v>
      </c>
      <c r="E32" s="33">
        <v>450</v>
      </c>
      <c r="F32" s="33">
        <v>284</v>
      </c>
      <c r="G32" s="33">
        <v>1120</v>
      </c>
    </row>
    <row r="33" spans="1:15" x14ac:dyDescent="0.2">
      <c r="A33" s="104" t="s">
        <v>257</v>
      </c>
      <c r="B33" s="36">
        <v>4784</v>
      </c>
      <c r="C33" s="33">
        <v>1639</v>
      </c>
      <c r="D33" s="33">
        <f t="shared" si="0"/>
        <v>345</v>
      </c>
      <c r="E33" s="33">
        <v>162</v>
      </c>
      <c r="F33" s="33">
        <v>183</v>
      </c>
      <c r="G33" s="33">
        <v>1447</v>
      </c>
    </row>
    <row r="34" spans="1:15" x14ac:dyDescent="0.2">
      <c r="A34" s="103" t="s">
        <v>253</v>
      </c>
      <c r="B34" s="36">
        <v>3712</v>
      </c>
      <c r="C34" s="33">
        <v>1351</v>
      </c>
      <c r="D34" s="33">
        <f t="shared" si="0"/>
        <v>273</v>
      </c>
      <c r="E34" s="33">
        <v>129</v>
      </c>
      <c r="F34" s="33">
        <v>144</v>
      </c>
      <c r="G34" s="33">
        <v>1061</v>
      </c>
    </row>
    <row r="35" spans="1:15" x14ac:dyDescent="0.2">
      <c r="A35" s="103" t="s">
        <v>258</v>
      </c>
      <c r="B35" s="36">
        <v>49736</v>
      </c>
      <c r="C35" s="33">
        <v>18644</v>
      </c>
      <c r="D35" s="33">
        <f t="shared" si="0"/>
        <v>5907</v>
      </c>
      <c r="E35" s="33">
        <v>3417</v>
      </c>
      <c r="F35" s="33">
        <v>2490</v>
      </c>
      <c r="G35" s="33">
        <v>14336</v>
      </c>
      <c r="I35" s="8" t="s">
        <v>533</v>
      </c>
    </row>
    <row r="36" spans="1:15" x14ac:dyDescent="0.2">
      <c r="A36" s="101"/>
      <c r="B36" s="36" t="s">
        <v>25</v>
      </c>
      <c r="C36" s="33" t="s">
        <v>25</v>
      </c>
      <c r="D36" s="33"/>
      <c r="E36" s="33" t="s">
        <v>25</v>
      </c>
      <c r="F36" s="33" t="s">
        <v>25</v>
      </c>
      <c r="G36" s="33" t="s">
        <v>25</v>
      </c>
      <c r="I36" s="4" t="s">
        <v>531</v>
      </c>
      <c r="J36" s="223" t="s">
        <v>508</v>
      </c>
      <c r="K36" s="223"/>
      <c r="L36" s="223"/>
      <c r="M36" s="223" t="s">
        <v>508</v>
      </c>
      <c r="N36" s="223"/>
      <c r="O36" s="224"/>
    </row>
    <row r="37" spans="1:15" ht="12" x14ac:dyDescent="0.25">
      <c r="A37" s="102" t="s">
        <v>14</v>
      </c>
      <c r="B37" s="36" t="s">
        <v>25</v>
      </c>
      <c r="C37" s="33" t="s">
        <v>25</v>
      </c>
      <c r="D37" s="33"/>
      <c r="E37" s="33" t="s">
        <v>25</v>
      </c>
      <c r="F37" s="33" t="s">
        <v>25</v>
      </c>
      <c r="G37" s="33" t="s">
        <v>25</v>
      </c>
      <c r="I37" s="198" t="s">
        <v>532</v>
      </c>
      <c r="J37" s="190" t="s">
        <v>0</v>
      </c>
      <c r="K37" s="190" t="s">
        <v>504</v>
      </c>
      <c r="L37" s="190" t="s">
        <v>505</v>
      </c>
      <c r="M37" s="190" t="s">
        <v>0</v>
      </c>
      <c r="N37" s="190" t="s">
        <v>504</v>
      </c>
      <c r="O37" s="197" t="s">
        <v>505</v>
      </c>
    </row>
    <row r="38" spans="1:15" x14ac:dyDescent="0.2">
      <c r="A38" s="103" t="s">
        <v>40</v>
      </c>
      <c r="B38" s="36">
        <v>107046</v>
      </c>
      <c r="C38" s="33">
        <v>38374</v>
      </c>
      <c r="D38" s="33">
        <f t="shared" si="0"/>
        <v>11111</v>
      </c>
      <c r="E38" s="33">
        <v>6099</v>
      </c>
      <c r="F38" s="33">
        <v>5012</v>
      </c>
      <c r="G38" s="33">
        <v>31432</v>
      </c>
      <c r="I38" s="158" t="s">
        <v>40</v>
      </c>
      <c r="J38" s="191">
        <f t="shared" ref="J38:J44" si="1">E38+F38</f>
        <v>11111</v>
      </c>
      <c r="K38" s="191">
        <f>J38-L38</f>
        <v>5327</v>
      </c>
      <c r="L38" s="191">
        <f t="shared" ref="L38:L44" si="2">E49+F49</f>
        <v>5784</v>
      </c>
      <c r="M38" s="193" t="s">
        <v>526</v>
      </c>
      <c r="N38" s="193" t="s">
        <v>526</v>
      </c>
      <c r="O38" s="193" t="s">
        <v>526</v>
      </c>
    </row>
    <row r="39" spans="1:15" x14ac:dyDescent="0.2">
      <c r="A39" s="104" t="s">
        <v>259</v>
      </c>
      <c r="B39" s="36">
        <v>7359</v>
      </c>
      <c r="C39" s="33">
        <v>2039</v>
      </c>
      <c r="D39" s="33">
        <f t="shared" si="0"/>
        <v>1498</v>
      </c>
      <c r="E39" s="33">
        <v>1023</v>
      </c>
      <c r="F39" s="33">
        <v>475</v>
      </c>
      <c r="G39" s="33">
        <v>2841</v>
      </c>
      <c r="I39" s="152" t="s">
        <v>259</v>
      </c>
      <c r="J39" s="191">
        <f t="shared" si="1"/>
        <v>1498</v>
      </c>
      <c r="K39" s="191">
        <f t="shared" ref="K39:K44" si="3">J39-L39</f>
        <v>638</v>
      </c>
      <c r="L39" s="191">
        <f t="shared" si="2"/>
        <v>860</v>
      </c>
      <c r="M39" s="192">
        <f t="shared" ref="M39:M42" si="4">J39*100/J$38+M40</f>
        <v>100</v>
      </c>
      <c r="N39" s="192">
        <f t="shared" ref="N39:N43" si="5">K39*100/K$38+N40</f>
        <v>99.999999999999986</v>
      </c>
      <c r="O39" s="192">
        <f t="shared" ref="O39:O43" si="6">L39*100/L$38+O40</f>
        <v>100</v>
      </c>
    </row>
    <row r="40" spans="1:15" x14ac:dyDescent="0.2">
      <c r="A40" s="104" t="s">
        <v>260</v>
      </c>
      <c r="B40" s="36">
        <v>15336</v>
      </c>
      <c r="C40" s="33">
        <v>7376</v>
      </c>
      <c r="D40" s="33">
        <f t="shared" si="0"/>
        <v>2873</v>
      </c>
      <c r="E40" s="33">
        <v>1792</v>
      </c>
      <c r="F40" s="33">
        <v>1081</v>
      </c>
      <c r="G40" s="33">
        <v>2905</v>
      </c>
      <c r="I40" s="152" t="s">
        <v>260</v>
      </c>
      <c r="J40" s="191">
        <f t="shared" si="1"/>
        <v>2873</v>
      </c>
      <c r="K40" s="191">
        <f t="shared" si="3"/>
        <v>1381</v>
      </c>
      <c r="L40" s="191">
        <f t="shared" si="2"/>
        <v>1492</v>
      </c>
      <c r="M40" s="192">
        <f t="shared" si="4"/>
        <v>86.517865178651789</v>
      </c>
      <c r="N40" s="192">
        <f t="shared" si="5"/>
        <v>88.0232776422001</v>
      </c>
      <c r="O40" s="192">
        <f t="shared" si="6"/>
        <v>85.131396957123101</v>
      </c>
    </row>
    <row r="41" spans="1:15" ht="12" x14ac:dyDescent="0.25">
      <c r="A41" s="104" t="s">
        <v>261</v>
      </c>
      <c r="B41" s="36">
        <v>37404</v>
      </c>
      <c r="C41" s="33">
        <v>16408</v>
      </c>
      <c r="D41" s="33">
        <f t="shared" si="0"/>
        <v>3922</v>
      </c>
      <c r="E41" s="33">
        <v>2103</v>
      </c>
      <c r="F41" s="33">
        <v>1819</v>
      </c>
      <c r="G41" s="33">
        <v>8904</v>
      </c>
      <c r="I41" s="152" t="s">
        <v>261</v>
      </c>
      <c r="J41" s="191">
        <f t="shared" si="1"/>
        <v>3922</v>
      </c>
      <c r="K41" s="191">
        <f t="shared" si="3"/>
        <v>1919</v>
      </c>
      <c r="L41" s="191">
        <f t="shared" si="2"/>
        <v>2003</v>
      </c>
      <c r="M41" s="202">
        <f t="shared" si="4"/>
        <v>60.660606606066068</v>
      </c>
      <c r="N41" s="202">
        <f t="shared" si="5"/>
        <v>62.098742256429503</v>
      </c>
      <c r="O41" s="202">
        <f t="shared" si="6"/>
        <v>59.336099585062243</v>
      </c>
    </row>
    <row r="42" spans="1:15" x14ac:dyDescent="0.2">
      <c r="A42" s="104" t="s">
        <v>262</v>
      </c>
      <c r="B42" s="36">
        <v>28053</v>
      </c>
      <c r="C42" s="33">
        <v>8406</v>
      </c>
      <c r="D42" s="33">
        <f t="shared" si="0"/>
        <v>2421</v>
      </c>
      <c r="E42" s="33">
        <v>1052</v>
      </c>
      <c r="F42" s="33">
        <v>1369</v>
      </c>
      <c r="G42" s="33">
        <v>8795</v>
      </c>
      <c r="I42" s="152" t="s">
        <v>262</v>
      </c>
      <c r="J42" s="191">
        <f t="shared" si="1"/>
        <v>2421</v>
      </c>
      <c r="K42" s="191">
        <f t="shared" si="3"/>
        <v>1200</v>
      </c>
      <c r="L42" s="191">
        <f t="shared" si="2"/>
        <v>1221</v>
      </c>
      <c r="M42" s="192">
        <f t="shared" si="4"/>
        <v>25.362253622536226</v>
      </c>
      <c r="N42" s="192">
        <f t="shared" si="5"/>
        <v>26.074713722545521</v>
      </c>
      <c r="O42" s="192">
        <f t="shared" si="6"/>
        <v>24.706085753803599</v>
      </c>
    </row>
    <row r="43" spans="1:15" ht="12" x14ac:dyDescent="0.25">
      <c r="A43" s="104" t="s">
        <v>263</v>
      </c>
      <c r="B43" s="36">
        <v>14182</v>
      </c>
      <c r="C43" s="33">
        <v>2879</v>
      </c>
      <c r="D43" s="33">
        <f t="shared" si="0"/>
        <v>292</v>
      </c>
      <c r="E43" s="33">
        <v>99</v>
      </c>
      <c r="F43" s="33">
        <v>193</v>
      </c>
      <c r="G43" s="33">
        <v>6858</v>
      </c>
      <c r="I43" s="152" t="s">
        <v>263</v>
      </c>
      <c r="J43" s="191">
        <f t="shared" si="1"/>
        <v>292</v>
      </c>
      <c r="K43" s="191">
        <f t="shared" si="3"/>
        <v>136</v>
      </c>
      <c r="L43" s="191">
        <f t="shared" si="2"/>
        <v>156</v>
      </c>
      <c r="M43" s="202">
        <f>J43*100/J$38+M44</f>
        <v>3.5730357303573035</v>
      </c>
      <c r="N43" s="202">
        <f t="shared" si="5"/>
        <v>3.54796320630749</v>
      </c>
      <c r="O43" s="202">
        <f t="shared" si="6"/>
        <v>3.5961272475795298</v>
      </c>
    </row>
    <row r="44" spans="1:15" x14ac:dyDescent="0.2">
      <c r="A44" s="104" t="s">
        <v>264</v>
      </c>
      <c r="B44" s="36">
        <v>4712</v>
      </c>
      <c r="C44" s="33">
        <v>1266</v>
      </c>
      <c r="D44" s="33">
        <f t="shared" si="0"/>
        <v>105</v>
      </c>
      <c r="E44" s="33">
        <v>30</v>
      </c>
      <c r="F44" s="33">
        <v>75</v>
      </c>
      <c r="G44" s="33">
        <v>1129</v>
      </c>
      <c r="I44" s="152" t="s">
        <v>264</v>
      </c>
      <c r="J44" s="191">
        <f t="shared" si="1"/>
        <v>105</v>
      </c>
      <c r="K44" s="191">
        <f t="shared" si="3"/>
        <v>53</v>
      </c>
      <c r="L44" s="191">
        <f t="shared" si="2"/>
        <v>52</v>
      </c>
      <c r="M44" s="192">
        <f>J44*100/J$38</f>
        <v>0.94500945009450099</v>
      </c>
      <c r="N44" s="192">
        <f t="shared" ref="N44:O44" si="7">K44*100/K$38</f>
        <v>0.99493148113384644</v>
      </c>
      <c r="O44" s="192">
        <f t="shared" si="7"/>
        <v>0.89903181189488246</v>
      </c>
    </row>
    <row r="45" spans="1:15" x14ac:dyDescent="0.2">
      <c r="A45" s="106"/>
      <c r="B45" s="10" t="s">
        <v>25</v>
      </c>
      <c r="C45" s="17" t="s">
        <v>25</v>
      </c>
      <c r="D45" s="33"/>
      <c r="E45" s="17" t="s">
        <v>25</v>
      </c>
      <c r="F45" s="17" t="s">
        <v>25</v>
      </c>
      <c r="G45" s="17" t="s">
        <v>25</v>
      </c>
      <c r="I45" s="2" t="s">
        <v>527</v>
      </c>
      <c r="J45" s="2"/>
      <c r="K45" s="2"/>
      <c r="L45" s="2"/>
      <c r="M45" s="2"/>
      <c r="N45" s="2"/>
      <c r="O45" s="2"/>
    </row>
    <row r="46" spans="1:15" x14ac:dyDescent="0.2">
      <c r="A46" s="103" t="s">
        <v>265</v>
      </c>
      <c r="B46" s="22">
        <v>78.8</v>
      </c>
      <c r="C46" s="23">
        <v>75.5</v>
      </c>
      <c r="D46" s="46">
        <f>SUM(D41:D44)*100/D$38</f>
        <v>60.660606606066061</v>
      </c>
      <c r="E46" s="23">
        <v>53.8</v>
      </c>
      <c r="F46" s="23">
        <v>69</v>
      </c>
      <c r="G46" s="23">
        <v>81.7</v>
      </c>
      <c r="I46" s="8" t="s">
        <v>536</v>
      </c>
    </row>
    <row r="47" spans="1:15" x14ac:dyDescent="0.2">
      <c r="A47" s="103" t="s">
        <v>266</v>
      </c>
      <c r="B47" s="22">
        <v>17.7</v>
      </c>
      <c r="C47" s="23">
        <v>10.8</v>
      </c>
      <c r="D47" s="46">
        <f>SUM(D43:D44)*100/D38</f>
        <v>3.5730357303573035</v>
      </c>
      <c r="E47" s="23">
        <v>2.1</v>
      </c>
      <c r="F47" s="23">
        <v>5.3</v>
      </c>
      <c r="G47" s="23">
        <v>25.4</v>
      </c>
      <c r="I47" s="4" t="s">
        <v>531</v>
      </c>
      <c r="J47" s="223" t="s">
        <v>535</v>
      </c>
      <c r="K47" s="223"/>
      <c r="L47" s="223"/>
      <c r="M47" s="223" t="s">
        <v>534</v>
      </c>
      <c r="N47" s="223"/>
      <c r="O47" s="224"/>
    </row>
    <row r="48" spans="1:15" ht="14.4" x14ac:dyDescent="0.3">
      <c r="A48" s="101"/>
      <c r="B48" s="10" t="s">
        <v>25</v>
      </c>
      <c r="C48" s="17" t="s">
        <v>25</v>
      </c>
      <c r="D48" s="33"/>
      <c r="E48" s="17" t="s">
        <v>25</v>
      </c>
      <c r="F48" s="17" t="s">
        <v>25</v>
      </c>
      <c r="G48" s="17" t="s">
        <v>25</v>
      </c>
      <c r="I48" s="198" t="s">
        <v>532</v>
      </c>
      <c r="J48" s="203" t="s">
        <v>0</v>
      </c>
      <c r="K48" s="203" t="s">
        <v>504</v>
      </c>
      <c r="L48" s="203" t="s">
        <v>505</v>
      </c>
      <c r="M48" s="203" t="s">
        <v>0</v>
      </c>
      <c r="N48" s="203" t="s">
        <v>504</v>
      </c>
      <c r="O48" s="204" t="s">
        <v>505</v>
      </c>
    </row>
    <row r="49" spans="1:15" ht="14.4" x14ac:dyDescent="0.3">
      <c r="A49" s="103" t="s">
        <v>70</v>
      </c>
      <c r="B49" s="36">
        <v>52492</v>
      </c>
      <c r="C49" s="33">
        <v>19510</v>
      </c>
      <c r="D49" s="33">
        <f t="shared" si="0"/>
        <v>5784</v>
      </c>
      <c r="E49" s="33">
        <v>3256</v>
      </c>
      <c r="F49" s="33">
        <v>2528</v>
      </c>
      <c r="G49" s="33">
        <v>15455</v>
      </c>
      <c r="I49" s="158" t="s">
        <v>40</v>
      </c>
      <c r="J49" s="191">
        <v>11111</v>
      </c>
      <c r="K49" s="191">
        <v>5327</v>
      </c>
      <c r="L49" s="191">
        <v>5784</v>
      </c>
      <c r="M49" s="201">
        <v>83687</v>
      </c>
      <c r="N49" s="201">
        <v>42418</v>
      </c>
      <c r="O49" s="201">
        <v>41269</v>
      </c>
    </row>
    <row r="50" spans="1:15" ht="12" x14ac:dyDescent="0.25">
      <c r="A50" s="104" t="s">
        <v>259</v>
      </c>
      <c r="B50" s="36">
        <v>4010</v>
      </c>
      <c r="C50" s="33">
        <v>1133</v>
      </c>
      <c r="D50" s="33">
        <f t="shared" si="0"/>
        <v>860</v>
      </c>
      <c r="E50" s="33">
        <v>586</v>
      </c>
      <c r="F50" s="33">
        <v>274</v>
      </c>
      <c r="G50" s="33">
        <v>1465</v>
      </c>
      <c r="I50" s="152" t="s">
        <v>259</v>
      </c>
      <c r="J50" s="192">
        <v>100</v>
      </c>
      <c r="K50" s="192">
        <v>99.999999999999986</v>
      </c>
      <c r="L50" s="192">
        <v>100</v>
      </c>
      <c r="M50" s="202">
        <v>100</v>
      </c>
      <c r="N50" s="202">
        <v>100</v>
      </c>
      <c r="O50" s="202">
        <v>100</v>
      </c>
    </row>
    <row r="51" spans="1:15" ht="12" x14ac:dyDescent="0.25">
      <c r="A51" s="104" t="s">
        <v>260</v>
      </c>
      <c r="B51" s="36">
        <v>7285</v>
      </c>
      <c r="C51" s="33">
        <v>3606</v>
      </c>
      <c r="D51" s="33">
        <f t="shared" si="0"/>
        <v>1492</v>
      </c>
      <c r="E51" s="33">
        <v>942</v>
      </c>
      <c r="F51" s="33">
        <v>550</v>
      </c>
      <c r="G51" s="33">
        <v>1229</v>
      </c>
      <c r="I51" s="152" t="s">
        <v>260</v>
      </c>
      <c r="J51" s="192">
        <v>86.517865178651789</v>
      </c>
      <c r="K51" s="192">
        <v>88.0232776422001</v>
      </c>
      <c r="L51" s="192">
        <v>85.131396957123101</v>
      </c>
      <c r="M51" s="202">
        <v>47.021640159164505</v>
      </c>
      <c r="N51" s="202">
        <v>48.203592814371255</v>
      </c>
      <c r="O51" s="202">
        <v>45.806779907436578</v>
      </c>
    </row>
    <row r="52" spans="1:15" ht="12" x14ac:dyDescent="0.25">
      <c r="A52" s="104" t="s">
        <v>261</v>
      </c>
      <c r="B52" s="36">
        <v>17255</v>
      </c>
      <c r="C52" s="33">
        <v>7994</v>
      </c>
      <c r="D52" s="33">
        <f t="shared" si="0"/>
        <v>2003</v>
      </c>
      <c r="E52" s="33">
        <v>1100</v>
      </c>
      <c r="F52" s="33">
        <v>903</v>
      </c>
      <c r="G52" s="33">
        <v>3614</v>
      </c>
      <c r="I52" s="152" t="s">
        <v>261</v>
      </c>
      <c r="J52" s="202">
        <v>60.660606606066068</v>
      </c>
      <c r="K52" s="202">
        <v>62.098742256429503</v>
      </c>
      <c r="L52" s="202">
        <v>59.336099585062243</v>
      </c>
      <c r="M52" s="202">
        <v>25.162809038440855</v>
      </c>
      <c r="N52" s="202">
        <v>26.80701588948088</v>
      </c>
      <c r="O52" s="202">
        <v>23.472824638348399</v>
      </c>
    </row>
    <row r="53" spans="1:15" ht="12" x14ac:dyDescent="0.25">
      <c r="A53" s="104" t="s">
        <v>262</v>
      </c>
      <c r="B53" s="36">
        <v>13621</v>
      </c>
      <c r="C53" s="33">
        <v>4321</v>
      </c>
      <c r="D53" s="33">
        <f t="shared" si="0"/>
        <v>1221</v>
      </c>
      <c r="E53" s="33">
        <v>572</v>
      </c>
      <c r="F53" s="33">
        <v>649</v>
      </c>
      <c r="G53" s="33">
        <v>4318</v>
      </c>
      <c r="I53" s="152" t="s">
        <v>262</v>
      </c>
      <c r="J53" s="192">
        <v>25.362253622536226</v>
      </c>
      <c r="K53" s="192">
        <v>26.074713722545521</v>
      </c>
      <c r="L53" s="192">
        <v>24.706085753803599</v>
      </c>
      <c r="M53" s="202">
        <v>14.850574163251162</v>
      </c>
      <c r="N53" s="202">
        <v>16.344476401527654</v>
      </c>
      <c r="O53" s="202">
        <v>13.315079115074269</v>
      </c>
    </row>
    <row r="54" spans="1:15" ht="12" x14ac:dyDescent="0.25">
      <c r="A54" s="104" t="s">
        <v>263</v>
      </c>
      <c r="B54" s="36">
        <v>7870</v>
      </c>
      <c r="C54" s="33">
        <v>1647</v>
      </c>
      <c r="D54" s="33">
        <f t="shared" si="0"/>
        <v>156</v>
      </c>
      <c r="E54" s="33">
        <v>45</v>
      </c>
      <c r="F54" s="33">
        <v>111</v>
      </c>
      <c r="G54" s="33">
        <v>4108</v>
      </c>
      <c r="I54" s="152" t="s">
        <v>263</v>
      </c>
      <c r="J54" s="202">
        <v>3.5730357303573035</v>
      </c>
      <c r="K54" s="202">
        <v>3.54796320630749</v>
      </c>
      <c r="L54" s="202">
        <v>3.5961272475795298</v>
      </c>
      <c r="M54" s="202">
        <v>2.207033350460645</v>
      </c>
      <c r="N54" s="202">
        <v>2.7936253477297375</v>
      </c>
      <c r="O54" s="202">
        <v>1.6041096222346072</v>
      </c>
    </row>
    <row r="55" spans="1:15" x14ac:dyDescent="0.2">
      <c r="A55" s="104" t="s">
        <v>264</v>
      </c>
      <c r="B55" s="36">
        <v>2451</v>
      </c>
      <c r="C55" s="33">
        <v>809</v>
      </c>
      <c r="D55" s="33">
        <f t="shared" si="0"/>
        <v>52</v>
      </c>
      <c r="E55" s="33">
        <v>11</v>
      </c>
      <c r="F55" s="33">
        <v>41</v>
      </c>
      <c r="G55" s="33">
        <v>721</v>
      </c>
      <c r="I55" s="152" t="s">
        <v>264</v>
      </c>
      <c r="J55" s="192">
        <v>0.94500945009450099</v>
      </c>
      <c r="K55" s="192">
        <v>0.99493148113384644</v>
      </c>
      <c r="L55" s="192">
        <v>0.89903181189488246</v>
      </c>
      <c r="M55" s="192">
        <v>0.57117592935581396</v>
      </c>
      <c r="N55" s="192">
        <v>0.76146918760903393</v>
      </c>
      <c r="O55" s="192">
        <v>0.37558457922411498</v>
      </c>
    </row>
    <row r="56" spans="1:15" x14ac:dyDescent="0.2">
      <c r="A56" s="106"/>
      <c r="B56" s="10" t="s">
        <v>25</v>
      </c>
      <c r="C56" s="17" t="s">
        <v>25</v>
      </c>
      <c r="D56" s="146"/>
      <c r="E56" s="17" t="s">
        <v>25</v>
      </c>
      <c r="F56" s="17" t="s">
        <v>25</v>
      </c>
      <c r="G56" s="17" t="s">
        <v>25</v>
      </c>
      <c r="I56" s="2" t="s">
        <v>525</v>
      </c>
      <c r="J56" s="2"/>
      <c r="K56" s="2"/>
      <c r="L56" s="2"/>
      <c r="M56" s="2"/>
      <c r="N56" s="2"/>
      <c r="O56" s="2"/>
    </row>
    <row r="57" spans="1:15" x14ac:dyDescent="0.2">
      <c r="A57" s="103" t="s">
        <v>265</v>
      </c>
      <c r="B57" s="22">
        <v>78.5</v>
      </c>
      <c r="C57" s="23">
        <v>75.7</v>
      </c>
      <c r="D57" s="23">
        <f>SUM(D52:D55)*100/D49</f>
        <v>59.336099585062243</v>
      </c>
      <c r="E57" s="23">
        <v>53.1</v>
      </c>
      <c r="F57" s="23">
        <v>67.400000000000006</v>
      </c>
      <c r="G57" s="23">
        <v>82.6</v>
      </c>
    </row>
    <row r="58" spans="1:15" x14ac:dyDescent="0.2">
      <c r="A58" s="105" t="s">
        <v>266</v>
      </c>
      <c r="B58" s="24">
        <v>19.7</v>
      </c>
      <c r="C58" s="25">
        <v>12.6</v>
      </c>
      <c r="D58" s="25">
        <f>SUM(D54:D55)*100/D49</f>
        <v>3.5961272475795298</v>
      </c>
      <c r="E58" s="25">
        <v>1.7</v>
      </c>
      <c r="F58" s="25">
        <v>6</v>
      </c>
      <c r="G58" s="25">
        <v>31.2</v>
      </c>
    </row>
    <row r="59" spans="1:15" s="176" customFormat="1" ht="0.9" customHeight="1" x14ac:dyDescent="0.2">
      <c r="A59" s="179" t="s">
        <v>141</v>
      </c>
      <c r="B59" s="185"/>
      <c r="C59" s="185"/>
      <c r="D59" s="185"/>
      <c r="E59" s="185"/>
      <c r="F59" s="185"/>
      <c r="G59" s="185"/>
      <c r="J59" s="176" t="s">
        <v>0</v>
      </c>
      <c r="K59" s="176" t="s">
        <v>504</v>
      </c>
      <c r="L59" s="176" t="s">
        <v>505</v>
      </c>
    </row>
    <row r="60" spans="1:15" x14ac:dyDescent="0.2">
      <c r="A60" s="8" t="s">
        <v>63</v>
      </c>
      <c r="I60" s="8" t="s">
        <v>535</v>
      </c>
      <c r="J60" s="192">
        <v>60.660606606066068</v>
      </c>
      <c r="K60" s="192">
        <v>62.098742256429503</v>
      </c>
      <c r="L60" s="192">
        <v>59.336099585062243</v>
      </c>
    </row>
    <row r="61" spans="1:15" x14ac:dyDescent="0.2">
      <c r="I61" s="8" t="s">
        <v>534</v>
      </c>
      <c r="J61" s="192">
        <v>25.162809038440855</v>
      </c>
      <c r="K61" s="192">
        <v>26.80701588948088</v>
      </c>
      <c r="L61" s="192">
        <v>23.472824638348399</v>
      </c>
    </row>
    <row r="62" spans="1:15" x14ac:dyDescent="0.2">
      <c r="A62" s="8" t="s">
        <v>24</v>
      </c>
    </row>
    <row r="63" spans="1:15" x14ac:dyDescent="0.2">
      <c r="I63" s="174"/>
      <c r="J63" s="174"/>
      <c r="K63" s="174"/>
      <c r="L63" s="174"/>
    </row>
    <row r="64" spans="1:15" x14ac:dyDescent="0.2">
      <c r="I64" s="176"/>
      <c r="J64" s="176" t="s">
        <v>0</v>
      </c>
      <c r="K64" s="176" t="s">
        <v>504</v>
      </c>
      <c r="L64" s="176" t="s">
        <v>505</v>
      </c>
    </row>
    <row r="65" spans="9:12" ht="12" x14ac:dyDescent="0.25">
      <c r="I65" s="174" t="s">
        <v>535</v>
      </c>
      <c r="J65" s="202">
        <v>3.5730357303573035</v>
      </c>
      <c r="K65" s="202">
        <v>3.54796320630749</v>
      </c>
      <c r="L65" s="202">
        <v>3.5961272475795298</v>
      </c>
    </row>
    <row r="66" spans="9:12" ht="12" x14ac:dyDescent="0.25">
      <c r="I66" s="174" t="s">
        <v>534</v>
      </c>
      <c r="J66" s="202">
        <v>2.207033350460645</v>
      </c>
      <c r="K66" s="202">
        <v>2.7936253477297375</v>
      </c>
      <c r="L66" s="202">
        <v>1.6041096222346072</v>
      </c>
    </row>
  </sheetData>
  <mergeCells count="8">
    <mergeCell ref="A5:A7"/>
    <mergeCell ref="B5:B7"/>
    <mergeCell ref="C5:G5"/>
    <mergeCell ref="J36:L36"/>
    <mergeCell ref="M36:O36"/>
    <mergeCell ref="M47:O47"/>
    <mergeCell ref="J47:L47"/>
    <mergeCell ref="C6:F6"/>
  </mergeCells>
  <pageMargins left="0.7" right="0.7" top="0.75" bottom="0.75" header="0.3" footer="0.3"/>
  <pageSetup paperSize="5" scale="89" orientation="landscape" r:id="rId1"/>
  <headerFooter>
    <oddHeader>&amp;L&amp;12&amp;K000000Guam Cross Tabulation Tables v1.2</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vt:i4>
      </vt:variant>
    </vt:vector>
  </HeadingPairs>
  <TitlesOfParts>
    <vt:vector size="20" baseType="lpstr">
      <vt:lpstr>Guam 2010 Micronesians</vt:lpstr>
      <vt:lpstr>Relationship</vt:lpstr>
      <vt:lpstr>Household type</vt:lpstr>
      <vt:lpstr>Birthplace</vt:lpstr>
      <vt:lpstr>Citizenship</vt:lpstr>
      <vt:lpstr>Veteran</vt:lpstr>
      <vt:lpstr>res 2009</vt:lpstr>
      <vt:lpstr>Language</vt:lpstr>
      <vt:lpstr>Educ</vt:lpstr>
      <vt:lpstr>VoEd</vt:lpstr>
      <vt:lpstr>LFP</vt:lpstr>
      <vt:lpstr>Occupation</vt:lpstr>
      <vt:lpstr>Industry</vt:lpstr>
      <vt:lpstr>Class of Worker</vt:lpstr>
      <vt:lpstr>Commuting</vt:lpstr>
      <vt:lpstr>Income</vt:lpstr>
      <vt:lpstr>Poverty</vt:lpstr>
      <vt:lpstr>Health Insurance</vt:lpstr>
      <vt:lpstr>All FSM</vt:lpstr>
      <vt:lpstr>'res 2009'!Print_Area</vt:lpstr>
    </vt:vector>
  </TitlesOfParts>
  <Company>U.S.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marks307</dc:creator>
  <cp:lastModifiedBy>Michael Levin</cp:lastModifiedBy>
  <cp:lastPrinted>2013-07-11T15:02:25Z</cp:lastPrinted>
  <dcterms:created xsi:type="dcterms:W3CDTF">2011-05-18T19:32:08Z</dcterms:created>
  <dcterms:modified xsi:type="dcterms:W3CDTF">2020-03-29T20:04:51Z</dcterms:modified>
</cp:coreProperties>
</file>